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kankyoseisaku\環境政策係\補助関係（LED・冷蔵庫・電気自動車）\01.省エネ家電普及促進事業補助金\R6\"/>
    </mc:Choice>
  </mc:AlternateContent>
  <xr:revisionPtr revIDLastSave="0" documentId="13_ncr:1_{2CAA87A8-C96B-420E-A5C2-6BA466EC6BF6}" xr6:coauthVersionLast="36" xr6:coauthVersionMax="36" xr10:uidLastSave="{00000000-0000-0000-0000-000000000000}"/>
  <bookViews>
    <workbookView xWindow="0" yWindow="0" windowWidth="17976" windowHeight="5196" xr2:uid="{00000000-000D-0000-FFFF-FFFF00000000}"/>
  </bookViews>
  <sheets>
    <sheet name="算出補助シート" sheetId="1" r:id="rId1"/>
    <sheet name="ドロップ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4" i="1" l="1"/>
  <c r="D4" i="1" s="1"/>
  <c r="D2" i="1"/>
  <c r="D3" i="1" l="1"/>
  <c r="D11" i="1" l="1"/>
</calcChain>
</file>

<file path=xl/sharedStrings.xml><?xml version="1.0" encoding="utf-8"?>
<sst xmlns="http://schemas.openxmlformats.org/spreadsheetml/2006/main" count="24" uniqueCount="12">
  <si>
    <t>LED照明</t>
    <rPh sb="3" eb="5">
      <t>ショウメイ</t>
    </rPh>
    <phoneticPr fontId="1"/>
  </si>
  <si>
    <t>電気冷蔵庫</t>
    <rPh sb="0" eb="2">
      <t>デンキ</t>
    </rPh>
    <rPh sb="2" eb="5">
      <t>レイゾウコ</t>
    </rPh>
    <phoneticPr fontId="1"/>
  </si>
  <si>
    <t>対象製品</t>
    <rPh sb="0" eb="2">
      <t>タイショウ</t>
    </rPh>
    <rPh sb="2" eb="4">
      <t>セイヒン</t>
    </rPh>
    <phoneticPr fontId="1"/>
  </si>
  <si>
    <t>市内本店</t>
    <rPh sb="0" eb="2">
      <t>シナイ</t>
    </rPh>
    <rPh sb="2" eb="4">
      <t>ホンテン</t>
    </rPh>
    <phoneticPr fontId="1"/>
  </si>
  <si>
    <t>購入金額</t>
    <rPh sb="0" eb="2">
      <t>コウニュウ</t>
    </rPh>
    <rPh sb="2" eb="4">
      <t>キンガク</t>
    </rPh>
    <phoneticPr fontId="1"/>
  </si>
  <si>
    <t>購入事業所</t>
    <rPh sb="0" eb="2">
      <t>コウニュウ</t>
    </rPh>
    <rPh sb="2" eb="5">
      <t>ジギョウショ</t>
    </rPh>
    <phoneticPr fontId="1"/>
  </si>
  <si>
    <t>補助金額</t>
    <rPh sb="0" eb="3">
      <t>ホジョキン</t>
    </rPh>
    <rPh sb="3" eb="4">
      <t>ガク</t>
    </rPh>
    <phoneticPr fontId="1"/>
  </si>
  <si>
    <t>市内事業所</t>
    <rPh sb="0" eb="2">
      <t>シナイ</t>
    </rPh>
    <rPh sb="2" eb="5">
      <t>ジギョウショ</t>
    </rPh>
    <phoneticPr fontId="1"/>
  </si>
  <si>
    <t>ドロップリスト</t>
    <phoneticPr fontId="1"/>
  </si>
  <si>
    <t>計</t>
    <rPh sb="0" eb="1">
      <t>ケイ</t>
    </rPh>
    <phoneticPr fontId="1"/>
  </si>
  <si>
    <t>-</t>
    <phoneticPr fontId="1"/>
  </si>
  <si>
    <t>エアコン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</si>
</sst>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6" fontId="2" fillId="2" borderId="4" xfId="0" applyNumberFormat="1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3" borderId="4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4</xdr:row>
      <xdr:rowOff>85725</xdr:rowOff>
    </xdr:from>
    <xdr:to>
      <xdr:col>3</xdr:col>
      <xdr:colOff>1323976</xdr:colOff>
      <xdr:row>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1" y="1076325"/>
          <a:ext cx="4305300" cy="5619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購入金額を入力すると、補助金額が計算されます。</a:t>
          </a:r>
        </a:p>
      </xdr:txBody>
    </xdr:sp>
    <xdr:clientData/>
  </xdr:twoCellAnchor>
  <xdr:twoCellAnchor>
    <xdr:from>
      <xdr:col>0</xdr:col>
      <xdr:colOff>28576</xdr:colOff>
      <xdr:row>15</xdr:row>
      <xdr:rowOff>38100</xdr:rowOff>
    </xdr:from>
    <xdr:to>
      <xdr:col>3</xdr:col>
      <xdr:colOff>1304925</xdr:colOff>
      <xdr:row>17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6" y="2476500"/>
          <a:ext cx="4276724" cy="6096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購入金額を入力して、購入事業所を選択すると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補助金額が計算されます。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F14" sqref="F14"/>
    </sheetView>
  </sheetViews>
  <sheetFormatPr defaultRowHeight="18" x14ac:dyDescent="0.45"/>
  <cols>
    <col min="1" max="4" width="18.59765625" customWidth="1"/>
    <col min="7" max="7" width="15.09765625" bestFit="1" customWidth="1"/>
  </cols>
  <sheetData>
    <row r="1" spans="1:4" ht="18.600000000000001" thickBot="1" x14ac:dyDescent="0.5">
      <c r="A1" s="2" t="s">
        <v>2</v>
      </c>
      <c r="B1" s="7" t="s">
        <v>4</v>
      </c>
      <c r="C1" s="7" t="s">
        <v>5</v>
      </c>
      <c r="D1" s="2" t="s">
        <v>6</v>
      </c>
    </row>
    <row r="2" spans="1:4" ht="18.600000000000001" thickBot="1" x14ac:dyDescent="0.5">
      <c r="A2" s="21" t="s">
        <v>0</v>
      </c>
      <c r="B2" s="8">
        <v>1000</v>
      </c>
      <c r="C2" s="13" t="s">
        <v>3</v>
      </c>
      <c r="D2" s="6">
        <f>IF(B2="","",IF(C2="市内本店",IF(B2/2&gt;=5000,5000,ROUNDDOWN(B2/2,-2)),IF(C2="市内事業所",IF(B2/4&gt;=2000,2000,ROUNDDOWN(B2/4,-2)),"エラー")))</f>
        <v>500</v>
      </c>
    </row>
    <row r="3" spans="1:4" ht="18.600000000000001" thickBot="1" x14ac:dyDescent="0.5">
      <c r="A3" s="22"/>
      <c r="B3" s="9">
        <v>6000</v>
      </c>
      <c r="C3" s="14" t="s">
        <v>7</v>
      </c>
      <c r="D3" s="12">
        <f>IF(B3="","",IF(C3="市内本店",IF(B3/2&gt;=5000,5000,ROUNDDOWN(B3/2,-2)),IF(C3="市内事業所",IF(B3/4&gt;=2000,2000,ROUNDDOWN(B3/4,-2)),"エラー")))</f>
        <v>1500</v>
      </c>
    </row>
    <row r="4" spans="1:4" ht="18.600000000000001" thickBot="1" x14ac:dyDescent="0.5">
      <c r="A4" s="5" t="s">
        <v>9</v>
      </c>
      <c r="B4" s="17">
        <f>SUM(B2:B3)</f>
        <v>7000</v>
      </c>
      <c r="C4" s="16" t="s">
        <v>10</v>
      </c>
      <c r="D4" s="15">
        <f>IF(B4=0,"",IF(OR(B3="",B3=0),IF(B4&lt;5000,"5千円未満です",IF(B4/2&gt;=5000,5000,ROUNDDOWN(B4/2,-2))),IF(OR(B2="",B2=0),IF(B4&lt;5000,"5千円未満です",IF(B4/4&gt;=2000,2000,ROUNDDOWN(B4/4,-2))),IF(AND(B2&lt;&gt;"",B3&lt;&gt;""),IF(B4&lt;5000,"5千円未満です",IF((B2/2+B3/4)&gt;=2000,2000,ROUNDDOWN((B2/2+B3/4),-2))),"エラー"))))</f>
        <v>2000</v>
      </c>
    </row>
    <row r="5" spans="1:4" x14ac:dyDescent="0.45">
      <c r="A5" s="18"/>
      <c r="B5" s="10"/>
      <c r="C5" s="19"/>
      <c r="D5" s="10"/>
    </row>
    <row r="6" spans="1:4" x14ac:dyDescent="0.45">
      <c r="A6" s="18"/>
      <c r="B6" s="10"/>
      <c r="C6" s="20"/>
      <c r="D6" s="10"/>
    </row>
    <row r="7" spans="1:4" x14ac:dyDescent="0.45">
      <c r="A7" s="18"/>
      <c r="B7" s="10"/>
      <c r="C7" s="20"/>
      <c r="D7" s="10"/>
    </row>
    <row r="8" spans="1:4" x14ac:dyDescent="0.45">
      <c r="A8" s="18"/>
      <c r="B8" s="10"/>
      <c r="C8" s="20"/>
      <c r="D8" s="10"/>
    </row>
    <row r="9" spans="1:4" x14ac:dyDescent="0.45">
      <c r="A9" s="18"/>
      <c r="B9" s="10"/>
      <c r="C9" s="20"/>
      <c r="D9" s="10"/>
    </row>
    <row r="10" spans="1:4" ht="18.600000000000001" thickBot="1" x14ac:dyDescent="0.5">
      <c r="A10" s="2" t="s">
        <v>2</v>
      </c>
      <c r="B10" s="7" t="s">
        <v>4</v>
      </c>
      <c r="C10" s="7" t="s">
        <v>5</v>
      </c>
      <c r="D10" s="2" t="s">
        <v>6</v>
      </c>
    </row>
    <row r="11" spans="1:4" ht="18.600000000000001" thickBot="1" x14ac:dyDescent="0.5">
      <c r="A11" s="5" t="s">
        <v>1</v>
      </c>
      <c r="B11" s="11">
        <v>100000</v>
      </c>
      <c r="C11" s="8" t="s">
        <v>3</v>
      </c>
      <c r="D11" s="15">
        <f>IF(B11="","",IF(C11="市内本店",IF(B11/5&gt;=30000,30000,ROUNDDOWN(B11/5,-2)),IF(C11="市内事業所",IF(B11/10&gt;=10000,10000,ROUNDDOWN(B11/10,-2)),"エラー")))</f>
        <v>20000</v>
      </c>
    </row>
    <row r="13" spans="1:4" ht="18.600000000000001" thickBot="1" x14ac:dyDescent="0.5">
      <c r="A13" s="2" t="s">
        <v>2</v>
      </c>
      <c r="B13" s="7" t="s">
        <v>4</v>
      </c>
      <c r="C13" s="7" t="s">
        <v>5</v>
      </c>
      <c r="D13" s="2" t="s">
        <v>6</v>
      </c>
    </row>
    <row r="14" spans="1:4" ht="18.600000000000001" thickBot="1" x14ac:dyDescent="0.5">
      <c r="A14" s="5" t="s">
        <v>11</v>
      </c>
      <c r="B14" s="11">
        <v>100000</v>
      </c>
      <c r="C14" s="8" t="s">
        <v>7</v>
      </c>
      <c r="D14" s="15">
        <f>IF(B14="","",IF(C14="市内本店",IF(B14/5&gt;=30000,30000,ROUNDDOWN(B14/5,-2)),IF(C14="市内事業所",IF(B14/10&gt;=10000,10000,ROUNDDOWN(B14/10,-2)),"エラー")))</f>
        <v>10000</v>
      </c>
    </row>
  </sheetData>
  <mergeCells count="1">
    <mergeCell ref="A2:A3"/>
  </mergeCells>
  <phoneticPr fontId="1"/>
  <dataValidations count="1">
    <dataValidation type="whole" operator="notEqual" allowBlank="1" showInputMessage="1" showErrorMessage="1" error="0は入力できません。_x000a_誤った数字を入力した場合はDeleteキーで削除してください。" sqref="B2:B3" xr:uid="{00000000-0002-0000-0000-000000000000}">
      <formula1>0</formula1>
    </dataValidation>
  </dataValidation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ドロップリスト!$A$2:$A$3</xm:f>
          </x14:formula1>
          <xm:sqref>C11 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7" sqref="C7"/>
    </sheetView>
  </sheetViews>
  <sheetFormatPr defaultRowHeight="18" x14ac:dyDescent="0.45"/>
  <cols>
    <col min="1" max="1" width="15.09765625" bestFit="1" customWidth="1"/>
  </cols>
  <sheetData>
    <row r="1" spans="1:1" x14ac:dyDescent="0.45">
      <c r="A1" s="3" t="s">
        <v>8</v>
      </c>
    </row>
    <row r="2" spans="1:1" x14ac:dyDescent="0.45">
      <c r="A2" s="1" t="s">
        <v>3</v>
      </c>
    </row>
    <row r="3" spans="1:1" x14ac:dyDescent="0.45">
      <c r="A3" s="4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算出補助シート</vt:lpstr>
      <vt:lpstr>ドロップリスト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JWS23090</cp:lastModifiedBy>
  <cp:lastPrinted>2021-07-26T06:25:44Z</cp:lastPrinted>
  <dcterms:created xsi:type="dcterms:W3CDTF">2021-07-26T02:36:35Z</dcterms:created>
  <dcterms:modified xsi:type="dcterms:W3CDTF">2024-03-26T05:10:41Z</dcterms:modified>
</cp:coreProperties>
</file>