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5"/>
  <workbookPr defaultThemeVersion="166925"/>
  <mc:AlternateContent xmlns:mc="http://schemas.openxmlformats.org/markup-compatibility/2006">
    <mc:Choice Requires="x15">
      <x15ac:absPath xmlns:x15ac="http://schemas.microsoft.com/office/spreadsheetml/2010/11/ac" url="Z:\020　企画部\25　情報政策課\04 統計係\09 人口統計\"/>
    </mc:Choice>
  </mc:AlternateContent>
  <xr:revisionPtr revIDLastSave="0" documentId="13_ncr:1_{6004DE38-BE27-41CF-B507-E58E74210140}" xr6:coauthVersionLast="36" xr6:coauthVersionMax="36" xr10:uidLastSave="{00000000-0000-0000-0000-000000000000}"/>
  <bookViews>
    <workbookView xWindow="0" yWindow="0" windowWidth="28800" windowHeight="12285" xr2:uid="{00000000-000D-0000-FFFF-FFFF00000000}"/>
  </bookViews>
  <sheets>
    <sheet name="佐久市" sheetId="6" r:id="rId1"/>
    <sheet name="旧佐久市" sheetId="1" r:id="rId2"/>
    <sheet name="旧臼田町" sheetId="3" r:id="rId3"/>
    <sheet name="旧浅科村" sheetId="7" r:id="rId4"/>
    <sheet name="旧望月町" sheetId="8" r:id="rId5"/>
  </sheets>
  <definedNames>
    <definedName name="_xlnm.Print_Area" localSheetId="4">旧望月町!$A$1:$M$50</definedName>
  </definedNames>
  <calcPr calcId="191029"/>
</workbook>
</file>

<file path=xl/calcChain.xml><?xml version="1.0" encoding="utf-8"?>
<calcChain xmlns="http://schemas.openxmlformats.org/spreadsheetml/2006/main">
  <c r="D2" i="8" l="1"/>
  <c r="L42" i="1" l="1"/>
  <c r="M42" i="1"/>
  <c r="L39" i="1"/>
  <c r="M49" i="1"/>
  <c r="L42" i="3"/>
  <c r="M42" i="3"/>
  <c r="L39" i="3"/>
  <c r="L42" i="7"/>
  <c r="L39" i="7"/>
  <c r="M41" i="7"/>
  <c r="M42" i="7"/>
  <c r="L42" i="8"/>
  <c r="L39" i="8"/>
  <c r="L42" i="6"/>
  <c r="L39" i="6"/>
  <c r="M41" i="6"/>
  <c r="M42" i="6"/>
  <c r="M39" i="1"/>
  <c r="M39" i="3"/>
  <c r="M39" i="7"/>
  <c r="M39" i="8"/>
  <c r="M39" i="6"/>
  <c r="L43" i="1"/>
  <c r="M43" i="1"/>
  <c r="L43" i="3"/>
  <c r="M43" i="3"/>
  <c r="L43" i="7"/>
  <c r="M43" i="7"/>
  <c r="L43" i="8"/>
  <c r="M43" i="8" s="1"/>
  <c r="L43" i="6"/>
  <c r="M43" i="6"/>
  <c r="L41" i="1"/>
  <c r="M41" i="1"/>
  <c r="L41" i="3"/>
  <c r="M41" i="3"/>
  <c r="L41" i="7"/>
  <c r="L41" i="8"/>
  <c r="L41" i="6"/>
  <c r="L49" i="1"/>
  <c r="L49" i="3"/>
  <c r="M49" i="3"/>
  <c r="L49" i="7"/>
  <c r="M49" i="7"/>
  <c r="L49" i="8"/>
  <c r="L49" i="6"/>
  <c r="M49" i="6"/>
  <c r="L48" i="1"/>
  <c r="M48" i="1"/>
  <c r="L48" i="3"/>
  <c r="M48" i="3"/>
  <c r="L48" i="7"/>
  <c r="M48" i="7"/>
  <c r="L48" i="8"/>
  <c r="M48" i="8"/>
  <c r="L48" i="6"/>
  <c r="M48" i="6"/>
  <c r="L47" i="1"/>
  <c r="M47" i="1"/>
  <c r="L47" i="3"/>
  <c r="M47" i="3"/>
  <c r="L47" i="7"/>
  <c r="M47" i="7"/>
  <c r="L47" i="8"/>
  <c r="L47" i="6"/>
  <c r="M47" i="6"/>
  <c r="L46" i="1"/>
  <c r="M46" i="1"/>
  <c r="L46" i="3"/>
  <c r="M46" i="3"/>
  <c r="L46" i="7"/>
  <c r="M46" i="7"/>
  <c r="L46" i="8"/>
  <c r="L46" i="6"/>
  <c r="M46" i="6"/>
  <c r="K49" i="1"/>
  <c r="K48" i="1"/>
  <c r="K47" i="1"/>
  <c r="K46" i="1"/>
  <c r="K49" i="3"/>
  <c r="K48" i="3"/>
  <c r="K47" i="3"/>
  <c r="K46" i="3"/>
  <c r="K49" i="7"/>
  <c r="K48" i="7"/>
  <c r="K47" i="7"/>
  <c r="K46" i="7"/>
  <c r="K49" i="8"/>
  <c r="K48" i="8"/>
  <c r="K47" i="8"/>
  <c r="K46" i="8"/>
  <c r="K49" i="6"/>
  <c r="K48" i="6"/>
  <c r="K47" i="6"/>
  <c r="K46" i="6"/>
  <c r="J49" i="1"/>
  <c r="J49" i="3"/>
  <c r="J49" i="7"/>
  <c r="J49" i="8"/>
  <c r="J49" i="6"/>
  <c r="J48" i="1"/>
  <c r="J48" i="3"/>
  <c r="J48" i="7"/>
  <c r="J48" i="8"/>
  <c r="J48" i="6"/>
  <c r="J47" i="1"/>
  <c r="J47" i="3"/>
  <c r="J47" i="7"/>
  <c r="J47" i="8"/>
  <c r="J47" i="6"/>
  <c r="J46" i="1"/>
  <c r="J46" i="3"/>
  <c r="J46" i="7"/>
  <c r="J46" i="8"/>
  <c r="J46" i="6"/>
  <c r="K43" i="1"/>
  <c r="K42" i="1"/>
  <c r="K41" i="1"/>
  <c r="K43" i="3"/>
  <c r="K42" i="3"/>
  <c r="K41" i="3"/>
  <c r="K43" i="7"/>
  <c r="K42" i="7"/>
  <c r="K41" i="7"/>
  <c r="K43" i="8"/>
  <c r="C25" i="8"/>
  <c r="K42" i="8"/>
  <c r="C31" i="8"/>
  <c r="C37" i="8"/>
  <c r="C43" i="8"/>
  <c r="C49" i="8"/>
  <c r="C7" i="8"/>
  <c r="C13" i="8"/>
  <c r="K39" i="8"/>
  <c r="C19" i="8"/>
  <c r="K41" i="8"/>
  <c r="K43" i="6"/>
  <c r="K42" i="6"/>
  <c r="K41" i="6"/>
  <c r="J43" i="1"/>
  <c r="J43" i="3"/>
  <c r="J43" i="7"/>
  <c r="J43" i="8"/>
  <c r="J43" i="6"/>
  <c r="J42" i="1"/>
  <c r="J42" i="3"/>
  <c r="J42" i="7"/>
  <c r="B25" i="8"/>
  <c r="J39" i="8"/>
  <c r="B31" i="8"/>
  <c r="B37" i="8"/>
  <c r="B43" i="8"/>
  <c r="B49" i="8"/>
  <c r="J42" i="8"/>
  <c r="J42" i="6"/>
  <c r="J41" i="1"/>
  <c r="J41" i="3"/>
  <c r="J41" i="7"/>
  <c r="B7" i="8"/>
  <c r="B13" i="8"/>
  <c r="B19" i="8"/>
  <c r="J41" i="8"/>
  <c r="J41" i="6"/>
  <c r="K39" i="1"/>
  <c r="K39" i="3"/>
  <c r="K39" i="7"/>
  <c r="K39" i="6"/>
  <c r="J39" i="1"/>
  <c r="J39" i="3"/>
  <c r="J39" i="7"/>
  <c r="J39" i="6"/>
  <c r="M47" i="8" l="1"/>
  <c r="M42" i="8"/>
  <c r="M49" i="8"/>
  <c r="M41" i="8"/>
  <c r="M46" i="8"/>
</calcChain>
</file>

<file path=xl/sharedStrings.xml><?xml version="1.0" encoding="utf-8"?>
<sst xmlns="http://schemas.openxmlformats.org/spreadsheetml/2006/main" count="216" uniqueCount="14">
  <si>
    <t>合計</t>
    <rPh sb="0" eb="2">
      <t>ゴウケイ</t>
    </rPh>
    <phoneticPr fontId="2"/>
  </si>
  <si>
    <t>年齢</t>
    <rPh sb="0" eb="2">
      <t>ネンレイ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</si>
  <si>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</si>
  <si>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</si>
  <si>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小計</t>
    <rPh sb="0" eb="2">
      <t>ショウケイ</t>
    </rPh>
    <phoneticPr fontId="2"/>
  </si>
  <si>
    <t>0～14歳</t>
    <rPh sb="4" eb="5">
      <t>サイ</t>
    </rPh>
    <phoneticPr fontId="2"/>
  </si>
  <si>
    <t>15～64歳</t>
    <rPh sb="5" eb="6">
      <t>サイ</t>
    </rPh>
    <phoneticPr fontId="2"/>
  </si>
  <si>
    <t>65歳以上</t>
    <rPh sb="2" eb="3">
      <t>サイ</t>
    </rPh>
    <rPh sb="3" eb="5">
      <t>イジョウ</t>
    </rPh>
    <phoneticPr fontId="2"/>
  </si>
  <si>
    <t>75歳以上</t>
    <rPh sb="2" eb="3">
      <t>サイ</t>
    </rPh>
    <rPh sb="3" eb="5">
      <t>イジョウ</t>
    </rPh>
    <phoneticPr fontId="2"/>
  </si>
  <si>
    <t>85歳以上</t>
    <rPh sb="2" eb="3">
      <t>サイ</t>
    </rPh>
    <rPh sb="3" eb="5">
      <t>イジョウ</t>
    </rPh>
    <phoneticPr fontId="2"/>
  </si>
  <si>
    <t>95歳以上</t>
    <rPh sb="2" eb="3">
      <t>サイ</t>
    </rPh>
    <rPh sb="3" eb="5">
      <t>イジョウ</t>
    </rPh>
    <phoneticPr fontId="2"/>
  </si>
  <si>
    <t>100歳以上</t>
    <rPh sb="3" eb="4">
      <t>サイ</t>
    </rPh>
    <rPh sb="4" eb="6">
      <t>イジョウ</t>
    </rPh>
    <phoneticPr fontId="2"/>
  </si>
  <si>
    <t>平均年齢</t>
    <rPh sb="0" eb="2">
      <t>ヘイキン</t>
    </rPh>
    <rPh sb="2" eb="4">
      <t>ネンレイ</t>
    </rPh>
    <phoneticPr fontId="2"/>
  </si>
  <si>
    <t>令和5年3月17日に赤字の部分を修正しました。</t>
    <rPh sb="0" eb="2">
      <t>レイワ</t>
    </rPh>
    <rPh sb="3" eb="4">
      <t>ネン</t>
    </rPh>
    <rPh sb="5" eb="6">
      <t>ガツ</t>
    </rPh>
    <rPh sb="8" eb="9">
      <t>ニチ</t>
    </rPh>
    <rPh sb="10" eb="12">
      <t>アカジ</t>
    </rPh>
    <rPh sb="13" eb="15">
      <t>ブブン</t>
    </rPh>
    <rPh sb="16" eb="18">
      <t>シュウセイ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</si>
</sst>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%"/>
    <numFmt numFmtId="177" formatCode="#,##0.0_ ;[Red]\-#,##0.0\ 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color rgb="FFFF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76">
    <xf numFmtId="0" fontId="0" fillId="0" borderId="0" xfId="0">
      <alignment vertical="center"/>
    </xf>
    <xf numFmtId="38" fontId="3" fillId="0" borderId="1" xfId="1" applyFont="1" applyBorder="1" applyAlignment="1">
      <alignment horizontal="center" vertical="center"/>
    </xf>
    <xf numFmtId="38" fontId="3" fillId="0" borderId="2" xfId="1" applyFont="1" applyBorder="1" applyAlignment="1">
      <alignment horizontal="center" vertical="center"/>
    </xf>
    <xf numFmtId="38" fontId="3" fillId="0" borderId="3" xfId="1" applyFont="1" applyBorder="1" applyAlignment="1">
      <alignment horizontal="center" vertical="center"/>
    </xf>
    <xf numFmtId="38" fontId="3" fillId="0" borderId="4" xfId="1" applyFont="1" applyBorder="1" applyAlignment="1">
      <alignment horizontal="center" vertical="center"/>
    </xf>
    <xf numFmtId="38" fontId="3" fillId="0" borderId="5" xfId="1" applyFont="1" applyBorder="1" applyAlignment="1">
      <alignment horizontal="center" vertical="center"/>
    </xf>
    <xf numFmtId="38" fontId="3" fillId="0" borderId="0" xfId="1" applyFont="1" applyAlignment="1">
      <alignment horizontal="center" vertical="center"/>
    </xf>
    <xf numFmtId="38" fontId="3" fillId="0" borderId="6" xfId="1" applyFont="1" applyBorder="1" applyAlignment="1">
      <alignment horizontal="center" vertical="center"/>
    </xf>
    <xf numFmtId="38" fontId="3" fillId="0" borderId="7" xfId="1" applyFont="1" applyBorder="1">
      <alignment vertical="center"/>
    </xf>
    <xf numFmtId="38" fontId="3" fillId="0" borderId="8" xfId="1" applyFont="1" applyBorder="1">
      <alignment vertical="center"/>
    </xf>
    <xf numFmtId="38" fontId="3" fillId="0" borderId="9" xfId="1" applyFont="1" applyBorder="1" applyAlignment="1">
      <alignment horizontal="center" vertical="center"/>
    </xf>
    <xf numFmtId="38" fontId="3" fillId="0" borderId="10" xfId="1" applyFont="1" applyBorder="1">
      <alignment vertical="center"/>
    </xf>
    <xf numFmtId="38" fontId="3" fillId="0" borderId="11" xfId="1" applyFont="1" applyBorder="1" applyAlignment="1">
      <alignment horizontal="center" vertical="center"/>
    </xf>
    <xf numFmtId="38" fontId="3" fillId="0" borderId="0" xfId="1" applyFont="1">
      <alignment vertical="center"/>
    </xf>
    <xf numFmtId="38" fontId="3" fillId="0" borderId="12" xfId="1" applyFont="1" applyBorder="1" applyAlignment="1">
      <alignment horizontal="center" vertical="center"/>
    </xf>
    <xf numFmtId="38" fontId="3" fillId="0" borderId="13" xfId="1" applyFont="1" applyBorder="1">
      <alignment vertical="center"/>
    </xf>
    <xf numFmtId="38" fontId="3" fillId="0" borderId="14" xfId="1" applyFont="1" applyBorder="1">
      <alignment vertical="center"/>
    </xf>
    <xf numFmtId="38" fontId="3" fillId="0" borderId="15" xfId="1" applyFont="1" applyBorder="1" applyAlignment="1">
      <alignment horizontal="center" vertical="center"/>
    </xf>
    <xf numFmtId="38" fontId="3" fillId="0" borderId="16" xfId="1" applyFont="1" applyBorder="1">
      <alignment vertical="center"/>
    </xf>
    <xf numFmtId="38" fontId="3" fillId="0" borderId="0" xfId="1" applyFont="1" applyBorder="1" applyAlignment="1">
      <alignment horizontal="center" vertical="center"/>
    </xf>
    <xf numFmtId="38" fontId="3" fillId="2" borderId="12" xfId="1" applyFont="1" applyFill="1" applyBorder="1" applyAlignment="1">
      <alignment horizontal="center" vertical="center"/>
    </xf>
    <xf numFmtId="38" fontId="3" fillId="2" borderId="13" xfId="1" applyFont="1" applyFill="1" applyBorder="1">
      <alignment vertical="center"/>
    </xf>
    <xf numFmtId="38" fontId="3" fillId="2" borderId="14" xfId="1" applyFont="1" applyFill="1" applyBorder="1">
      <alignment vertical="center"/>
    </xf>
    <xf numFmtId="38" fontId="3" fillId="2" borderId="15" xfId="1" applyFont="1" applyFill="1" applyBorder="1" applyAlignment="1">
      <alignment horizontal="center" vertical="center"/>
    </xf>
    <xf numFmtId="38" fontId="3" fillId="2" borderId="16" xfId="1" applyFont="1" applyFill="1" applyBorder="1">
      <alignment vertical="center"/>
    </xf>
    <xf numFmtId="38" fontId="3" fillId="2" borderId="0" xfId="1" applyFont="1" applyFill="1" applyBorder="1" applyAlignment="1">
      <alignment horizontal="center" vertical="center"/>
    </xf>
    <xf numFmtId="38" fontId="3" fillId="0" borderId="17" xfId="1" applyFont="1" applyBorder="1" applyAlignment="1">
      <alignment horizontal="center" vertical="center"/>
    </xf>
    <xf numFmtId="38" fontId="3" fillId="0" borderId="18" xfId="1" applyFont="1" applyBorder="1">
      <alignment vertical="center"/>
    </xf>
    <xf numFmtId="38" fontId="3" fillId="0" borderId="19" xfId="1" applyFont="1" applyBorder="1">
      <alignment vertical="center"/>
    </xf>
    <xf numFmtId="38" fontId="3" fillId="0" borderId="20" xfId="1" applyFont="1" applyBorder="1" applyAlignment="1">
      <alignment horizontal="center" vertical="center"/>
    </xf>
    <xf numFmtId="38" fontId="3" fillId="0" borderId="21" xfId="1" applyFont="1" applyBorder="1">
      <alignment vertical="center"/>
    </xf>
    <xf numFmtId="38" fontId="3" fillId="0" borderId="22" xfId="1" applyFont="1" applyBorder="1" applyAlignment="1">
      <alignment horizontal="center" vertical="center"/>
    </xf>
    <xf numFmtId="38" fontId="3" fillId="2" borderId="23" xfId="1" applyFont="1" applyFill="1" applyBorder="1" applyAlignment="1">
      <alignment horizontal="center" vertical="center"/>
    </xf>
    <xf numFmtId="38" fontId="3" fillId="2" borderId="24" xfId="1" applyFont="1" applyFill="1" applyBorder="1">
      <alignment vertical="center"/>
    </xf>
    <xf numFmtId="38" fontId="3" fillId="2" borderId="25" xfId="1" applyFont="1" applyFill="1" applyBorder="1">
      <alignment vertical="center"/>
    </xf>
    <xf numFmtId="38" fontId="3" fillId="2" borderId="26" xfId="1" applyFont="1" applyFill="1" applyBorder="1" applyAlignment="1">
      <alignment horizontal="center" vertical="center"/>
    </xf>
    <xf numFmtId="38" fontId="3" fillId="2" borderId="27" xfId="1" applyFont="1" applyFill="1" applyBorder="1">
      <alignment vertical="center"/>
    </xf>
    <xf numFmtId="38" fontId="3" fillId="2" borderId="28" xfId="1" applyFont="1" applyFill="1" applyBorder="1" applyAlignment="1">
      <alignment horizontal="center" vertical="center"/>
    </xf>
    <xf numFmtId="38" fontId="3" fillId="2" borderId="29" xfId="1" applyFont="1" applyFill="1" applyBorder="1" applyAlignment="1">
      <alignment horizontal="center" vertical="center"/>
    </xf>
    <xf numFmtId="38" fontId="3" fillId="2" borderId="30" xfId="1" applyFont="1" applyFill="1" applyBorder="1">
      <alignment vertical="center"/>
    </xf>
    <xf numFmtId="38" fontId="3" fillId="2" borderId="31" xfId="1" applyFont="1" applyFill="1" applyBorder="1">
      <alignment vertical="center"/>
    </xf>
    <xf numFmtId="38" fontId="3" fillId="2" borderId="32" xfId="1" applyFont="1" applyFill="1" applyBorder="1" applyAlignment="1">
      <alignment horizontal="center" vertical="center"/>
    </xf>
    <xf numFmtId="38" fontId="3" fillId="2" borderId="33" xfId="1" applyFont="1" applyFill="1" applyBorder="1">
      <alignment vertical="center"/>
    </xf>
    <xf numFmtId="38" fontId="3" fillId="3" borderId="0" xfId="1" applyFont="1" applyFill="1" applyBorder="1" applyAlignment="1">
      <alignment horizontal="center" vertical="center"/>
    </xf>
    <xf numFmtId="38" fontId="3" fillId="2" borderId="0" xfId="1" applyFont="1" applyFill="1">
      <alignment vertical="center"/>
    </xf>
    <xf numFmtId="38" fontId="3" fillId="0" borderId="0" xfId="1" applyFont="1" applyFill="1" applyBorder="1" applyAlignment="1">
      <alignment horizontal="center" vertical="center"/>
    </xf>
    <xf numFmtId="38" fontId="3" fillId="0" borderId="13" xfId="1" applyFont="1" applyFill="1" applyBorder="1">
      <alignment vertical="center"/>
    </xf>
    <xf numFmtId="38" fontId="3" fillId="0" borderId="14" xfId="1" applyFont="1" applyFill="1" applyBorder="1">
      <alignment vertical="center"/>
    </xf>
    <xf numFmtId="38" fontId="3" fillId="0" borderId="34" xfId="1" applyFont="1" applyFill="1" applyBorder="1" applyAlignment="1">
      <alignment horizontal="center" vertical="center"/>
    </xf>
    <xf numFmtId="38" fontId="3" fillId="0" borderId="30" xfId="1" applyFont="1" applyFill="1" applyBorder="1">
      <alignment vertical="center"/>
    </xf>
    <xf numFmtId="38" fontId="3" fillId="0" borderId="31" xfId="1" applyFont="1" applyFill="1" applyBorder="1">
      <alignment vertical="center"/>
    </xf>
    <xf numFmtId="38" fontId="3" fillId="3" borderId="13" xfId="1" applyFont="1" applyFill="1" applyBorder="1">
      <alignment vertical="center"/>
    </xf>
    <xf numFmtId="38" fontId="3" fillId="3" borderId="14" xfId="1" applyFont="1" applyFill="1" applyBorder="1">
      <alignment vertical="center"/>
    </xf>
    <xf numFmtId="38" fontId="3" fillId="0" borderId="35" xfId="1" applyFont="1" applyBorder="1" applyAlignment="1">
      <alignment horizontal="center" vertical="center"/>
    </xf>
    <xf numFmtId="38" fontId="3" fillId="0" borderId="36" xfId="1" applyFont="1" applyBorder="1">
      <alignment vertical="center"/>
    </xf>
    <xf numFmtId="38" fontId="3" fillId="0" borderId="37" xfId="1" applyFont="1" applyBorder="1">
      <alignment vertical="center"/>
    </xf>
    <xf numFmtId="38" fontId="3" fillId="2" borderId="37" xfId="1" applyFont="1" applyFill="1" applyBorder="1">
      <alignment vertical="center"/>
    </xf>
    <xf numFmtId="38" fontId="3" fillId="0" borderId="38" xfId="1" applyFont="1" applyBorder="1">
      <alignment vertical="center"/>
    </xf>
    <xf numFmtId="38" fontId="3" fillId="2" borderId="39" xfId="1" applyFont="1" applyFill="1" applyBorder="1">
      <alignment vertical="center"/>
    </xf>
    <xf numFmtId="38" fontId="3" fillId="3" borderId="37" xfId="1" applyFont="1" applyFill="1" applyBorder="1">
      <alignment vertical="center"/>
    </xf>
    <xf numFmtId="38" fontId="3" fillId="0" borderId="37" xfId="1" applyFont="1" applyFill="1" applyBorder="1">
      <alignment vertical="center"/>
    </xf>
    <xf numFmtId="38" fontId="3" fillId="0" borderId="40" xfId="1" applyFont="1" applyFill="1" applyBorder="1">
      <alignment vertical="center"/>
    </xf>
    <xf numFmtId="38" fontId="3" fillId="0" borderId="41" xfId="1" applyFont="1" applyBorder="1" applyAlignment="1">
      <alignment horizontal="center" vertical="center"/>
    </xf>
    <xf numFmtId="38" fontId="3" fillId="0" borderId="0" xfId="1" applyFont="1" applyFill="1" applyBorder="1">
      <alignment vertical="center"/>
    </xf>
    <xf numFmtId="38" fontId="3" fillId="4" borderId="22" xfId="1" applyFont="1" applyFill="1" applyBorder="1" applyAlignment="1">
      <alignment horizontal="center" vertical="center"/>
    </xf>
    <xf numFmtId="176" fontId="3" fillId="0" borderId="0" xfId="1" applyNumberFormat="1" applyFont="1">
      <alignment vertical="center"/>
    </xf>
    <xf numFmtId="176" fontId="3" fillId="0" borderId="0" xfId="1" applyNumberFormat="1" applyFont="1" applyFill="1">
      <alignment vertical="center"/>
    </xf>
    <xf numFmtId="177" fontId="3" fillId="4" borderId="18" xfId="1" applyNumberFormat="1" applyFont="1" applyFill="1" applyBorder="1">
      <alignment vertical="center"/>
    </xf>
    <xf numFmtId="177" fontId="3" fillId="4" borderId="19" xfId="1" applyNumberFormat="1" applyFont="1" applyFill="1" applyBorder="1">
      <alignment vertical="center"/>
    </xf>
    <xf numFmtId="177" fontId="3" fillId="4" borderId="38" xfId="1" applyNumberFormat="1" applyFont="1" applyFill="1" applyBorder="1">
      <alignment vertical="center"/>
    </xf>
    <xf numFmtId="38" fontId="4" fillId="0" borderId="13" xfId="1" applyFont="1" applyBorder="1">
      <alignment vertical="center"/>
    </xf>
    <xf numFmtId="38" fontId="4" fillId="0" borderId="16" xfId="1" applyFont="1" applyBorder="1">
      <alignment vertical="center"/>
    </xf>
    <xf numFmtId="38" fontId="4" fillId="0" borderId="21" xfId="1" applyFont="1" applyBorder="1">
      <alignment vertical="center"/>
    </xf>
    <xf numFmtId="38" fontId="4" fillId="0" borderId="37" xfId="1" applyFont="1" applyBorder="1">
      <alignment vertical="center"/>
    </xf>
    <xf numFmtId="38" fontId="4" fillId="0" borderId="38" xfId="1" applyFont="1" applyBorder="1">
      <alignment vertical="center"/>
    </xf>
    <xf numFmtId="38" fontId="4" fillId="0" borderId="0" xfId="1" applyFont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9"/>
  <sheetViews>
    <sheetView tabSelected="1" zoomScaleNormal="100" zoomScaleSheetLayoutView="100" workbookViewId="0">
      <selection activeCell="B33" sqref="B33"/>
    </sheetView>
  </sheetViews>
  <sheetFormatPr defaultRowHeight="9.9499999999999993" customHeight="1" x14ac:dyDescent="0.15"/>
  <cols>
    <col min="1" max="1" width="10.625" style="6" customWidth="1"/>
    <col min="2" max="4" width="10.625" style="13" customWidth="1"/>
    <col min="5" max="5" width="10.625" style="6" customWidth="1"/>
    <col min="6" max="8" width="10.625" style="13" customWidth="1"/>
    <col min="9" max="9" width="10.625" style="6" customWidth="1"/>
    <col min="10" max="12" width="10.625" style="13" customWidth="1"/>
    <col min="13" max="13" width="5.625" style="13" customWidth="1"/>
    <col min="14" max="16384" width="9" style="13"/>
  </cols>
  <sheetData>
    <row r="1" spans="1:12" s="6" customFormat="1" ht="12.95" customHeight="1" thickBot="1" x14ac:dyDescent="0.2">
      <c r="A1" s="1" t="s">
        <v>1</v>
      </c>
      <c r="B1" s="2" t="s">
        <v>2</v>
      </c>
      <c r="C1" s="3" t="s">
        <v>3</v>
      </c>
      <c r="D1" s="4" t="s">
        <v>0</v>
      </c>
      <c r="E1" s="5" t="s">
        <v>1</v>
      </c>
      <c r="F1" s="2" t="s">
        <v>2</v>
      </c>
      <c r="G1" s="3" t="s">
        <v>3</v>
      </c>
      <c r="H1" s="62" t="s">
        <v>0</v>
      </c>
      <c r="I1" s="4" t="s">
        <v>1</v>
      </c>
      <c r="J1" s="2" t="s">
        <v>2</v>
      </c>
      <c r="K1" s="3" t="s">
        <v>3</v>
      </c>
      <c r="L1" s="53" t="s">
        <v>0</v>
      </c>
    </row>
    <row r="2" spans="1:12" ht="11.45" customHeight="1" thickTop="1" x14ac:dyDescent="0.15">
      <c r="A2" s="7">
        <v>0</v>
      </c>
      <c r="B2" s="8">
        <v>460</v>
      </c>
      <c r="C2" s="9">
        <v>401</v>
      </c>
      <c r="D2" s="11">
        <v>861</v>
      </c>
      <c r="E2" s="10">
        <v>40</v>
      </c>
      <c r="F2" s="8">
        <v>664</v>
      </c>
      <c r="G2" s="9">
        <v>635</v>
      </c>
      <c r="H2" s="11">
        <v>1299</v>
      </c>
      <c r="I2" s="12">
        <v>80</v>
      </c>
      <c r="J2" s="8">
        <v>382</v>
      </c>
      <c r="K2" s="9">
        <v>574</v>
      </c>
      <c r="L2" s="54">
        <v>956</v>
      </c>
    </row>
    <row r="3" spans="1:12" ht="11.45" customHeight="1" x14ac:dyDescent="0.15">
      <c r="A3" s="14">
        <v>1</v>
      </c>
      <c r="B3" s="15">
        <v>475</v>
      </c>
      <c r="C3" s="16">
        <v>457</v>
      </c>
      <c r="D3" s="18">
        <v>932</v>
      </c>
      <c r="E3" s="17">
        <v>41</v>
      </c>
      <c r="F3" s="15">
        <v>588</v>
      </c>
      <c r="G3" s="16">
        <v>576</v>
      </c>
      <c r="H3" s="18">
        <v>1164</v>
      </c>
      <c r="I3" s="19">
        <v>81</v>
      </c>
      <c r="J3" s="15">
        <v>319</v>
      </c>
      <c r="K3" s="16">
        <v>537</v>
      </c>
      <c r="L3" s="55">
        <v>856</v>
      </c>
    </row>
    <row r="4" spans="1:12" ht="11.45" customHeight="1" x14ac:dyDescent="0.15">
      <c r="A4" s="14">
        <v>2</v>
      </c>
      <c r="B4" s="15">
        <v>474</v>
      </c>
      <c r="C4" s="16">
        <v>444</v>
      </c>
      <c r="D4" s="18">
        <v>918</v>
      </c>
      <c r="E4" s="17">
        <v>42</v>
      </c>
      <c r="F4" s="15">
        <v>640</v>
      </c>
      <c r="G4" s="16">
        <v>592</v>
      </c>
      <c r="H4" s="18">
        <v>1232</v>
      </c>
      <c r="I4" s="19">
        <v>82</v>
      </c>
      <c r="J4" s="15">
        <v>274</v>
      </c>
      <c r="K4" s="16">
        <v>502</v>
      </c>
      <c r="L4" s="55">
        <v>776</v>
      </c>
    </row>
    <row r="5" spans="1:12" ht="11.45" customHeight="1" x14ac:dyDescent="0.15">
      <c r="A5" s="14">
        <v>3</v>
      </c>
      <c r="B5" s="15">
        <v>523</v>
      </c>
      <c r="C5" s="16">
        <v>480</v>
      </c>
      <c r="D5" s="18">
        <v>1003</v>
      </c>
      <c r="E5" s="17">
        <v>43</v>
      </c>
      <c r="F5" s="15">
        <v>619</v>
      </c>
      <c r="G5" s="16">
        <v>603</v>
      </c>
      <c r="H5" s="18">
        <v>1222</v>
      </c>
      <c r="I5" s="19">
        <v>83</v>
      </c>
      <c r="J5" s="15">
        <v>233</v>
      </c>
      <c r="K5" s="16">
        <v>466</v>
      </c>
      <c r="L5" s="55">
        <v>699</v>
      </c>
    </row>
    <row r="6" spans="1:12" ht="11.45" customHeight="1" x14ac:dyDescent="0.15">
      <c r="A6" s="14">
        <v>4</v>
      </c>
      <c r="B6" s="15">
        <v>494</v>
      </c>
      <c r="C6" s="16">
        <v>445</v>
      </c>
      <c r="D6" s="18">
        <v>939</v>
      </c>
      <c r="E6" s="17">
        <v>44</v>
      </c>
      <c r="F6" s="15">
        <v>646</v>
      </c>
      <c r="G6" s="16">
        <v>636</v>
      </c>
      <c r="H6" s="18">
        <v>1282</v>
      </c>
      <c r="I6" s="19">
        <v>84</v>
      </c>
      <c r="J6" s="15">
        <v>187</v>
      </c>
      <c r="K6" s="16">
        <v>422</v>
      </c>
      <c r="L6" s="55">
        <v>609</v>
      </c>
    </row>
    <row r="7" spans="1:12" s="44" customFormat="1" ht="11.45" customHeight="1" x14ac:dyDescent="0.15">
      <c r="A7" s="20" t="s">
        <v>4</v>
      </c>
      <c r="B7" s="21">
        <v>2426</v>
      </c>
      <c r="C7" s="22">
        <v>2227</v>
      </c>
      <c r="D7" s="24">
        <v>4653</v>
      </c>
      <c r="E7" s="23" t="s">
        <v>4</v>
      </c>
      <c r="F7" s="21">
        <v>3157</v>
      </c>
      <c r="G7" s="22">
        <v>3042</v>
      </c>
      <c r="H7" s="24">
        <v>6199</v>
      </c>
      <c r="I7" s="25" t="s">
        <v>4</v>
      </c>
      <c r="J7" s="21">
        <v>1395</v>
      </c>
      <c r="K7" s="22">
        <v>2501</v>
      </c>
      <c r="L7" s="56">
        <v>3896</v>
      </c>
    </row>
    <row r="8" spans="1:12" ht="11.45" customHeight="1" x14ac:dyDescent="0.15">
      <c r="A8" s="26">
        <v>5</v>
      </c>
      <c r="B8" s="27">
        <v>499</v>
      </c>
      <c r="C8" s="28">
        <v>515</v>
      </c>
      <c r="D8" s="30">
        <v>1014</v>
      </c>
      <c r="E8" s="29">
        <v>45</v>
      </c>
      <c r="F8" s="27">
        <v>620</v>
      </c>
      <c r="G8" s="28">
        <v>602</v>
      </c>
      <c r="H8" s="30">
        <v>1222</v>
      </c>
      <c r="I8" s="31">
        <v>85</v>
      </c>
      <c r="J8" s="27">
        <v>182</v>
      </c>
      <c r="K8" s="28">
        <v>378</v>
      </c>
      <c r="L8" s="57">
        <v>560</v>
      </c>
    </row>
    <row r="9" spans="1:12" ht="11.45" customHeight="1" x14ac:dyDescent="0.15">
      <c r="A9" s="14">
        <v>6</v>
      </c>
      <c r="B9" s="15">
        <v>551</v>
      </c>
      <c r="C9" s="16">
        <v>496</v>
      </c>
      <c r="D9" s="18">
        <v>1047</v>
      </c>
      <c r="E9" s="17">
        <v>46</v>
      </c>
      <c r="F9" s="15">
        <v>655</v>
      </c>
      <c r="G9" s="16">
        <v>618</v>
      </c>
      <c r="H9" s="18">
        <v>1273</v>
      </c>
      <c r="I9" s="19">
        <v>86</v>
      </c>
      <c r="J9" s="15">
        <v>144</v>
      </c>
      <c r="K9" s="16">
        <v>335</v>
      </c>
      <c r="L9" s="55">
        <v>479</v>
      </c>
    </row>
    <row r="10" spans="1:12" ht="11.45" customHeight="1" x14ac:dyDescent="0.15">
      <c r="A10" s="14">
        <v>7</v>
      </c>
      <c r="B10" s="15">
        <v>561</v>
      </c>
      <c r="C10" s="16">
        <v>490</v>
      </c>
      <c r="D10" s="18">
        <v>1051</v>
      </c>
      <c r="E10" s="17">
        <v>47</v>
      </c>
      <c r="F10" s="15">
        <v>641</v>
      </c>
      <c r="G10" s="16">
        <v>581</v>
      </c>
      <c r="H10" s="18">
        <v>1222</v>
      </c>
      <c r="I10" s="19">
        <v>87</v>
      </c>
      <c r="J10" s="15">
        <v>166</v>
      </c>
      <c r="K10" s="16">
        <v>297</v>
      </c>
      <c r="L10" s="55">
        <v>463</v>
      </c>
    </row>
    <row r="11" spans="1:12" ht="11.45" customHeight="1" x14ac:dyDescent="0.15">
      <c r="A11" s="14">
        <v>8</v>
      </c>
      <c r="B11" s="15">
        <v>572</v>
      </c>
      <c r="C11" s="16">
        <v>515</v>
      </c>
      <c r="D11" s="18">
        <v>1087</v>
      </c>
      <c r="E11" s="17">
        <v>48</v>
      </c>
      <c r="F11" s="15">
        <v>648</v>
      </c>
      <c r="G11" s="16">
        <v>617</v>
      </c>
      <c r="H11" s="18">
        <v>1265</v>
      </c>
      <c r="I11" s="19">
        <v>88</v>
      </c>
      <c r="J11" s="15">
        <v>113</v>
      </c>
      <c r="K11" s="16">
        <v>253</v>
      </c>
      <c r="L11" s="55">
        <v>366</v>
      </c>
    </row>
    <row r="12" spans="1:12" ht="11.45" customHeight="1" x14ac:dyDescent="0.15">
      <c r="A12" s="14">
        <v>9</v>
      </c>
      <c r="B12" s="15">
        <v>487</v>
      </c>
      <c r="C12" s="16">
        <v>567</v>
      </c>
      <c r="D12" s="18">
        <v>1054</v>
      </c>
      <c r="E12" s="17">
        <v>49</v>
      </c>
      <c r="F12" s="15">
        <v>660</v>
      </c>
      <c r="G12" s="16">
        <v>652</v>
      </c>
      <c r="H12" s="18">
        <v>1312</v>
      </c>
      <c r="I12" s="19">
        <v>89</v>
      </c>
      <c r="J12" s="15">
        <v>100</v>
      </c>
      <c r="K12" s="16">
        <v>213</v>
      </c>
      <c r="L12" s="55">
        <v>313</v>
      </c>
    </row>
    <row r="13" spans="1:12" s="44" customFormat="1" ht="11.45" customHeight="1" x14ac:dyDescent="0.15">
      <c r="A13" s="32" t="s">
        <v>4</v>
      </c>
      <c r="B13" s="33">
        <v>2670</v>
      </c>
      <c r="C13" s="34">
        <v>2583</v>
      </c>
      <c r="D13" s="36">
        <v>5253</v>
      </c>
      <c r="E13" s="35" t="s">
        <v>4</v>
      </c>
      <c r="F13" s="33">
        <v>3224</v>
      </c>
      <c r="G13" s="34">
        <v>3070</v>
      </c>
      <c r="H13" s="36">
        <v>6294</v>
      </c>
      <c r="I13" s="37" t="s">
        <v>4</v>
      </c>
      <c r="J13" s="33">
        <v>705</v>
      </c>
      <c r="K13" s="34">
        <v>1476</v>
      </c>
      <c r="L13" s="58">
        <v>2181</v>
      </c>
    </row>
    <row r="14" spans="1:12" ht="11.45" customHeight="1" x14ac:dyDescent="0.15">
      <c r="A14" s="14">
        <v>10</v>
      </c>
      <c r="B14" s="15">
        <v>534</v>
      </c>
      <c r="C14" s="16">
        <v>498</v>
      </c>
      <c r="D14" s="18">
        <v>1032</v>
      </c>
      <c r="E14" s="17">
        <v>50</v>
      </c>
      <c r="F14" s="15">
        <v>723</v>
      </c>
      <c r="G14" s="16">
        <v>640</v>
      </c>
      <c r="H14" s="18">
        <v>1363</v>
      </c>
      <c r="I14" s="19">
        <v>90</v>
      </c>
      <c r="J14" s="15">
        <v>91</v>
      </c>
      <c r="K14" s="16">
        <v>200</v>
      </c>
      <c r="L14" s="55">
        <v>291</v>
      </c>
    </row>
    <row r="15" spans="1:12" ht="11.45" customHeight="1" x14ac:dyDescent="0.15">
      <c r="A15" s="14">
        <v>11</v>
      </c>
      <c r="B15" s="15">
        <v>559</v>
      </c>
      <c r="C15" s="16">
        <v>485</v>
      </c>
      <c r="D15" s="18">
        <v>1044</v>
      </c>
      <c r="E15" s="17">
        <v>51</v>
      </c>
      <c r="F15" s="15">
        <v>732</v>
      </c>
      <c r="G15" s="16">
        <v>647</v>
      </c>
      <c r="H15" s="18">
        <v>1379</v>
      </c>
      <c r="I15" s="19">
        <v>91</v>
      </c>
      <c r="J15" s="15">
        <v>74</v>
      </c>
      <c r="K15" s="16">
        <v>169</v>
      </c>
      <c r="L15" s="55">
        <v>243</v>
      </c>
    </row>
    <row r="16" spans="1:12" ht="11.45" customHeight="1" x14ac:dyDescent="0.15">
      <c r="A16" s="14">
        <v>12</v>
      </c>
      <c r="B16" s="15">
        <v>543</v>
      </c>
      <c r="C16" s="16">
        <v>534</v>
      </c>
      <c r="D16" s="18">
        <v>1077</v>
      </c>
      <c r="E16" s="17">
        <v>52</v>
      </c>
      <c r="F16" s="15">
        <v>669</v>
      </c>
      <c r="G16" s="16">
        <v>700</v>
      </c>
      <c r="H16" s="18">
        <v>1369</v>
      </c>
      <c r="I16" s="19">
        <v>92</v>
      </c>
      <c r="J16" s="15">
        <v>49</v>
      </c>
      <c r="K16" s="16">
        <v>136</v>
      </c>
      <c r="L16" s="55">
        <v>185</v>
      </c>
    </row>
    <row r="17" spans="1:12" ht="11.45" customHeight="1" x14ac:dyDescent="0.15">
      <c r="A17" s="14">
        <v>13</v>
      </c>
      <c r="B17" s="15">
        <v>526</v>
      </c>
      <c r="C17" s="16">
        <v>527</v>
      </c>
      <c r="D17" s="18">
        <v>1053</v>
      </c>
      <c r="E17" s="17">
        <v>53</v>
      </c>
      <c r="F17" s="15">
        <v>748</v>
      </c>
      <c r="G17" s="16">
        <v>723</v>
      </c>
      <c r="H17" s="18">
        <v>1471</v>
      </c>
      <c r="I17" s="19">
        <v>93</v>
      </c>
      <c r="J17" s="15">
        <v>50</v>
      </c>
      <c r="K17" s="16">
        <v>120</v>
      </c>
      <c r="L17" s="55">
        <v>170</v>
      </c>
    </row>
    <row r="18" spans="1:12" ht="11.45" customHeight="1" x14ac:dyDescent="0.15">
      <c r="A18" s="14">
        <v>14</v>
      </c>
      <c r="B18" s="15">
        <v>531</v>
      </c>
      <c r="C18" s="16">
        <v>572</v>
      </c>
      <c r="D18" s="18">
        <v>1103</v>
      </c>
      <c r="E18" s="17">
        <v>54</v>
      </c>
      <c r="F18" s="15">
        <v>816</v>
      </c>
      <c r="G18" s="16">
        <v>841</v>
      </c>
      <c r="H18" s="18">
        <v>1657</v>
      </c>
      <c r="I18" s="19">
        <v>94</v>
      </c>
      <c r="J18" s="15">
        <v>36</v>
      </c>
      <c r="K18" s="16">
        <v>81</v>
      </c>
      <c r="L18" s="55">
        <v>117</v>
      </c>
    </row>
    <row r="19" spans="1:12" s="44" customFormat="1" ht="11.45" customHeight="1" x14ac:dyDescent="0.15">
      <c r="A19" s="20" t="s">
        <v>4</v>
      </c>
      <c r="B19" s="21">
        <v>2693</v>
      </c>
      <c r="C19" s="22">
        <v>2616</v>
      </c>
      <c r="D19" s="24">
        <v>5309</v>
      </c>
      <c r="E19" s="23" t="s">
        <v>4</v>
      </c>
      <c r="F19" s="21">
        <v>3688</v>
      </c>
      <c r="G19" s="22">
        <v>3551</v>
      </c>
      <c r="H19" s="24">
        <v>7239</v>
      </c>
      <c r="I19" s="25" t="s">
        <v>4</v>
      </c>
      <c r="J19" s="21">
        <v>300</v>
      </c>
      <c r="K19" s="22">
        <v>706</v>
      </c>
      <c r="L19" s="56">
        <v>1006</v>
      </c>
    </row>
    <row r="20" spans="1:12" ht="11.45" customHeight="1" x14ac:dyDescent="0.15">
      <c r="A20" s="26">
        <v>15</v>
      </c>
      <c r="B20" s="27">
        <v>591</v>
      </c>
      <c r="C20" s="28">
        <v>499</v>
      </c>
      <c r="D20" s="30">
        <v>1090</v>
      </c>
      <c r="E20" s="29">
        <v>55</v>
      </c>
      <c r="F20" s="27">
        <v>824</v>
      </c>
      <c r="G20" s="28">
        <v>793</v>
      </c>
      <c r="H20" s="30">
        <v>1617</v>
      </c>
      <c r="I20" s="31">
        <v>95</v>
      </c>
      <c r="J20" s="27">
        <v>19</v>
      </c>
      <c r="K20" s="28">
        <v>69</v>
      </c>
      <c r="L20" s="57">
        <v>88</v>
      </c>
    </row>
    <row r="21" spans="1:12" ht="11.45" customHeight="1" x14ac:dyDescent="0.15">
      <c r="A21" s="14">
        <v>16</v>
      </c>
      <c r="B21" s="15">
        <v>566</v>
      </c>
      <c r="C21" s="16">
        <v>559</v>
      </c>
      <c r="D21" s="18">
        <v>1125</v>
      </c>
      <c r="E21" s="17">
        <v>56</v>
      </c>
      <c r="F21" s="15">
        <v>842</v>
      </c>
      <c r="G21" s="16">
        <v>735</v>
      </c>
      <c r="H21" s="18">
        <v>1577</v>
      </c>
      <c r="I21" s="19">
        <v>96</v>
      </c>
      <c r="J21" s="15">
        <v>12</v>
      </c>
      <c r="K21" s="16">
        <v>49</v>
      </c>
      <c r="L21" s="55">
        <v>61</v>
      </c>
    </row>
    <row r="22" spans="1:12" ht="11.45" customHeight="1" x14ac:dyDescent="0.15">
      <c r="A22" s="14">
        <v>17</v>
      </c>
      <c r="B22" s="15">
        <v>635</v>
      </c>
      <c r="C22" s="16">
        <v>566</v>
      </c>
      <c r="D22" s="18">
        <v>1201</v>
      </c>
      <c r="E22" s="17">
        <v>57</v>
      </c>
      <c r="F22" s="15">
        <v>810</v>
      </c>
      <c r="G22" s="16">
        <v>807</v>
      </c>
      <c r="H22" s="18">
        <v>1617</v>
      </c>
      <c r="I22" s="19">
        <v>97</v>
      </c>
      <c r="J22" s="15">
        <v>11</v>
      </c>
      <c r="K22" s="16">
        <v>45</v>
      </c>
      <c r="L22" s="55">
        <v>56</v>
      </c>
    </row>
    <row r="23" spans="1:12" ht="11.45" customHeight="1" x14ac:dyDescent="0.15">
      <c r="A23" s="14">
        <v>18</v>
      </c>
      <c r="B23" s="15">
        <v>591</v>
      </c>
      <c r="C23" s="16">
        <v>545</v>
      </c>
      <c r="D23" s="18">
        <v>1136</v>
      </c>
      <c r="E23" s="17">
        <v>58</v>
      </c>
      <c r="F23" s="15">
        <v>627</v>
      </c>
      <c r="G23" s="16">
        <v>586</v>
      </c>
      <c r="H23" s="18">
        <v>1213</v>
      </c>
      <c r="I23" s="19">
        <v>98</v>
      </c>
      <c r="J23" s="15">
        <v>8</v>
      </c>
      <c r="K23" s="16">
        <v>29</v>
      </c>
      <c r="L23" s="55">
        <v>37</v>
      </c>
    </row>
    <row r="24" spans="1:12" ht="11.45" customHeight="1" x14ac:dyDescent="0.15">
      <c r="A24" s="14">
        <v>19</v>
      </c>
      <c r="B24" s="15">
        <v>475</v>
      </c>
      <c r="C24" s="16">
        <v>489</v>
      </c>
      <c r="D24" s="18">
        <v>964</v>
      </c>
      <c r="E24" s="17">
        <v>59</v>
      </c>
      <c r="F24" s="15">
        <v>451</v>
      </c>
      <c r="G24" s="16">
        <v>456</v>
      </c>
      <c r="H24" s="18">
        <v>907</v>
      </c>
      <c r="I24" s="19">
        <v>99</v>
      </c>
      <c r="J24" s="15">
        <v>5</v>
      </c>
      <c r="K24" s="16">
        <v>18</v>
      </c>
      <c r="L24" s="55">
        <v>23</v>
      </c>
    </row>
    <row r="25" spans="1:12" s="44" customFormat="1" ht="11.45" customHeight="1" x14ac:dyDescent="0.15">
      <c r="A25" s="32" t="s">
        <v>4</v>
      </c>
      <c r="B25" s="33">
        <v>2858</v>
      </c>
      <c r="C25" s="34">
        <v>2658</v>
      </c>
      <c r="D25" s="36">
        <v>5516</v>
      </c>
      <c r="E25" s="35" t="s">
        <v>4</v>
      </c>
      <c r="F25" s="33">
        <v>3554</v>
      </c>
      <c r="G25" s="34">
        <v>3377</v>
      </c>
      <c r="H25" s="36">
        <v>6931</v>
      </c>
      <c r="I25" s="37" t="s">
        <v>4</v>
      </c>
      <c r="J25" s="33">
        <v>55</v>
      </c>
      <c r="K25" s="34">
        <v>210</v>
      </c>
      <c r="L25" s="58">
        <v>265</v>
      </c>
    </row>
    <row r="26" spans="1:12" ht="11.45" customHeight="1" x14ac:dyDescent="0.15">
      <c r="A26" s="14">
        <v>20</v>
      </c>
      <c r="B26" s="15">
        <v>487</v>
      </c>
      <c r="C26" s="16">
        <v>494</v>
      </c>
      <c r="D26" s="18">
        <v>981</v>
      </c>
      <c r="E26" s="17">
        <v>60</v>
      </c>
      <c r="F26" s="15">
        <v>583</v>
      </c>
      <c r="G26" s="16">
        <v>635</v>
      </c>
      <c r="H26" s="18">
        <v>1218</v>
      </c>
      <c r="I26" s="19">
        <v>100</v>
      </c>
      <c r="J26" s="15">
        <v>1</v>
      </c>
      <c r="K26" s="16">
        <v>10</v>
      </c>
      <c r="L26" s="55">
        <v>11</v>
      </c>
    </row>
    <row r="27" spans="1:12" ht="11.45" customHeight="1" x14ac:dyDescent="0.15">
      <c r="A27" s="14">
        <v>21</v>
      </c>
      <c r="B27" s="15">
        <v>488</v>
      </c>
      <c r="C27" s="16">
        <v>486</v>
      </c>
      <c r="D27" s="18">
        <v>974</v>
      </c>
      <c r="E27" s="17">
        <v>61</v>
      </c>
      <c r="F27" s="15">
        <v>668</v>
      </c>
      <c r="G27" s="16">
        <v>645</v>
      </c>
      <c r="H27" s="18">
        <v>1313</v>
      </c>
      <c r="I27" s="19">
        <v>101</v>
      </c>
      <c r="J27" s="15">
        <v>2</v>
      </c>
      <c r="K27" s="16">
        <v>11</v>
      </c>
      <c r="L27" s="55">
        <v>13</v>
      </c>
    </row>
    <row r="28" spans="1:12" ht="11.45" customHeight="1" x14ac:dyDescent="0.15">
      <c r="A28" s="14">
        <v>22</v>
      </c>
      <c r="B28" s="15">
        <v>531</v>
      </c>
      <c r="C28" s="16">
        <v>445</v>
      </c>
      <c r="D28" s="18">
        <v>976</v>
      </c>
      <c r="E28" s="17">
        <v>62</v>
      </c>
      <c r="F28" s="15">
        <v>581</v>
      </c>
      <c r="G28" s="16">
        <v>562</v>
      </c>
      <c r="H28" s="18">
        <v>1143</v>
      </c>
      <c r="I28" s="19">
        <v>102</v>
      </c>
      <c r="J28" s="15">
        <v>0</v>
      </c>
      <c r="K28" s="16">
        <v>4</v>
      </c>
      <c r="L28" s="55">
        <v>4</v>
      </c>
    </row>
    <row r="29" spans="1:12" ht="11.45" customHeight="1" x14ac:dyDescent="0.15">
      <c r="A29" s="14">
        <v>23</v>
      </c>
      <c r="B29" s="15">
        <v>548</v>
      </c>
      <c r="C29" s="16">
        <v>483</v>
      </c>
      <c r="D29" s="18">
        <v>1031</v>
      </c>
      <c r="E29" s="17">
        <v>63</v>
      </c>
      <c r="F29" s="15">
        <v>655</v>
      </c>
      <c r="G29" s="16">
        <v>632</v>
      </c>
      <c r="H29" s="18">
        <v>1287</v>
      </c>
      <c r="I29" s="19">
        <v>103</v>
      </c>
      <c r="J29" s="15">
        <v>0</v>
      </c>
      <c r="K29" s="16">
        <v>1</v>
      </c>
      <c r="L29" s="55">
        <v>1</v>
      </c>
    </row>
    <row r="30" spans="1:12" ht="11.45" customHeight="1" x14ac:dyDescent="0.15">
      <c r="A30" s="14">
        <v>24</v>
      </c>
      <c r="B30" s="15">
        <v>554</v>
      </c>
      <c r="C30" s="16">
        <v>514</v>
      </c>
      <c r="D30" s="18">
        <v>1068</v>
      </c>
      <c r="E30" s="17">
        <v>64</v>
      </c>
      <c r="F30" s="15">
        <v>616</v>
      </c>
      <c r="G30" s="16">
        <v>620</v>
      </c>
      <c r="H30" s="18">
        <v>1236</v>
      </c>
      <c r="I30" s="19">
        <v>104</v>
      </c>
      <c r="J30" s="15">
        <v>0</v>
      </c>
      <c r="K30" s="16">
        <v>1</v>
      </c>
      <c r="L30" s="55">
        <v>1</v>
      </c>
    </row>
    <row r="31" spans="1:12" s="44" customFormat="1" ht="11.45" customHeight="1" x14ac:dyDescent="0.15">
      <c r="A31" s="20" t="s">
        <v>4</v>
      </c>
      <c r="B31" s="21">
        <v>2608</v>
      </c>
      <c r="C31" s="22">
        <v>2422</v>
      </c>
      <c r="D31" s="24">
        <v>5030</v>
      </c>
      <c r="E31" s="23" t="s">
        <v>4</v>
      </c>
      <c r="F31" s="21">
        <v>3103</v>
      </c>
      <c r="G31" s="22">
        <v>3094</v>
      </c>
      <c r="H31" s="24">
        <v>6197</v>
      </c>
      <c r="I31" s="25" t="s">
        <v>4</v>
      </c>
      <c r="J31" s="21">
        <v>3</v>
      </c>
      <c r="K31" s="22">
        <v>27</v>
      </c>
      <c r="L31" s="56">
        <v>30</v>
      </c>
    </row>
    <row r="32" spans="1:12" ht="11.45" customHeight="1" x14ac:dyDescent="0.15">
      <c r="A32" s="26">
        <v>25</v>
      </c>
      <c r="B32" s="27">
        <v>621</v>
      </c>
      <c r="C32" s="28">
        <v>545</v>
      </c>
      <c r="D32" s="30">
        <v>1166</v>
      </c>
      <c r="E32" s="29">
        <v>65</v>
      </c>
      <c r="F32" s="27">
        <v>511</v>
      </c>
      <c r="G32" s="28">
        <v>522</v>
      </c>
      <c r="H32" s="30">
        <v>1033</v>
      </c>
      <c r="I32" s="31">
        <v>105</v>
      </c>
      <c r="J32" s="27">
        <v>0</v>
      </c>
      <c r="K32" s="28">
        <v>0</v>
      </c>
      <c r="L32" s="57">
        <v>0</v>
      </c>
    </row>
    <row r="33" spans="1:13" ht="11.45" customHeight="1" x14ac:dyDescent="0.15">
      <c r="A33" s="14">
        <v>26</v>
      </c>
      <c r="B33" s="70">
        <v>619</v>
      </c>
      <c r="C33" s="16">
        <v>566</v>
      </c>
      <c r="D33" s="18">
        <v>1185</v>
      </c>
      <c r="E33" s="17">
        <v>66</v>
      </c>
      <c r="F33" s="15">
        <v>522</v>
      </c>
      <c r="G33" s="16">
        <v>536</v>
      </c>
      <c r="H33" s="18">
        <v>1058</v>
      </c>
      <c r="I33" s="19">
        <v>106</v>
      </c>
      <c r="J33" s="15">
        <v>0</v>
      </c>
      <c r="K33" s="16">
        <v>1</v>
      </c>
      <c r="L33" s="55">
        <v>1</v>
      </c>
    </row>
    <row r="34" spans="1:13" ht="11.45" customHeight="1" x14ac:dyDescent="0.15">
      <c r="A34" s="14">
        <v>27</v>
      </c>
      <c r="B34" s="15">
        <v>602</v>
      </c>
      <c r="C34" s="16">
        <v>554</v>
      </c>
      <c r="D34" s="18">
        <v>1156</v>
      </c>
      <c r="E34" s="17">
        <v>67</v>
      </c>
      <c r="F34" s="15">
        <v>556</v>
      </c>
      <c r="G34" s="16">
        <v>612</v>
      </c>
      <c r="H34" s="18">
        <v>1168</v>
      </c>
      <c r="I34" s="19">
        <v>107</v>
      </c>
      <c r="J34" s="15">
        <v>0</v>
      </c>
      <c r="K34" s="16">
        <v>0</v>
      </c>
      <c r="L34" s="55">
        <v>0</v>
      </c>
    </row>
    <row r="35" spans="1:13" ht="11.45" customHeight="1" x14ac:dyDescent="0.15">
      <c r="A35" s="14">
        <v>28</v>
      </c>
      <c r="B35" s="15">
        <v>670</v>
      </c>
      <c r="C35" s="16">
        <v>582</v>
      </c>
      <c r="D35" s="18">
        <v>1252</v>
      </c>
      <c r="E35" s="17">
        <v>68</v>
      </c>
      <c r="F35" s="15">
        <v>536</v>
      </c>
      <c r="G35" s="16">
        <v>588</v>
      </c>
      <c r="H35" s="18">
        <v>1124</v>
      </c>
      <c r="I35" s="19">
        <v>108</v>
      </c>
      <c r="J35" s="15">
        <v>0</v>
      </c>
      <c r="K35" s="16">
        <v>0</v>
      </c>
      <c r="L35" s="55">
        <v>0</v>
      </c>
    </row>
    <row r="36" spans="1:13" ht="11.45" customHeight="1" x14ac:dyDescent="0.15">
      <c r="A36" s="14">
        <v>29</v>
      </c>
      <c r="B36" s="15">
        <v>602</v>
      </c>
      <c r="C36" s="16">
        <v>607</v>
      </c>
      <c r="D36" s="18">
        <v>1209</v>
      </c>
      <c r="E36" s="17">
        <v>69</v>
      </c>
      <c r="F36" s="15">
        <v>512</v>
      </c>
      <c r="G36" s="16">
        <v>608</v>
      </c>
      <c r="H36" s="18">
        <v>1120</v>
      </c>
      <c r="I36" s="19">
        <v>109</v>
      </c>
      <c r="J36" s="15">
        <v>0</v>
      </c>
      <c r="K36" s="16">
        <v>0</v>
      </c>
      <c r="L36" s="55">
        <v>0</v>
      </c>
    </row>
    <row r="37" spans="1:13" s="44" customFormat="1" ht="11.45" customHeight="1" x14ac:dyDescent="0.15">
      <c r="A37" s="32" t="s">
        <v>4</v>
      </c>
      <c r="B37" s="33">
        <v>3114</v>
      </c>
      <c r="C37" s="34">
        <v>2854</v>
      </c>
      <c r="D37" s="36">
        <v>5968</v>
      </c>
      <c r="E37" s="35" t="s">
        <v>4</v>
      </c>
      <c r="F37" s="33">
        <v>2637</v>
      </c>
      <c r="G37" s="34">
        <v>2866</v>
      </c>
      <c r="H37" s="36">
        <v>5503</v>
      </c>
      <c r="I37" s="37" t="s">
        <v>4</v>
      </c>
      <c r="J37" s="33">
        <v>0</v>
      </c>
      <c r="K37" s="34">
        <v>1</v>
      </c>
      <c r="L37" s="58">
        <v>1</v>
      </c>
    </row>
    <row r="38" spans="1:13" ht="11.45" customHeight="1" x14ac:dyDescent="0.15">
      <c r="A38" s="14">
        <v>30</v>
      </c>
      <c r="B38" s="15">
        <v>717</v>
      </c>
      <c r="C38" s="16">
        <v>629</v>
      </c>
      <c r="D38" s="18">
        <v>1346</v>
      </c>
      <c r="E38" s="17">
        <v>70</v>
      </c>
      <c r="F38" s="15">
        <v>556</v>
      </c>
      <c r="G38" s="16">
        <v>625</v>
      </c>
      <c r="H38" s="18">
        <v>1181</v>
      </c>
      <c r="I38" s="19"/>
      <c r="J38" s="15"/>
      <c r="K38" s="16"/>
      <c r="L38" s="55"/>
    </row>
    <row r="39" spans="1:13" ht="11.45" customHeight="1" x14ac:dyDescent="0.15">
      <c r="A39" s="14">
        <v>31</v>
      </c>
      <c r="B39" s="15">
        <v>758</v>
      </c>
      <c r="C39" s="16">
        <v>663</v>
      </c>
      <c r="D39" s="18">
        <v>1421</v>
      </c>
      <c r="E39" s="17">
        <v>71</v>
      </c>
      <c r="F39" s="15">
        <v>527</v>
      </c>
      <c r="G39" s="16">
        <v>581</v>
      </c>
      <c r="H39" s="18">
        <v>1108</v>
      </c>
      <c r="I39" s="43" t="s">
        <v>0</v>
      </c>
      <c r="J39" s="51">
        <f>B7+B13+B19+B25+B31+B37+B43+B49+F7+F13+F19+F25+F31+F37+F43+F49+J7+J13+J19+J25+J31+J37</f>
        <v>49746</v>
      </c>
      <c r="K39" s="52">
        <f>C7+C13+C19+C25+C31+C37+C43+C49+G7+G13+G19+G25+G31+G37+G43+G49+K7+K13+K19+K25+K31+K37</f>
        <v>51647</v>
      </c>
      <c r="L39" s="59">
        <f>D7+D13+D19+D25+D31+D37+D43+D49+H7+H13+H19+H25+H31+H37+H43+H49+L7+L13+L19+L25+L31+L37</f>
        <v>101393</v>
      </c>
      <c r="M39" s="65">
        <f>L39/L39</f>
        <v>1</v>
      </c>
    </row>
    <row r="40" spans="1:13" ht="11.45" customHeight="1" x14ac:dyDescent="0.15">
      <c r="A40" s="14">
        <v>32</v>
      </c>
      <c r="B40" s="15">
        <v>664</v>
      </c>
      <c r="C40" s="16">
        <v>641</v>
      </c>
      <c r="D40" s="18">
        <v>1305</v>
      </c>
      <c r="E40" s="17">
        <v>72</v>
      </c>
      <c r="F40" s="15">
        <v>576</v>
      </c>
      <c r="G40" s="16">
        <v>636</v>
      </c>
      <c r="H40" s="18">
        <v>1212</v>
      </c>
      <c r="I40" s="19"/>
      <c r="J40" s="15"/>
      <c r="K40" s="16"/>
      <c r="L40" s="55"/>
      <c r="M40" s="65"/>
    </row>
    <row r="41" spans="1:13" ht="11.45" customHeight="1" x14ac:dyDescent="0.15">
      <c r="A41" s="14">
        <v>33</v>
      </c>
      <c r="B41" s="15">
        <v>661</v>
      </c>
      <c r="C41" s="16">
        <v>626</v>
      </c>
      <c r="D41" s="18">
        <v>1287</v>
      </c>
      <c r="E41" s="17">
        <v>73</v>
      </c>
      <c r="F41" s="15">
        <v>481</v>
      </c>
      <c r="G41" s="16">
        <v>646</v>
      </c>
      <c r="H41" s="18">
        <v>1127</v>
      </c>
      <c r="I41" s="19" t="s">
        <v>5</v>
      </c>
      <c r="J41" s="15">
        <f>B7+B13+B19</f>
        <v>7789</v>
      </c>
      <c r="K41" s="16">
        <f>C7+C13+C19</f>
        <v>7426</v>
      </c>
      <c r="L41" s="55">
        <f>D7+D13+D19</f>
        <v>15215</v>
      </c>
      <c r="M41" s="65">
        <f>L41/L39</f>
        <v>0.15005966881342894</v>
      </c>
    </row>
    <row r="42" spans="1:13" ht="11.45" customHeight="1" x14ac:dyDescent="0.15">
      <c r="A42" s="14">
        <v>34</v>
      </c>
      <c r="B42" s="15">
        <v>641</v>
      </c>
      <c r="C42" s="16">
        <v>639</v>
      </c>
      <c r="D42" s="18">
        <v>1280</v>
      </c>
      <c r="E42" s="17">
        <v>74</v>
      </c>
      <c r="F42" s="15">
        <v>554</v>
      </c>
      <c r="G42" s="16">
        <v>615</v>
      </c>
      <c r="H42" s="18">
        <v>1169</v>
      </c>
      <c r="I42" s="19" t="s">
        <v>6</v>
      </c>
      <c r="J42" s="15">
        <f>B25+B31+B37+B43+B49+F7+F13+F19+F25+F31</f>
        <v>31841</v>
      </c>
      <c r="K42" s="16">
        <f>C25+C31+C37+C43+C49+G7+G13+G19+G25+G31</f>
        <v>30336</v>
      </c>
      <c r="L42" s="55">
        <f>D25+D31+D37+D43+D49+H7+H13+H19+H25+H31</f>
        <v>62177</v>
      </c>
      <c r="M42" s="65">
        <f>L42/L39</f>
        <v>0.61322773761502269</v>
      </c>
    </row>
    <row r="43" spans="1:13" s="44" customFormat="1" ht="11.45" customHeight="1" x14ac:dyDescent="0.15">
      <c r="A43" s="20" t="s">
        <v>4</v>
      </c>
      <c r="B43" s="21">
        <v>3441</v>
      </c>
      <c r="C43" s="22">
        <v>3198</v>
      </c>
      <c r="D43" s="24">
        <v>6639</v>
      </c>
      <c r="E43" s="23" t="s">
        <v>4</v>
      </c>
      <c r="F43" s="21">
        <v>2694</v>
      </c>
      <c r="G43" s="22">
        <v>3103</v>
      </c>
      <c r="H43" s="24">
        <v>5797</v>
      </c>
      <c r="I43" s="45" t="s">
        <v>7</v>
      </c>
      <c r="J43" s="46">
        <f>F37+F43+F49+J7+J13+J19+J25+J31+J37</f>
        <v>10116</v>
      </c>
      <c r="K43" s="47">
        <f>G37+G43+G49+K7+K13+K19+K25+K31+K37</f>
        <v>13885</v>
      </c>
      <c r="L43" s="60">
        <f>H37+H43+H49+L7+L13+L19+L25+L31+L37</f>
        <v>24001</v>
      </c>
      <c r="M43" s="66">
        <f>L43/L39</f>
        <v>0.23671259357154834</v>
      </c>
    </row>
    <row r="44" spans="1:13" ht="11.45" customHeight="1" x14ac:dyDescent="0.15">
      <c r="A44" s="26">
        <v>35</v>
      </c>
      <c r="B44" s="27">
        <v>636</v>
      </c>
      <c r="C44" s="28">
        <v>643</v>
      </c>
      <c r="D44" s="30">
        <v>1279</v>
      </c>
      <c r="E44" s="29">
        <v>75</v>
      </c>
      <c r="F44" s="27">
        <v>481</v>
      </c>
      <c r="G44" s="28">
        <v>585</v>
      </c>
      <c r="H44" s="30">
        <v>1066</v>
      </c>
      <c r="I44" s="64" t="s">
        <v>12</v>
      </c>
      <c r="J44" s="67">
        <v>42.18</v>
      </c>
      <c r="K44" s="68">
        <v>45.56</v>
      </c>
      <c r="L44" s="69">
        <v>43.9</v>
      </c>
      <c r="M44" s="66"/>
    </row>
    <row r="45" spans="1:13" ht="11.45" customHeight="1" x14ac:dyDescent="0.15">
      <c r="A45" s="14">
        <v>36</v>
      </c>
      <c r="B45" s="15">
        <v>680</v>
      </c>
      <c r="C45" s="16">
        <v>697</v>
      </c>
      <c r="D45" s="18">
        <v>1377</v>
      </c>
      <c r="E45" s="17">
        <v>76</v>
      </c>
      <c r="F45" s="15">
        <v>531</v>
      </c>
      <c r="G45" s="16">
        <v>665</v>
      </c>
      <c r="H45" s="18">
        <v>1196</v>
      </c>
      <c r="I45" s="45"/>
      <c r="J45" s="46"/>
      <c r="K45" s="47"/>
      <c r="L45" s="60"/>
      <c r="M45" s="66"/>
    </row>
    <row r="46" spans="1:13" ht="11.45" customHeight="1" x14ac:dyDescent="0.15">
      <c r="A46" s="14">
        <v>37</v>
      </c>
      <c r="B46" s="15">
        <v>604</v>
      </c>
      <c r="C46" s="16">
        <v>623</v>
      </c>
      <c r="D46" s="18">
        <v>1227</v>
      </c>
      <c r="E46" s="17">
        <v>77</v>
      </c>
      <c r="F46" s="15">
        <v>444</v>
      </c>
      <c r="G46" s="16">
        <v>555</v>
      </c>
      <c r="H46" s="18">
        <v>999</v>
      </c>
      <c r="I46" s="45" t="s">
        <v>8</v>
      </c>
      <c r="J46" s="46">
        <f>F49+J7+J13+J19+J25+J31+J37</f>
        <v>4785</v>
      </c>
      <c r="K46" s="47">
        <f>G49+K7+K13+K19+K25+K31+K37</f>
        <v>7916</v>
      </c>
      <c r="L46" s="60">
        <f>H49+L7+L13+L19+L25+L31+L37</f>
        <v>12701</v>
      </c>
      <c r="M46" s="66">
        <f>L46/L39</f>
        <v>0.12526505774560373</v>
      </c>
    </row>
    <row r="47" spans="1:13" ht="11.45" customHeight="1" x14ac:dyDescent="0.15">
      <c r="A47" s="14">
        <v>38</v>
      </c>
      <c r="B47" s="15">
        <v>573</v>
      </c>
      <c r="C47" s="16">
        <v>544</v>
      </c>
      <c r="D47" s="18">
        <v>1117</v>
      </c>
      <c r="E47" s="17">
        <v>78</v>
      </c>
      <c r="F47" s="15">
        <v>448</v>
      </c>
      <c r="G47" s="16">
        <v>597</v>
      </c>
      <c r="H47" s="18">
        <v>1045</v>
      </c>
      <c r="I47" s="45" t="s">
        <v>9</v>
      </c>
      <c r="J47" s="46">
        <f>J13+J19+J25+J31+J37</f>
        <v>1063</v>
      </c>
      <c r="K47" s="47">
        <f>K13+K19+K25+K31+K37</f>
        <v>2420</v>
      </c>
      <c r="L47" s="60">
        <f>L13+L19+L25+L31+L37</f>
        <v>3483</v>
      </c>
      <c r="M47" s="66">
        <f>L47/L39</f>
        <v>3.4351483830244695E-2</v>
      </c>
    </row>
    <row r="48" spans="1:13" ht="11.45" customHeight="1" x14ac:dyDescent="0.15">
      <c r="A48" s="14">
        <v>39</v>
      </c>
      <c r="B48" s="15">
        <v>601</v>
      </c>
      <c r="C48" s="16">
        <v>563</v>
      </c>
      <c r="D48" s="18">
        <v>1164</v>
      </c>
      <c r="E48" s="17">
        <v>79</v>
      </c>
      <c r="F48" s="15">
        <v>423</v>
      </c>
      <c r="G48" s="16">
        <v>593</v>
      </c>
      <c r="H48" s="18">
        <v>1016</v>
      </c>
      <c r="I48" s="45" t="s">
        <v>10</v>
      </c>
      <c r="J48" s="46">
        <f>J25+J31+J37</f>
        <v>58</v>
      </c>
      <c r="K48" s="47">
        <f>K25+K31+K37</f>
        <v>238</v>
      </c>
      <c r="L48" s="60">
        <f>L25+L31+L37</f>
        <v>296</v>
      </c>
      <c r="M48" s="66">
        <f>L48/L39</f>
        <v>2.9193336818123541E-3</v>
      </c>
    </row>
    <row r="49" spans="1:13" s="44" customFormat="1" ht="11.45" customHeight="1" thickBot="1" x14ac:dyDescent="0.2">
      <c r="A49" s="38" t="s">
        <v>4</v>
      </c>
      <c r="B49" s="39">
        <v>3094</v>
      </c>
      <c r="C49" s="40">
        <v>3070</v>
      </c>
      <c r="D49" s="42">
        <v>6164</v>
      </c>
      <c r="E49" s="41" t="s">
        <v>4</v>
      </c>
      <c r="F49" s="39">
        <v>2327</v>
      </c>
      <c r="G49" s="40">
        <v>2995</v>
      </c>
      <c r="H49" s="42">
        <v>5322</v>
      </c>
      <c r="I49" s="48" t="s">
        <v>11</v>
      </c>
      <c r="J49" s="49">
        <f>J31+J37</f>
        <v>3</v>
      </c>
      <c r="K49" s="50">
        <f>K31+K37</f>
        <v>28</v>
      </c>
      <c r="L49" s="61">
        <f>L31+L37</f>
        <v>31</v>
      </c>
      <c r="M49" s="66">
        <f>L49/L39</f>
        <v>3.0574102748710466E-4</v>
      </c>
    </row>
  </sheetData>
  <phoneticPr fontId="2"/>
  <pageMargins left="0.78740157480314965" right="0.59055118110236227" top="0.78740157480314965" bottom="0.19685039370078741" header="0.51181102362204722" footer="0.51181102362204722"/>
  <pageSetup paperSize="9" orientation="landscape" horizontalDpi="4294967293" r:id="rId1"/>
  <headerFooter alignWithMargins="0">
    <oddHeader>&amp;L&amp;"ＭＳ 明朝,標準"&amp;12『佐久市の年齢別男女別人口』　住民基本台帳人口に外国人登録人口を加算したもの（平成17年4月1日現在）&amp;R&amp;12&amp;A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49"/>
  <sheetViews>
    <sheetView view="pageBreakPreview" zoomScaleNormal="100" workbookViewId="0">
      <selection activeCell="L45" sqref="L45"/>
    </sheetView>
  </sheetViews>
  <sheetFormatPr defaultRowHeight="9.9499999999999993" customHeight="1" x14ac:dyDescent="0.15"/>
  <cols>
    <col min="1" max="1" width="10.625" style="6" customWidth="1"/>
    <col min="2" max="4" width="10.625" style="13" customWidth="1"/>
    <col min="5" max="5" width="10.625" style="6" customWidth="1"/>
    <col min="6" max="8" width="10.625" style="13" customWidth="1"/>
    <col min="9" max="9" width="10.625" style="6" customWidth="1"/>
    <col min="10" max="12" width="10.625" style="13" customWidth="1"/>
    <col min="13" max="13" width="5.625" style="13" customWidth="1"/>
    <col min="14" max="16384" width="9" style="13"/>
  </cols>
  <sheetData>
    <row r="1" spans="1:12" s="6" customFormat="1" ht="12.95" customHeight="1" thickBot="1" x14ac:dyDescent="0.2">
      <c r="A1" s="1" t="s">
        <v>1</v>
      </c>
      <c r="B1" s="2" t="s">
        <v>2</v>
      </c>
      <c r="C1" s="3" t="s">
        <v>3</v>
      </c>
      <c r="D1" s="4" t="s">
        <v>0</v>
      </c>
      <c r="E1" s="5" t="s">
        <v>1</v>
      </c>
      <c r="F1" s="2" t="s">
        <v>2</v>
      </c>
      <c r="G1" s="3" t="s">
        <v>3</v>
      </c>
      <c r="H1" s="62" t="s">
        <v>0</v>
      </c>
      <c r="I1" s="4" t="s">
        <v>1</v>
      </c>
      <c r="J1" s="2" t="s">
        <v>2</v>
      </c>
      <c r="K1" s="3" t="s">
        <v>3</v>
      </c>
      <c r="L1" s="53" t="s">
        <v>0</v>
      </c>
    </row>
    <row r="2" spans="1:12" ht="11.45" customHeight="1" thickTop="1" x14ac:dyDescent="0.15">
      <c r="A2" s="7">
        <v>0</v>
      </c>
      <c r="B2" s="8">
        <v>360</v>
      </c>
      <c r="C2" s="9">
        <v>312</v>
      </c>
      <c r="D2" s="11">
        <v>672</v>
      </c>
      <c r="E2" s="10">
        <v>40</v>
      </c>
      <c r="F2" s="8">
        <v>468</v>
      </c>
      <c r="G2" s="9">
        <v>442</v>
      </c>
      <c r="H2" s="11">
        <v>910</v>
      </c>
      <c r="I2" s="12">
        <v>80</v>
      </c>
      <c r="J2" s="8">
        <v>228</v>
      </c>
      <c r="K2" s="9">
        <v>351</v>
      </c>
      <c r="L2" s="54">
        <v>579</v>
      </c>
    </row>
    <row r="3" spans="1:12" ht="11.45" customHeight="1" x14ac:dyDescent="0.15">
      <c r="A3" s="14">
        <v>1</v>
      </c>
      <c r="B3" s="15">
        <v>346</v>
      </c>
      <c r="C3" s="16">
        <v>340</v>
      </c>
      <c r="D3" s="18">
        <v>686</v>
      </c>
      <c r="E3" s="17">
        <v>41</v>
      </c>
      <c r="F3" s="15">
        <v>417</v>
      </c>
      <c r="G3" s="16">
        <v>405</v>
      </c>
      <c r="H3" s="18">
        <v>822</v>
      </c>
      <c r="I3" s="19">
        <v>81</v>
      </c>
      <c r="J3" s="15">
        <v>211</v>
      </c>
      <c r="K3" s="16">
        <v>315</v>
      </c>
      <c r="L3" s="55">
        <v>526</v>
      </c>
    </row>
    <row r="4" spans="1:12" ht="11.45" customHeight="1" x14ac:dyDescent="0.15">
      <c r="A4" s="14">
        <v>2</v>
      </c>
      <c r="B4" s="15">
        <v>359</v>
      </c>
      <c r="C4" s="16">
        <v>333</v>
      </c>
      <c r="D4" s="18">
        <v>692</v>
      </c>
      <c r="E4" s="17">
        <v>42</v>
      </c>
      <c r="F4" s="15">
        <v>433</v>
      </c>
      <c r="G4" s="16">
        <v>408</v>
      </c>
      <c r="H4" s="18">
        <v>841</v>
      </c>
      <c r="I4" s="19">
        <v>82</v>
      </c>
      <c r="J4" s="15">
        <v>163</v>
      </c>
      <c r="K4" s="16">
        <v>296</v>
      </c>
      <c r="L4" s="55">
        <v>459</v>
      </c>
    </row>
    <row r="5" spans="1:12" ht="11.45" customHeight="1" x14ac:dyDescent="0.15">
      <c r="A5" s="14">
        <v>3</v>
      </c>
      <c r="B5" s="15">
        <v>393</v>
      </c>
      <c r="C5" s="16">
        <v>341</v>
      </c>
      <c r="D5" s="18">
        <v>734</v>
      </c>
      <c r="E5" s="17">
        <v>43</v>
      </c>
      <c r="F5" s="15">
        <v>417</v>
      </c>
      <c r="G5" s="16">
        <v>427</v>
      </c>
      <c r="H5" s="18">
        <v>844</v>
      </c>
      <c r="I5" s="19">
        <v>83</v>
      </c>
      <c r="J5" s="15">
        <v>139</v>
      </c>
      <c r="K5" s="16">
        <v>273</v>
      </c>
      <c r="L5" s="55">
        <v>412</v>
      </c>
    </row>
    <row r="6" spans="1:12" ht="11.45" customHeight="1" x14ac:dyDescent="0.15">
      <c r="A6" s="14">
        <v>4</v>
      </c>
      <c r="B6" s="15">
        <v>355</v>
      </c>
      <c r="C6" s="16">
        <v>313</v>
      </c>
      <c r="D6" s="18">
        <v>668</v>
      </c>
      <c r="E6" s="17">
        <v>44</v>
      </c>
      <c r="F6" s="15">
        <v>459</v>
      </c>
      <c r="G6" s="16">
        <v>441</v>
      </c>
      <c r="H6" s="18">
        <v>900</v>
      </c>
      <c r="I6" s="19">
        <v>84</v>
      </c>
      <c r="J6" s="15">
        <v>110</v>
      </c>
      <c r="K6" s="16">
        <v>239</v>
      </c>
      <c r="L6" s="55">
        <v>349</v>
      </c>
    </row>
    <row r="7" spans="1:12" s="44" customFormat="1" ht="11.45" customHeight="1" x14ac:dyDescent="0.15">
      <c r="A7" s="20" t="s">
        <v>4</v>
      </c>
      <c r="B7" s="21">
        <v>1813</v>
      </c>
      <c r="C7" s="22">
        <v>1639</v>
      </c>
      <c r="D7" s="24">
        <v>3452</v>
      </c>
      <c r="E7" s="23" t="s">
        <v>4</v>
      </c>
      <c r="F7" s="21">
        <v>2194</v>
      </c>
      <c r="G7" s="22">
        <v>2123</v>
      </c>
      <c r="H7" s="24">
        <v>4317</v>
      </c>
      <c r="I7" s="25" t="s">
        <v>4</v>
      </c>
      <c r="J7" s="21">
        <v>851</v>
      </c>
      <c r="K7" s="22">
        <v>1474</v>
      </c>
      <c r="L7" s="56">
        <v>2325</v>
      </c>
    </row>
    <row r="8" spans="1:12" ht="11.45" customHeight="1" x14ac:dyDescent="0.15">
      <c r="A8" s="26">
        <v>5</v>
      </c>
      <c r="B8" s="27">
        <v>356</v>
      </c>
      <c r="C8" s="28">
        <v>379</v>
      </c>
      <c r="D8" s="30">
        <v>735</v>
      </c>
      <c r="E8" s="29">
        <v>45</v>
      </c>
      <c r="F8" s="27">
        <v>428</v>
      </c>
      <c r="G8" s="28">
        <v>424</v>
      </c>
      <c r="H8" s="30">
        <v>852</v>
      </c>
      <c r="I8" s="31">
        <v>85</v>
      </c>
      <c r="J8" s="27">
        <v>116</v>
      </c>
      <c r="K8" s="28">
        <v>232</v>
      </c>
      <c r="L8" s="57">
        <v>348</v>
      </c>
    </row>
    <row r="9" spans="1:12" ht="11.45" customHeight="1" x14ac:dyDescent="0.15">
      <c r="A9" s="14">
        <v>6</v>
      </c>
      <c r="B9" s="15">
        <v>396</v>
      </c>
      <c r="C9" s="16">
        <v>356</v>
      </c>
      <c r="D9" s="18">
        <v>752</v>
      </c>
      <c r="E9" s="17">
        <v>46</v>
      </c>
      <c r="F9" s="15">
        <v>438</v>
      </c>
      <c r="G9" s="16">
        <v>407</v>
      </c>
      <c r="H9" s="18">
        <v>845</v>
      </c>
      <c r="I9" s="19">
        <v>86</v>
      </c>
      <c r="J9" s="15">
        <v>97</v>
      </c>
      <c r="K9" s="16">
        <v>208</v>
      </c>
      <c r="L9" s="55">
        <v>305</v>
      </c>
    </row>
    <row r="10" spans="1:12" ht="11.45" customHeight="1" x14ac:dyDescent="0.15">
      <c r="A10" s="14">
        <v>7</v>
      </c>
      <c r="B10" s="15">
        <v>405</v>
      </c>
      <c r="C10" s="16">
        <v>330</v>
      </c>
      <c r="D10" s="18">
        <v>735</v>
      </c>
      <c r="E10" s="17">
        <v>47</v>
      </c>
      <c r="F10" s="15">
        <v>427</v>
      </c>
      <c r="G10" s="16">
        <v>400</v>
      </c>
      <c r="H10" s="18">
        <v>827</v>
      </c>
      <c r="I10" s="19">
        <v>87</v>
      </c>
      <c r="J10" s="15">
        <v>96</v>
      </c>
      <c r="K10" s="16">
        <v>185</v>
      </c>
      <c r="L10" s="55">
        <v>281</v>
      </c>
    </row>
    <row r="11" spans="1:12" ht="11.45" customHeight="1" x14ac:dyDescent="0.15">
      <c r="A11" s="14">
        <v>8</v>
      </c>
      <c r="B11" s="15">
        <v>411</v>
      </c>
      <c r="C11" s="16">
        <v>360</v>
      </c>
      <c r="D11" s="18">
        <v>771</v>
      </c>
      <c r="E11" s="17">
        <v>48</v>
      </c>
      <c r="F11" s="15">
        <v>441</v>
      </c>
      <c r="G11" s="16">
        <v>415</v>
      </c>
      <c r="H11" s="18">
        <v>856</v>
      </c>
      <c r="I11" s="19">
        <v>88</v>
      </c>
      <c r="J11" s="15">
        <v>66</v>
      </c>
      <c r="K11" s="16">
        <v>163</v>
      </c>
      <c r="L11" s="55">
        <v>229</v>
      </c>
    </row>
    <row r="12" spans="1:12" ht="11.45" customHeight="1" x14ac:dyDescent="0.15">
      <c r="A12" s="14">
        <v>9</v>
      </c>
      <c r="B12" s="15">
        <v>332</v>
      </c>
      <c r="C12" s="16">
        <v>379</v>
      </c>
      <c r="D12" s="18">
        <v>711</v>
      </c>
      <c r="E12" s="17">
        <v>49</v>
      </c>
      <c r="F12" s="15">
        <v>439</v>
      </c>
      <c r="G12" s="16">
        <v>417</v>
      </c>
      <c r="H12" s="18">
        <v>856</v>
      </c>
      <c r="I12" s="19">
        <v>89</v>
      </c>
      <c r="J12" s="15">
        <v>65</v>
      </c>
      <c r="K12" s="16">
        <v>143</v>
      </c>
      <c r="L12" s="55">
        <v>208</v>
      </c>
    </row>
    <row r="13" spans="1:12" s="44" customFormat="1" ht="11.45" customHeight="1" x14ac:dyDescent="0.15">
      <c r="A13" s="32" t="s">
        <v>4</v>
      </c>
      <c r="B13" s="33">
        <v>1900</v>
      </c>
      <c r="C13" s="34">
        <v>1804</v>
      </c>
      <c r="D13" s="36">
        <v>3704</v>
      </c>
      <c r="E13" s="35" t="s">
        <v>4</v>
      </c>
      <c r="F13" s="33">
        <v>2173</v>
      </c>
      <c r="G13" s="34">
        <v>2063</v>
      </c>
      <c r="H13" s="36">
        <v>4236</v>
      </c>
      <c r="I13" s="37" t="s">
        <v>4</v>
      </c>
      <c r="J13" s="33">
        <v>440</v>
      </c>
      <c r="K13" s="34">
        <v>931</v>
      </c>
      <c r="L13" s="58">
        <v>1371</v>
      </c>
    </row>
    <row r="14" spans="1:12" ht="11.45" customHeight="1" x14ac:dyDescent="0.15">
      <c r="A14" s="14">
        <v>10</v>
      </c>
      <c r="B14" s="15">
        <v>368</v>
      </c>
      <c r="C14" s="16">
        <v>348</v>
      </c>
      <c r="D14" s="18">
        <v>716</v>
      </c>
      <c r="E14" s="17">
        <v>50</v>
      </c>
      <c r="F14" s="15">
        <v>484</v>
      </c>
      <c r="G14" s="16">
        <v>422</v>
      </c>
      <c r="H14" s="18">
        <v>906</v>
      </c>
      <c r="I14" s="19">
        <v>90</v>
      </c>
      <c r="J14" s="15">
        <v>47</v>
      </c>
      <c r="K14" s="16">
        <v>116</v>
      </c>
      <c r="L14" s="55">
        <v>163</v>
      </c>
    </row>
    <row r="15" spans="1:12" ht="11.45" customHeight="1" x14ac:dyDescent="0.15">
      <c r="A15" s="14">
        <v>11</v>
      </c>
      <c r="B15" s="15">
        <v>384</v>
      </c>
      <c r="C15" s="16">
        <v>327</v>
      </c>
      <c r="D15" s="18">
        <v>711</v>
      </c>
      <c r="E15" s="17">
        <v>51</v>
      </c>
      <c r="F15" s="15">
        <v>495</v>
      </c>
      <c r="G15" s="16">
        <v>421</v>
      </c>
      <c r="H15" s="18">
        <v>916</v>
      </c>
      <c r="I15" s="19">
        <v>91</v>
      </c>
      <c r="J15" s="15">
        <v>51</v>
      </c>
      <c r="K15" s="16">
        <v>113</v>
      </c>
      <c r="L15" s="55">
        <v>164</v>
      </c>
    </row>
    <row r="16" spans="1:12" ht="11.45" customHeight="1" x14ac:dyDescent="0.15">
      <c r="A16" s="14">
        <v>12</v>
      </c>
      <c r="B16" s="15">
        <v>399</v>
      </c>
      <c r="C16" s="16">
        <v>368</v>
      </c>
      <c r="D16" s="18">
        <v>767</v>
      </c>
      <c r="E16" s="17">
        <v>52</v>
      </c>
      <c r="F16" s="15">
        <v>437</v>
      </c>
      <c r="G16" s="16">
        <v>462</v>
      </c>
      <c r="H16" s="18">
        <v>899</v>
      </c>
      <c r="I16" s="19">
        <v>92</v>
      </c>
      <c r="J16" s="15">
        <v>32</v>
      </c>
      <c r="K16" s="16">
        <v>78</v>
      </c>
      <c r="L16" s="55">
        <v>110</v>
      </c>
    </row>
    <row r="17" spans="1:12" ht="11.45" customHeight="1" x14ac:dyDescent="0.15">
      <c r="A17" s="14">
        <v>13</v>
      </c>
      <c r="B17" s="15">
        <v>342</v>
      </c>
      <c r="C17" s="16">
        <v>371</v>
      </c>
      <c r="D17" s="18">
        <v>713</v>
      </c>
      <c r="E17" s="17">
        <v>53</v>
      </c>
      <c r="F17" s="15">
        <v>504</v>
      </c>
      <c r="G17" s="16">
        <v>474</v>
      </c>
      <c r="H17" s="18">
        <v>978</v>
      </c>
      <c r="I17" s="19">
        <v>93</v>
      </c>
      <c r="J17" s="15">
        <v>43</v>
      </c>
      <c r="K17" s="16">
        <v>78</v>
      </c>
      <c r="L17" s="55">
        <v>121</v>
      </c>
    </row>
    <row r="18" spans="1:12" ht="11.45" customHeight="1" x14ac:dyDescent="0.15">
      <c r="A18" s="14">
        <v>14</v>
      </c>
      <c r="B18" s="15">
        <v>372</v>
      </c>
      <c r="C18" s="16">
        <v>411</v>
      </c>
      <c r="D18" s="18">
        <v>783</v>
      </c>
      <c r="E18" s="17">
        <v>54</v>
      </c>
      <c r="F18" s="15">
        <v>536</v>
      </c>
      <c r="G18" s="16">
        <v>569</v>
      </c>
      <c r="H18" s="18">
        <v>1105</v>
      </c>
      <c r="I18" s="19">
        <v>94</v>
      </c>
      <c r="J18" s="15">
        <v>23</v>
      </c>
      <c r="K18" s="16">
        <v>53</v>
      </c>
      <c r="L18" s="55">
        <v>76</v>
      </c>
    </row>
    <row r="19" spans="1:12" s="44" customFormat="1" ht="11.45" customHeight="1" x14ac:dyDescent="0.15">
      <c r="A19" s="20" t="s">
        <v>4</v>
      </c>
      <c r="B19" s="21">
        <v>1865</v>
      </c>
      <c r="C19" s="22">
        <v>1825</v>
      </c>
      <c r="D19" s="24">
        <v>3690</v>
      </c>
      <c r="E19" s="23" t="s">
        <v>4</v>
      </c>
      <c r="F19" s="21">
        <v>2456</v>
      </c>
      <c r="G19" s="22">
        <v>2348</v>
      </c>
      <c r="H19" s="24">
        <v>4804</v>
      </c>
      <c r="I19" s="25" t="s">
        <v>4</v>
      </c>
      <c r="J19" s="21">
        <v>196</v>
      </c>
      <c r="K19" s="22">
        <v>438</v>
      </c>
      <c r="L19" s="56">
        <v>634</v>
      </c>
    </row>
    <row r="20" spans="1:12" ht="11.45" customHeight="1" x14ac:dyDescent="0.15">
      <c r="A20" s="26">
        <v>15</v>
      </c>
      <c r="B20" s="27">
        <v>391</v>
      </c>
      <c r="C20" s="28">
        <v>345</v>
      </c>
      <c r="D20" s="30">
        <v>736</v>
      </c>
      <c r="E20" s="29">
        <v>55</v>
      </c>
      <c r="F20" s="27">
        <v>540</v>
      </c>
      <c r="G20" s="28">
        <v>538</v>
      </c>
      <c r="H20" s="30">
        <v>1078</v>
      </c>
      <c r="I20" s="31">
        <v>95</v>
      </c>
      <c r="J20" s="27">
        <v>12</v>
      </c>
      <c r="K20" s="28">
        <v>44</v>
      </c>
      <c r="L20" s="57">
        <v>56</v>
      </c>
    </row>
    <row r="21" spans="1:12" ht="11.45" customHeight="1" x14ac:dyDescent="0.15">
      <c r="A21" s="14">
        <v>16</v>
      </c>
      <c r="B21" s="15">
        <v>371</v>
      </c>
      <c r="C21" s="16">
        <v>376</v>
      </c>
      <c r="D21" s="18">
        <v>747</v>
      </c>
      <c r="E21" s="17">
        <v>56</v>
      </c>
      <c r="F21" s="15">
        <v>561</v>
      </c>
      <c r="G21" s="16">
        <v>489</v>
      </c>
      <c r="H21" s="18">
        <v>1050</v>
      </c>
      <c r="I21" s="19">
        <v>96</v>
      </c>
      <c r="J21" s="15">
        <v>9</v>
      </c>
      <c r="K21" s="16">
        <v>34</v>
      </c>
      <c r="L21" s="55">
        <v>43</v>
      </c>
    </row>
    <row r="22" spans="1:12" ht="11.45" customHeight="1" x14ac:dyDescent="0.15">
      <c r="A22" s="14">
        <v>17</v>
      </c>
      <c r="B22" s="15">
        <v>428</v>
      </c>
      <c r="C22" s="16">
        <v>383</v>
      </c>
      <c r="D22" s="18">
        <v>811</v>
      </c>
      <c r="E22" s="17">
        <v>57</v>
      </c>
      <c r="F22" s="15">
        <v>525</v>
      </c>
      <c r="G22" s="16">
        <v>553</v>
      </c>
      <c r="H22" s="18">
        <v>1078</v>
      </c>
      <c r="I22" s="19">
        <v>97</v>
      </c>
      <c r="J22" s="15">
        <v>9</v>
      </c>
      <c r="K22" s="16">
        <v>28</v>
      </c>
      <c r="L22" s="55">
        <v>37</v>
      </c>
    </row>
    <row r="23" spans="1:12" ht="11.45" customHeight="1" x14ac:dyDescent="0.15">
      <c r="A23" s="14">
        <v>18</v>
      </c>
      <c r="B23" s="15">
        <v>392</v>
      </c>
      <c r="C23" s="16">
        <v>368</v>
      </c>
      <c r="D23" s="18">
        <v>760</v>
      </c>
      <c r="E23" s="17">
        <v>58</v>
      </c>
      <c r="F23" s="15">
        <v>415</v>
      </c>
      <c r="G23" s="16">
        <v>394</v>
      </c>
      <c r="H23" s="18">
        <v>809</v>
      </c>
      <c r="I23" s="19">
        <v>98</v>
      </c>
      <c r="J23" s="15">
        <v>8</v>
      </c>
      <c r="K23" s="16">
        <v>20</v>
      </c>
      <c r="L23" s="55">
        <v>28</v>
      </c>
    </row>
    <row r="24" spans="1:12" ht="11.45" customHeight="1" x14ac:dyDescent="0.15">
      <c r="A24" s="14">
        <v>19</v>
      </c>
      <c r="B24" s="15">
        <v>304</v>
      </c>
      <c r="C24" s="16">
        <v>320</v>
      </c>
      <c r="D24" s="18">
        <v>624</v>
      </c>
      <c r="E24" s="17">
        <v>59</v>
      </c>
      <c r="F24" s="15">
        <v>301</v>
      </c>
      <c r="G24" s="16">
        <v>310</v>
      </c>
      <c r="H24" s="18">
        <v>611</v>
      </c>
      <c r="I24" s="19">
        <v>99</v>
      </c>
      <c r="J24" s="15">
        <v>5</v>
      </c>
      <c r="K24" s="16">
        <v>14</v>
      </c>
      <c r="L24" s="55">
        <v>19</v>
      </c>
    </row>
    <row r="25" spans="1:12" s="44" customFormat="1" ht="11.45" customHeight="1" x14ac:dyDescent="0.15">
      <c r="A25" s="32" t="s">
        <v>4</v>
      </c>
      <c r="B25" s="33">
        <v>1886</v>
      </c>
      <c r="C25" s="34">
        <v>1792</v>
      </c>
      <c r="D25" s="36">
        <v>3678</v>
      </c>
      <c r="E25" s="35" t="s">
        <v>4</v>
      </c>
      <c r="F25" s="33">
        <v>2342</v>
      </c>
      <c r="G25" s="34">
        <v>2284</v>
      </c>
      <c r="H25" s="36">
        <v>4626</v>
      </c>
      <c r="I25" s="37" t="s">
        <v>4</v>
      </c>
      <c r="J25" s="33">
        <v>43</v>
      </c>
      <c r="K25" s="34">
        <v>140</v>
      </c>
      <c r="L25" s="58">
        <v>183</v>
      </c>
    </row>
    <row r="26" spans="1:12" ht="11.45" customHeight="1" x14ac:dyDescent="0.15">
      <c r="A26" s="14">
        <v>20</v>
      </c>
      <c r="B26" s="15">
        <v>315</v>
      </c>
      <c r="C26" s="16">
        <v>331</v>
      </c>
      <c r="D26" s="18">
        <v>646</v>
      </c>
      <c r="E26" s="17">
        <v>60</v>
      </c>
      <c r="F26" s="15">
        <v>386</v>
      </c>
      <c r="G26" s="16">
        <v>435</v>
      </c>
      <c r="H26" s="18">
        <v>821</v>
      </c>
      <c r="I26" s="19">
        <v>100</v>
      </c>
      <c r="J26" s="15">
        <v>1</v>
      </c>
      <c r="K26" s="16">
        <v>5</v>
      </c>
      <c r="L26" s="55">
        <v>6</v>
      </c>
    </row>
    <row r="27" spans="1:12" ht="11.45" customHeight="1" x14ac:dyDescent="0.15">
      <c r="A27" s="14">
        <v>21</v>
      </c>
      <c r="B27" s="15">
        <v>330</v>
      </c>
      <c r="C27" s="16">
        <v>307</v>
      </c>
      <c r="D27" s="18">
        <v>637</v>
      </c>
      <c r="E27" s="17">
        <v>61</v>
      </c>
      <c r="F27" s="15">
        <v>443</v>
      </c>
      <c r="G27" s="16">
        <v>426</v>
      </c>
      <c r="H27" s="18">
        <v>869</v>
      </c>
      <c r="I27" s="19">
        <v>101</v>
      </c>
      <c r="J27" s="15">
        <v>0</v>
      </c>
      <c r="K27" s="16">
        <v>5</v>
      </c>
      <c r="L27" s="55">
        <v>5</v>
      </c>
    </row>
    <row r="28" spans="1:12" ht="11.45" customHeight="1" x14ac:dyDescent="0.15">
      <c r="A28" s="14">
        <v>22</v>
      </c>
      <c r="B28" s="15">
        <v>349</v>
      </c>
      <c r="C28" s="16">
        <v>308</v>
      </c>
      <c r="D28" s="18">
        <v>657</v>
      </c>
      <c r="E28" s="17">
        <v>62</v>
      </c>
      <c r="F28" s="15">
        <v>393</v>
      </c>
      <c r="G28" s="16">
        <v>385</v>
      </c>
      <c r="H28" s="18">
        <v>778</v>
      </c>
      <c r="I28" s="19">
        <v>102</v>
      </c>
      <c r="J28" s="15">
        <v>0</v>
      </c>
      <c r="K28" s="16">
        <v>2</v>
      </c>
      <c r="L28" s="55">
        <v>2</v>
      </c>
    </row>
    <row r="29" spans="1:12" ht="11.45" customHeight="1" x14ac:dyDescent="0.15">
      <c r="A29" s="14">
        <v>23</v>
      </c>
      <c r="B29" s="15">
        <v>377</v>
      </c>
      <c r="C29" s="16">
        <v>333</v>
      </c>
      <c r="D29" s="18">
        <v>710</v>
      </c>
      <c r="E29" s="17">
        <v>63</v>
      </c>
      <c r="F29" s="15">
        <v>445</v>
      </c>
      <c r="G29" s="16">
        <v>397</v>
      </c>
      <c r="H29" s="18">
        <v>842</v>
      </c>
      <c r="I29" s="19">
        <v>103</v>
      </c>
      <c r="J29" s="15">
        <v>0</v>
      </c>
      <c r="K29" s="16">
        <v>0</v>
      </c>
      <c r="L29" s="55">
        <v>0</v>
      </c>
    </row>
    <row r="30" spans="1:12" ht="11.45" customHeight="1" x14ac:dyDescent="0.15">
      <c r="A30" s="14">
        <v>24</v>
      </c>
      <c r="B30" s="15">
        <v>392</v>
      </c>
      <c r="C30" s="16">
        <v>363</v>
      </c>
      <c r="D30" s="18">
        <v>755</v>
      </c>
      <c r="E30" s="17">
        <v>64</v>
      </c>
      <c r="F30" s="15">
        <v>386</v>
      </c>
      <c r="G30" s="16">
        <v>404</v>
      </c>
      <c r="H30" s="18">
        <v>790</v>
      </c>
      <c r="I30" s="19">
        <v>104</v>
      </c>
      <c r="J30" s="15">
        <v>0</v>
      </c>
      <c r="K30" s="16">
        <v>1</v>
      </c>
      <c r="L30" s="55">
        <v>1</v>
      </c>
    </row>
    <row r="31" spans="1:12" s="44" customFormat="1" ht="11.45" customHeight="1" x14ac:dyDescent="0.15">
      <c r="A31" s="20" t="s">
        <v>4</v>
      </c>
      <c r="B31" s="21">
        <v>1763</v>
      </c>
      <c r="C31" s="22">
        <v>1642</v>
      </c>
      <c r="D31" s="24">
        <v>3405</v>
      </c>
      <c r="E31" s="23" t="s">
        <v>4</v>
      </c>
      <c r="F31" s="21">
        <v>2053</v>
      </c>
      <c r="G31" s="22">
        <v>2047</v>
      </c>
      <c r="H31" s="24">
        <v>4100</v>
      </c>
      <c r="I31" s="25" t="s">
        <v>4</v>
      </c>
      <c r="J31" s="21">
        <v>1</v>
      </c>
      <c r="K31" s="22">
        <v>13</v>
      </c>
      <c r="L31" s="56">
        <v>14</v>
      </c>
    </row>
    <row r="32" spans="1:12" ht="11.45" customHeight="1" x14ac:dyDescent="0.15">
      <c r="A32" s="26">
        <v>25</v>
      </c>
      <c r="B32" s="27">
        <v>426</v>
      </c>
      <c r="C32" s="28">
        <v>391</v>
      </c>
      <c r="D32" s="30">
        <v>817</v>
      </c>
      <c r="E32" s="29">
        <v>65</v>
      </c>
      <c r="F32" s="27">
        <v>326</v>
      </c>
      <c r="G32" s="28">
        <v>327</v>
      </c>
      <c r="H32" s="30">
        <v>653</v>
      </c>
      <c r="I32" s="31">
        <v>105</v>
      </c>
      <c r="J32" s="27">
        <v>0</v>
      </c>
      <c r="K32" s="28">
        <v>0</v>
      </c>
      <c r="L32" s="57">
        <v>0</v>
      </c>
    </row>
    <row r="33" spans="1:13" ht="11.45" customHeight="1" x14ac:dyDescent="0.15">
      <c r="A33" s="14">
        <v>26</v>
      </c>
      <c r="B33" s="15">
        <v>455</v>
      </c>
      <c r="C33" s="16">
        <v>415</v>
      </c>
      <c r="D33" s="18">
        <v>870</v>
      </c>
      <c r="E33" s="17">
        <v>66</v>
      </c>
      <c r="F33" s="15">
        <v>339</v>
      </c>
      <c r="G33" s="16">
        <v>353</v>
      </c>
      <c r="H33" s="18">
        <v>692</v>
      </c>
      <c r="I33" s="19">
        <v>106</v>
      </c>
      <c r="J33" s="15">
        <v>0</v>
      </c>
      <c r="K33" s="16">
        <v>0</v>
      </c>
      <c r="L33" s="55">
        <v>0</v>
      </c>
    </row>
    <row r="34" spans="1:13" ht="11.45" customHeight="1" x14ac:dyDescent="0.15">
      <c r="A34" s="14">
        <v>27</v>
      </c>
      <c r="B34" s="15">
        <v>436</v>
      </c>
      <c r="C34" s="16">
        <v>402</v>
      </c>
      <c r="D34" s="18">
        <v>838</v>
      </c>
      <c r="E34" s="17">
        <v>67</v>
      </c>
      <c r="F34" s="15">
        <v>346</v>
      </c>
      <c r="G34" s="16">
        <v>406</v>
      </c>
      <c r="H34" s="18">
        <v>752</v>
      </c>
      <c r="I34" s="19">
        <v>107</v>
      </c>
      <c r="J34" s="15">
        <v>0</v>
      </c>
      <c r="K34" s="16">
        <v>0</v>
      </c>
      <c r="L34" s="55">
        <v>0</v>
      </c>
    </row>
    <row r="35" spans="1:13" ht="11.45" customHeight="1" x14ac:dyDescent="0.15">
      <c r="A35" s="14">
        <v>28</v>
      </c>
      <c r="B35" s="15">
        <v>471</v>
      </c>
      <c r="C35" s="16">
        <v>415</v>
      </c>
      <c r="D35" s="18">
        <v>886</v>
      </c>
      <c r="E35" s="17">
        <v>68</v>
      </c>
      <c r="F35" s="15">
        <v>338</v>
      </c>
      <c r="G35" s="16">
        <v>372</v>
      </c>
      <c r="H35" s="18">
        <v>710</v>
      </c>
      <c r="I35" s="19">
        <v>108</v>
      </c>
      <c r="J35" s="15">
        <v>0</v>
      </c>
      <c r="K35" s="16">
        <v>0</v>
      </c>
      <c r="L35" s="55">
        <v>0</v>
      </c>
    </row>
    <row r="36" spans="1:13" ht="11.45" customHeight="1" x14ac:dyDescent="0.15">
      <c r="A36" s="14">
        <v>29</v>
      </c>
      <c r="B36" s="15">
        <v>433</v>
      </c>
      <c r="C36" s="16">
        <v>442</v>
      </c>
      <c r="D36" s="18">
        <v>875</v>
      </c>
      <c r="E36" s="17">
        <v>69</v>
      </c>
      <c r="F36" s="15">
        <v>319</v>
      </c>
      <c r="G36" s="16">
        <v>399</v>
      </c>
      <c r="H36" s="18">
        <v>718</v>
      </c>
      <c r="I36" s="19">
        <v>109</v>
      </c>
      <c r="J36" s="15">
        <v>0</v>
      </c>
      <c r="K36" s="16">
        <v>0</v>
      </c>
      <c r="L36" s="55">
        <v>0</v>
      </c>
    </row>
    <row r="37" spans="1:13" s="44" customFormat="1" ht="11.45" customHeight="1" x14ac:dyDescent="0.15">
      <c r="A37" s="32" t="s">
        <v>4</v>
      </c>
      <c r="B37" s="33">
        <v>2221</v>
      </c>
      <c r="C37" s="34">
        <v>2065</v>
      </c>
      <c r="D37" s="36">
        <v>4286</v>
      </c>
      <c r="E37" s="35" t="s">
        <v>4</v>
      </c>
      <c r="F37" s="33">
        <v>1668</v>
      </c>
      <c r="G37" s="34">
        <v>1857</v>
      </c>
      <c r="H37" s="36">
        <v>3525</v>
      </c>
      <c r="I37" s="37" t="s">
        <v>4</v>
      </c>
      <c r="J37" s="33">
        <v>0</v>
      </c>
      <c r="K37" s="34">
        <v>0</v>
      </c>
      <c r="L37" s="58">
        <v>0</v>
      </c>
    </row>
    <row r="38" spans="1:13" ht="11.45" customHeight="1" x14ac:dyDescent="0.15">
      <c r="A38" s="14">
        <v>30</v>
      </c>
      <c r="B38" s="15">
        <v>524</v>
      </c>
      <c r="C38" s="16">
        <v>480</v>
      </c>
      <c r="D38" s="18">
        <v>1004</v>
      </c>
      <c r="E38" s="17">
        <v>70</v>
      </c>
      <c r="F38" s="15">
        <v>339</v>
      </c>
      <c r="G38" s="16">
        <v>396</v>
      </c>
      <c r="H38" s="18">
        <v>735</v>
      </c>
      <c r="I38" s="19"/>
      <c r="J38" s="15"/>
      <c r="K38" s="16"/>
      <c r="L38" s="55"/>
    </row>
    <row r="39" spans="1:13" ht="11.45" customHeight="1" x14ac:dyDescent="0.15">
      <c r="A39" s="14">
        <v>31</v>
      </c>
      <c r="B39" s="15">
        <v>556</v>
      </c>
      <c r="C39" s="16">
        <v>476</v>
      </c>
      <c r="D39" s="18">
        <v>1032</v>
      </c>
      <c r="E39" s="17">
        <v>71</v>
      </c>
      <c r="F39" s="15">
        <v>313</v>
      </c>
      <c r="G39" s="16">
        <v>366</v>
      </c>
      <c r="H39" s="18">
        <v>679</v>
      </c>
      <c r="I39" s="43" t="s">
        <v>0</v>
      </c>
      <c r="J39" s="51">
        <f>B7+B13+B19+B25+B31+B37+B43+B49+F7+F13+F19+F25+F31+F37+F43+F49+J7+J13+J19+J25+J31+J37</f>
        <v>33705</v>
      </c>
      <c r="K39" s="52">
        <f>C7+C13+C19+C25+C31+C37+C43+C49+G7+G13+G19+G25+G31+G37+G43+G49+K7+K13+K19+K25+K31+K37</f>
        <v>34842</v>
      </c>
      <c r="L39" s="59">
        <f>D7+D13+D19+D25+D31+D37+D43+D49+H7+H13+H19+H25+H31+H37+H43+H49+L7+L13+L19+L25+L31+L37</f>
        <v>68547</v>
      </c>
      <c r="M39" s="65">
        <f>L39/L39</f>
        <v>1</v>
      </c>
    </row>
    <row r="40" spans="1:13" ht="11.45" customHeight="1" x14ac:dyDescent="0.15">
      <c r="A40" s="14">
        <v>32</v>
      </c>
      <c r="B40" s="15">
        <v>484</v>
      </c>
      <c r="C40" s="16">
        <v>461</v>
      </c>
      <c r="D40" s="18">
        <v>945</v>
      </c>
      <c r="E40" s="17">
        <v>72</v>
      </c>
      <c r="F40" s="15">
        <v>367</v>
      </c>
      <c r="G40" s="16">
        <v>404</v>
      </c>
      <c r="H40" s="18">
        <v>771</v>
      </c>
      <c r="I40" s="19"/>
      <c r="J40" s="15"/>
      <c r="K40" s="16"/>
      <c r="L40" s="55"/>
      <c r="M40" s="65"/>
    </row>
    <row r="41" spans="1:13" ht="11.45" customHeight="1" x14ac:dyDescent="0.15">
      <c r="A41" s="14">
        <v>33</v>
      </c>
      <c r="B41" s="15">
        <v>489</v>
      </c>
      <c r="C41" s="16">
        <v>455</v>
      </c>
      <c r="D41" s="18">
        <v>944</v>
      </c>
      <c r="E41" s="17">
        <v>73</v>
      </c>
      <c r="F41" s="15">
        <v>308</v>
      </c>
      <c r="G41" s="16">
        <v>403</v>
      </c>
      <c r="H41" s="18">
        <v>711</v>
      </c>
      <c r="I41" s="19" t="s">
        <v>5</v>
      </c>
      <c r="J41" s="15">
        <f>B7+B13+B19</f>
        <v>5578</v>
      </c>
      <c r="K41" s="16">
        <f>C7+C13+C19</f>
        <v>5268</v>
      </c>
      <c r="L41" s="55">
        <f>D7+D13+D19</f>
        <v>10846</v>
      </c>
      <c r="M41" s="65">
        <f>L41/L39</f>
        <v>0.15822720177396532</v>
      </c>
    </row>
    <row r="42" spans="1:13" ht="11.45" customHeight="1" x14ac:dyDescent="0.15">
      <c r="A42" s="14">
        <v>34</v>
      </c>
      <c r="B42" s="15">
        <v>461</v>
      </c>
      <c r="C42" s="16">
        <v>458</v>
      </c>
      <c r="D42" s="18">
        <v>919</v>
      </c>
      <c r="E42" s="17">
        <v>74</v>
      </c>
      <c r="F42" s="15">
        <v>345</v>
      </c>
      <c r="G42" s="16">
        <v>377</v>
      </c>
      <c r="H42" s="18">
        <v>722</v>
      </c>
      <c r="I42" s="19" t="s">
        <v>6</v>
      </c>
      <c r="J42" s="15">
        <f>B25+B31+B37+B43+B49+F7+F13+F19+F25+F31</f>
        <v>21795</v>
      </c>
      <c r="K42" s="16">
        <f>C25+C31+C37+C43+C49+G7+G13+G19+G25+G31</f>
        <v>20908</v>
      </c>
      <c r="L42" s="55">
        <f>D25+D31+D37+D43+D49+H7+H13+H19+H25+H31</f>
        <v>42703</v>
      </c>
      <c r="M42" s="65">
        <f>L42/L39</f>
        <v>0.62297401782718431</v>
      </c>
    </row>
    <row r="43" spans="1:13" s="44" customFormat="1" ht="11.45" customHeight="1" x14ac:dyDescent="0.15">
      <c r="A43" s="20" t="s">
        <v>4</v>
      </c>
      <c r="B43" s="21">
        <v>2514</v>
      </c>
      <c r="C43" s="22">
        <v>2330</v>
      </c>
      <c r="D43" s="24">
        <v>4844</v>
      </c>
      <c r="E43" s="23" t="s">
        <v>4</v>
      </c>
      <c r="F43" s="21">
        <v>1672</v>
      </c>
      <c r="G43" s="22">
        <v>1946</v>
      </c>
      <c r="H43" s="24">
        <v>3618</v>
      </c>
      <c r="I43" s="45" t="s">
        <v>7</v>
      </c>
      <c r="J43" s="46">
        <f>F37+F43+F49+J7+J13+J19+J25+J31+J37</f>
        <v>6332</v>
      </c>
      <c r="K43" s="47">
        <f>G37+G43+G49+K7+K13+K19+K25+K31+K37</f>
        <v>8666</v>
      </c>
      <c r="L43" s="60">
        <f>H37+H43+H49+L7+L13+L19+L25+L31+L37</f>
        <v>14998</v>
      </c>
      <c r="M43" s="66">
        <f>L43/L39</f>
        <v>0.21879878039885042</v>
      </c>
    </row>
    <row r="44" spans="1:13" ht="11.45" customHeight="1" x14ac:dyDescent="0.15">
      <c r="A44" s="26">
        <v>35</v>
      </c>
      <c r="B44" s="27">
        <v>446</v>
      </c>
      <c r="C44" s="28">
        <v>462</v>
      </c>
      <c r="D44" s="30">
        <v>908</v>
      </c>
      <c r="E44" s="29">
        <v>75</v>
      </c>
      <c r="F44" s="27">
        <v>319</v>
      </c>
      <c r="G44" s="28">
        <v>345</v>
      </c>
      <c r="H44" s="30">
        <v>664</v>
      </c>
      <c r="I44" s="64" t="s">
        <v>12</v>
      </c>
      <c r="J44" s="67">
        <v>41.18</v>
      </c>
      <c r="K44" s="68">
        <v>44.39</v>
      </c>
      <c r="L44" s="69">
        <v>42.81</v>
      </c>
      <c r="M44" s="66"/>
    </row>
    <row r="45" spans="1:13" ht="11.45" customHeight="1" x14ac:dyDescent="0.15">
      <c r="A45" s="14">
        <v>36</v>
      </c>
      <c r="B45" s="15">
        <v>484</v>
      </c>
      <c r="C45" s="16">
        <v>497</v>
      </c>
      <c r="D45" s="18">
        <v>981</v>
      </c>
      <c r="E45" s="17">
        <v>76</v>
      </c>
      <c r="F45" s="15">
        <v>316</v>
      </c>
      <c r="G45" s="16">
        <v>420</v>
      </c>
      <c r="H45" s="18">
        <v>736</v>
      </c>
      <c r="I45" s="45"/>
      <c r="J45" s="46"/>
      <c r="K45" s="47"/>
      <c r="L45" s="60"/>
      <c r="M45" s="66"/>
    </row>
    <row r="46" spans="1:13" ht="11.45" customHeight="1" x14ac:dyDescent="0.15">
      <c r="A46" s="14">
        <v>37</v>
      </c>
      <c r="B46" s="15">
        <v>435</v>
      </c>
      <c r="C46" s="16">
        <v>450</v>
      </c>
      <c r="D46" s="18">
        <v>885</v>
      </c>
      <c r="E46" s="17">
        <v>77</v>
      </c>
      <c r="F46" s="15">
        <v>274</v>
      </c>
      <c r="G46" s="16">
        <v>360</v>
      </c>
      <c r="H46" s="18">
        <v>634</v>
      </c>
      <c r="I46" s="45" t="s">
        <v>8</v>
      </c>
      <c r="J46" s="46">
        <f>F49+J7+J13+J19+J25+J31+J37</f>
        <v>2992</v>
      </c>
      <c r="K46" s="47">
        <f>G49+K7+K13+K19+K25+K31+K37</f>
        <v>4863</v>
      </c>
      <c r="L46" s="60">
        <f>H49+L7+L13+L19+L25+L31+L37</f>
        <v>7855</v>
      </c>
      <c r="M46" s="66">
        <f>L46/L39</f>
        <v>0.1145929070564722</v>
      </c>
    </row>
    <row r="47" spans="1:13" ht="11.45" customHeight="1" x14ac:dyDescent="0.15">
      <c r="A47" s="14">
        <v>38</v>
      </c>
      <c r="B47" s="15">
        <v>379</v>
      </c>
      <c r="C47" s="16">
        <v>396</v>
      </c>
      <c r="D47" s="18">
        <v>775</v>
      </c>
      <c r="E47" s="17">
        <v>78</v>
      </c>
      <c r="F47" s="15">
        <v>283</v>
      </c>
      <c r="G47" s="16">
        <v>374</v>
      </c>
      <c r="H47" s="18">
        <v>657</v>
      </c>
      <c r="I47" s="45" t="s">
        <v>9</v>
      </c>
      <c r="J47" s="46">
        <f>J13+J19+J25+J31+J37</f>
        <v>680</v>
      </c>
      <c r="K47" s="47">
        <f>K13+K19+K25+K31+K37</f>
        <v>1522</v>
      </c>
      <c r="L47" s="60">
        <f>L13+L19+L25+L31+L37</f>
        <v>2202</v>
      </c>
      <c r="M47" s="66">
        <f>L47/L39</f>
        <v>3.2123944155105257E-2</v>
      </c>
    </row>
    <row r="48" spans="1:13" ht="11.45" customHeight="1" x14ac:dyDescent="0.15">
      <c r="A48" s="14">
        <v>39</v>
      </c>
      <c r="B48" s="15">
        <v>449</v>
      </c>
      <c r="C48" s="16">
        <v>409</v>
      </c>
      <c r="D48" s="18">
        <v>858</v>
      </c>
      <c r="E48" s="17">
        <v>79</v>
      </c>
      <c r="F48" s="15">
        <v>269</v>
      </c>
      <c r="G48" s="16">
        <v>368</v>
      </c>
      <c r="H48" s="18">
        <v>637</v>
      </c>
      <c r="I48" s="45" t="s">
        <v>10</v>
      </c>
      <c r="J48" s="46">
        <f>J25+J31+J37</f>
        <v>44</v>
      </c>
      <c r="K48" s="47">
        <f>K25+K31+K37</f>
        <v>153</v>
      </c>
      <c r="L48" s="60">
        <f>L25+L31+L37</f>
        <v>197</v>
      </c>
      <c r="M48" s="66">
        <f>L48/L39</f>
        <v>2.873940507972632E-3</v>
      </c>
    </row>
    <row r="49" spans="1:13" s="44" customFormat="1" ht="11.45" customHeight="1" thickBot="1" x14ac:dyDescent="0.2">
      <c r="A49" s="38" t="s">
        <v>4</v>
      </c>
      <c r="B49" s="39">
        <v>2193</v>
      </c>
      <c r="C49" s="40">
        <v>2214</v>
      </c>
      <c r="D49" s="42">
        <v>4407</v>
      </c>
      <c r="E49" s="41" t="s">
        <v>4</v>
      </c>
      <c r="F49" s="39">
        <v>1461</v>
      </c>
      <c r="G49" s="40">
        <v>1867</v>
      </c>
      <c r="H49" s="42">
        <v>3328</v>
      </c>
      <c r="I49" s="48" t="s">
        <v>11</v>
      </c>
      <c r="J49" s="49">
        <f>J31+J37</f>
        <v>1</v>
      </c>
      <c r="K49" s="50">
        <f>K31+K37</f>
        <v>13</v>
      </c>
      <c r="L49" s="61">
        <f>L31+L37</f>
        <v>14</v>
      </c>
      <c r="M49" s="66">
        <f>L49/L39</f>
        <v>2.0423942696252205E-4</v>
      </c>
    </row>
  </sheetData>
  <phoneticPr fontId="2"/>
  <pageMargins left="0.78740157480314965" right="0.59055118110236227" top="0.78740157480314965" bottom="0.19685039370078741" header="0.51181102362204722" footer="0.51181102362204722"/>
  <pageSetup paperSize="9" orientation="landscape" horizontalDpi="4294967293" r:id="rId1"/>
  <headerFooter alignWithMargins="0">
    <oddHeader>&amp;L&amp;"ＭＳ 明朝,標準"&amp;12『佐久市の年齢別男女別人口』　住民基本台帳人口に外国人登録人口を加算したもの（平成17年4月1日現在）&amp;R&amp;12&amp;A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49"/>
  <sheetViews>
    <sheetView view="pageBreakPreview" zoomScaleNormal="100" workbookViewId="0">
      <selection activeCell="L45" sqref="L45"/>
    </sheetView>
  </sheetViews>
  <sheetFormatPr defaultRowHeight="9.9499999999999993" customHeight="1" x14ac:dyDescent="0.15"/>
  <cols>
    <col min="1" max="1" width="10.625" style="6" customWidth="1"/>
    <col min="2" max="4" width="10.625" style="13" customWidth="1"/>
    <col min="5" max="5" width="10.625" style="6" customWidth="1"/>
    <col min="6" max="8" width="10.625" style="13" customWidth="1"/>
    <col min="9" max="9" width="10.625" style="6" customWidth="1"/>
    <col min="10" max="12" width="10.625" style="13" customWidth="1"/>
    <col min="13" max="13" width="5.625" style="13" customWidth="1"/>
    <col min="14" max="16384" width="9" style="13"/>
  </cols>
  <sheetData>
    <row r="1" spans="1:12" s="6" customFormat="1" ht="12.95" customHeight="1" thickBot="1" x14ac:dyDescent="0.2">
      <c r="A1" s="1" t="s">
        <v>1</v>
      </c>
      <c r="B1" s="2" t="s">
        <v>2</v>
      </c>
      <c r="C1" s="3" t="s">
        <v>3</v>
      </c>
      <c r="D1" s="4" t="s">
        <v>0</v>
      </c>
      <c r="E1" s="5" t="s">
        <v>1</v>
      </c>
      <c r="F1" s="2" t="s">
        <v>2</v>
      </c>
      <c r="G1" s="3" t="s">
        <v>3</v>
      </c>
      <c r="H1" s="62" t="s">
        <v>0</v>
      </c>
      <c r="I1" s="4" t="s">
        <v>1</v>
      </c>
      <c r="J1" s="2" t="s">
        <v>2</v>
      </c>
      <c r="K1" s="3" t="s">
        <v>3</v>
      </c>
      <c r="L1" s="53" t="s">
        <v>0</v>
      </c>
    </row>
    <row r="2" spans="1:12" ht="11.45" customHeight="1" thickTop="1" x14ac:dyDescent="0.15">
      <c r="A2" s="7">
        <v>0</v>
      </c>
      <c r="B2" s="8">
        <v>52</v>
      </c>
      <c r="C2" s="9">
        <v>47</v>
      </c>
      <c r="D2" s="11">
        <v>99</v>
      </c>
      <c r="E2" s="10">
        <v>40</v>
      </c>
      <c r="F2" s="8">
        <v>97</v>
      </c>
      <c r="G2" s="9">
        <v>97</v>
      </c>
      <c r="H2" s="11">
        <v>194</v>
      </c>
      <c r="I2" s="12">
        <v>80</v>
      </c>
      <c r="J2" s="8">
        <v>69</v>
      </c>
      <c r="K2" s="9">
        <v>101</v>
      </c>
      <c r="L2" s="54">
        <v>170</v>
      </c>
    </row>
    <row r="3" spans="1:12" ht="11.45" customHeight="1" x14ac:dyDescent="0.15">
      <c r="A3" s="14">
        <v>1</v>
      </c>
      <c r="B3" s="15">
        <v>60</v>
      </c>
      <c r="C3" s="16">
        <v>54</v>
      </c>
      <c r="D3" s="18">
        <v>114</v>
      </c>
      <c r="E3" s="17">
        <v>41</v>
      </c>
      <c r="F3" s="15">
        <v>90</v>
      </c>
      <c r="G3" s="16">
        <v>69</v>
      </c>
      <c r="H3" s="18">
        <v>159</v>
      </c>
      <c r="I3" s="19">
        <v>81</v>
      </c>
      <c r="J3" s="15">
        <v>45</v>
      </c>
      <c r="K3" s="16">
        <v>106</v>
      </c>
      <c r="L3" s="55">
        <v>151</v>
      </c>
    </row>
    <row r="4" spans="1:12" ht="11.45" customHeight="1" x14ac:dyDescent="0.15">
      <c r="A4" s="14">
        <v>2</v>
      </c>
      <c r="B4" s="15">
        <v>61</v>
      </c>
      <c r="C4" s="16">
        <v>55</v>
      </c>
      <c r="D4" s="18">
        <v>116</v>
      </c>
      <c r="E4" s="17">
        <v>42</v>
      </c>
      <c r="F4" s="15">
        <v>103</v>
      </c>
      <c r="G4" s="16">
        <v>92</v>
      </c>
      <c r="H4" s="18">
        <v>195</v>
      </c>
      <c r="I4" s="19">
        <v>82</v>
      </c>
      <c r="J4" s="15">
        <v>45</v>
      </c>
      <c r="K4" s="16">
        <v>90</v>
      </c>
      <c r="L4" s="55">
        <v>135</v>
      </c>
    </row>
    <row r="5" spans="1:12" ht="11.45" customHeight="1" x14ac:dyDescent="0.15">
      <c r="A5" s="14">
        <v>3</v>
      </c>
      <c r="B5" s="15">
        <v>66</v>
      </c>
      <c r="C5" s="16">
        <v>58</v>
      </c>
      <c r="D5" s="18">
        <v>124</v>
      </c>
      <c r="E5" s="17">
        <v>43</v>
      </c>
      <c r="F5" s="15">
        <v>94</v>
      </c>
      <c r="G5" s="16">
        <v>71</v>
      </c>
      <c r="H5" s="18">
        <v>165</v>
      </c>
      <c r="I5" s="19">
        <v>83</v>
      </c>
      <c r="J5" s="15">
        <v>40</v>
      </c>
      <c r="K5" s="16">
        <v>75</v>
      </c>
      <c r="L5" s="55">
        <v>115</v>
      </c>
    </row>
    <row r="6" spans="1:12" ht="11.45" customHeight="1" x14ac:dyDescent="0.15">
      <c r="A6" s="14">
        <v>4</v>
      </c>
      <c r="B6" s="15">
        <v>71</v>
      </c>
      <c r="C6" s="16">
        <v>56</v>
      </c>
      <c r="D6" s="18">
        <v>127</v>
      </c>
      <c r="E6" s="17">
        <v>44</v>
      </c>
      <c r="F6" s="15">
        <v>69</v>
      </c>
      <c r="G6" s="16">
        <v>81</v>
      </c>
      <c r="H6" s="18">
        <v>150</v>
      </c>
      <c r="I6" s="19">
        <v>84</v>
      </c>
      <c r="J6" s="15">
        <v>42</v>
      </c>
      <c r="K6" s="16">
        <v>85</v>
      </c>
      <c r="L6" s="55">
        <v>127</v>
      </c>
    </row>
    <row r="7" spans="1:12" s="44" customFormat="1" ht="11.45" customHeight="1" x14ac:dyDescent="0.15">
      <c r="A7" s="20" t="s">
        <v>4</v>
      </c>
      <c r="B7" s="21">
        <v>310</v>
      </c>
      <c r="C7" s="22">
        <v>270</v>
      </c>
      <c r="D7" s="24">
        <v>580</v>
      </c>
      <c r="E7" s="23" t="s">
        <v>4</v>
      </c>
      <c r="F7" s="21">
        <v>453</v>
      </c>
      <c r="G7" s="22">
        <v>410</v>
      </c>
      <c r="H7" s="24">
        <v>863</v>
      </c>
      <c r="I7" s="25" t="s">
        <v>4</v>
      </c>
      <c r="J7" s="21">
        <v>241</v>
      </c>
      <c r="K7" s="22">
        <v>457</v>
      </c>
      <c r="L7" s="56">
        <v>698</v>
      </c>
    </row>
    <row r="8" spans="1:12" ht="11.45" customHeight="1" x14ac:dyDescent="0.15">
      <c r="A8" s="26">
        <v>5</v>
      </c>
      <c r="B8" s="27">
        <v>66</v>
      </c>
      <c r="C8" s="28">
        <v>66</v>
      </c>
      <c r="D8" s="30">
        <v>132</v>
      </c>
      <c r="E8" s="29">
        <v>45</v>
      </c>
      <c r="F8" s="27">
        <v>96</v>
      </c>
      <c r="G8" s="28">
        <v>86</v>
      </c>
      <c r="H8" s="30">
        <v>182</v>
      </c>
      <c r="I8" s="31">
        <v>85</v>
      </c>
      <c r="J8" s="27">
        <v>34</v>
      </c>
      <c r="K8" s="28">
        <v>69</v>
      </c>
      <c r="L8" s="57">
        <v>103</v>
      </c>
    </row>
    <row r="9" spans="1:12" ht="11.45" customHeight="1" x14ac:dyDescent="0.15">
      <c r="A9" s="14">
        <v>6</v>
      </c>
      <c r="B9" s="15">
        <v>70</v>
      </c>
      <c r="C9" s="16">
        <v>72</v>
      </c>
      <c r="D9" s="18">
        <v>142</v>
      </c>
      <c r="E9" s="17">
        <v>46</v>
      </c>
      <c r="F9" s="15">
        <v>94</v>
      </c>
      <c r="G9" s="16">
        <v>102</v>
      </c>
      <c r="H9" s="18">
        <v>196</v>
      </c>
      <c r="I9" s="19">
        <v>86</v>
      </c>
      <c r="J9" s="15">
        <v>27</v>
      </c>
      <c r="K9" s="16">
        <v>57</v>
      </c>
      <c r="L9" s="55">
        <v>84</v>
      </c>
    </row>
    <row r="10" spans="1:12" ht="11.45" customHeight="1" x14ac:dyDescent="0.15">
      <c r="A10" s="14">
        <v>7</v>
      </c>
      <c r="B10" s="15">
        <v>76</v>
      </c>
      <c r="C10" s="16">
        <v>75</v>
      </c>
      <c r="D10" s="18">
        <v>151</v>
      </c>
      <c r="E10" s="17">
        <v>47</v>
      </c>
      <c r="F10" s="15">
        <v>85</v>
      </c>
      <c r="G10" s="16">
        <v>82</v>
      </c>
      <c r="H10" s="18">
        <v>167</v>
      </c>
      <c r="I10" s="19">
        <v>87</v>
      </c>
      <c r="J10" s="15">
        <v>29</v>
      </c>
      <c r="K10" s="16">
        <v>50</v>
      </c>
      <c r="L10" s="55">
        <v>79</v>
      </c>
    </row>
    <row r="11" spans="1:12" ht="11.45" customHeight="1" x14ac:dyDescent="0.15">
      <c r="A11" s="14">
        <v>8</v>
      </c>
      <c r="B11" s="15">
        <v>84</v>
      </c>
      <c r="C11" s="16">
        <v>70</v>
      </c>
      <c r="D11" s="18">
        <v>154</v>
      </c>
      <c r="E11" s="17">
        <v>48</v>
      </c>
      <c r="F11" s="15">
        <v>86</v>
      </c>
      <c r="G11" s="16">
        <v>102</v>
      </c>
      <c r="H11" s="18">
        <v>188</v>
      </c>
      <c r="I11" s="19">
        <v>88</v>
      </c>
      <c r="J11" s="15">
        <v>27</v>
      </c>
      <c r="K11" s="16">
        <v>43</v>
      </c>
      <c r="L11" s="55">
        <v>70</v>
      </c>
    </row>
    <row r="12" spans="1:12" ht="11.45" customHeight="1" x14ac:dyDescent="0.15">
      <c r="A12" s="14">
        <v>9</v>
      </c>
      <c r="B12" s="15">
        <v>77</v>
      </c>
      <c r="C12" s="16">
        <v>100</v>
      </c>
      <c r="D12" s="18">
        <v>177</v>
      </c>
      <c r="E12" s="17">
        <v>49</v>
      </c>
      <c r="F12" s="15">
        <v>96</v>
      </c>
      <c r="G12" s="16">
        <v>99</v>
      </c>
      <c r="H12" s="18">
        <v>195</v>
      </c>
      <c r="I12" s="19">
        <v>89</v>
      </c>
      <c r="J12" s="15">
        <v>16</v>
      </c>
      <c r="K12" s="16">
        <v>33</v>
      </c>
      <c r="L12" s="55">
        <v>49</v>
      </c>
    </row>
    <row r="13" spans="1:12" s="44" customFormat="1" ht="11.45" customHeight="1" x14ac:dyDescent="0.15">
      <c r="A13" s="32" t="s">
        <v>4</v>
      </c>
      <c r="B13" s="33">
        <v>373</v>
      </c>
      <c r="C13" s="34">
        <v>383</v>
      </c>
      <c r="D13" s="36">
        <v>756</v>
      </c>
      <c r="E13" s="35" t="s">
        <v>4</v>
      </c>
      <c r="F13" s="33">
        <v>457</v>
      </c>
      <c r="G13" s="34">
        <v>471</v>
      </c>
      <c r="H13" s="36">
        <v>928</v>
      </c>
      <c r="I13" s="37" t="s">
        <v>4</v>
      </c>
      <c r="J13" s="33">
        <v>133</v>
      </c>
      <c r="K13" s="34">
        <v>252</v>
      </c>
      <c r="L13" s="58">
        <v>385</v>
      </c>
    </row>
    <row r="14" spans="1:12" ht="11.45" customHeight="1" x14ac:dyDescent="0.15">
      <c r="A14" s="14">
        <v>10</v>
      </c>
      <c r="B14" s="15">
        <v>74</v>
      </c>
      <c r="C14" s="16">
        <v>54</v>
      </c>
      <c r="D14" s="18">
        <v>128</v>
      </c>
      <c r="E14" s="17">
        <v>50</v>
      </c>
      <c r="F14" s="15">
        <v>116</v>
      </c>
      <c r="G14" s="16">
        <v>106</v>
      </c>
      <c r="H14" s="18">
        <v>222</v>
      </c>
      <c r="I14" s="19">
        <v>90</v>
      </c>
      <c r="J14" s="15">
        <v>22</v>
      </c>
      <c r="K14" s="16">
        <v>33</v>
      </c>
      <c r="L14" s="55">
        <v>55</v>
      </c>
    </row>
    <row r="15" spans="1:12" ht="11.45" customHeight="1" x14ac:dyDescent="0.15">
      <c r="A15" s="14">
        <v>11</v>
      </c>
      <c r="B15" s="15">
        <v>86</v>
      </c>
      <c r="C15" s="16">
        <v>78</v>
      </c>
      <c r="D15" s="18">
        <v>164</v>
      </c>
      <c r="E15" s="17">
        <v>51</v>
      </c>
      <c r="F15" s="15">
        <v>115</v>
      </c>
      <c r="G15" s="16">
        <v>102</v>
      </c>
      <c r="H15" s="18">
        <v>217</v>
      </c>
      <c r="I15" s="19">
        <v>91</v>
      </c>
      <c r="J15" s="15">
        <v>10</v>
      </c>
      <c r="K15" s="16">
        <v>20</v>
      </c>
      <c r="L15" s="55">
        <v>30</v>
      </c>
    </row>
    <row r="16" spans="1:12" ht="11.45" customHeight="1" x14ac:dyDescent="0.15">
      <c r="A16" s="14">
        <v>12</v>
      </c>
      <c r="B16" s="15">
        <v>69</v>
      </c>
      <c r="C16" s="16">
        <v>81</v>
      </c>
      <c r="D16" s="18">
        <v>150</v>
      </c>
      <c r="E16" s="17">
        <v>52</v>
      </c>
      <c r="F16" s="15">
        <v>99</v>
      </c>
      <c r="G16" s="16">
        <v>108</v>
      </c>
      <c r="H16" s="18">
        <v>207</v>
      </c>
      <c r="I16" s="19">
        <v>92</v>
      </c>
      <c r="J16" s="15">
        <v>8</v>
      </c>
      <c r="K16" s="16">
        <v>29</v>
      </c>
      <c r="L16" s="55">
        <v>37</v>
      </c>
    </row>
    <row r="17" spans="1:12" ht="11.45" customHeight="1" x14ac:dyDescent="0.15">
      <c r="A17" s="14">
        <v>13</v>
      </c>
      <c r="B17" s="15">
        <v>82</v>
      </c>
      <c r="C17" s="16">
        <v>75</v>
      </c>
      <c r="D17" s="18">
        <v>157</v>
      </c>
      <c r="E17" s="17">
        <v>53</v>
      </c>
      <c r="F17" s="15">
        <v>120</v>
      </c>
      <c r="G17" s="16">
        <v>120</v>
      </c>
      <c r="H17" s="18">
        <v>240</v>
      </c>
      <c r="I17" s="19">
        <v>93</v>
      </c>
      <c r="J17" s="15">
        <v>2</v>
      </c>
      <c r="K17" s="16">
        <v>14</v>
      </c>
      <c r="L17" s="55">
        <v>16</v>
      </c>
    </row>
    <row r="18" spans="1:12" ht="11.45" customHeight="1" x14ac:dyDescent="0.15">
      <c r="A18" s="14">
        <v>14</v>
      </c>
      <c r="B18" s="15">
        <v>68</v>
      </c>
      <c r="C18" s="16">
        <v>74</v>
      </c>
      <c r="D18" s="18">
        <v>142</v>
      </c>
      <c r="E18" s="17">
        <v>54</v>
      </c>
      <c r="F18" s="15">
        <v>132</v>
      </c>
      <c r="G18" s="16">
        <v>138</v>
      </c>
      <c r="H18" s="18">
        <v>270</v>
      </c>
      <c r="I18" s="19">
        <v>94</v>
      </c>
      <c r="J18" s="15">
        <v>7</v>
      </c>
      <c r="K18" s="16">
        <v>13</v>
      </c>
      <c r="L18" s="55">
        <v>20</v>
      </c>
    </row>
    <row r="19" spans="1:12" s="44" customFormat="1" ht="11.45" customHeight="1" x14ac:dyDescent="0.15">
      <c r="A19" s="20" t="s">
        <v>4</v>
      </c>
      <c r="B19" s="21">
        <v>379</v>
      </c>
      <c r="C19" s="22">
        <v>362</v>
      </c>
      <c r="D19" s="24">
        <v>741</v>
      </c>
      <c r="E19" s="23" t="s">
        <v>4</v>
      </c>
      <c r="F19" s="21">
        <v>582</v>
      </c>
      <c r="G19" s="22">
        <v>574</v>
      </c>
      <c r="H19" s="24">
        <v>1156</v>
      </c>
      <c r="I19" s="25" t="s">
        <v>4</v>
      </c>
      <c r="J19" s="21">
        <v>49</v>
      </c>
      <c r="K19" s="22">
        <v>109</v>
      </c>
      <c r="L19" s="56">
        <v>158</v>
      </c>
    </row>
    <row r="20" spans="1:12" ht="11.45" customHeight="1" x14ac:dyDescent="0.15">
      <c r="A20" s="26">
        <v>15</v>
      </c>
      <c r="B20" s="27">
        <v>93</v>
      </c>
      <c r="C20" s="28">
        <v>69</v>
      </c>
      <c r="D20" s="30">
        <v>162</v>
      </c>
      <c r="E20" s="29">
        <v>55</v>
      </c>
      <c r="F20" s="27">
        <v>131</v>
      </c>
      <c r="G20" s="28">
        <v>119</v>
      </c>
      <c r="H20" s="30">
        <v>250</v>
      </c>
      <c r="I20" s="31">
        <v>95</v>
      </c>
      <c r="J20" s="27">
        <v>4</v>
      </c>
      <c r="K20" s="28">
        <v>15</v>
      </c>
      <c r="L20" s="57">
        <v>19</v>
      </c>
    </row>
    <row r="21" spans="1:12" ht="11.45" customHeight="1" x14ac:dyDescent="0.15">
      <c r="A21" s="14">
        <v>16</v>
      </c>
      <c r="B21" s="15">
        <v>99</v>
      </c>
      <c r="C21" s="16">
        <v>80</v>
      </c>
      <c r="D21" s="18">
        <v>179</v>
      </c>
      <c r="E21" s="17">
        <v>56</v>
      </c>
      <c r="F21" s="15">
        <v>128</v>
      </c>
      <c r="G21" s="16">
        <v>110</v>
      </c>
      <c r="H21" s="18">
        <v>238</v>
      </c>
      <c r="I21" s="19">
        <v>96</v>
      </c>
      <c r="J21" s="15">
        <v>0</v>
      </c>
      <c r="K21" s="16">
        <v>6</v>
      </c>
      <c r="L21" s="55">
        <v>6</v>
      </c>
    </row>
    <row r="22" spans="1:12" ht="11.45" customHeight="1" x14ac:dyDescent="0.15">
      <c r="A22" s="14">
        <v>17</v>
      </c>
      <c r="B22" s="15">
        <v>92</v>
      </c>
      <c r="C22" s="16">
        <v>92</v>
      </c>
      <c r="D22" s="18">
        <v>184</v>
      </c>
      <c r="E22" s="17">
        <v>57</v>
      </c>
      <c r="F22" s="15">
        <v>125</v>
      </c>
      <c r="G22" s="16">
        <v>132</v>
      </c>
      <c r="H22" s="18">
        <v>257</v>
      </c>
      <c r="I22" s="19">
        <v>97</v>
      </c>
      <c r="J22" s="15">
        <v>1</v>
      </c>
      <c r="K22" s="16">
        <v>6</v>
      </c>
      <c r="L22" s="55">
        <v>7</v>
      </c>
    </row>
    <row r="23" spans="1:12" ht="11.45" customHeight="1" x14ac:dyDescent="0.15">
      <c r="A23" s="14">
        <v>18</v>
      </c>
      <c r="B23" s="15">
        <v>96</v>
      </c>
      <c r="C23" s="16">
        <v>84</v>
      </c>
      <c r="D23" s="18">
        <v>180</v>
      </c>
      <c r="E23" s="17">
        <v>58</v>
      </c>
      <c r="F23" s="15">
        <v>88</v>
      </c>
      <c r="G23" s="16">
        <v>96</v>
      </c>
      <c r="H23" s="18">
        <v>184</v>
      </c>
      <c r="I23" s="19">
        <v>98</v>
      </c>
      <c r="J23" s="15">
        <v>0</v>
      </c>
      <c r="K23" s="16">
        <v>5</v>
      </c>
      <c r="L23" s="55">
        <v>5</v>
      </c>
    </row>
    <row r="24" spans="1:12" ht="11.45" customHeight="1" x14ac:dyDescent="0.15">
      <c r="A24" s="14">
        <v>19</v>
      </c>
      <c r="B24" s="15">
        <v>68</v>
      </c>
      <c r="C24" s="16">
        <v>90</v>
      </c>
      <c r="D24" s="18">
        <v>158</v>
      </c>
      <c r="E24" s="17">
        <v>59</v>
      </c>
      <c r="F24" s="15">
        <v>72</v>
      </c>
      <c r="G24" s="16">
        <v>79</v>
      </c>
      <c r="H24" s="18">
        <v>151</v>
      </c>
      <c r="I24" s="19">
        <v>99</v>
      </c>
      <c r="J24" s="15">
        <v>0</v>
      </c>
      <c r="K24" s="16">
        <v>2</v>
      </c>
      <c r="L24" s="55">
        <v>2</v>
      </c>
    </row>
    <row r="25" spans="1:12" s="44" customFormat="1" ht="11.45" customHeight="1" x14ac:dyDescent="0.15">
      <c r="A25" s="32" t="s">
        <v>4</v>
      </c>
      <c r="B25" s="33">
        <v>448</v>
      </c>
      <c r="C25" s="34">
        <v>415</v>
      </c>
      <c r="D25" s="36">
        <v>863</v>
      </c>
      <c r="E25" s="35" t="s">
        <v>4</v>
      </c>
      <c r="F25" s="33">
        <v>544</v>
      </c>
      <c r="G25" s="34">
        <v>536</v>
      </c>
      <c r="H25" s="36">
        <v>1080</v>
      </c>
      <c r="I25" s="37" t="s">
        <v>4</v>
      </c>
      <c r="J25" s="33">
        <v>5</v>
      </c>
      <c r="K25" s="34">
        <v>34</v>
      </c>
      <c r="L25" s="58">
        <v>39</v>
      </c>
    </row>
    <row r="26" spans="1:12" ht="11.45" customHeight="1" x14ac:dyDescent="0.15">
      <c r="A26" s="14">
        <v>20</v>
      </c>
      <c r="B26" s="15">
        <v>77</v>
      </c>
      <c r="C26" s="16">
        <v>82</v>
      </c>
      <c r="D26" s="18">
        <v>159</v>
      </c>
      <c r="E26" s="17">
        <v>60</v>
      </c>
      <c r="F26" s="15">
        <v>112</v>
      </c>
      <c r="G26" s="16">
        <v>100</v>
      </c>
      <c r="H26" s="18">
        <v>212</v>
      </c>
      <c r="I26" s="19">
        <v>100</v>
      </c>
      <c r="J26" s="15">
        <v>0</v>
      </c>
      <c r="K26" s="16">
        <v>2</v>
      </c>
      <c r="L26" s="55">
        <v>2</v>
      </c>
    </row>
    <row r="27" spans="1:12" ht="11.45" customHeight="1" x14ac:dyDescent="0.15">
      <c r="A27" s="14">
        <v>21</v>
      </c>
      <c r="B27" s="15">
        <v>78</v>
      </c>
      <c r="C27" s="16">
        <v>97</v>
      </c>
      <c r="D27" s="18">
        <v>175</v>
      </c>
      <c r="E27" s="17">
        <v>61</v>
      </c>
      <c r="F27" s="15">
        <v>115</v>
      </c>
      <c r="G27" s="16">
        <v>101</v>
      </c>
      <c r="H27" s="18">
        <v>216</v>
      </c>
      <c r="I27" s="19">
        <v>101</v>
      </c>
      <c r="J27" s="15">
        <v>1</v>
      </c>
      <c r="K27" s="16">
        <v>3</v>
      </c>
      <c r="L27" s="55">
        <v>4</v>
      </c>
    </row>
    <row r="28" spans="1:12" ht="11.45" customHeight="1" x14ac:dyDescent="0.15">
      <c r="A28" s="14">
        <v>22</v>
      </c>
      <c r="B28" s="15">
        <v>73</v>
      </c>
      <c r="C28" s="16">
        <v>68</v>
      </c>
      <c r="D28" s="18">
        <v>141</v>
      </c>
      <c r="E28" s="17">
        <v>62</v>
      </c>
      <c r="F28" s="15">
        <v>95</v>
      </c>
      <c r="G28" s="16">
        <v>95</v>
      </c>
      <c r="H28" s="18">
        <v>190</v>
      </c>
      <c r="I28" s="19">
        <v>102</v>
      </c>
      <c r="J28" s="15">
        <v>0</v>
      </c>
      <c r="K28" s="16">
        <v>1</v>
      </c>
      <c r="L28" s="55">
        <v>1</v>
      </c>
    </row>
    <row r="29" spans="1:12" ht="11.45" customHeight="1" x14ac:dyDescent="0.15">
      <c r="A29" s="14">
        <v>23</v>
      </c>
      <c r="B29" s="15">
        <v>79</v>
      </c>
      <c r="C29" s="16">
        <v>78</v>
      </c>
      <c r="D29" s="18">
        <v>157</v>
      </c>
      <c r="E29" s="17">
        <v>63</v>
      </c>
      <c r="F29" s="15">
        <v>94</v>
      </c>
      <c r="G29" s="16">
        <v>100</v>
      </c>
      <c r="H29" s="18">
        <v>194</v>
      </c>
      <c r="I29" s="19">
        <v>103</v>
      </c>
      <c r="J29" s="15">
        <v>0</v>
      </c>
      <c r="K29" s="16">
        <v>1</v>
      </c>
      <c r="L29" s="55">
        <v>1</v>
      </c>
    </row>
    <row r="30" spans="1:12" ht="11.45" customHeight="1" x14ac:dyDescent="0.15">
      <c r="A30" s="14">
        <v>24</v>
      </c>
      <c r="B30" s="15">
        <v>68</v>
      </c>
      <c r="C30" s="16">
        <v>69</v>
      </c>
      <c r="D30" s="18">
        <v>137</v>
      </c>
      <c r="E30" s="17">
        <v>64</v>
      </c>
      <c r="F30" s="15">
        <v>116</v>
      </c>
      <c r="G30" s="16">
        <v>110</v>
      </c>
      <c r="H30" s="18">
        <v>226</v>
      </c>
      <c r="I30" s="19">
        <v>104</v>
      </c>
      <c r="J30" s="15">
        <v>0</v>
      </c>
      <c r="K30" s="16">
        <v>0</v>
      </c>
      <c r="L30" s="55">
        <v>0</v>
      </c>
    </row>
    <row r="31" spans="1:12" s="44" customFormat="1" ht="11.45" customHeight="1" x14ac:dyDescent="0.15">
      <c r="A31" s="20" t="s">
        <v>4</v>
      </c>
      <c r="B31" s="21">
        <v>375</v>
      </c>
      <c r="C31" s="22">
        <v>394</v>
      </c>
      <c r="D31" s="24">
        <v>769</v>
      </c>
      <c r="E31" s="23" t="s">
        <v>4</v>
      </c>
      <c r="F31" s="21">
        <v>532</v>
      </c>
      <c r="G31" s="22">
        <v>506</v>
      </c>
      <c r="H31" s="24">
        <v>1038</v>
      </c>
      <c r="I31" s="25" t="s">
        <v>4</v>
      </c>
      <c r="J31" s="21">
        <v>1</v>
      </c>
      <c r="K31" s="22">
        <v>7</v>
      </c>
      <c r="L31" s="56">
        <v>8</v>
      </c>
    </row>
    <row r="32" spans="1:12" ht="11.45" customHeight="1" x14ac:dyDescent="0.15">
      <c r="A32" s="26">
        <v>25</v>
      </c>
      <c r="B32" s="27">
        <v>105</v>
      </c>
      <c r="C32" s="28">
        <v>75</v>
      </c>
      <c r="D32" s="30">
        <v>180</v>
      </c>
      <c r="E32" s="29">
        <v>65</v>
      </c>
      <c r="F32" s="27">
        <v>92</v>
      </c>
      <c r="G32" s="28">
        <v>92</v>
      </c>
      <c r="H32" s="30">
        <v>184</v>
      </c>
      <c r="I32" s="31">
        <v>105</v>
      </c>
      <c r="J32" s="27">
        <v>0</v>
      </c>
      <c r="K32" s="28">
        <v>0</v>
      </c>
      <c r="L32" s="57">
        <v>0</v>
      </c>
    </row>
    <row r="33" spans="1:13" ht="11.45" customHeight="1" x14ac:dyDescent="0.15">
      <c r="A33" s="14">
        <v>26</v>
      </c>
      <c r="B33" s="15">
        <v>77</v>
      </c>
      <c r="C33" s="16">
        <v>76</v>
      </c>
      <c r="D33" s="18">
        <v>153</v>
      </c>
      <c r="E33" s="17">
        <v>66</v>
      </c>
      <c r="F33" s="15">
        <v>88</v>
      </c>
      <c r="G33" s="16">
        <v>99</v>
      </c>
      <c r="H33" s="18">
        <v>187</v>
      </c>
      <c r="I33" s="19">
        <v>106</v>
      </c>
      <c r="J33" s="15">
        <v>0</v>
      </c>
      <c r="K33" s="16">
        <v>1</v>
      </c>
      <c r="L33" s="55">
        <v>1</v>
      </c>
    </row>
    <row r="34" spans="1:13" ht="11.45" customHeight="1" x14ac:dyDescent="0.15">
      <c r="A34" s="14">
        <v>27</v>
      </c>
      <c r="B34" s="15">
        <v>80</v>
      </c>
      <c r="C34" s="16">
        <v>79</v>
      </c>
      <c r="D34" s="18">
        <v>159</v>
      </c>
      <c r="E34" s="17">
        <v>67</v>
      </c>
      <c r="F34" s="15">
        <v>94</v>
      </c>
      <c r="G34" s="16">
        <v>95</v>
      </c>
      <c r="H34" s="18">
        <v>189</v>
      </c>
      <c r="I34" s="19">
        <v>107</v>
      </c>
      <c r="J34" s="15">
        <v>0</v>
      </c>
      <c r="K34" s="16">
        <v>0</v>
      </c>
      <c r="L34" s="55">
        <v>0</v>
      </c>
    </row>
    <row r="35" spans="1:13" ht="11.45" customHeight="1" x14ac:dyDescent="0.15">
      <c r="A35" s="14">
        <v>28</v>
      </c>
      <c r="B35" s="15">
        <v>101</v>
      </c>
      <c r="C35" s="16">
        <v>98</v>
      </c>
      <c r="D35" s="18">
        <v>199</v>
      </c>
      <c r="E35" s="17">
        <v>68</v>
      </c>
      <c r="F35" s="15">
        <v>86</v>
      </c>
      <c r="G35" s="16">
        <v>101</v>
      </c>
      <c r="H35" s="18">
        <v>187</v>
      </c>
      <c r="I35" s="19">
        <v>108</v>
      </c>
      <c r="J35" s="15">
        <v>0</v>
      </c>
      <c r="K35" s="16">
        <v>0</v>
      </c>
      <c r="L35" s="55">
        <v>0</v>
      </c>
    </row>
    <row r="36" spans="1:13" ht="11.45" customHeight="1" x14ac:dyDescent="0.15">
      <c r="A36" s="14">
        <v>29</v>
      </c>
      <c r="B36" s="15">
        <v>81</v>
      </c>
      <c r="C36" s="16">
        <v>86</v>
      </c>
      <c r="D36" s="18">
        <v>167</v>
      </c>
      <c r="E36" s="17">
        <v>69</v>
      </c>
      <c r="F36" s="15">
        <v>93</v>
      </c>
      <c r="G36" s="16">
        <v>108</v>
      </c>
      <c r="H36" s="18">
        <v>201</v>
      </c>
      <c r="I36" s="19">
        <v>109</v>
      </c>
      <c r="J36" s="15">
        <v>0</v>
      </c>
      <c r="K36" s="16">
        <v>0</v>
      </c>
      <c r="L36" s="55">
        <v>0</v>
      </c>
    </row>
    <row r="37" spans="1:13" s="44" customFormat="1" ht="11.45" customHeight="1" x14ac:dyDescent="0.15">
      <c r="A37" s="32" t="s">
        <v>4</v>
      </c>
      <c r="B37" s="33">
        <v>444</v>
      </c>
      <c r="C37" s="34">
        <v>414</v>
      </c>
      <c r="D37" s="36">
        <v>858</v>
      </c>
      <c r="E37" s="35" t="s">
        <v>4</v>
      </c>
      <c r="F37" s="33">
        <v>453</v>
      </c>
      <c r="G37" s="34">
        <v>495</v>
      </c>
      <c r="H37" s="36">
        <v>948</v>
      </c>
      <c r="I37" s="37" t="s">
        <v>4</v>
      </c>
      <c r="J37" s="33">
        <v>0</v>
      </c>
      <c r="K37" s="34">
        <v>1</v>
      </c>
      <c r="L37" s="58">
        <v>1</v>
      </c>
    </row>
    <row r="38" spans="1:13" ht="11.45" customHeight="1" x14ac:dyDescent="0.15">
      <c r="A38" s="14">
        <v>30</v>
      </c>
      <c r="B38" s="15">
        <v>105</v>
      </c>
      <c r="C38" s="16">
        <v>80</v>
      </c>
      <c r="D38" s="18">
        <v>185</v>
      </c>
      <c r="E38" s="17">
        <v>70</v>
      </c>
      <c r="F38" s="15">
        <v>114</v>
      </c>
      <c r="G38" s="16">
        <v>108</v>
      </c>
      <c r="H38" s="18">
        <v>222</v>
      </c>
      <c r="I38" s="19"/>
      <c r="J38" s="15"/>
      <c r="K38" s="16"/>
      <c r="L38" s="55"/>
    </row>
    <row r="39" spans="1:13" ht="11.45" customHeight="1" x14ac:dyDescent="0.15">
      <c r="A39" s="14">
        <v>31</v>
      </c>
      <c r="B39" s="15">
        <v>101</v>
      </c>
      <c r="C39" s="16">
        <v>81</v>
      </c>
      <c r="D39" s="18">
        <v>182</v>
      </c>
      <c r="E39" s="17">
        <v>71</v>
      </c>
      <c r="F39" s="15">
        <v>96</v>
      </c>
      <c r="G39" s="16">
        <v>97</v>
      </c>
      <c r="H39" s="18">
        <v>193</v>
      </c>
      <c r="I39" s="43" t="s">
        <v>0</v>
      </c>
      <c r="J39" s="51">
        <f>B7+B13+B19+B25+B31+B37+B43+B49+F7+F13+F19+F25+F31+F37+F43+F49+J7+J13+J19+J25+J31+J37</f>
        <v>7539</v>
      </c>
      <c r="K39" s="52">
        <f>C7+C13+C19+C25+C31+C37+C43+C49+G7+G13+G19+G25+G31+G37+G43+G49+K7+K13+K19+K25+K31+K37</f>
        <v>7965</v>
      </c>
      <c r="L39" s="59">
        <f>D7+D13+D19+D25+D31+D37+D43+D49+H7+H13+H19+H25+H31+H37+H43+H49+L7+L13+L19+L25+L31+L37</f>
        <v>15504</v>
      </c>
      <c r="M39" s="65">
        <f>L39/L39</f>
        <v>1</v>
      </c>
    </row>
    <row r="40" spans="1:13" ht="11.45" customHeight="1" x14ac:dyDescent="0.15">
      <c r="A40" s="14">
        <v>32</v>
      </c>
      <c r="B40" s="15">
        <v>93</v>
      </c>
      <c r="C40" s="16">
        <v>83</v>
      </c>
      <c r="D40" s="18">
        <v>176</v>
      </c>
      <c r="E40" s="17">
        <v>72</v>
      </c>
      <c r="F40" s="15">
        <v>104</v>
      </c>
      <c r="G40" s="16">
        <v>100</v>
      </c>
      <c r="H40" s="18">
        <v>204</v>
      </c>
      <c r="I40" s="19"/>
      <c r="J40" s="15"/>
      <c r="K40" s="16"/>
      <c r="L40" s="55"/>
      <c r="M40" s="65"/>
    </row>
    <row r="41" spans="1:13" ht="11.45" customHeight="1" x14ac:dyDescent="0.15">
      <c r="A41" s="14">
        <v>33</v>
      </c>
      <c r="B41" s="15">
        <v>89</v>
      </c>
      <c r="C41" s="16">
        <v>75</v>
      </c>
      <c r="D41" s="18">
        <v>164</v>
      </c>
      <c r="E41" s="17">
        <v>73</v>
      </c>
      <c r="F41" s="15">
        <v>70</v>
      </c>
      <c r="G41" s="16">
        <v>118</v>
      </c>
      <c r="H41" s="18">
        <v>188</v>
      </c>
      <c r="I41" s="19" t="s">
        <v>5</v>
      </c>
      <c r="J41" s="15">
        <f>B7+B13+B19</f>
        <v>1062</v>
      </c>
      <c r="K41" s="16">
        <f>C7+C13+C19</f>
        <v>1015</v>
      </c>
      <c r="L41" s="55">
        <f>D7+D13+D19</f>
        <v>2077</v>
      </c>
      <c r="M41" s="65">
        <f>L41/L39</f>
        <v>0.13396542827657379</v>
      </c>
    </row>
    <row r="42" spans="1:13" ht="11.45" customHeight="1" x14ac:dyDescent="0.15">
      <c r="A42" s="14">
        <v>34</v>
      </c>
      <c r="B42" s="15">
        <v>73</v>
      </c>
      <c r="C42" s="16">
        <v>86</v>
      </c>
      <c r="D42" s="18">
        <v>159</v>
      </c>
      <c r="E42" s="17">
        <v>74</v>
      </c>
      <c r="F42" s="15">
        <v>94</v>
      </c>
      <c r="G42" s="16">
        <v>105</v>
      </c>
      <c r="H42" s="18">
        <v>199</v>
      </c>
      <c r="I42" s="19" t="s">
        <v>6</v>
      </c>
      <c r="J42" s="15">
        <f>B25+B31+B37+B43+B49+F7+F13+F19+F25+F31</f>
        <v>4740</v>
      </c>
      <c r="K42" s="16">
        <f>C25+C31+C37+C43+C49+G7+G13+G19+G25+G31</f>
        <v>4553</v>
      </c>
      <c r="L42" s="55">
        <f>D25+D31+D37+D43+D49+H7+H13+H19+H25+H31</f>
        <v>9293</v>
      </c>
      <c r="M42" s="65">
        <f>L42/L39</f>
        <v>0.59939370485036114</v>
      </c>
    </row>
    <row r="43" spans="1:13" s="44" customFormat="1" ht="11.45" customHeight="1" x14ac:dyDescent="0.15">
      <c r="A43" s="20" t="s">
        <v>4</v>
      </c>
      <c r="B43" s="21">
        <v>461</v>
      </c>
      <c r="C43" s="22">
        <v>405</v>
      </c>
      <c r="D43" s="24">
        <v>866</v>
      </c>
      <c r="E43" s="23" t="s">
        <v>4</v>
      </c>
      <c r="F43" s="21">
        <v>478</v>
      </c>
      <c r="G43" s="22">
        <v>528</v>
      </c>
      <c r="H43" s="24">
        <v>1006</v>
      </c>
      <c r="I43" s="45" t="s">
        <v>7</v>
      </c>
      <c r="J43" s="46">
        <f>F37+F43+F49+J7+J13+J19+J25+J31+J37</f>
        <v>1737</v>
      </c>
      <c r="K43" s="47">
        <f>G37+G43+G49+K7+K13+K19+K25+K31+K37</f>
        <v>2397</v>
      </c>
      <c r="L43" s="60">
        <f>H37+H43+H49+L7+L13+L19+L25+L31+L37</f>
        <v>4134</v>
      </c>
      <c r="M43" s="66">
        <f>L43/L39</f>
        <v>0.26664086687306504</v>
      </c>
    </row>
    <row r="44" spans="1:13" ht="11.45" customHeight="1" x14ac:dyDescent="0.15">
      <c r="A44" s="26">
        <v>35</v>
      </c>
      <c r="B44" s="27">
        <v>81</v>
      </c>
      <c r="C44" s="28">
        <v>90</v>
      </c>
      <c r="D44" s="30">
        <v>171</v>
      </c>
      <c r="E44" s="29">
        <v>75</v>
      </c>
      <c r="F44" s="27">
        <v>74</v>
      </c>
      <c r="G44" s="28">
        <v>117</v>
      </c>
      <c r="H44" s="30">
        <v>191</v>
      </c>
      <c r="I44" s="64" t="s">
        <v>12</v>
      </c>
      <c r="J44" s="67">
        <v>43.94</v>
      </c>
      <c r="K44" s="68">
        <v>47.54</v>
      </c>
      <c r="L44" s="69">
        <v>45.79</v>
      </c>
      <c r="M44" s="66"/>
    </row>
    <row r="45" spans="1:13" ht="11.45" customHeight="1" x14ac:dyDescent="0.15">
      <c r="A45" s="14">
        <v>36</v>
      </c>
      <c r="B45" s="15">
        <v>80</v>
      </c>
      <c r="C45" s="16">
        <v>96</v>
      </c>
      <c r="D45" s="18">
        <v>176</v>
      </c>
      <c r="E45" s="17">
        <v>76</v>
      </c>
      <c r="F45" s="15">
        <v>89</v>
      </c>
      <c r="G45" s="16">
        <v>118</v>
      </c>
      <c r="H45" s="18">
        <v>207</v>
      </c>
      <c r="I45" s="45"/>
      <c r="J45" s="46"/>
      <c r="K45" s="47"/>
      <c r="L45" s="60"/>
      <c r="M45" s="66"/>
    </row>
    <row r="46" spans="1:13" ht="11.45" customHeight="1" x14ac:dyDescent="0.15">
      <c r="A46" s="14">
        <v>37</v>
      </c>
      <c r="B46" s="15">
        <v>92</v>
      </c>
      <c r="C46" s="16">
        <v>85</v>
      </c>
      <c r="D46" s="18">
        <v>177</v>
      </c>
      <c r="E46" s="17">
        <v>77</v>
      </c>
      <c r="F46" s="15">
        <v>78</v>
      </c>
      <c r="G46" s="16">
        <v>73</v>
      </c>
      <c r="H46" s="18">
        <v>151</v>
      </c>
      <c r="I46" s="45" t="s">
        <v>8</v>
      </c>
      <c r="J46" s="46">
        <f>F49+J7+J13+J19+J25+J31+J37</f>
        <v>806</v>
      </c>
      <c r="K46" s="47">
        <f>G49+K7+K13+K19+K25+K31+K37</f>
        <v>1374</v>
      </c>
      <c r="L46" s="60">
        <f>H49+L7+L13+L19+L25+L31+L37</f>
        <v>2180</v>
      </c>
      <c r="M46" s="66">
        <f>L46/L39</f>
        <v>0.14060887512899897</v>
      </c>
    </row>
    <row r="47" spans="1:13" ht="11.45" customHeight="1" x14ac:dyDescent="0.15">
      <c r="A47" s="14">
        <v>38</v>
      </c>
      <c r="B47" s="15">
        <v>105</v>
      </c>
      <c r="C47" s="16">
        <v>73</v>
      </c>
      <c r="D47" s="18">
        <v>178</v>
      </c>
      <c r="E47" s="17">
        <v>78</v>
      </c>
      <c r="F47" s="15">
        <v>70</v>
      </c>
      <c r="G47" s="16">
        <v>101</v>
      </c>
      <c r="H47" s="18">
        <v>171</v>
      </c>
      <c r="I47" s="45" t="s">
        <v>9</v>
      </c>
      <c r="J47" s="46">
        <f>J13+J19+J25+J31+J37</f>
        <v>188</v>
      </c>
      <c r="K47" s="47">
        <f>K13+K19+K25+K31+K37</f>
        <v>403</v>
      </c>
      <c r="L47" s="60">
        <f>L13+L19+L25+L31+L37</f>
        <v>591</v>
      </c>
      <c r="M47" s="66">
        <f>L47/L39</f>
        <v>3.8119195046439631E-2</v>
      </c>
    </row>
    <row r="48" spans="1:13" ht="11.45" customHeight="1" x14ac:dyDescent="0.15">
      <c r="A48" s="14">
        <v>39</v>
      </c>
      <c r="B48" s="15">
        <v>86</v>
      </c>
      <c r="C48" s="16">
        <v>84</v>
      </c>
      <c r="D48" s="18">
        <v>170</v>
      </c>
      <c r="E48" s="17">
        <v>79</v>
      </c>
      <c r="F48" s="15">
        <v>66</v>
      </c>
      <c r="G48" s="16">
        <v>105</v>
      </c>
      <c r="H48" s="18">
        <v>171</v>
      </c>
      <c r="I48" s="45" t="s">
        <v>10</v>
      </c>
      <c r="J48" s="46">
        <f>J25+J31+J37</f>
        <v>6</v>
      </c>
      <c r="K48" s="47">
        <f>K25+K31+K37</f>
        <v>42</v>
      </c>
      <c r="L48" s="60">
        <f>L25+L31+L37</f>
        <v>48</v>
      </c>
      <c r="M48" s="66">
        <f>L48/L39</f>
        <v>3.0959752321981426E-3</v>
      </c>
    </row>
    <row r="49" spans="1:13" s="44" customFormat="1" ht="11.45" customHeight="1" thickBot="1" x14ac:dyDescent="0.2">
      <c r="A49" s="38" t="s">
        <v>4</v>
      </c>
      <c r="B49" s="39">
        <v>444</v>
      </c>
      <c r="C49" s="40">
        <v>428</v>
      </c>
      <c r="D49" s="42">
        <v>872</v>
      </c>
      <c r="E49" s="41" t="s">
        <v>4</v>
      </c>
      <c r="F49" s="39">
        <v>377</v>
      </c>
      <c r="G49" s="40">
        <v>514</v>
      </c>
      <c r="H49" s="42">
        <v>891</v>
      </c>
      <c r="I49" s="48" t="s">
        <v>11</v>
      </c>
      <c r="J49" s="49">
        <f>J31+J37</f>
        <v>1</v>
      </c>
      <c r="K49" s="50">
        <f>K31+K37</f>
        <v>8</v>
      </c>
      <c r="L49" s="61">
        <f>L31+L37</f>
        <v>9</v>
      </c>
      <c r="M49" s="66">
        <f>L49/L39</f>
        <v>5.8049535603715168E-4</v>
      </c>
    </row>
  </sheetData>
  <phoneticPr fontId="2"/>
  <pageMargins left="0.78740157480314965" right="0.59055118110236227" top="0.78740157480314965" bottom="0.19685039370078741" header="0.51181102362204722" footer="0.51181102362204722"/>
  <pageSetup paperSize="9" orientation="landscape" horizontalDpi="4294967293" r:id="rId1"/>
  <headerFooter alignWithMargins="0">
    <oddHeader>&amp;L&amp;"ＭＳ 明朝,標準"&amp;12『佐久市の年齢別男女別人口』　住民基本台帳人口に外国人登録人口を加算したもの（平成17年4月1日現在）&amp;R&amp;12&amp;A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49"/>
  <sheetViews>
    <sheetView view="pageBreakPreview" zoomScaleNormal="100" workbookViewId="0">
      <selection activeCell="L45" sqref="L45"/>
    </sheetView>
  </sheetViews>
  <sheetFormatPr defaultRowHeight="9.9499999999999993" customHeight="1" x14ac:dyDescent="0.15"/>
  <cols>
    <col min="1" max="1" width="10.625" style="6" customWidth="1"/>
    <col min="2" max="4" width="10.625" style="13" customWidth="1"/>
    <col min="5" max="5" width="10.625" style="6" customWidth="1"/>
    <col min="6" max="8" width="10.625" style="13" customWidth="1"/>
    <col min="9" max="9" width="10.625" style="6" customWidth="1"/>
    <col min="10" max="12" width="10.625" style="13" customWidth="1"/>
    <col min="13" max="13" width="5.625" style="13" customWidth="1"/>
    <col min="14" max="16384" width="9" style="13"/>
  </cols>
  <sheetData>
    <row r="1" spans="1:12" s="6" customFormat="1" ht="12.95" customHeight="1" thickBot="1" x14ac:dyDescent="0.2">
      <c r="A1" s="1" t="s">
        <v>1</v>
      </c>
      <c r="B1" s="2" t="s">
        <v>2</v>
      </c>
      <c r="C1" s="3" t="s">
        <v>3</v>
      </c>
      <c r="D1" s="4" t="s">
        <v>0</v>
      </c>
      <c r="E1" s="5" t="s">
        <v>1</v>
      </c>
      <c r="F1" s="2" t="s">
        <v>2</v>
      </c>
      <c r="G1" s="3" t="s">
        <v>3</v>
      </c>
      <c r="H1" s="62" t="s">
        <v>0</v>
      </c>
      <c r="I1" s="4" t="s">
        <v>1</v>
      </c>
      <c r="J1" s="2" t="s">
        <v>2</v>
      </c>
      <c r="K1" s="3" t="s">
        <v>3</v>
      </c>
      <c r="L1" s="53" t="s">
        <v>0</v>
      </c>
    </row>
    <row r="2" spans="1:12" ht="11.45" customHeight="1" thickTop="1" x14ac:dyDescent="0.15">
      <c r="A2" s="7">
        <v>0</v>
      </c>
      <c r="B2" s="8">
        <v>19</v>
      </c>
      <c r="C2" s="9">
        <v>17</v>
      </c>
      <c r="D2" s="11">
        <v>36</v>
      </c>
      <c r="E2" s="10">
        <v>40</v>
      </c>
      <c r="F2" s="8">
        <v>39</v>
      </c>
      <c r="G2" s="9">
        <v>41</v>
      </c>
      <c r="H2" s="11">
        <v>80</v>
      </c>
      <c r="I2" s="12">
        <v>80</v>
      </c>
      <c r="J2" s="8">
        <v>32</v>
      </c>
      <c r="K2" s="9">
        <v>57</v>
      </c>
      <c r="L2" s="54">
        <v>89</v>
      </c>
    </row>
    <row r="3" spans="1:12" ht="11.45" customHeight="1" x14ac:dyDescent="0.15">
      <c r="A3" s="14">
        <v>1</v>
      </c>
      <c r="B3" s="15">
        <v>35</v>
      </c>
      <c r="C3" s="16">
        <v>23</v>
      </c>
      <c r="D3" s="18">
        <v>58</v>
      </c>
      <c r="E3" s="17">
        <v>41</v>
      </c>
      <c r="F3" s="15">
        <v>41</v>
      </c>
      <c r="G3" s="16">
        <v>36</v>
      </c>
      <c r="H3" s="18">
        <v>77</v>
      </c>
      <c r="I3" s="19">
        <v>81</v>
      </c>
      <c r="J3" s="15">
        <v>27</v>
      </c>
      <c r="K3" s="16">
        <v>39</v>
      </c>
      <c r="L3" s="55">
        <v>66</v>
      </c>
    </row>
    <row r="4" spans="1:12" ht="11.45" customHeight="1" x14ac:dyDescent="0.15">
      <c r="A4" s="14">
        <v>2</v>
      </c>
      <c r="B4" s="15">
        <v>30</v>
      </c>
      <c r="C4" s="16">
        <v>26</v>
      </c>
      <c r="D4" s="18">
        <v>56</v>
      </c>
      <c r="E4" s="17">
        <v>42</v>
      </c>
      <c r="F4" s="15">
        <v>41</v>
      </c>
      <c r="G4" s="16">
        <v>33</v>
      </c>
      <c r="H4" s="18">
        <v>74</v>
      </c>
      <c r="I4" s="19">
        <v>82</v>
      </c>
      <c r="J4" s="15">
        <v>25</v>
      </c>
      <c r="K4" s="16">
        <v>36</v>
      </c>
      <c r="L4" s="55">
        <v>61</v>
      </c>
    </row>
    <row r="5" spans="1:12" ht="11.45" customHeight="1" x14ac:dyDescent="0.15">
      <c r="A5" s="14">
        <v>3</v>
      </c>
      <c r="B5" s="15">
        <v>29</v>
      </c>
      <c r="C5" s="16">
        <v>31</v>
      </c>
      <c r="D5" s="18">
        <v>60</v>
      </c>
      <c r="E5" s="17">
        <v>43</v>
      </c>
      <c r="F5" s="15">
        <v>36</v>
      </c>
      <c r="G5" s="16">
        <v>49</v>
      </c>
      <c r="H5" s="18">
        <v>85</v>
      </c>
      <c r="I5" s="19">
        <v>83</v>
      </c>
      <c r="J5" s="15">
        <v>22</v>
      </c>
      <c r="K5" s="16">
        <v>48</v>
      </c>
      <c r="L5" s="55">
        <v>70</v>
      </c>
    </row>
    <row r="6" spans="1:12" ht="11.45" customHeight="1" x14ac:dyDescent="0.15">
      <c r="A6" s="14">
        <v>4</v>
      </c>
      <c r="B6" s="15">
        <v>28</v>
      </c>
      <c r="C6" s="16">
        <v>27</v>
      </c>
      <c r="D6" s="18">
        <v>55</v>
      </c>
      <c r="E6" s="17">
        <v>44</v>
      </c>
      <c r="F6" s="15">
        <v>48</v>
      </c>
      <c r="G6" s="16">
        <v>49</v>
      </c>
      <c r="H6" s="18">
        <v>97</v>
      </c>
      <c r="I6" s="19">
        <v>84</v>
      </c>
      <c r="J6" s="15">
        <v>13</v>
      </c>
      <c r="K6" s="16">
        <v>27</v>
      </c>
      <c r="L6" s="55">
        <v>40</v>
      </c>
    </row>
    <row r="7" spans="1:12" s="44" customFormat="1" ht="11.45" customHeight="1" x14ac:dyDescent="0.15">
      <c r="A7" s="20" t="s">
        <v>4</v>
      </c>
      <c r="B7" s="21">
        <v>141</v>
      </c>
      <c r="C7" s="22">
        <v>124</v>
      </c>
      <c r="D7" s="24">
        <v>265</v>
      </c>
      <c r="E7" s="23" t="s">
        <v>4</v>
      </c>
      <c r="F7" s="21">
        <v>205</v>
      </c>
      <c r="G7" s="22">
        <v>208</v>
      </c>
      <c r="H7" s="24">
        <v>413</v>
      </c>
      <c r="I7" s="25" t="s">
        <v>4</v>
      </c>
      <c r="J7" s="21">
        <v>119</v>
      </c>
      <c r="K7" s="22">
        <v>207</v>
      </c>
      <c r="L7" s="56">
        <v>326</v>
      </c>
    </row>
    <row r="8" spans="1:12" ht="11.45" customHeight="1" x14ac:dyDescent="0.15">
      <c r="A8" s="26">
        <v>5</v>
      </c>
      <c r="B8" s="27">
        <v>30</v>
      </c>
      <c r="C8" s="28">
        <v>27</v>
      </c>
      <c r="D8" s="30">
        <v>57</v>
      </c>
      <c r="E8" s="29">
        <v>45</v>
      </c>
      <c r="F8" s="27">
        <v>41</v>
      </c>
      <c r="G8" s="28">
        <v>38</v>
      </c>
      <c r="H8" s="30">
        <v>79</v>
      </c>
      <c r="I8" s="31">
        <v>85</v>
      </c>
      <c r="J8" s="27">
        <v>11</v>
      </c>
      <c r="K8" s="28">
        <v>30</v>
      </c>
      <c r="L8" s="57">
        <v>41</v>
      </c>
    </row>
    <row r="9" spans="1:12" ht="11.45" customHeight="1" x14ac:dyDescent="0.15">
      <c r="A9" s="14">
        <v>6</v>
      </c>
      <c r="B9" s="15">
        <v>29</v>
      </c>
      <c r="C9" s="16">
        <v>29</v>
      </c>
      <c r="D9" s="18">
        <v>58</v>
      </c>
      <c r="E9" s="17">
        <v>46</v>
      </c>
      <c r="F9" s="15">
        <v>56</v>
      </c>
      <c r="G9" s="16">
        <v>48</v>
      </c>
      <c r="H9" s="18">
        <v>104</v>
      </c>
      <c r="I9" s="19">
        <v>86</v>
      </c>
      <c r="J9" s="15">
        <v>4</v>
      </c>
      <c r="K9" s="16">
        <v>30</v>
      </c>
      <c r="L9" s="55">
        <v>34</v>
      </c>
    </row>
    <row r="10" spans="1:12" ht="11.45" customHeight="1" x14ac:dyDescent="0.15">
      <c r="A10" s="14">
        <v>7</v>
      </c>
      <c r="B10" s="15">
        <v>41</v>
      </c>
      <c r="C10" s="16">
        <v>33</v>
      </c>
      <c r="D10" s="18">
        <v>74</v>
      </c>
      <c r="E10" s="17">
        <v>47</v>
      </c>
      <c r="F10" s="15">
        <v>64</v>
      </c>
      <c r="G10" s="16">
        <v>35</v>
      </c>
      <c r="H10" s="18">
        <v>99</v>
      </c>
      <c r="I10" s="19">
        <v>87</v>
      </c>
      <c r="J10" s="15">
        <v>19</v>
      </c>
      <c r="K10" s="16">
        <v>20</v>
      </c>
      <c r="L10" s="55">
        <v>39</v>
      </c>
    </row>
    <row r="11" spans="1:12" ht="11.45" customHeight="1" x14ac:dyDescent="0.15">
      <c r="A11" s="14">
        <v>8</v>
      </c>
      <c r="B11" s="15">
        <v>30</v>
      </c>
      <c r="C11" s="16">
        <v>25</v>
      </c>
      <c r="D11" s="18">
        <v>55</v>
      </c>
      <c r="E11" s="17">
        <v>48</v>
      </c>
      <c r="F11" s="15">
        <v>43</v>
      </c>
      <c r="G11" s="16">
        <v>43</v>
      </c>
      <c r="H11" s="18">
        <v>86</v>
      </c>
      <c r="I11" s="19">
        <v>88</v>
      </c>
      <c r="J11" s="15">
        <v>6</v>
      </c>
      <c r="K11" s="16">
        <v>14</v>
      </c>
      <c r="L11" s="55">
        <v>20</v>
      </c>
    </row>
    <row r="12" spans="1:12" ht="11.45" customHeight="1" x14ac:dyDescent="0.15">
      <c r="A12" s="14">
        <v>9</v>
      </c>
      <c r="B12" s="15">
        <v>27</v>
      </c>
      <c r="C12" s="16">
        <v>36</v>
      </c>
      <c r="D12" s="18">
        <v>63</v>
      </c>
      <c r="E12" s="17">
        <v>49</v>
      </c>
      <c r="F12" s="15">
        <v>53</v>
      </c>
      <c r="G12" s="16">
        <v>59</v>
      </c>
      <c r="H12" s="18">
        <v>112</v>
      </c>
      <c r="I12" s="19">
        <v>89</v>
      </c>
      <c r="J12" s="15">
        <v>2</v>
      </c>
      <c r="K12" s="16">
        <v>11</v>
      </c>
      <c r="L12" s="55">
        <v>13</v>
      </c>
    </row>
    <row r="13" spans="1:12" s="44" customFormat="1" ht="11.45" customHeight="1" x14ac:dyDescent="0.15">
      <c r="A13" s="32" t="s">
        <v>4</v>
      </c>
      <c r="B13" s="33">
        <v>157</v>
      </c>
      <c r="C13" s="34">
        <v>150</v>
      </c>
      <c r="D13" s="36">
        <v>307</v>
      </c>
      <c r="E13" s="35" t="s">
        <v>4</v>
      </c>
      <c r="F13" s="33">
        <v>257</v>
      </c>
      <c r="G13" s="34">
        <v>223</v>
      </c>
      <c r="H13" s="36">
        <v>480</v>
      </c>
      <c r="I13" s="37" t="s">
        <v>4</v>
      </c>
      <c r="J13" s="33">
        <v>42</v>
      </c>
      <c r="K13" s="34">
        <v>105</v>
      </c>
      <c r="L13" s="58">
        <v>147</v>
      </c>
    </row>
    <row r="14" spans="1:12" ht="11.45" customHeight="1" x14ac:dyDescent="0.15">
      <c r="A14" s="14">
        <v>10</v>
      </c>
      <c r="B14" s="15">
        <v>31</v>
      </c>
      <c r="C14" s="16">
        <v>44</v>
      </c>
      <c r="D14" s="18">
        <v>75</v>
      </c>
      <c r="E14" s="17">
        <v>50</v>
      </c>
      <c r="F14" s="15">
        <v>48</v>
      </c>
      <c r="G14" s="16">
        <v>41</v>
      </c>
      <c r="H14" s="18">
        <v>89</v>
      </c>
      <c r="I14" s="19">
        <v>90</v>
      </c>
      <c r="J14" s="15">
        <v>6</v>
      </c>
      <c r="K14" s="16">
        <v>15</v>
      </c>
      <c r="L14" s="55">
        <v>21</v>
      </c>
    </row>
    <row r="15" spans="1:12" ht="11.45" customHeight="1" x14ac:dyDescent="0.15">
      <c r="A15" s="14">
        <v>11</v>
      </c>
      <c r="B15" s="15">
        <v>36</v>
      </c>
      <c r="C15" s="16">
        <v>32</v>
      </c>
      <c r="D15" s="18">
        <v>68</v>
      </c>
      <c r="E15" s="17">
        <v>51</v>
      </c>
      <c r="F15" s="15">
        <v>50</v>
      </c>
      <c r="G15" s="16">
        <v>57</v>
      </c>
      <c r="H15" s="18">
        <v>107</v>
      </c>
      <c r="I15" s="19">
        <v>91</v>
      </c>
      <c r="J15" s="15">
        <v>5</v>
      </c>
      <c r="K15" s="16">
        <v>13</v>
      </c>
      <c r="L15" s="55">
        <v>18</v>
      </c>
    </row>
    <row r="16" spans="1:12" ht="11.45" customHeight="1" x14ac:dyDescent="0.15">
      <c r="A16" s="14">
        <v>12</v>
      </c>
      <c r="B16" s="15">
        <v>25</v>
      </c>
      <c r="C16" s="16">
        <v>34</v>
      </c>
      <c r="D16" s="18">
        <v>59</v>
      </c>
      <c r="E16" s="17">
        <v>52</v>
      </c>
      <c r="F16" s="15">
        <v>55</v>
      </c>
      <c r="G16" s="16">
        <v>46</v>
      </c>
      <c r="H16" s="18">
        <v>101</v>
      </c>
      <c r="I16" s="19">
        <v>92</v>
      </c>
      <c r="J16" s="15">
        <v>2</v>
      </c>
      <c r="K16" s="16">
        <v>6</v>
      </c>
      <c r="L16" s="55">
        <v>8</v>
      </c>
    </row>
    <row r="17" spans="1:12" ht="11.45" customHeight="1" x14ac:dyDescent="0.15">
      <c r="A17" s="14">
        <v>13</v>
      </c>
      <c r="B17" s="15">
        <v>39</v>
      </c>
      <c r="C17" s="16">
        <v>36</v>
      </c>
      <c r="D17" s="18">
        <v>75</v>
      </c>
      <c r="E17" s="17">
        <v>53</v>
      </c>
      <c r="F17" s="15">
        <v>56</v>
      </c>
      <c r="G17" s="16">
        <v>50</v>
      </c>
      <c r="H17" s="18">
        <v>106</v>
      </c>
      <c r="I17" s="19">
        <v>93</v>
      </c>
      <c r="J17" s="15">
        <v>0</v>
      </c>
      <c r="K17" s="16">
        <v>13</v>
      </c>
      <c r="L17" s="55">
        <v>13</v>
      </c>
    </row>
    <row r="18" spans="1:12" ht="11.45" customHeight="1" x14ac:dyDescent="0.15">
      <c r="A18" s="14">
        <v>14</v>
      </c>
      <c r="B18" s="15">
        <v>38</v>
      </c>
      <c r="C18" s="16">
        <v>32</v>
      </c>
      <c r="D18" s="18">
        <v>70</v>
      </c>
      <c r="E18" s="17">
        <v>54</v>
      </c>
      <c r="F18" s="15">
        <v>57</v>
      </c>
      <c r="G18" s="16">
        <v>62</v>
      </c>
      <c r="H18" s="18">
        <v>119</v>
      </c>
      <c r="I18" s="19">
        <v>94</v>
      </c>
      <c r="J18" s="15">
        <v>2</v>
      </c>
      <c r="K18" s="16">
        <v>7</v>
      </c>
      <c r="L18" s="55">
        <v>9</v>
      </c>
    </row>
    <row r="19" spans="1:12" s="44" customFormat="1" ht="11.45" customHeight="1" x14ac:dyDescent="0.15">
      <c r="A19" s="20" t="s">
        <v>4</v>
      </c>
      <c r="B19" s="21">
        <v>169</v>
      </c>
      <c r="C19" s="22">
        <v>178</v>
      </c>
      <c r="D19" s="24">
        <v>347</v>
      </c>
      <c r="E19" s="23" t="s">
        <v>4</v>
      </c>
      <c r="F19" s="21">
        <v>266</v>
      </c>
      <c r="G19" s="22">
        <v>256</v>
      </c>
      <c r="H19" s="24">
        <v>522</v>
      </c>
      <c r="I19" s="25" t="s">
        <v>4</v>
      </c>
      <c r="J19" s="21">
        <v>15</v>
      </c>
      <c r="K19" s="22">
        <v>54</v>
      </c>
      <c r="L19" s="56">
        <v>69</v>
      </c>
    </row>
    <row r="20" spans="1:12" ht="11.45" customHeight="1" x14ac:dyDescent="0.15">
      <c r="A20" s="26">
        <v>15</v>
      </c>
      <c r="B20" s="27">
        <v>58</v>
      </c>
      <c r="C20" s="28">
        <v>30</v>
      </c>
      <c r="D20" s="30">
        <v>88</v>
      </c>
      <c r="E20" s="29">
        <v>55</v>
      </c>
      <c r="F20" s="27">
        <v>59</v>
      </c>
      <c r="G20" s="28">
        <v>50</v>
      </c>
      <c r="H20" s="30">
        <v>109</v>
      </c>
      <c r="I20" s="31">
        <v>95</v>
      </c>
      <c r="J20" s="27">
        <v>0</v>
      </c>
      <c r="K20" s="28">
        <v>1</v>
      </c>
      <c r="L20" s="57">
        <v>1</v>
      </c>
    </row>
    <row r="21" spans="1:12" ht="11.45" customHeight="1" x14ac:dyDescent="0.15">
      <c r="A21" s="14">
        <v>16</v>
      </c>
      <c r="B21" s="15">
        <v>38</v>
      </c>
      <c r="C21" s="16">
        <v>40</v>
      </c>
      <c r="D21" s="18">
        <v>78</v>
      </c>
      <c r="E21" s="17">
        <v>56</v>
      </c>
      <c r="F21" s="15">
        <v>52</v>
      </c>
      <c r="G21" s="16">
        <v>54</v>
      </c>
      <c r="H21" s="18">
        <v>106</v>
      </c>
      <c r="I21" s="19">
        <v>96</v>
      </c>
      <c r="J21" s="15">
        <v>2</v>
      </c>
      <c r="K21" s="16">
        <v>2</v>
      </c>
      <c r="L21" s="55">
        <v>4</v>
      </c>
    </row>
    <row r="22" spans="1:12" ht="11.45" customHeight="1" x14ac:dyDescent="0.15">
      <c r="A22" s="14">
        <v>17</v>
      </c>
      <c r="B22" s="15">
        <v>51</v>
      </c>
      <c r="C22" s="16">
        <v>37</v>
      </c>
      <c r="D22" s="18">
        <v>88</v>
      </c>
      <c r="E22" s="17">
        <v>57</v>
      </c>
      <c r="F22" s="15">
        <v>65</v>
      </c>
      <c r="G22" s="16">
        <v>38</v>
      </c>
      <c r="H22" s="18">
        <v>103</v>
      </c>
      <c r="I22" s="19">
        <v>97</v>
      </c>
      <c r="J22" s="15">
        <v>0</v>
      </c>
      <c r="K22" s="16">
        <v>4</v>
      </c>
      <c r="L22" s="55">
        <v>4</v>
      </c>
    </row>
    <row r="23" spans="1:12" ht="11.45" customHeight="1" x14ac:dyDescent="0.15">
      <c r="A23" s="14">
        <v>18</v>
      </c>
      <c r="B23" s="15">
        <v>43</v>
      </c>
      <c r="C23" s="16">
        <v>50</v>
      </c>
      <c r="D23" s="18">
        <v>93</v>
      </c>
      <c r="E23" s="17">
        <v>58</v>
      </c>
      <c r="F23" s="15">
        <v>46</v>
      </c>
      <c r="G23" s="16">
        <v>34</v>
      </c>
      <c r="H23" s="18">
        <v>80</v>
      </c>
      <c r="I23" s="19">
        <v>98</v>
      </c>
      <c r="J23" s="15">
        <v>0</v>
      </c>
      <c r="K23" s="16">
        <v>2</v>
      </c>
      <c r="L23" s="55">
        <v>2</v>
      </c>
    </row>
    <row r="24" spans="1:12" ht="11.45" customHeight="1" x14ac:dyDescent="0.15">
      <c r="A24" s="14">
        <v>19</v>
      </c>
      <c r="B24" s="15">
        <v>37</v>
      </c>
      <c r="C24" s="16">
        <v>38</v>
      </c>
      <c r="D24" s="18">
        <v>75</v>
      </c>
      <c r="E24" s="17">
        <v>59</v>
      </c>
      <c r="F24" s="15">
        <v>32</v>
      </c>
      <c r="G24" s="16">
        <v>25</v>
      </c>
      <c r="H24" s="18">
        <v>57</v>
      </c>
      <c r="I24" s="19">
        <v>99</v>
      </c>
      <c r="J24" s="15">
        <v>0</v>
      </c>
      <c r="K24" s="16">
        <v>1</v>
      </c>
      <c r="L24" s="55">
        <v>1</v>
      </c>
    </row>
    <row r="25" spans="1:12" s="44" customFormat="1" ht="11.45" customHeight="1" x14ac:dyDescent="0.15">
      <c r="A25" s="32" t="s">
        <v>4</v>
      </c>
      <c r="B25" s="33">
        <v>227</v>
      </c>
      <c r="C25" s="34">
        <v>195</v>
      </c>
      <c r="D25" s="36">
        <v>422</v>
      </c>
      <c r="E25" s="35" t="s">
        <v>4</v>
      </c>
      <c r="F25" s="33">
        <v>254</v>
      </c>
      <c r="G25" s="34">
        <v>201</v>
      </c>
      <c r="H25" s="36">
        <v>455</v>
      </c>
      <c r="I25" s="37" t="s">
        <v>4</v>
      </c>
      <c r="J25" s="33">
        <v>2</v>
      </c>
      <c r="K25" s="34">
        <v>10</v>
      </c>
      <c r="L25" s="58">
        <v>12</v>
      </c>
    </row>
    <row r="26" spans="1:12" ht="11.45" customHeight="1" x14ac:dyDescent="0.15">
      <c r="A26" s="14">
        <v>20</v>
      </c>
      <c r="B26" s="15">
        <v>37</v>
      </c>
      <c r="C26" s="16">
        <v>37</v>
      </c>
      <c r="D26" s="18">
        <v>74</v>
      </c>
      <c r="E26" s="17">
        <v>60</v>
      </c>
      <c r="F26" s="15">
        <v>33</v>
      </c>
      <c r="G26" s="16">
        <v>39</v>
      </c>
      <c r="H26" s="18">
        <v>72</v>
      </c>
      <c r="I26" s="19">
        <v>100</v>
      </c>
      <c r="J26" s="15">
        <v>0</v>
      </c>
      <c r="K26" s="16">
        <v>0</v>
      </c>
      <c r="L26" s="55">
        <v>0</v>
      </c>
    </row>
    <row r="27" spans="1:12" ht="11.45" customHeight="1" x14ac:dyDescent="0.15">
      <c r="A27" s="14">
        <v>21</v>
      </c>
      <c r="B27" s="15">
        <v>32</v>
      </c>
      <c r="C27" s="16">
        <v>33</v>
      </c>
      <c r="D27" s="18">
        <v>65</v>
      </c>
      <c r="E27" s="17">
        <v>61</v>
      </c>
      <c r="F27" s="15">
        <v>48</v>
      </c>
      <c r="G27" s="16">
        <v>41</v>
      </c>
      <c r="H27" s="18">
        <v>89</v>
      </c>
      <c r="I27" s="19">
        <v>101</v>
      </c>
      <c r="J27" s="15">
        <v>1</v>
      </c>
      <c r="K27" s="16">
        <v>1</v>
      </c>
      <c r="L27" s="55">
        <v>2</v>
      </c>
    </row>
    <row r="28" spans="1:12" ht="11.45" customHeight="1" x14ac:dyDescent="0.15">
      <c r="A28" s="14">
        <v>22</v>
      </c>
      <c r="B28" s="15">
        <v>49</v>
      </c>
      <c r="C28" s="16">
        <v>26</v>
      </c>
      <c r="D28" s="18">
        <v>75</v>
      </c>
      <c r="E28" s="17">
        <v>62</v>
      </c>
      <c r="F28" s="15">
        <v>32</v>
      </c>
      <c r="G28" s="16">
        <v>32</v>
      </c>
      <c r="H28" s="18">
        <v>64</v>
      </c>
      <c r="I28" s="19">
        <v>102</v>
      </c>
      <c r="J28" s="15">
        <v>0</v>
      </c>
      <c r="K28" s="16">
        <v>0</v>
      </c>
      <c r="L28" s="55">
        <v>0</v>
      </c>
    </row>
    <row r="29" spans="1:12" ht="11.45" customHeight="1" x14ac:dyDescent="0.15">
      <c r="A29" s="14">
        <v>23</v>
      </c>
      <c r="B29" s="15">
        <v>44</v>
      </c>
      <c r="C29" s="16">
        <v>33</v>
      </c>
      <c r="D29" s="18">
        <v>77</v>
      </c>
      <c r="E29" s="17">
        <v>63</v>
      </c>
      <c r="F29" s="15">
        <v>36</v>
      </c>
      <c r="G29" s="16">
        <v>45</v>
      </c>
      <c r="H29" s="18">
        <v>81</v>
      </c>
      <c r="I29" s="19">
        <v>103</v>
      </c>
      <c r="J29" s="15">
        <v>0</v>
      </c>
      <c r="K29" s="16">
        <v>0</v>
      </c>
      <c r="L29" s="55">
        <v>0</v>
      </c>
    </row>
    <row r="30" spans="1:12" ht="11.45" customHeight="1" x14ac:dyDescent="0.15">
      <c r="A30" s="14">
        <v>24</v>
      </c>
      <c r="B30" s="15">
        <v>34</v>
      </c>
      <c r="C30" s="16">
        <v>28</v>
      </c>
      <c r="D30" s="18">
        <v>62</v>
      </c>
      <c r="E30" s="17">
        <v>64</v>
      </c>
      <c r="F30" s="15">
        <v>47</v>
      </c>
      <c r="G30" s="16">
        <v>42</v>
      </c>
      <c r="H30" s="18">
        <v>89</v>
      </c>
      <c r="I30" s="19">
        <v>104</v>
      </c>
      <c r="J30" s="15">
        <v>0</v>
      </c>
      <c r="K30" s="16">
        <v>0</v>
      </c>
      <c r="L30" s="55">
        <v>0</v>
      </c>
    </row>
    <row r="31" spans="1:12" s="44" customFormat="1" ht="11.45" customHeight="1" x14ac:dyDescent="0.15">
      <c r="A31" s="20" t="s">
        <v>4</v>
      </c>
      <c r="B31" s="21">
        <v>196</v>
      </c>
      <c r="C31" s="22">
        <v>157</v>
      </c>
      <c r="D31" s="24">
        <v>353</v>
      </c>
      <c r="E31" s="23" t="s">
        <v>4</v>
      </c>
      <c r="F31" s="21">
        <v>196</v>
      </c>
      <c r="G31" s="22">
        <v>199</v>
      </c>
      <c r="H31" s="24">
        <v>395</v>
      </c>
      <c r="I31" s="25" t="s">
        <v>4</v>
      </c>
      <c r="J31" s="21">
        <v>1</v>
      </c>
      <c r="K31" s="22">
        <v>1</v>
      </c>
      <c r="L31" s="56">
        <v>2</v>
      </c>
    </row>
    <row r="32" spans="1:12" ht="11.45" customHeight="1" x14ac:dyDescent="0.15">
      <c r="A32" s="26">
        <v>25</v>
      </c>
      <c r="B32" s="27">
        <v>36</v>
      </c>
      <c r="C32" s="28">
        <v>34</v>
      </c>
      <c r="D32" s="30">
        <v>70</v>
      </c>
      <c r="E32" s="29">
        <v>65</v>
      </c>
      <c r="F32" s="27">
        <v>39</v>
      </c>
      <c r="G32" s="28">
        <v>40</v>
      </c>
      <c r="H32" s="30">
        <v>79</v>
      </c>
      <c r="I32" s="31">
        <v>105</v>
      </c>
      <c r="J32" s="27">
        <v>0</v>
      </c>
      <c r="K32" s="28">
        <v>0</v>
      </c>
      <c r="L32" s="57">
        <v>0</v>
      </c>
    </row>
    <row r="33" spans="1:13" ht="11.45" customHeight="1" x14ac:dyDescent="0.15">
      <c r="A33" s="14">
        <v>26</v>
      </c>
      <c r="B33" s="15">
        <v>35</v>
      </c>
      <c r="C33" s="16">
        <v>29</v>
      </c>
      <c r="D33" s="18">
        <v>64</v>
      </c>
      <c r="E33" s="17">
        <v>66</v>
      </c>
      <c r="F33" s="15">
        <v>33</v>
      </c>
      <c r="G33" s="16">
        <v>38</v>
      </c>
      <c r="H33" s="18">
        <v>71</v>
      </c>
      <c r="I33" s="19">
        <v>106</v>
      </c>
      <c r="J33" s="15">
        <v>0</v>
      </c>
      <c r="K33" s="16">
        <v>0</v>
      </c>
      <c r="L33" s="55">
        <v>0</v>
      </c>
    </row>
    <row r="34" spans="1:13" ht="11.45" customHeight="1" x14ac:dyDescent="0.15">
      <c r="A34" s="14">
        <v>27</v>
      </c>
      <c r="B34" s="15">
        <v>35</v>
      </c>
      <c r="C34" s="16">
        <v>25</v>
      </c>
      <c r="D34" s="18">
        <v>60</v>
      </c>
      <c r="E34" s="17">
        <v>67</v>
      </c>
      <c r="F34" s="15">
        <v>34</v>
      </c>
      <c r="G34" s="16">
        <v>36</v>
      </c>
      <c r="H34" s="18">
        <v>70</v>
      </c>
      <c r="I34" s="19">
        <v>107</v>
      </c>
      <c r="J34" s="15">
        <v>0</v>
      </c>
      <c r="K34" s="16">
        <v>0</v>
      </c>
      <c r="L34" s="55">
        <v>0</v>
      </c>
    </row>
    <row r="35" spans="1:13" ht="11.45" customHeight="1" x14ac:dyDescent="0.15">
      <c r="A35" s="14">
        <v>28</v>
      </c>
      <c r="B35" s="15">
        <v>40</v>
      </c>
      <c r="C35" s="16">
        <v>25</v>
      </c>
      <c r="D35" s="18">
        <v>65</v>
      </c>
      <c r="E35" s="17">
        <v>68</v>
      </c>
      <c r="F35" s="15">
        <v>35</v>
      </c>
      <c r="G35" s="16">
        <v>45</v>
      </c>
      <c r="H35" s="18">
        <v>80</v>
      </c>
      <c r="I35" s="19">
        <v>108</v>
      </c>
      <c r="J35" s="15">
        <v>0</v>
      </c>
      <c r="K35" s="16">
        <v>0</v>
      </c>
      <c r="L35" s="55">
        <v>0</v>
      </c>
    </row>
    <row r="36" spans="1:13" ht="11.45" customHeight="1" x14ac:dyDescent="0.15">
      <c r="A36" s="14">
        <v>29</v>
      </c>
      <c r="B36" s="15">
        <v>33</v>
      </c>
      <c r="C36" s="16">
        <v>34</v>
      </c>
      <c r="D36" s="18">
        <v>67</v>
      </c>
      <c r="E36" s="17">
        <v>69</v>
      </c>
      <c r="F36" s="15">
        <v>32</v>
      </c>
      <c r="G36" s="16">
        <v>31</v>
      </c>
      <c r="H36" s="18">
        <v>63</v>
      </c>
      <c r="I36" s="19">
        <v>109</v>
      </c>
      <c r="J36" s="15">
        <v>0</v>
      </c>
      <c r="K36" s="16">
        <v>0</v>
      </c>
      <c r="L36" s="55">
        <v>0</v>
      </c>
    </row>
    <row r="37" spans="1:13" s="44" customFormat="1" ht="11.45" customHeight="1" x14ac:dyDescent="0.15">
      <c r="A37" s="32" t="s">
        <v>4</v>
      </c>
      <c r="B37" s="33">
        <v>179</v>
      </c>
      <c r="C37" s="34">
        <v>147</v>
      </c>
      <c r="D37" s="36">
        <v>326</v>
      </c>
      <c r="E37" s="35" t="s">
        <v>4</v>
      </c>
      <c r="F37" s="33">
        <v>173</v>
      </c>
      <c r="G37" s="34">
        <v>190</v>
      </c>
      <c r="H37" s="36">
        <v>363</v>
      </c>
      <c r="I37" s="37" t="s">
        <v>4</v>
      </c>
      <c r="J37" s="33">
        <v>0</v>
      </c>
      <c r="K37" s="34">
        <v>0</v>
      </c>
      <c r="L37" s="58">
        <v>0</v>
      </c>
    </row>
    <row r="38" spans="1:13" ht="11.45" customHeight="1" x14ac:dyDescent="0.15">
      <c r="A38" s="14">
        <v>30</v>
      </c>
      <c r="B38" s="15">
        <v>26</v>
      </c>
      <c r="C38" s="16">
        <v>33</v>
      </c>
      <c r="D38" s="18">
        <v>59</v>
      </c>
      <c r="E38" s="17">
        <v>70</v>
      </c>
      <c r="F38" s="15">
        <v>38</v>
      </c>
      <c r="G38" s="16">
        <v>51</v>
      </c>
      <c r="H38" s="18">
        <v>89</v>
      </c>
      <c r="I38" s="19"/>
      <c r="J38" s="15"/>
      <c r="K38" s="16"/>
      <c r="L38" s="55"/>
    </row>
    <row r="39" spans="1:13" ht="11.45" customHeight="1" x14ac:dyDescent="0.15">
      <c r="A39" s="14">
        <v>31</v>
      </c>
      <c r="B39" s="15">
        <v>48</v>
      </c>
      <c r="C39" s="16">
        <v>45</v>
      </c>
      <c r="D39" s="18">
        <v>93</v>
      </c>
      <c r="E39" s="17">
        <v>71</v>
      </c>
      <c r="F39" s="15">
        <v>34</v>
      </c>
      <c r="G39" s="16">
        <v>36</v>
      </c>
      <c r="H39" s="18">
        <v>70</v>
      </c>
      <c r="I39" s="43" t="s">
        <v>0</v>
      </c>
      <c r="J39" s="51">
        <f>B7+B13+B19+B25+B31+B37+B43+B49+F7+F13+F19+F25+F31+F37+F43+F49+J7+J13+J19+J25+J31+J37</f>
        <v>3324</v>
      </c>
      <c r="K39" s="52">
        <f>C7+C13+C19+C25+C31+C37+C43+C49+G7+G13+G19+G25+G31+G37+G43+G49+K7+K13+K19+K25+K31+K37</f>
        <v>3407</v>
      </c>
      <c r="L39" s="59">
        <f>D7+D13+D19+D25+D31+D37+D43+D49+H7+H13+H19+H25+H31+H37+H43+H49+L7+L13+L19+L25+L31+L37</f>
        <v>6731</v>
      </c>
      <c r="M39" s="65">
        <f>L39/L39</f>
        <v>1</v>
      </c>
    </row>
    <row r="40" spans="1:13" ht="11.45" customHeight="1" x14ac:dyDescent="0.15">
      <c r="A40" s="14">
        <v>32</v>
      </c>
      <c r="B40" s="15">
        <v>37</v>
      </c>
      <c r="C40" s="16">
        <v>40</v>
      </c>
      <c r="D40" s="18">
        <v>77</v>
      </c>
      <c r="E40" s="17">
        <v>72</v>
      </c>
      <c r="F40" s="15">
        <v>35</v>
      </c>
      <c r="G40" s="16">
        <v>48</v>
      </c>
      <c r="H40" s="18">
        <v>83</v>
      </c>
      <c r="I40" s="19"/>
      <c r="J40" s="15"/>
      <c r="K40" s="16"/>
      <c r="L40" s="55"/>
      <c r="M40" s="65"/>
    </row>
    <row r="41" spans="1:13" ht="11.45" customHeight="1" x14ac:dyDescent="0.15">
      <c r="A41" s="14">
        <v>33</v>
      </c>
      <c r="B41" s="15">
        <v>37</v>
      </c>
      <c r="C41" s="16">
        <v>43</v>
      </c>
      <c r="D41" s="18">
        <v>80</v>
      </c>
      <c r="E41" s="17">
        <v>73</v>
      </c>
      <c r="F41" s="15">
        <v>46</v>
      </c>
      <c r="G41" s="16">
        <v>50</v>
      </c>
      <c r="H41" s="18">
        <v>96</v>
      </c>
      <c r="I41" s="19" t="s">
        <v>5</v>
      </c>
      <c r="J41" s="15">
        <f>B7+B13+B19</f>
        <v>467</v>
      </c>
      <c r="K41" s="16">
        <f>C7+C13+C19</f>
        <v>452</v>
      </c>
      <c r="L41" s="55">
        <f>D7+D13+D19</f>
        <v>919</v>
      </c>
      <c r="M41" s="65">
        <f>L41/L39</f>
        <v>0.13653246174416878</v>
      </c>
    </row>
    <row r="42" spans="1:13" ht="11.45" customHeight="1" x14ac:dyDescent="0.15">
      <c r="A42" s="14">
        <v>34</v>
      </c>
      <c r="B42" s="15">
        <v>39</v>
      </c>
      <c r="C42" s="16">
        <v>34</v>
      </c>
      <c r="D42" s="18">
        <v>73</v>
      </c>
      <c r="E42" s="17">
        <v>74</v>
      </c>
      <c r="F42" s="15">
        <v>37</v>
      </c>
      <c r="G42" s="16">
        <v>44</v>
      </c>
      <c r="H42" s="18">
        <v>81</v>
      </c>
      <c r="I42" s="19" t="s">
        <v>6</v>
      </c>
      <c r="J42" s="15">
        <f>B25+B31+B37+B43+B49+F7+F13+F19+F25+F31</f>
        <v>2149</v>
      </c>
      <c r="K42" s="16">
        <f>C25+C31+C37+C43+C49+G7+G13+G19+G25+G31</f>
        <v>1946</v>
      </c>
      <c r="L42" s="55">
        <f>D25+D31+D37+D43+D49+H7+H13+H19+H25+H31</f>
        <v>4095</v>
      </c>
      <c r="M42" s="65">
        <f>L42/L39</f>
        <v>0.60837914128658444</v>
      </c>
    </row>
    <row r="43" spans="1:13" s="44" customFormat="1" ht="11.45" customHeight="1" x14ac:dyDescent="0.15">
      <c r="A43" s="20" t="s">
        <v>4</v>
      </c>
      <c r="B43" s="21">
        <v>187</v>
      </c>
      <c r="C43" s="22">
        <v>195</v>
      </c>
      <c r="D43" s="24">
        <v>382</v>
      </c>
      <c r="E43" s="23" t="s">
        <v>4</v>
      </c>
      <c r="F43" s="21">
        <v>190</v>
      </c>
      <c r="G43" s="22">
        <v>229</v>
      </c>
      <c r="H43" s="24">
        <v>419</v>
      </c>
      <c r="I43" s="45" t="s">
        <v>7</v>
      </c>
      <c r="J43" s="46">
        <f>F37+F43+F49+J7+J13+J19+J25+J31+J37</f>
        <v>708</v>
      </c>
      <c r="K43" s="47">
        <f>G37+G43+G49+K7+K13+K19+K25+K31+K37</f>
        <v>1009</v>
      </c>
      <c r="L43" s="60">
        <f>H37+H43+H49+L7+L13+L19+L25+L31+L37</f>
        <v>1717</v>
      </c>
      <c r="M43" s="66">
        <f>L43/L39</f>
        <v>0.25508839696924679</v>
      </c>
    </row>
    <row r="44" spans="1:13" ht="11.45" customHeight="1" x14ac:dyDescent="0.15">
      <c r="A44" s="26">
        <v>35</v>
      </c>
      <c r="B44" s="27">
        <v>45</v>
      </c>
      <c r="C44" s="28">
        <v>35</v>
      </c>
      <c r="D44" s="30">
        <v>80</v>
      </c>
      <c r="E44" s="29">
        <v>75</v>
      </c>
      <c r="F44" s="27">
        <v>27</v>
      </c>
      <c r="G44" s="28">
        <v>47</v>
      </c>
      <c r="H44" s="30">
        <v>74</v>
      </c>
      <c r="I44" s="64" t="s">
        <v>12</v>
      </c>
      <c r="J44" s="67">
        <v>43.11</v>
      </c>
      <c r="K44" s="68">
        <v>47.1</v>
      </c>
      <c r="L44" s="69">
        <v>45.13</v>
      </c>
      <c r="M44" s="66"/>
    </row>
    <row r="45" spans="1:13" ht="11.45" customHeight="1" x14ac:dyDescent="0.15">
      <c r="A45" s="14">
        <v>36</v>
      </c>
      <c r="B45" s="15">
        <v>51</v>
      </c>
      <c r="C45" s="16">
        <v>43</v>
      </c>
      <c r="D45" s="18">
        <v>94</v>
      </c>
      <c r="E45" s="17">
        <v>76</v>
      </c>
      <c r="F45" s="15">
        <v>45</v>
      </c>
      <c r="G45" s="16">
        <v>44</v>
      </c>
      <c r="H45" s="18">
        <v>89</v>
      </c>
      <c r="I45" s="45"/>
      <c r="J45" s="46"/>
      <c r="K45" s="47"/>
      <c r="L45" s="60"/>
      <c r="M45" s="66"/>
    </row>
    <row r="46" spans="1:13" ht="11.45" customHeight="1" x14ac:dyDescent="0.15">
      <c r="A46" s="14">
        <v>37</v>
      </c>
      <c r="B46" s="15">
        <v>26</v>
      </c>
      <c r="C46" s="16">
        <v>38</v>
      </c>
      <c r="D46" s="18">
        <v>64</v>
      </c>
      <c r="E46" s="17">
        <v>77</v>
      </c>
      <c r="F46" s="15">
        <v>28</v>
      </c>
      <c r="G46" s="16">
        <v>42</v>
      </c>
      <c r="H46" s="18">
        <v>70</v>
      </c>
      <c r="I46" s="45" t="s">
        <v>8</v>
      </c>
      <c r="J46" s="46">
        <f>F49+J7+J13+J19+J25+J31+J37</f>
        <v>345</v>
      </c>
      <c r="K46" s="47">
        <f>G49+K7+K13+K19+K25+K31+K37</f>
        <v>590</v>
      </c>
      <c r="L46" s="60">
        <f>H49+L7+L13+L19+L25+L31+L37</f>
        <v>935</v>
      </c>
      <c r="M46" s="66">
        <f>L46/L39</f>
        <v>0.13890952310206509</v>
      </c>
    </row>
    <row r="47" spans="1:13" ht="11.45" customHeight="1" x14ac:dyDescent="0.15">
      <c r="A47" s="14">
        <v>38</v>
      </c>
      <c r="B47" s="15">
        <v>36</v>
      </c>
      <c r="C47" s="16">
        <v>27</v>
      </c>
      <c r="D47" s="18">
        <v>63</v>
      </c>
      <c r="E47" s="17">
        <v>78</v>
      </c>
      <c r="F47" s="15">
        <v>37</v>
      </c>
      <c r="G47" s="16">
        <v>43</v>
      </c>
      <c r="H47" s="18">
        <v>80</v>
      </c>
      <c r="I47" s="45" t="s">
        <v>9</v>
      </c>
      <c r="J47" s="46">
        <f>J13+J19+J25+J31+J37</f>
        <v>60</v>
      </c>
      <c r="K47" s="47">
        <f>K13+K19+K25+K31+K37</f>
        <v>170</v>
      </c>
      <c r="L47" s="60">
        <f>L13+L19+L25+L31+L37</f>
        <v>230</v>
      </c>
      <c r="M47" s="66">
        <f>L47/L39</f>
        <v>3.4170257019759322E-2</v>
      </c>
    </row>
    <row r="48" spans="1:13" ht="11.45" customHeight="1" x14ac:dyDescent="0.15">
      <c r="A48" s="14">
        <v>39</v>
      </c>
      <c r="B48" s="15">
        <v>24</v>
      </c>
      <c r="C48" s="16">
        <v>22</v>
      </c>
      <c r="D48" s="18">
        <v>46</v>
      </c>
      <c r="E48" s="17">
        <v>79</v>
      </c>
      <c r="F48" s="15">
        <v>29</v>
      </c>
      <c r="G48" s="16">
        <v>37</v>
      </c>
      <c r="H48" s="18">
        <v>66</v>
      </c>
      <c r="I48" s="45" t="s">
        <v>10</v>
      </c>
      <c r="J48" s="46">
        <f>J25+J31+J37</f>
        <v>3</v>
      </c>
      <c r="K48" s="47">
        <f>K25+K31+K37</f>
        <v>11</v>
      </c>
      <c r="L48" s="60">
        <f>L25+L31+L37</f>
        <v>14</v>
      </c>
      <c r="M48" s="66">
        <f>L48/L39</f>
        <v>2.0799286881592631E-3</v>
      </c>
    </row>
    <row r="49" spans="1:13" s="44" customFormat="1" ht="11.45" customHeight="1" thickBot="1" x14ac:dyDescent="0.2">
      <c r="A49" s="38" t="s">
        <v>4</v>
      </c>
      <c r="B49" s="39">
        <v>182</v>
      </c>
      <c r="C49" s="40">
        <v>165</v>
      </c>
      <c r="D49" s="42">
        <v>347</v>
      </c>
      <c r="E49" s="41" t="s">
        <v>4</v>
      </c>
      <c r="F49" s="39">
        <v>166</v>
      </c>
      <c r="G49" s="40">
        <v>213</v>
      </c>
      <c r="H49" s="42">
        <v>379</v>
      </c>
      <c r="I49" s="48" t="s">
        <v>11</v>
      </c>
      <c r="J49" s="49">
        <f>J31+J37</f>
        <v>1</v>
      </c>
      <c r="K49" s="50">
        <f>K31+K37</f>
        <v>1</v>
      </c>
      <c r="L49" s="61">
        <f>L31+L37</f>
        <v>2</v>
      </c>
      <c r="M49" s="66">
        <f>L49/L39</f>
        <v>2.9713266973703761E-4</v>
      </c>
    </row>
  </sheetData>
  <phoneticPr fontId="2"/>
  <pageMargins left="0.78740157480314965" right="0.59055118110236227" top="0.78740157480314965" bottom="0.19685039370078741" header="0.51181102362204722" footer="0.51181102362204722"/>
  <pageSetup paperSize="9" orientation="landscape" horizontalDpi="4294967293" r:id="rId1"/>
  <headerFooter alignWithMargins="0">
    <oddHeader>&amp;L&amp;"ＭＳ 明朝,標準"&amp;12『佐久市の年齢別男女別人口』　住民基本台帳人口に外国人登録人口を加算したもの（平成17年4月1日現在）&amp;R&amp;12&amp;A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50"/>
  <sheetViews>
    <sheetView view="pageBreakPreview" zoomScaleNormal="100" workbookViewId="0">
      <selection activeCell="F9" sqref="F9"/>
    </sheetView>
  </sheetViews>
  <sheetFormatPr defaultRowHeight="9.9499999999999993" customHeight="1" x14ac:dyDescent="0.15"/>
  <cols>
    <col min="1" max="1" width="10.625" style="6" customWidth="1"/>
    <col min="2" max="4" width="10.625" style="13" customWidth="1"/>
    <col min="5" max="5" width="10.625" style="6" customWidth="1"/>
    <col min="6" max="8" width="10.625" style="13" customWidth="1"/>
    <col min="9" max="9" width="10.625" style="6" customWidth="1"/>
    <col min="10" max="12" width="10.625" style="13" customWidth="1"/>
    <col min="13" max="13" width="5.625" style="13" customWidth="1"/>
    <col min="14" max="16384" width="9" style="13"/>
  </cols>
  <sheetData>
    <row r="1" spans="1:12" s="6" customFormat="1" ht="12.95" customHeight="1" thickBot="1" x14ac:dyDescent="0.2">
      <c r="A1" s="1" t="s">
        <v>1</v>
      </c>
      <c r="B1" s="2" t="s">
        <v>2</v>
      </c>
      <c r="C1" s="3" t="s">
        <v>3</v>
      </c>
      <c r="D1" s="4" t="s">
        <v>0</v>
      </c>
      <c r="E1" s="5" t="s">
        <v>1</v>
      </c>
      <c r="F1" s="2" t="s">
        <v>2</v>
      </c>
      <c r="G1" s="3" t="s">
        <v>3</v>
      </c>
      <c r="H1" s="62" t="s">
        <v>0</v>
      </c>
      <c r="I1" s="4" t="s">
        <v>1</v>
      </c>
      <c r="J1" s="2" t="s">
        <v>2</v>
      </c>
      <c r="K1" s="3" t="s">
        <v>3</v>
      </c>
      <c r="L1" s="53" t="s">
        <v>0</v>
      </c>
    </row>
    <row r="2" spans="1:12" ht="11.45" customHeight="1" thickTop="1" x14ac:dyDescent="0.15">
      <c r="A2" s="7">
        <v>0</v>
      </c>
      <c r="B2" s="8">
        <v>29</v>
      </c>
      <c r="C2" s="9">
        <v>25</v>
      </c>
      <c r="D2" s="11">
        <f>SUM(B2:C2)</f>
        <v>54</v>
      </c>
      <c r="E2" s="10">
        <v>40</v>
      </c>
      <c r="F2" s="8">
        <v>60</v>
      </c>
      <c r="G2" s="9">
        <v>55</v>
      </c>
      <c r="H2" s="11">
        <v>115</v>
      </c>
      <c r="I2" s="12">
        <v>80</v>
      </c>
      <c r="J2" s="8">
        <v>53</v>
      </c>
      <c r="K2" s="9">
        <v>65</v>
      </c>
      <c r="L2" s="54">
        <v>118</v>
      </c>
    </row>
    <row r="3" spans="1:12" ht="11.45" customHeight="1" x14ac:dyDescent="0.15">
      <c r="A3" s="14">
        <v>1</v>
      </c>
      <c r="B3" s="15">
        <v>34</v>
      </c>
      <c r="C3" s="16">
        <v>40</v>
      </c>
      <c r="D3" s="18">
        <v>74</v>
      </c>
      <c r="E3" s="17">
        <v>41</v>
      </c>
      <c r="F3" s="15">
        <v>40</v>
      </c>
      <c r="G3" s="16">
        <v>66</v>
      </c>
      <c r="H3" s="18">
        <v>106</v>
      </c>
      <c r="I3" s="19">
        <v>81</v>
      </c>
      <c r="J3" s="15">
        <v>36</v>
      </c>
      <c r="K3" s="16">
        <v>77</v>
      </c>
      <c r="L3" s="55">
        <v>113</v>
      </c>
    </row>
    <row r="4" spans="1:12" ht="11.45" customHeight="1" x14ac:dyDescent="0.15">
      <c r="A4" s="14">
        <v>2</v>
      </c>
      <c r="B4" s="15">
        <v>24</v>
      </c>
      <c r="C4" s="16">
        <v>30</v>
      </c>
      <c r="D4" s="18">
        <v>54</v>
      </c>
      <c r="E4" s="17">
        <v>42</v>
      </c>
      <c r="F4" s="15">
        <v>63</v>
      </c>
      <c r="G4" s="16">
        <v>59</v>
      </c>
      <c r="H4" s="18">
        <v>122</v>
      </c>
      <c r="I4" s="19">
        <v>82</v>
      </c>
      <c r="J4" s="15">
        <v>41</v>
      </c>
      <c r="K4" s="16">
        <v>80</v>
      </c>
      <c r="L4" s="55">
        <v>121</v>
      </c>
    </row>
    <row r="5" spans="1:12" ht="11.45" customHeight="1" x14ac:dyDescent="0.15">
      <c r="A5" s="14">
        <v>3</v>
      </c>
      <c r="B5" s="15">
        <v>35</v>
      </c>
      <c r="C5" s="16">
        <v>50</v>
      </c>
      <c r="D5" s="18">
        <v>85</v>
      </c>
      <c r="E5" s="17">
        <v>43</v>
      </c>
      <c r="F5" s="15">
        <v>72</v>
      </c>
      <c r="G5" s="16">
        <v>56</v>
      </c>
      <c r="H5" s="18">
        <v>128</v>
      </c>
      <c r="I5" s="19">
        <v>83</v>
      </c>
      <c r="J5" s="15">
        <v>32</v>
      </c>
      <c r="K5" s="16">
        <v>70</v>
      </c>
      <c r="L5" s="55">
        <v>102</v>
      </c>
    </row>
    <row r="6" spans="1:12" ht="11.45" customHeight="1" x14ac:dyDescent="0.15">
      <c r="A6" s="14">
        <v>4</v>
      </c>
      <c r="B6" s="15">
        <v>40</v>
      </c>
      <c r="C6" s="16">
        <v>49</v>
      </c>
      <c r="D6" s="18">
        <v>89</v>
      </c>
      <c r="E6" s="17">
        <v>44</v>
      </c>
      <c r="F6" s="15">
        <v>70</v>
      </c>
      <c r="G6" s="16">
        <v>65</v>
      </c>
      <c r="H6" s="71">
        <v>135</v>
      </c>
      <c r="I6" s="19">
        <v>84</v>
      </c>
      <c r="J6" s="15">
        <v>22</v>
      </c>
      <c r="K6" s="16">
        <v>71</v>
      </c>
      <c r="L6" s="55">
        <v>93</v>
      </c>
    </row>
    <row r="7" spans="1:12" s="44" customFormat="1" ht="11.45" customHeight="1" x14ac:dyDescent="0.15">
      <c r="A7" s="20" t="s">
        <v>4</v>
      </c>
      <c r="B7" s="21">
        <f>SUM(B2:B6)</f>
        <v>162</v>
      </c>
      <c r="C7" s="22">
        <f>SUM(C2:C6)</f>
        <v>194</v>
      </c>
      <c r="D7" s="24">
        <v>356</v>
      </c>
      <c r="E7" s="23" t="s">
        <v>4</v>
      </c>
      <c r="F7" s="21">
        <v>305</v>
      </c>
      <c r="G7" s="22">
        <v>301</v>
      </c>
      <c r="H7" s="24">
        <v>606</v>
      </c>
      <c r="I7" s="25" t="s">
        <v>4</v>
      </c>
      <c r="J7" s="21">
        <v>184</v>
      </c>
      <c r="K7" s="22">
        <v>363</v>
      </c>
      <c r="L7" s="56">
        <v>547</v>
      </c>
    </row>
    <row r="8" spans="1:12" ht="11.45" customHeight="1" x14ac:dyDescent="0.15">
      <c r="A8" s="26">
        <v>5</v>
      </c>
      <c r="B8" s="27">
        <v>47</v>
      </c>
      <c r="C8" s="28">
        <v>43</v>
      </c>
      <c r="D8" s="30">
        <v>90</v>
      </c>
      <c r="E8" s="29">
        <v>45</v>
      </c>
      <c r="F8" s="27">
        <v>55</v>
      </c>
      <c r="G8" s="28">
        <v>54</v>
      </c>
      <c r="H8" s="72">
        <v>109</v>
      </c>
      <c r="I8" s="31">
        <v>85</v>
      </c>
      <c r="J8" s="27">
        <v>21</v>
      </c>
      <c r="K8" s="28">
        <v>47</v>
      </c>
      <c r="L8" s="57">
        <v>68</v>
      </c>
    </row>
    <row r="9" spans="1:12" ht="11.45" customHeight="1" x14ac:dyDescent="0.15">
      <c r="A9" s="14">
        <v>6</v>
      </c>
      <c r="B9" s="15">
        <v>56</v>
      </c>
      <c r="C9" s="16">
        <v>39</v>
      </c>
      <c r="D9" s="18">
        <v>95</v>
      </c>
      <c r="E9" s="17">
        <v>46</v>
      </c>
      <c r="F9" s="15">
        <v>67</v>
      </c>
      <c r="G9" s="16">
        <v>61</v>
      </c>
      <c r="H9" s="71">
        <v>128</v>
      </c>
      <c r="I9" s="19">
        <v>86</v>
      </c>
      <c r="J9" s="15">
        <v>16</v>
      </c>
      <c r="K9" s="16">
        <v>40</v>
      </c>
      <c r="L9" s="73">
        <v>56</v>
      </c>
    </row>
    <row r="10" spans="1:12" ht="11.45" customHeight="1" x14ac:dyDescent="0.15">
      <c r="A10" s="14">
        <v>7</v>
      </c>
      <c r="B10" s="15">
        <v>39</v>
      </c>
      <c r="C10" s="16">
        <v>52</v>
      </c>
      <c r="D10" s="18">
        <v>91</v>
      </c>
      <c r="E10" s="17">
        <v>47</v>
      </c>
      <c r="F10" s="15">
        <v>65</v>
      </c>
      <c r="G10" s="16">
        <v>64</v>
      </c>
      <c r="H10" s="18">
        <v>129</v>
      </c>
      <c r="I10" s="19">
        <v>87</v>
      </c>
      <c r="J10" s="15">
        <v>22</v>
      </c>
      <c r="K10" s="16">
        <v>42</v>
      </c>
      <c r="L10" s="55">
        <v>64</v>
      </c>
    </row>
    <row r="11" spans="1:12" ht="11.45" customHeight="1" x14ac:dyDescent="0.15">
      <c r="A11" s="14">
        <v>8</v>
      </c>
      <c r="B11" s="15">
        <v>47</v>
      </c>
      <c r="C11" s="16">
        <v>60</v>
      </c>
      <c r="D11" s="18">
        <v>107</v>
      </c>
      <c r="E11" s="17">
        <v>48</v>
      </c>
      <c r="F11" s="15">
        <v>78</v>
      </c>
      <c r="G11" s="16">
        <v>57</v>
      </c>
      <c r="H11" s="18">
        <v>135</v>
      </c>
      <c r="I11" s="19">
        <v>88</v>
      </c>
      <c r="J11" s="15">
        <v>14</v>
      </c>
      <c r="K11" s="16">
        <v>33</v>
      </c>
      <c r="L11" s="55">
        <v>47</v>
      </c>
    </row>
    <row r="12" spans="1:12" ht="11.45" customHeight="1" x14ac:dyDescent="0.15">
      <c r="A12" s="14">
        <v>9</v>
      </c>
      <c r="B12" s="15">
        <v>51</v>
      </c>
      <c r="C12" s="16">
        <v>52</v>
      </c>
      <c r="D12" s="71">
        <v>103</v>
      </c>
      <c r="E12" s="17">
        <v>49</v>
      </c>
      <c r="F12" s="15">
        <v>72</v>
      </c>
      <c r="G12" s="16">
        <v>77</v>
      </c>
      <c r="H12" s="18">
        <v>149</v>
      </c>
      <c r="I12" s="19">
        <v>89</v>
      </c>
      <c r="J12" s="15">
        <v>17</v>
      </c>
      <c r="K12" s="16">
        <v>26</v>
      </c>
      <c r="L12" s="55">
        <v>43</v>
      </c>
    </row>
    <row r="13" spans="1:12" s="44" customFormat="1" ht="11.45" customHeight="1" x14ac:dyDescent="0.15">
      <c r="A13" s="32" t="s">
        <v>4</v>
      </c>
      <c r="B13" s="33">
        <f>SUM(B8:B12)</f>
        <v>240</v>
      </c>
      <c r="C13" s="34">
        <f>SUM(C8:C12)</f>
        <v>246</v>
      </c>
      <c r="D13" s="36">
        <v>486</v>
      </c>
      <c r="E13" s="35" t="s">
        <v>4</v>
      </c>
      <c r="F13" s="33">
        <v>337</v>
      </c>
      <c r="G13" s="34">
        <v>313</v>
      </c>
      <c r="H13" s="36">
        <v>650</v>
      </c>
      <c r="I13" s="37" t="s">
        <v>4</v>
      </c>
      <c r="J13" s="33">
        <v>90</v>
      </c>
      <c r="K13" s="34">
        <v>188</v>
      </c>
      <c r="L13" s="58">
        <v>278</v>
      </c>
    </row>
    <row r="14" spans="1:12" ht="11.45" customHeight="1" x14ac:dyDescent="0.15">
      <c r="A14" s="14">
        <v>10</v>
      </c>
      <c r="B14" s="15">
        <v>61</v>
      </c>
      <c r="C14" s="16">
        <v>52</v>
      </c>
      <c r="D14" s="18">
        <v>113</v>
      </c>
      <c r="E14" s="17">
        <v>50</v>
      </c>
      <c r="F14" s="15">
        <v>75</v>
      </c>
      <c r="G14" s="16">
        <v>71</v>
      </c>
      <c r="H14" s="71">
        <v>146</v>
      </c>
      <c r="I14" s="19">
        <v>90</v>
      </c>
      <c r="J14" s="15">
        <v>16</v>
      </c>
      <c r="K14" s="16">
        <v>36</v>
      </c>
      <c r="L14" s="55">
        <v>52</v>
      </c>
    </row>
    <row r="15" spans="1:12" ht="11.45" customHeight="1" x14ac:dyDescent="0.15">
      <c r="A15" s="14">
        <v>11</v>
      </c>
      <c r="B15" s="15">
        <v>53</v>
      </c>
      <c r="C15" s="16">
        <v>48</v>
      </c>
      <c r="D15" s="71">
        <v>101</v>
      </c>
      <c r="E15" s="17">
        <v>51</v>
      </c>
      <c r="F15" s="15">
        <v>72</v>
      </c>
      <c r="G15" s="16">
        <v>67</v>
      </c>
      <c r="H15" s="71">
        <v>139</v>
      </c>
      <c r="I15" s="19">
        <v>91</v>
      </c>
      <c r="J15" s="15">
        <v>8</v>
      </c>
      <c r="K15" s="16">
        <v>23</v>
      </c>
      <c r="L15" s="55">
        <v>31</v>
      </c>
    </row>
    <row r="16" spans="1:12" ht="11.45" customHeight="1" x14ac:dyDescent="0.15">
      <c r="A16" s="14">
        <v>12</v>
      </c>
      <c r="B16" s="15">
        <v>50</v>
      </c>
      <c r="C16" s="16">
        <v>51</v>
      </c>
      <c r="D16" s="18">
        <v>101</v>
      </c>
      <c r="E16" s="17">
        <v>52</v>
      </c>
      <c r="F16" s="15">
        <v>78</v>
      </c>
      <c r="G16" s="16">
        <v>84</v>
      </c>
      <c r="H16" s="71">
        <v>162</v>
      </c>
      <c r="I16" s="19">
        <v>92</v>
      </c>
      <c r="J16" s="15">
        <v>7</v>
      </c>
      <c r="K16" s="16">
        <v>23</v>
      </c>
      <c r="L16" s="55">
        <v>30</v>
      </c>
    </row>
    <row r="17" spans="1:12" ht="11.45" customHeight="1" x14ac:dyDescent="0.15">
      <c r="A17" s="14">
        <v>13</v>
      </c>
      <c r="B17" s="15">
        <v>63</v>
      </c>
      <c r="C17" s="16">
        <v>45</v>
      </c>
      <c r="D17" s="71">
        <v>108</v>
      </c>
      <c r="E17" s="17">
        <v>53</v>
      </c>
      <c r="F17" s="15">
        <v>68</v>
      </c>
      <c r="G17" s="16">
        <v>79</v>
      </c>
      <c r="H17" s="71">
        <v>147</v>
      </c>
      <c r="I17" s="19">
        <v>93</v>
      </c>
      <c r="J17" s="15">
        <v>5</v>
      </c>
      <c r="K17" s="16">
        <v>15</v>
      </c>
      <c r="L17" s="73">
        <v>20</v>
      </c>
    </row>
    <row r="18" spans="1:12" ht="11.45" customHeight="1" x14ac:dyDescent="0.15">
      <c r="A18" s="14">
        <v>14</v>
      </c>
      <c r="B18" s="15">
        <v>53</v>
      </c>
      <c r="C18" s="16">
        <v>55</v>
      </c>
      <c r="D18" s="18">
        <v>108</v>
      </c>
      <c r="E18" s="17">
        <v>54</v>
      </c>
      <c r="F18" s="15">
        <v>91</v>
      </c>
      <c r="G18" s="16">
        <v>72</v>
      </c>
      <c r="H18" s="71">
        <v>163</v>
      </c>
      <c r="I18" s="19">
        <v>94</v>
      </c>
      <c r="J18" s="15">
        <v>4</v>
      </c>
      <c r="K18" s="16">
        <v>8</v>
      </c>
      <c r="L18" s="55">
        <v>12</v>
      </c>
    </row>
    <row r="19" spans="1:12" s="44" customFormat="1" ht="11.45" customHeight="1" x14ac:dyDescent="0.15">
      <c r="A19" s="20" t="s">
        <v>4</v>
      </c>
      <c r="B19" s="21">
        <f>SUM(B14:B18)</f>
        <v>280</v>
      </c>
      <c r="C19" s="22">
        <f>SUM(C14:C18)</f>
        <v>251</v>
      </c>
      <c r="D19" s="24">
        <v>531</v>
      </c>
      <c r="E19" s="23" t="s">
        <v>4</v>
      </c>
      <c r="F19" s="21">
        <v>384</v>
      </c>
      <c r="G19" s="22">
        <v>373</v>
      </c>
      <c r="H19" s="24">
        <v>757</v>
      </c>
      <c r="I19" s="25" t="s">
        <v>4</v>
      </c>
      <c r="J19" s="21">
        <v>40</v>
      </c>
      <c r="K19" s="22">
        <v>105</v>
      </c>
      <c r="L19" s="56">
        <v>145</v>
      </c>
    </row>
    <row r="20" spans="1:12" ht="11.45" customHeight="1" x14ac:dyDescent="0.15">
      <c r="A20" s="26">
        <v>15</v>
      </c>
      <c r="B20" s="27">
        <v>49</v>
      </c>
      <c r="C20" s="28">
        <v>55</v>
      </c>
      <c r="D20" s="30">
        <v>104</v>
      </c>
      <c r="E20" s="29">
        <v>55</v>
      </c>
      <c r="F20" s="27">
        <v>94</v>
      </c>
      <c r="G20" s="28">
        <v>86</v>
      </c>
      <c r="H20" s="72">
        <v>180</v>
      </c>
      <c r="I20" s="31">
        <v>95</v>
      </c>
      <c r="J20" s="27">
        <v>3</v>
      </c>
      <c r="K20" s="28">
        <v>9</v>
      </c>
      <c r="L20" s="74">
        <v>12</v>
      </c>
    </row>
    <row r="21" spans="1:12" ht="11.45" customHeight="1" x14ac:dyDescent="0.15">
      <c r="A21" s="14">
        <v>16</v>
      </c>
      <c r="B21" s="15">
        <v>58</v>
      </c>
      <c r="C21" s="16">
        <v>63</v>
      </c>
      <c r="D21" s="18">
        <v>121</v>
      </c>
      <c r="E21" s="17">
        <v>56</v>
      </c>
      <c r="F21" s="15">
        <v>101</v>
      </c>
      <c r="G21" s="16">
        <v>82</v>
      </c>
      <c r="H21" s="71">
        <v>183</v>
      </c>
      <c r="I21" s="19">
        <v>96</v>
      </c>
      <c r="J21" s="15">
        <v>1</v>
      </c>
      <c r="K21" s="16">
        <v>7</v>
      </c>
      <c r="L21" s="55">
        <v>8</v>
      </c>
    </row>
    <row r="22" spans="1:12" ht="11.45" customHeight="1" x14ac:dyDescent="0.15">
      <c r="A22" s="14">
        <v>17</v>
      </c>
      <c r="B22" s="15">
        <v>64</v>
      </c>
      <c r="C22" s="16">
        <v>54</v>
      </c>
      <c r="D22" s="18">
        <v>118</v>
      </c>
      <c r="E22" s="17">
        <v>57</v>
      </c>
      <c r="F22" s="15">
        <v>95</v>
      </c>
      <c r="G22" s="16">
        <v>84</v>
      </c>
      <c r="H22" s="71">
        <v>179</v>
      </c>
      <c r="I22" s="19">
        <v>97</v>
      </c>
      <c r="J22" s="15">
        <v>1</v>
      </c>
      <c r="K22" s="16">
        <v>7</v>
      </c>
      <c r="L22" s="55">
        <v>8</v>
      </c>
    </row>
    <row r="23" spans="1:12" ht="11.45" customHeight="1" x14ac:dyDescent="0.15">
      <c r="A23" s="14">
        <v>18</v>
      </c>
      <c r="B23" s="15">
        <v>60</v>
      </c>
      <c r="C23" s="16">
        <v>43</v>
      </c>
      <c r="D23" s="18">
        <v>103</v>
      </c>
      <c r="E23" s="17">
        <v>58</v>
      </c>
      <c r="F23" s="15">
        <v>78</v>
      </c>
      <c r="G23" s="16">
        <v>62</v>
      </c>
      <c r="H23" s="71">
        <v>140</v>
      </c>
      <c r="I23" s="19">
        <v>98</v>
      </c>
      <c r="J23" s="15">
        <v>0</v>
      </c>
      <c r="K23" s="16">
        <v>2</v>
      </c>
      <c r="L23" s="55">
        <v>2</v>
      </c>
    </row>
    <row r="24" spans="1:12" ht="11.45" customHeight="1" x14ac:dyDescent="0.15">
      <c r="A24" s="14">
        <v>19</v>
      </c>
      <c r="B24" s="15">
        <v>66</v>
      </c>
      <c r="C24" s="16">
        <v>41</v>
      </c>
      <c r="D24" s="18">
        <v>107</v>
      </c>
      <c r="E24" s="17">
        <v>59</v>
      </c>
      <c r="F24" s="15">
        <v>46</v>
      </c>
      <c r="G24" s="16">
        <v>42</v>
      </c>
      <c r="H24" s="71">
        <v>88</v>
      </c>
      <c r="I24" s="19">
        <v>99</v>
      </c>
      <c r="J24" s="15">
        <v>0</v>
      </c>
      <c r="K24" s="16">
        <v>1</v>
      </c>
      <c r="L24" s="55">
        <v>1</v>
      </c>
    </row>
    <row r="25" spans="1:12" s="44" customFormat="1" ht="11.45" customHeight="1" x14ac:dyDescent="0.15">
      <c r="A25" s="32" t="s">
        <v>4</v>
      </c>
      <c r="B25" s="33">
        <f>SUM(B20:B24)</f>
        <v>297</v>
      </c>
      <c r="C25" s="34">
        <f>SUM(C20:C24)</f>
        <v>256</v>
      </c>
      <c r="D25" s="36">
        <v>553</v>
      </c>
      <c r="E25" s="35" t="s">
        <v>4</v>
      </c>
      <c r="F25" s="33">
        <v>414</v>
      </c>
      <c r="G25" s="34">
        <v>356</v>
      </c>
      <c r="H25" s="36">
        <v>770</v>
      </c>
      <c r="I25" s="37" t="s">
        <v>4</v>
      </c>
      <c r="J25" s="33">
        <v>5</v>
      </c>
      <c r="K25" s="34">
        <v>26</v>
      </c>
      <c r="L25" s="58">
        <v>31</v>
      </c>
    </row>
    <row r="26" spans="1:12" ht="11.45" customHeight="1" x14ac:dyDescent="0.15">
      <c r="A26" s="14">
        <v>20</v>
      </c>
      <c r="B26" s="15">
        <v>58</v>
      </c>
      <c r="C26" s="16">
        <v>44</v>
      </c>
      <c r="D26" s="18">
        <v>102</v>
      </c>
      <c r="E26" s="17">
        <v>60</v>
      </c>
      <c r="F26" s="15">
        <v>52</v>
      </c>
      <c r="G26" s="16">
        <v>61</v>
      </c>
      <c r="H26" s="18">
        <v>113</v>
      </c>
      <c r="I26" s="19">
        <v>100</v>
      </c>
      <c r="J26" s="15">
        <v>0</v>
      </c>
      <c r="K26" s="16">
        <v>3</v>
      </c>
      <c r="L26" s="55">
        <v>3</v>
      </c>
    </row>
    <row r="27" spans="1:12" ht="11.45" customHeight="1" x14ac:dyDescent="0.15">
      <c r="A27" s="14">
        <v>21</v>
      </c>
      <c r="B27" s="15">
        <v>48</v>
      </c>
      <c r="C27" s="16">
        <v>49</v>
      </c>
      <c r="D27" s="18">
        <v>97</v>
      </c>
      <c r="E27" s="17">
        <v>61</v>
      </c>
      <c r="F27" s="15">
        <v>62</v>
      </c>
      <c r="G27" s="16">
        <v>77</v>
      </c>
      <c r="H27" s="18">
        <v>139</v>
      </c>
      <c r="I27" s="19">
        <v>101</v>
      </c>
      <c r="J27" s="15">
        <v>0</v>
      </c>
      <c r="K27" s="16">
        <v>2</v>
      </c>
      <c r="L27" s="55">
        <v>2</v>
      </c>
    </row>
    <row r="28" spans="1:12" ht="11.45" customHeight="1" x14ac:dyDescent="0.15">
      <c r="A28" s="14">
        <v>22</v>
      </c>
      <c r="B28" s="15">
        <v>60</v>
      </c>
      <c r="C28" s="16">
        <v>43</v>
      </c>
      <c r="D28" s="18">
        <v>103</v>
      </c>
      <c r="E28" s="17">
        <v>62</v>
      </c>
      <c r="F28" s="15">
        <v>61</v>
      </c>
      <c r="G28" s="16">
        <v>50</v>
      </c>
      <c r="H28" s="71">
        <v>111</v>
      </c>
      <c r="I28" s="19">
        <v>102</v>
      </c>
      <c r="J28" s="15">
        <v>0</v>
      </c>
      <c r="K28" s="16">
        <v>1</v>
      </c>
      <c r="L28" s="55">
        <v>1</v>
      </c>
    </row>
    <row r="29" spans="1:12" ht="11.45" customHeight="1" x14ac:dyDescent="0.15">
      <c r="A29" s="14">
        <v>23</v>
      </c>
      <c r="B29" s="15">
        <v>48</v>
      </c>
      <c r="C29" s="16">
        <v>39</v>
      </c>
      <c r="D29" s="18">
        <v>87</v>
      </c>
      <c r="E29" s="17">
        <v>63</v>
      </c>
      <c r="F29" s="15">
        <v>80</v>
      </c>
      <c r="G29" s="16">
        <v>90</v>
      </c>
      <c r="H29" s="71">
        <v>170</v>
      </c>
      <c r="I29" s="19">
        <v>103</v>
      </c>
      <c r="J29" s="15">
        <v>0</v>
      </c>
      <c r="K29" s="16">
        <v>0</v>
      </c>
      <c r="L29" s="55">
        <v>0</v>
      </c>
    </row>
    <row r="30" spans="1:12" ht="11.45" customHeight="1" x14ac:dyDescent="0.15">
      <c r="A30" s="14">
        <v>24</v>
      </c>
      <c r="B30" s="15">
        <v>60</v>
      </c>
      <c r="C30" s="16">
        <v>54</v>
      </c>
      <c r="D30" s="18">
        <v>114</v>
      </c>
      <c r="E30" s="17">
        <v>64</v>
      </c>
      <c r="F30" s="15">
        <v>67</v>
      </c>
      <c r="G30" s="16">
        <v>64</v>
      </c>
      <c r="H30" s="71">
        <v>131</v>
      </c>
      <c r="I30" s="19">
        <v>104</v>
      </c>
      <c r="J30" s="15">
        <v>0</v>
      </c>
      <c r="K30" s="16">
        <v>0</v>
      </c>
      <c r="L30" s="55">
        <v>0</v>
      </c>
    </row>
    <row r="31" spans="1:12" s="44" customFormat="1" ht="11.45" customHeight="1" x14ac:dyDescent="0.15">
      <c r="A31" s="20" t="s">
        <v>4</v>
      </c>
      <c r="B31" s="21">
        <f>SUM(B26:B30)</f>
        <v>274</v>
      </c>
      <c r="C31" s="22">
        <f>SUM(C26:C30)</f>
        <v>229</v>
      </c>
      <c r="D31" s="24">
        <v>503</v>
      </c>
      <c r="E31" s="23" t="s">
        <v>4</v>
      </c>
      <c r="F31" s="21">
        <v>322</v>
      </c>
      <c r="G31" s="22">
        <v>342</v>
      </c>
      <c r="H31" s="24">
        <v>664</v>
      </c>
      <c r="I31" s="25" t="s">
        <v>4</v>
      </c>
      <c r="J31" s="21">
        <v>0</v>
      </c>
      <c r="K31" s="22">
        <v>6</v>
      </c>
      <c r="L31" s="56">
        <v>6</v>
      </c>
    </row>
    <row r="32" spans="1:12" ht="11.45" customHeight="1" x14ac:dyDescent="0.15">
      <c r="A32" s="26">
        <v>25</v>
      </c>
      <c r="B32" s="27">
        <v>54</v>
      </c>
      <c r="C32" s="28">
        <v>45</v>
      </c>
      <c r="D32" s="30">
        <v>99</v>
      </c>
      <c r="E32" s="29">
        <v>65</v>
      </c>
      <c r="F32" s="27">
        <v>54</v>
      </c>
      <c r="G32" s="28">
        <v>63</v>
      </c>
      <c r="H32" s="72">
        <v>117</v>
      </c>
      <c r="I32" s="31">
        <v>105</v>
      </c>
      <c r="J32" s="27">
        <v>0</v>
      </c>
      <c r="K32" s="28">
        <v>0</v>
      </c>
      <c r="L32" s="57">
        <v>0</v>
      </c>
    </row>
    <row r="33" spans="1:13" ht="11.45" customHeight="1" x14ac:dyDescent="0.15">
      <c r="A33" s="14">
        <v>26</v>
      </c>
      <c r="B33" s="15">
        <v>52</v>
      </c>
      <c r="C33" s="16">
        <v>46</v>
      </c>
      <c r="D33" s="18">
        <v>98</v>
      </c>
      <c r="E33" s="17">
        <v>66</v>
      </c>
      <c r="F33" s="15">
        <v>62</v>
      </c>
      <c r="G33" s="16">
        <v>46</v>
      </c>
      <c r="H33" s="71">
        <v>108</v>
      </c>
      <c r="I33" s="19">
        <v>106</v>
      </c>
      <c r="J33" s="15">
        <v>0</v>
      </c>
      <c r="K33" s="16">
        <v>0</v>
      </c>
      <c r="L33" s="55">
        <v>0</v>
      </c>
    </row>
    <row r="34" spans="1:13" ht="11.45" customHeight="1" x14ac:dyDescent="0.15">
      <c r="A34" s="14">
        <v>27</v>
      </c>
      <c r="B34" s="15">
        <v>51</v>
      </c>
      <c r="C34" s="16">
        <v>48</v>
      </c>
      <c r="D34" s="18">
        <v>99</v>
      </c>
      <c r="E34" s="17">
        <v>67</v>
      </c>
      <c r="F34" s="15">
        <v>82</v>
      </c>
      <c r="G34" s="16">
        <v>75</v>
      </c>
      <c r="H34" s="71">
        <v>157</v>
      </c>
      <c r="I34" s="19">
        <v>107</v>
      </c>
      <c r="J34" s="15">
        <v>0</v>
      </c>
      <c r="K34" s="16">
        <v>0</v>
      </c>
      <c r="L34" s="55">
        <v>0</v>
      </c>
    </row>
    <row r="35" spans="1:13" ht="11.45" customHeight="1" x14ac:dyDescent="0.15">
      <c r="A35" s="14">
        <v>28</v>
      </c>
      <c r="B35" s="15">
        <v>58</v>
      </c>
      <c r="C35" s="16">
        <v>44</v>
      </c>
      <c r="D35" s="18">
        <v>102</v>
      </c>
      <c r="E35" s="17">
        <v>68</v>
      </c>
      <c r="F35" s="15">
        <v>77</v>
      </c>
      <c r="G35" s="16">
        <v>70</v>
      </c>
      <c r="H35" s="71">
        <v>147</v>
      </c>
      <c r="I35" s="19">
        <v>108</v>
      </c>
      <c r="J35" s="15">
        <v>0</v>
      </c>
      <c r="K35" s="16">
        <v>0</v>
      </c>
      <c r="L35" s="55">
        <v>0</v>
      </c>
    </row>
    <row r="36" spans="1:13" ht="11.45" customHeight="1" x14ac:dyDescent="0.15">
      <c r="A36" s="14">
        <v>29</v>
      </c>
      <c r="B36" s="15">
        <v>55</v>
      </c>
      <c r="C36" s="16">
        <v>45</v>
      </c>
      <c r="D36" s="18">
        <v>100</v>
      </c>
      <c r="E36" s="17">
        <v>69</v>
      </c>
      <c r="F36" s="15">
        <v>68</v>
      </c>
      <c r="G36" s="16">
        <v>70</v>
      </c>
      <c r="H36" s="18">
        <v>138</v>
      </c>
      <c r="I36" s="19">
        <v>109</v>
      </c>
      <c r="J36" s="15">
        <v>0</v>
      </c>
      <c r="K36" s="16">
        <v>0</v>
      </c>
      <c r="L36" s="55">
        <v>0</v>
      </c>
    </row>
    <row r="37" spans="1:13" s="44" customFormat="1" ht="11.45" customHeight="1" x14ac:dyDescent="0.15">
      <c r="A37" s="32" t="s">
        <v>4</v>
      </c>
      <c r="B37" s="33">
        <f>SUM(B32:B36)</f>
        <v>270</v>
      </c>
      <c r="C37" s="34">
        <f>SUM(C32:C36)</f>
        <v>228</v>
      </c>
      <c r="D37" s="36">
        <v>498</v>
      </c>
      <c r="E37" s="35" t="s">
        <v>4</v>
      </c>
      <c r="F37" s="33">
        <v>343</v>
      </c>
      <c r="G37" s="34">
        <v>324</v>
      </c>
      <c r="H37" s="36">
        <v>667</v>
      </c>
      <c r="I37" s="37" t="s">
        <v>4</v>
      </c>
      <c r="J37" s="33">
        <v>0</v>
      </c>
      <c r="K37" s="34">
        <v>0</v>
      </c>
      <c r="L37" s="58">
        <v>0</v>
      </c>
    </row>
    <row r="38" spans="1:13" ht="11.45" customHeight="1" x14ac:dyDescent="0.15">
      <c r="A38" s="14">
        <v>30</v>
      </c>
      <c r="B38" s="15">
        <v>62</v>
      </c>
      <c r="C38" s="16">
        <v>36</v>
      </c>
      <c r="D38" s="18">
        <v>98</v>
      </c>
      <c r="E38" s="17">
        <v>70</v>
      </c>
      <c r="F38" s="15">
        <v>65</v>
      </c>
      <c r="G38" s="16">
        <v>70</v>
      </c>
      <c r="H38" s="18">
        <v>135</v>
      </c>
      <c r="I38" s="19"/>
      <c r="J38" s="15"/>
      <c r="K38" s="16"/>
      <c r="L38" s="55"/>
    </row>
    <row r="39" spans="1:13" ht="11.45" customHeight="1" x14ac:dyDescent="0.15">
      <c r="A39" s="14">
        <v>31</v>
      </c>
      <c r="B39" s="15">
        <v>53</v>
      </c>
      <c r="C39" s="16">
        <v>61</v>
      </c>
      <c r="D39" s="18">
        <v>114</v>
      </c>
      <c r="E39" s="17">
        <v>71</v>
      </c>
      <c r="F39" s="15">
        <v>84</v>
      </c>
      <c r="G39" s="16">
        <v>82</v>
      </c>
      <c r="H39" s="71">
        <v>166</v>
      </c>
      <c r="I39" s="43" t="s">
        <v>0</v>
      </c>
      <c r="J39" s="51">
        <f>B7+B13+B19+B25+B31+B37+B43+B49+F7+F13+F19+F25+F31+F37+F43+F49+J7+J13+J19+J25+J31+J37</f>
        <v>5178</v>
      </c>
      <c r="K39" s="52">
        <f>C7+C13+C19+C25+C31+C37+C43+C49+G7+G13+G19+G25+G31+G37+G43+G49+K7+K13+K19+K25+K31+K37</f>
        <v>5433</v>
      </c>
      <c r="L39" s="59">
        <f>D7+D13+D19+D25+D31+D37+D43+D49+H7+H13+H19+H25+H31+H37+H43+H49+L7+L13+L19+L25+L31+L37</f>
        <v>10611</v>
      </c>
      <c r="M39" s="65">
        <f>L39/L39</f>
        <v>1</v>
      </c>
    </row>
    <row r="40" spans="1:13" ht="11.45" customHeight="1" x14ac:dyDescent="0.15">
      <c r="A40" s="14">
        <v>32</v>
      </c>
      <c r="B40" s="15">
        <v>50</v>
      </c>
      <c r="C40" s="16">
        <v>57</v>
      </c>
      <c r="D40" s="18">
        <v>107</v>
      </c>
      <c r="E40" s="17">
        <v>72</v>
      </c>
      <c r="F40" s="15">
        <v>70</v>
      </c>
      <c r="G40" s="16">
        <v>82</v>
      </c>
      <c r="H40" s="71">
        <v>152</v>
      </c>
      <c r="I40" s="19"/>
      <c r="J40" s="15"/>
      <c r="K40" s="16"/>
      <c r="L40" s="55"/>
      <c r="M40" s="65"/>
    </row>
    <row r="41" spans="1:13" ht="11.45" customHeight="1" x14ac:dyDescent="0.15">
      <c r="A41" s="14">
        <v>33</v>
      </c>
      <c r="B41" s="15">
        <v>46</v>
      </c>
      <c r="C41" s="16">
        <v>53</v>
      </c>
      <c r="D41" s="18">
        <v>99</v>
      </c>
      <c r="E41" s="17">
        <v>73</v>
      </c>
      <c r="F41" s="15">
        <v>57</v>
      </c>
      <c r="G41" s="16">
        <v>76</v>
      </c>
      <c r="H41" s="18">
        <v>133</v>
      </c>
      <c r="I41" s="19" t="s">
        <v>5</v>
      </c>
      <c r="J41" s="15">
        <f>B7+B13+B19</f>
        <v>682</v>
      </c>
      <c r="K41" s="16">
        <f>C7+C13+C19</f>
        <v>691</v>
      </c>
      <c r="L41" s="55">
        <f>D7+D13+D19</f>
        <v>1373</v>
      </c>
      <c r="M41" s="65">
        <f>L41/L39</f>
        <v>0.12939402506832531</v>
      </c>
    </row>
    <row r="42" spans="1:13" ht="11.45" customHeight="1" x14ac:dyDescent="0.15">
      <c r="A42" s="14">
        <v>34</v>
      </c>
      <c r="B42" s="15">
        <v>68</v>
      </c>
      <c r="C42" s="16">
        <v>61</v>
      </c>
      <c r="D42" s="18">
        <v>129</v>
      </c>
      <c r="E42" s="17">
        <v>74</v>
      </c>
      <c r="F42" s="15">
        <v>78</v>
      </c>
      <c r="G42" s="16">
        <v>90</v>
      </c>
      <c r="H42" s="71">
        <v>168</v>
      </c>
      <c r="I42" s="19" t="s">
        <v>6</v>
      </c>
      <c r="J42" s="15">
        <f>B25+B31+B37+B43+B49+F7+F13+F19+F25+F31</f>
        <v>3157</v>
      </c>
      <c r="K42" s="16">
        <f>C25+C31+C37+C43+C49+G7+G13+G19+G25+G31</f>
        <v>2929</v>
      </c>
      <c r="L42" s="55">
        <f>D25+D31+D37+D43+D49+H7+H13+H19+H25+H31</f>
        <v>6086</v>
      </c>
      <c r="M42" s="65">
        <f>L42/L39</f>
        <v>0.57355574403920462</v>
      </c>
    </row>
    <row r="43" spans="1:13" s="44" customFormat="1" ht="11.45" customHeight="1" x14ac:dyDescent="0.15">
      <c r="A43" s="20" t="s">
        <v>4</v>
      </c>
      <c r="B43" s="21">
        <f>SUM(B38:B42)</f>
        <v>279</v>
      </c>
      <c r="C43" s="22">
        <f>SUM(C38:C42)</f>
        <v>268</v>
      </c>
      <c r="D43" s="24">
        <v>547</v>
      </c>
      <c r="E43" s="23" t="s">
        <v>4</v>
      </c>
      <c r="F43" s="21">
        <v>354</v>
      </c>
      <c r="G43" s="22">
        <v>400</v>
      </c>
      <c r="H43" s="24">
        <v>754</v>
      </c>
      <c r="I43" s="45" t="s">
        <v>7</v>
      </c>
      <c r="J43" s="46">
        <f>F37+F43+F49+J7+J13+J19+J25+J31+J37</f>
        <v>1339</v>
      </c>
      <c r="K43" s="47">
        <f>G37+G43+G49+K7+K13+K19+K25+K31+K37</f>
        <v>1813</v>
      </c>
      <c r="L43" s="60">
        <f>H37+H43+H49+L7+L13+L19+L25+L31+L37</f>
        <v>3152</v>
      </c>
      <c r="M43" s="66">
        <f>L43/L39</f>
        <v>0.29705023089247007</v>
      </c>
    </row>
    <row r="44" spans="1:13" ht="11.45" customHeight="1" x14ac:dyDescent="0.15">
      <c r="A44" s="26">
        <v>35</v>
      </c>
      <c r="B44" s="27">
        <v>64</v>
      </c>
      <c r="C44" s="28">
        <v>56</v>
      </c>
      <c r="D44" s="30">
        <v>120</v>
      </c>
      <c r="E44" s="29">
        <v>75</v>
      </c>
      <c r="F44" s="27">
        <v>61</v>
      </c>
      <c r="G44" s="28">
        <v>76</v>
      </c>
      <c r="H44" s="72">
        <v>137</v>
      </c>
      <c r="I44" s="64" t="s">
        <v>12</v>
      </c>
      <c r="J44" s="67">
        <v>45.46</v>
      </c>
      <c r="K44" s="68">
        <v>49.24</v>
      </c>
      <c r="L44" s="69">
        <v>47.68</v>
      </c>
      <c r="M44" s="66"/>
    </row>
    <row r="45" spans="1:13" ht="11.45" customHeight="1" x14ac:dyDescent="0.15">
      <c r="A45" s="14">
        <v>36</v>
      </c>
      <c r="B45" s="15">
        <v>65</v>
      </c>
      <c r="C45" s="16">
        <v>61</v>
      </c>
      <c r="D45" s="18">
        <v>126</v>
      </c>
      <c r="E45" s="17">
        <v>76</v>
      </c>
      <c r="F45" s="15">
        <v>81</v>
      </c>
      <c r="G45" s="16">
        <v>83</v>
      </c>
      <c r="H45" s="18">
        <v>164</v>
      </c>
      <c r="I45" s="45"/>
      <c r="J45" s="46"/>
      <c r="K45" s="47"/>
      <c r="L45" s="60"/>
      <c r="M45" s="66"/>
    </row>
    <row r="46" spans="1:13" ht="11.45" customHeight="1" x14ac:dyDescent="0.15">
      <c r="A46" s="14">
        <v>37</v>
      </c>
      <c r="B46" s="15">
        <v>51</v>
      </c>
      <c r="C46" s="16">
        <v>50</v>
      </c>
      <c r="D46" s="18">
        <v>101</v>
      </c>
      <c r="E46" s="17">
        <v>77</v>
      </c>
      <c r="F46" s="15">
        <v>64</v>
      </c>
      <c r="G46" s="16">
        <v>80</v>
      </c>
      <c r="H46" s="18">
        <v>144</v>
      </c>
      <c r="I46" s="45" t="s">
        <v>8</v>
      </c>
      <c r="J46" s="46">
        <f>F49+J7+J13+J19+J25+J31+J37</f>
        <v>642</v>
      </c>
      <c r="K46" s="47">
        <f>G49+K7+K13+K19+K25+K31+K37</f>
        <v>1089</v>
      </c>
      <c r="L46" s="60">
        <f>H49+L7+L13+L19+L25+L31+L37</f>
        <v>1731</v>
      </c>
      <c r="M46" s="66">
        <f>L46/L39</f>
        <v>0.16313259824710205</v>
      </c>
    </row>
    <row r="47" spans="1:13" ht="11.45" customHeight="1" x14ac:dyDescent="0.15">
      <c r="A47" s="14">
        <v>38</v>
      </c>
      <c r="B47" s="15">
        <v>53</v>
      </c>
      <c r="C47" s="16">
        <v>48</v>
      </c>
      <c r="D47" s="18">
        <v>101</v>
      </c>
      <c r="E47" s="17">
        <v>78</v>
      </c>
      <c r="F47" s="15">
        <v>58</v>
      </c>
      <c r="G47" s="16">
        <v>79</v>
      </c>
      <c r="H47" s="71">
        <v>137</v>
      </c>
      <c r="I47" s="45" t="s">
        <v>9</v>
      </c>
      <c r="J47" s="46">
        <f>J13+J19+J25+J31+J37</f>
        <v>135</v>
      </c>
      <c r="K47" s="47">
        <f>K13+K19+K25+K31+K37</f>
        <v>325</v>
      </c>
      <c r="L47" s="60">
        <f>L13+L19+L25+L31+L37</f>
        <v>460</v>
      </c>
      <c r="M47" s="66">
        <f>L47/L39</f>
        <v>4.335123927999246E-2</v>
      </c>
    </row>
    <row r="48" spans="1:13" ht="11.45" customHeight="1" x14ac:dyDescent="0.15">
      <c r="A48" s="14">
        <v>39</v>
      </c>
      <c r="B48" s="15">
        <v>42</v>
      </c>
      <c r="C48" s="16">
        <v>48</v>
      </c>
      <c r="D48" s="18">
        <v>90</v>
      </c>
      <c r="E48" s="17">
        <v>79</v>
      </c>
      <c r="F48" s="15">
        <v>59</v>
      </c>
      <c r="G48" s="16">
        <v>83</v>
      </c>
      <c r="H48" s="18">
        <v>142</v>
      </c>
      <c r="I48" s="45" t="s">
        <v>10</v>
      </c>
      <c r="J48" s="46">
        <f>J25+J31+J37</f>
        <v>5</v>
      </c>
      <c r="K48" s="47">
        <f>K25+K31+K37</f>
        <v>32</v>
      </c>
      <c r="L48" s="60">
        <f>L25+L31+L37</f>
        <v>37</v>
      </c>
      <c r="M48" s="66">
        <f>L48/L39</f>
        <v>3.4869475073037413E-3</v>
      </c>
    </row>
    <row r="49" spans="1:13" s="44" customFormat="1" ht="11.45" customHeight="1" thickBot="1" x14ac:dyDescent="0.2">
      <c r="A49" s="38" t="s">
        <v>4</v>
      </c>
      <c r="B49" s="39">
        <f>SUM(B44:B48)</f>
        <v>275</v>
      </c>
      <c r="C49" s="40">
        <f>SUM(C44:C48)</f>
        <v>263</v>
      </c>
      <c r="D49" s="42">
        <v>538</v>
      </c>
      <c r="E49" s="41" t="s">
        <v>4</v>
      </c>
      <c r="F49" s="39">
        <v>323</v>
      </c>
      <c r="G49" s="40">
        <v>401</v>
      </c>
      <c r="H49" s="42">
        <v>724</v>
      </c>
      <c r="I49" s="48" t="s">
        <v>11</v>
      </c>
      <c r="J49" s="49">
        <f>J31+J37</f>
        <v>0</v>
      </c>
      <c r="K49" s="50">
        <f>K31+K37</f>
        <v>6</v>
      </c>
      <c r="L49" s="61">
        <f>L31+L37</f>
        <v>6</v>
      </c>
      <c r="M49" s="66">
        <f>L49/L39</f>
        <v>5.654509471303364E-4</v>
      </c>
    </row>
    <row r="50" spans="1:13" ht="9.9499999999999993" customHeight="1" x14ac:dyDescent="0.15">
      <c r="B50" s="63"/>
      <c r="I50" s="75" t="s">
        <v>13</v>
      </c>
    </row>
  </sheetData>
  <phoneticPr fontId="2"/>
  <pageMargins left="0.78740157480314965" right="0.59055118110236227" top="0.78740157480314965" bottom="0.19685039370078741" header="0.51181102362204722" footer="0.51181102362204722"/>
  <pageSetup paperSize="9" orientation="landscape" r:id="rId1"/>
  <headerFooter alignWithMargins="0">
    <oddHeader>&amp;L&amp;"ＭＳ 明朝,標準"&amp;12『佐久市の年齢別男女別人口』　住民基本台帳人口に外国人登録人口を加算したもの（平成17年4月1日現在）&amp;R&amp;12&amp;A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</vt:i4>
      </vt:variant>
    </vt:vector>
  </HeadingPairs>
  <TitlesOfParts>
    <vt:vector size="6" baseType="lpstr">
      <vt:lpstr>佐久市</vt:lpstr>
      <vt:lpstr>旧佐久市</vt:lpstr>
      <vt:lpstr>旧臼田町</vt:lpstr>
      <vt:lpstr>旧浅科村</vt:lpstr>
      <vt:lpstr>旧望月町</vt:lpstr>
      <vt:lpstr>旧望月町!Print_Area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2023-03-17T06:20:26Z</cp:lastPrinted>
  <dcterms:created xsi:type="dcterms:W3CDTF">2008-04-16T04:52:12Z</dcterms:created>
  <dcterms:modified xsi:type="dcterms:W3CDTF">2023-03-17T06:20:30Z</dcterms:modified>
</cp:coreProperties>
</file>