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SKFLSV-01.saku-vdi.local\netprofile$\redirect\h2671\Desktop\"/>
    </mc:Choice>
  </mc:AlternateContent>
  <bookViews>
    <workbookView xWindow="0" yWindow="0" windowWidth="19200" windowHeight="116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 sheetId="20" r:id="rId13"/>
    <sheet name="施設類型別ストック情報分析表① " sheetId="21" r:id="rId14"/>
    <sheet name="施設類型別ストック情報分析表② " sheetId="22" r:id="rId15"/>
    <sheet name="データシート" sheetId="8" state="hidden" r:id="rId16"/>
  </sheets>
  <calcPr calcId="152511"/>
</workbook>
</file>

<file path=xl/calcChain.xml><?xml version="1.0" encoding="utf-8"?>
<calcChain xmlns="http://schemas.openxmlformats.org/spreadsheetml/2006/main">
  <c r="BG35" i="9" l="1"/>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O36" i="9"/>
  <c r="BE36" i="9"/>
  <c r="AM36" i="9"/>
  <c r="CO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U34" i="9" l="1"/>
  <c r="U35" i="9" l="1"/>
  <c r="U36" i="9" s="1"/>
  <c r="U37" i="9" s="1"/>
  <c r="U38" i="9" s="1"/>
  <c r="AM34" i="9"/>
  <c r="AM35" i="9" s="1"/>
  <c r="BE34" i="9" s="1"/>
  <c r="BE35"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<sst xmlns="http://schemas.openxmlformats.org/spreadsheetml/2006/main" count="1082" uniqueCount="577">
  <si>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</si>
  <si>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</si>
  <si>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</si>
  <si>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</si>
  <si>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</si>
  <si>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</si>
  <si>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</si>
  <si>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</si>
  <si>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</si>
  <si>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</si>
  <si>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</si>
  <si>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</si>
  <si>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</si>
  <si>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</si>
  <si>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</si>
  <si>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</si>
  <si>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</si>
  <si>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</si>
  <si>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</si>
  <si>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</si>
  <si>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</si>
  <si>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</si>
  <si>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</si>
  <si>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</si>
  <si>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</si>
  <si>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</si>
  <si>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</si>
  <si>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</si>
  <si>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</si>
  <si>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</si>
  <si>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</si>
  <si>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</si>
  <si>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</si>
  <si>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</si>
  <si>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</si>
  <si>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</si>
  <si>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</si>
  <si>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</si>
  <si>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</si>
  <si>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</si>
  <si>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</si>
  <si>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</si>
  <si>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</si>
  <si>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</si>
  <si>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</si>
  <si>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</si>
  <si>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</si>
  <si>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</si>
  <si>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</si>
  <si>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</si>
  <si>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</si>
  <si>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</si>
  <si>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</si>
  <si>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</si>
  <si>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</si>
  <si>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</si>
  <si>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</si>
  <si>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</si>
  <si>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</si>
  <si>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</si>
  <si>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</si>
  <si>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</si>
  <si>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</si>
  <si>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</si>
  <si>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</si>
  <si>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</si>
  <si>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</si>
  <si>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</si>
  <si>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</si>
  <si>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</si>
  <si>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</si>
  <si>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</si>
  <si>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</si>
  <si>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</si>
  <si>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</si>
  <si>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</si>
  <si>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</si>
  <si>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</si>
  <si>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</si>
  <si>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</si>
  <si>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</si>
  <si>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</si>
  <si>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</si>
  <si>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佐久市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</si>
  <si>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</si>
  <si>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</si>
  <si>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</si>
  <si>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</si>
  <si>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</si>
  <si>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</si>
  <si>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</si>
  <si>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</si>
  <si>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</si>
  <si>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</si>
  <si>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</si>
  <si>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</si>
  <si>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</si>
  <si>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</si>
  <si>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</si>
  <si>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</si>
  <si>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</si>
  <si>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</si>
  <si>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</si>
  <si>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</si>
  <si>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</si>
  <si>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</si>
  <si>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</si>
  <si>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</si>
  <si>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</si>
  <si>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</si>
  <si>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</si>
  <si>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</si>
  <si>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</si>
  <si>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</si>
  <si>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</si>
  <si>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</si>
  <si>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</si>
  <si>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</si>
  <si>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</si>
  <si>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</si>
  <si>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</si>
  <si>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</si>
  <si>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</si>
  <si>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</si>
  <si>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</si>
  <si>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</si>
  <si>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</si>
  <si>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</si>
  <si>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</si>
  <si>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</si>
  <si>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</si>
  <si>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</si>
  <si>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</si>
  <si>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</si>
  <si>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</si>
  <si>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</si>
  <si>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</si>
  <si>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</si>
  <si>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</si>
  <si>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</si>
  <si>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</si>
  <si>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</si>
  <si>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</si>
  <si>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</si>
  <si>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</si>
  <si>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</si>
  <si>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</si>
  <si>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</si>
  <si>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</si>
  <si>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</si>
  <si>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</si>
  <si>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</si>
  <si>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</si>
  <si>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</si>
  <si>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</si>
  <si>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</si>
  <si>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</si>
  <si>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</si>
  <si>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</si>
  <si>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</si>
  <si>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</si>
  <si>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</si>
  <si>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</si>
  <si>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</si>
  <si>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</si>
  <si>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</si>
  <si>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</si>
  <si>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</si>
  <si>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</si>
  <si>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</si>
  <si>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</si>
  <si>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</si>
  <si>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</si>
  <si>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</si>
  <si>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</si>
  <si>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</si>
  <si>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</si>
  <si>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</si>
  <si>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</si>
  <si>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</si>
  <si>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</si>
  <si>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</si>
  <si>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</si>
  <si>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</si>
  <si>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</si>
  <si>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</si>
  <si>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</si>
  <si>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</si>
  <si>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</si>
  <si>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</si>
  <si>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</si>
  <si>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</si>
  <si>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</si>
  <si>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</si>
  <si>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</si>
  <si>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</si>
  <si>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長野県佐久市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</si>
  <si>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</si>
  <si>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</si>
  <si>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</si>
  <si>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</si>
  <si>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</si>
  <si>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</si>
  <si>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</si>
  <si>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</si>
  <si>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</si>
  <si>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</si>
  <si>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</si>
  <si>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</si>
  <si>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</si>
  <si>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</si>
  <si>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</si>
  <si>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</si>
  <si>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</si>
  <si>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</si>
  <si>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</si>
  <si>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</si>
  <si>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</si>
  <si>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</si>
  <si>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</si>
  <si>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</si>
  <si>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</si>
  <si>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</si>
  <si>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</si>
  <si>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</si>
  <si>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</si>
  <si>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</si>
  <si>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</si>
  <si>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</si>
  <si>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</si>
  <si>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</si>
  <si>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</si>
  <si>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</si>
  <si>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</si>
  <si>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</si>
  <si>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</si>
  <si>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</si>
  <si>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</si>
  <si>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</si>
  <si>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</si>
  <si>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</si>
  <si>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</si>
  <si>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</si>
  <si>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</si>
  <si>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</si>
  <si>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</si>
  <si>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</si>
  <si>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</si>
  <si>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</si>
  <si>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</si>
  <si>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</si>
  <si>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</si>
  <si>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</si>
  <si>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</si>
  <si>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</si>
  <si>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</si>
  <si>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</si>
  <si>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</si>
  <si>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</si>
  <si>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</si>
  <si>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</si>
  <si>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</si>
  <si>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</si>
  <si>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</si>
  <si>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</si>
  <si>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</si>
  <si>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</si>
  <si>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</si>
  <si>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</si>
  <si>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</si>
  <si>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</si>
  <si>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</si>
  <si>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</si>
  <si>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</si>
  <si>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</si>
  <si>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</si>
  <si>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</si>
  <si>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</si>
  <si>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</si>
  <si>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</si>
  <si>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</si>
  <si>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</si>
  <si>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</si>
  <si>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</si>
  <si>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</si>
  <si>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</si>
  <si>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</si>
  <si>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</si>
  <si>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</si>
  <si>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</si>
  <si>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</si>
  <si>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</si>
  <si>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</si>
  <si>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</si>
  <si>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</si>
  <si>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</si>
  <si>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</si>
  <si>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</si>
  <si>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</si>
  <si>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</si>
  <si>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</si>
  <si>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</si>
  <si>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</si>
  <si>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</si>
  <si>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</si>
  <si>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</si>
  <si>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</si>
  <si>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</si>
  <si>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</si>
  <si>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</si>
  <si>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</si>
  <si>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</si>
  <si>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</si>
  <si>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</si>
  <si>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</si>
  <si>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</si>
  <si>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</si>
  <si>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宅地造成</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</si>
  <si>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</si>
  <si>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</si>
  <si>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</si>
  <si>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</si>
  <si>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</si>
  <si>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</si>
  <si>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</si>
  <si>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</si>
  <si>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</si>
  <si>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</si>
  <si>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</si>
  <si>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</si>
  <si>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</si>
  <si>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</si>
  <si>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</si>
  <si>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</si>
  <si>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</si>
  <si>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</si>
  <si>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</si>
  <si>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</si>
  <si>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</si>
  <si>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</si>
  <si>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</si>
  <si>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</si>
  <si>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</si>
  <si>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</si>
  <si>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</si>
  <si>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長野県佐久市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</si>
  <si>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</si>
  <si>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</si>
  <si>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</si>
  <si>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</si>
  <si>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</si>
  <si>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</si>
  <si>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</si>
  <si>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</si>
  <si>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</si>
  <si>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</si>
  <si>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</si>
  <si>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</si>
  <si>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</si>
  <si>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</si>
  <si>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</si>
  <si>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</si>
  <si>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</si>
  <si>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</si>
  <si>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</si>
  <si>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</si>
  <si>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佐久市障害者支援施設臼田学園特別会計</t>
    <phoneticPr fontId="5"/>
  </si>
  <si>
    <t>佐久市住宅新築資金等貸付事業特別会計</t>
    <phoneticPr fontId="5"/>
  </si>
  <si>
    <t>佐久市奨学資金特別会計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</si>
  <si>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</si>
  <si>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</si>
  <si>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</si>
  <si>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</si>
  <si>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</si>
  <si>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</si>
  <si>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</si>
  <si>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</si>
  <si>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</si>
  <si>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</si>
  <si>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</si>
  <si>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</si>
  <si>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</si>
  <si>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佐久市国民健康保険特別会計</t>
    <phoneticPr fontId="5"/>
  </si>
  <si>
    <t>佐久市介護保険特別会計</t>
    <phoneticPr fontId="5"/>
  </si>
  <si>
    <t>佐久市特別養護老人ホーム特別会計</t>
    <phoneticPr fontId="5"/>
  </si>
  <si>
    <t>佐久市後期高齢者医療特別会計</t>
    <phoneticPr fontId="5"/>
  </si>
  <si>
    <t>佐久市介護老人保健施設特別会計</t>
    <phoneticPr fontId="5"/>
  </si>
  <si>
    <t>佐久市国保浅間総合病院事業特別会計</t>
    <phoneticPr fontId="5"/>
  </si>
  <si>
    <t>法適用企業</t>
    <phoneticPr fontId="5"/>
  </si>
  <si>
    <t>佐久市下水道事業特別会計</t>
    <phoneticPr fontId="5"/>
  </si>
  <si>
    <t>佐久市環境エネルギー事業特別会計</t>
    <phoneticPr fontId="5"/>
  </si>
  <si>
    <t>法非適用企業</t>
    <phoneticPr fontId="5"/>
  </si>
  <si>
    <t>佐久市工業用地取得造成事業特別会計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</si>
  <si>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</si>
  <si>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</si>
  <si>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</si>
  <si>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</si>
  <si>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</si>
  <si>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</si>
  <si>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</si>
  <si>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</si>
  <si>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</si>
  <si>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</si>
  <si>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</si>
  <si>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</si>
  <si>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</si>
  <si>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</si>
  <si>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</si>
  <si>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</si>
  <si>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</si>
  <si>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</si>
  <si>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</si>
  <si>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</si>
  <si>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</si>
  <si>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</si>
  <si>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</si>
  <si>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</si>
  <si>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</si>
  <si>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</si>
  <si>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</si>
  <si>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</si>
  <si>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</si>
  <si>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</si>
  <si>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</si>
  <si>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</si>
  <si>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</si>
  <si>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</si>
  <si>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</si>
  <si>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</si>
  <si>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</si>
  <si>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</si>
  <si>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</si>
  <si>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</si>
  <si>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</si>
  <si>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</si>
  <si>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</si>
  <si>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</si>
  <si>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</si>
  <si>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</si>
  <si>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</si>
  <si>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</si>
  <si>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</si>
  <si>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</si>
  <si>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</si>
  <si>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</si>
  <si>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</si>
  <si>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</si>
  <si>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</si>
  <si>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</si>
  <si>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</si>
  <si>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</si>
  <si>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</si>
  <si>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</si>
  <si>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</si>
  <si>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</si>
  <si>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</si>
  <si>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</si>
  <si>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</si>
  <si>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</si>
  <si>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</si>
  <si>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</si>
  <si>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</si>
  <si>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</si>
  <si>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</si>
  <si>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</si>
  <si>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</si>
  <si>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</si>
  <si>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</si>
  <si>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</si>
  <si>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</si>
  <si>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</si>
  <si>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</si>
  <si>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</si>
  <si>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</si>
  <si>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</si>
  <si>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</si>
  <si>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</si>
  <si>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</si>
  <si>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</si>
  <si>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</si>
  <si>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</si>
  <si>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</si>
  <si>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</si>
  <si>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</si>
  <si>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</si>
  <si>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</si>
  <si>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</si>
  <si>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</si>
  <si>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</si>
  <si>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</si>
  <si>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</si>
  <si>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</si>
  <si>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</si>
  <si>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</si>
  <si>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</si>
  <si>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</si>
  <si>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</si>
  <si>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</si>
  <si>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</si>
  <si>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</si>
  <si>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</si>
  <si>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</si>
  <si>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</si>
  <si>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</si>
  <si>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</si>
  <si>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</si>
  <si>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</si>
  <si>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</si>
  <si>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</si>
  <si>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</si>
  <si>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</si>
  <si>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</si>
  <si>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</si>
  <si>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</si>
  <si>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</si>
  <si>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</si>
  <si>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</si>
  <si>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</si>
  <si>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</si>
  <si>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</si>
  <si>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</si>
  <si>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</si>
  <si>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</si>
  <si>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</si>
  <si>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</si>
  <si>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</si>
  <si>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</si>
  <si>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</si>
  <si>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佐久市下水道事業特別会計</t>
  </si>
  <si>
    <t>佐久市国保浅間総合病院事業特別会計</t>
  </si>
  <si>
    <t>一般会計</t>
  </si>
  <si>
    <t>佐久市国民健康保険特別会計</t>
  </si>
  <si>
    <t>▲ 0.47</t>
  </si>
  <si>
    <t>佐久市介護保険特別会計</t>
  </si>
  <si>
    <t>佐久市介護老人保健施設特別会計</t>
  </si>
  <si>
    <t>佐久市特別養護老人ホーム特別会計</t>
  </si>
  <si>
    <t>佐久市後期高齢者医療特別会計</t>
  </si>
  <si>
    <t>その他会計（赤字）</t>
  </si>
  <si>
    <t>その他会計（黒字）</t>
  </si>
  <si>
    <t>佐久広域連合一般会計</t>
    <rPh sb="0" eb="2">
      <t>サク</t>
    </rPh>
    <rPh sb="2" eb="4">
      <t>コウイキ</t>
    </rPh>
    <rPh sb="4" eb="6">
      <t>レンゴウ</t>
    </rPh>
    <rPh sb="6" eb="8">
      <t>イッパン</t>
    </rPh>
    <rPh sb="8" eb="10">
      <t>カイケイ</t>
    </rPh>
    <phoneticPr fontId="5"/>
  </si>
  <si>
    <t>佐久広域連合消防特別会計</t>
    <rPh sb="0" eb="2">
      <t>サク</t>
    </rPh>
    <rPh sb="2" eb="4">
      <t>コウイキ</t>
    </rPh>
    <rPh sb="4" eb="6">
      <t>レンゴウ</t>
    </rPh>
    <rPh sb="6" eb="8">
      <t>ショウボウ</t>
    </rPh>
    <rPh sb="8" eb="10">
      <t>トクベツ</t>
    </rPh>
    <rPh sb="10" eb="12">
      <t>カイケイ</t>
    </rPh>
    <phoneticPr fontId="5"/>
  </si>
  <si>
    <t>佐久広域連合養護老人ホーム特別会計
佐久広域連合特別養護老人ホーム特別会計</t>
    <rPh sb="0" eb="2">
      <t>サク</t>
    </rPh>
    <rPh sb="2" eb="4">
      <t>コウイキ</t>
    </rPh>
    <rPh sb="4" eb="6">
      <t>レンゴウ</t>
    </rPh>
    <rPh sb="6" eb="8">
      <t>ヨウゴ</t>
    </rPh>
    <rPh sb="8" eb="10">
      <t>ロウジン</t>
    </rPh>
    <rPh sb="13" eb="15">
      <t>トクベツ</t>
    </rPh>
    <rPh sb="15" eb="17">
      <t>カイケイ</t>
    </rPh>
    <phoneticPr fontId="5"/>
  </si>
  <si>
    <t>佐久広域連合救護施設特別会計</t>
    <rPh sb="0" eb="2">
      <t>サク</t>
    </rPh>
    <rPh sb="2" eb="4">
      <t>コウイキ</t>
    </rPh>
    <rPh sb="4" eb="6">
      <t>レンゴウ</t>
    </rPh>
    <rPh sb="6" eb="8">
      <t>キュウゴ</t>
    </rPh>
    <rPh sb="8" eb="10">
      <t>シセツ</t>
    </rPh>
    <rPh sb="10" eb="12">
      <t>トクベツ</t>
    </rPh>
    <rPh sb="12" eb="14">
      <t>カイケイ</t>
    </rPh>
    <phoneticPr fontId="5"/>
  </si>
  <si>
    <t>佐久広域連合食肉流通センター特別会計</t>
    <rPh sb="0" eb="2">
      <t>サク</t>
    </rPh>
    <rPh sb="2" eb="4">
      <t>コウイキ</t>
    </rPh>
    <rPh sb="4" eb="6">
      <t>レンゴウ</t>
    </rPh>
    <rPh sb="6" eb="8">
      <t>ショクニク</t>
    </rPh>
    <rPh sb="8" eb="10">
      <t>リュウツウ</t>
    </rPh>
    <rPh sb="14" eb="16">
      <t>トクベツ</t>
    </rPh>
    <rPh sb="16" eb="18">
      <t>カイケイ</t>
    </rPh>
    <phoneticPr fontId="5"/>
  </si>
  <si>
    <t>佐久市・軽井沢町清掃施設組合会計</t>
    <rPh sb="0" eb="3">
      <t>サクシ</t>
    </rPh>
    <rPh sb="4" eb="7">
      <t>カルイザワ</t>
    </rPh>
    <rPh sb="7" eb="8">
      <t>マチ</t>
    </rPh>
    <rPh sb="8" eb="10">
      <t>セイソウ</t>
    </rPh>
    <rPh sb="10" eb="12">
      <t>シセツ</t>
    </rPh>
    <rPh sb="12" eb="14">
      <t>クミアイ</t>
    </rPh>
    <rPh sb="14" eb="16">
      <t>カイケイ</t>
    </rPh>
    <phoneticPr fontId="5"/>
  </si>
  <si>
    <t>浅麓環境施設組合一般会計</t>
    <rPh sb="0" eb="1">
      <t>アサ</t>
    </rPh>
    <rPh sb="1" eb="2">
      <t>フモト</t>
    </rPh>
    <rPh sb="2" eb="4">
      <t>カンキョウ</t>
    </rPh>
    <rPh sb="4" eb="6">
      <t>シセツ</t>
    </rPh>
    <rPh sb="6" eb="8">
      <t>クミアイ</t>
    </rPh>
    <rPh sb="8" eb="10">
      <t>イッパン</t>
    </rPh>
    <rPh sb="10" eb="12">
      <t>カイケイ</t>
    </rPh>
    <phoneticPr fontId="5"/>
  </si>
  <si>
    <t>北佐久郡老人福祉施設組合一般会計</t>
    <rPh sb="0" eb="4">
      <t>キタサクグン</t>
    </rPh>
    <rPh sb="4" eb="6">
      <t>ロウジン</t>
    </rPh>
    <rPh sb="6" eb="8">
      <t>フクシ</t>
    </rPh>
    <rPh sb="8" eb="10">
      <t>シセツ</t>
    </rPh>
    <rPh sb="10" eb="12">
      <t>クミアイ</t>
    </rPh>
    <rPh sb="12" eb="14">
      <t>イッパン</t>
    </rPh>
    <rPh sb="14" eb="16">
      <t>カイケイ</t>
    </rPh>
    <phoneticPr fontId="5"/>
  </si>
  <si>
    <t>川西保健衛生施設組合一般会計
茂田井特定環境保全公共下水道事業特別会計</t>
    <rPh sb="0" eb="2">
      <t>カワニシ</t>
    </rPh>
    <rPh sb="2" eb="4">
      <t>ホケン</t>
    </rPh>
    <rPh sb="4" eb="6">
      <t>エイセイ</t>
    </rPh>
    <rPh sb="6" eb="8">
      <t>シセツ</t>
    </rPh>
    <rPh sb="8" eb="10">
      <t>クミアイ</t>
    </rPh>
    <rPh sb="10" eb="12">
      <t>イッパン</t>
    </rPh>
    <rPh sb="12" eb="14">
      <t>カイケイ</t>
    </rPh>
    <phoneticPr fontId="5"/>
  </si>
  <si>
    <t>森泉山財産組合一般会計</t>
    <rPh sb="0" eb="2">
      <t>モリイズミ</t>
    </rPh>
    <rPh sb="2" eb="3">
      <t>ヤマ</t>
    </rPh>
    <rPh sb="3" eb="5">
      <t>ザイサン</t>
    </rPh>
    <rPh sb="5" eb="7">
      <t>クミアイ</t>
    </rPh>
    <rPh sb="7" eb="9">
      <t>イッパン</t>
    </rPh>
    <rPh sb="9" eb="11">
      <t>カイケイ</t>
    </rPh>
    <phoneticPr fontId="5"/>
  </si>
  <si>
    <t>長野県市町村自治振興組合一般会計</t>
    <rPh sb="0" eb="3">
      <t>ナガノケン</t>
    </rPh>
    <rPh sb="3" eb="6">
      <t>シチョウソン</t>
    </rPh>
    <rPh sb="6" eb="8">
      <t>ジチ</t>
    </rPh>
    <rPh sb="8" eb="10">
      <t>シンコウ</t>
    </rPh>
    <rPh sb="10" eb="12">
      <t>クミアイ</t>
    </rPh>
    <rPh sb="12" eb="14">
      <t>イッパン</t>
    </rPh>
    <rPh sb="14" eb="16">
      <t>カイケイ</t>
    </rPh>
    <phoneticPr fontId="5"/>
  </si>
  <si>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4" eb="16">
      <t>イッパン</t>
    </rPh>
    <rPh sb="16" eb="18">
      <t>カイケイ</t>
    </rPh>
    <phoneticPr fontId="5"/>
  </si>
  <si>
    <t>長野県後期高齢者医療広域連合事業会計</t>
    <rPh sb="0" eb="2">
      <t>ナガノ</t>
    </rPh>
    <rPh sb="2" eb="3">
      <t>ケン</t>
    </rPh>
    <rPh sb="3" eb="5">
      <t>コウキ</t>
    </rPh>
    <rPh sb="5" eb="8">
      <t>コウレイシャ</t>
    </rPh>
    <rPh sb="8" eb="10">
      <t>イリョウ</t>
    </rPh>
    <rPh sb="10" eb="12">
      <t>コウイキ</t>
    </rPh>
    <rPh sb="12" eb="13">
      <t>レン</t>
    </rPh>
    <rPh sb="13" eb="14">
      <t>ア</t>
    </rPh>
    <rPh sb="14" eb="16">
      <t>ジギョウ</t>
    </rPh>
    <rPh sb="16" eb="18">
      <t>カイケイ</t>
    </rPh>
    <phoneticPr fontId="5"/>
  </si>
  <si>
    <t>長野県民交通災害共済組合一般会計</t>
    <rPh sb="0" eb="3">
      <t>ナガノケン</t>
    </rPh>
    <rPh sb="3" eb="4">
      <t>ミン</t>
    </rPh>
    <rPh sb="4" eb="6">
      <t>コウツウ</t>
    </rPh>
    <rPh sb="6" eb="8">
      <t>サイガイ</t>
    </rPh>
    <rPh sb="8" eb="10">
      <t>キョウサイ</t>
    </rPh>
    <rPh sb="10" eb="12">
      <t>クミアイ</t>
    </rPh>
    <rPh sb="12" eb="14">
      <t>イッパン</t>
    </rPh>
    <rPh sb="14" eb="16">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</si>
  <si>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2" eb="14">
      <t>イッパン</t>
    </rPh>
    <rPh sb="14" eb="16">
      <t>カイケイ</t>
    </rPh>
    <phoneticPr fontId="5"/>
  </si>
  <si>
    <t>南佐久環境衛生組合公共下水道事業特別会計
南佐久環境衛生組合一般会計</t>
    <rPh sb="0" eb="3">
      <t>ミナミサク</t>
    </rPh>
    <rPh sb="3" eb="5">
      <t>カンキョウ</t>
    </rPh>
    <rPh sb="5" eb="7">
      <t>エイセイ</t>
    </rPh>
    <rPh sb="7" eb="9">
      <t>クミアイ</t>
    </rPh>
    <rPh sb="9" eb="11">
      <t>コウキョウ</t>
    </rPh>
    <rPh sb="11" eb="14">
      <t>ゲスイドウ</t>
    </rPh>
    <rPh sb="14" eb="16">
      <t>ジギョウ</t>
    </rPh>
    <rPh sb="16" eb="18">
      <t>トクベツ</t>
    </rPh>
    <rPh sb="18" eb="20">
      <t>カイケイ</t>
    </rPh>
    <rPh sb="21" eb="24">
      <t>ミナミサク</t>
    </rPh>
    <rPh sb="24" eb="26">
      <t>カンキョウ</t>
    </rPh>
    <rPh sb="26" eb="28">
      <t>エイセイ</t>
    </rPh>
    <rPh sb="28" eb="30">
      <t>クミアイ</t>
    </rPh>
    <rPh sb="30" eb="32">
      <t>イッパン</t>
    </rPh>
    <rPh sb="32" eb="34">
      <t>カイケイ</t>
    </rPh>
    <phoneticPr fontId="5"/>
  </si>
  <si>
    <t>佐久市・北佐久郡環境施設組合</t>
    <rPh sb="0" eb="3">
      <t>サクシ</t>
    </rPh>
    <rPh sb="4" eb="8">
      <t>キタサクグン</t>
    </rPh>
    <rPh sb="8" eb="10">
      <t>カンキョウ</t>
    </rPh>
    <rPh sb="10" eb="12">
      <t>シセツ</t>
    </rPh>
    <rPh sb="12" eb="14">
      <t>クミアイ</t>
    </rPh>
    <phoneticPr fontId="5"/>
  </si>
  <si>
    <t>合算</t>
    <rPh sb="0" eb="2">
      <t>ガッサン</t>
    </rPh>
    <phoneticPr fontId="2"/>
  </si>
  <si>
    <t>佐久ケーブルテレビ株式会社</t>
    <rPh sb="0" eb="2">
      <t>サク</t>
    </rPh>
    <rPh sb="9" eb="13">
      <t>カブシキガイシャ</t>
    </rPh>
    <phoneticPr fontId="2"/>
  </si>
  <si>
    <t>-</t>
    <phoneticPr fontId="2"/>
  </si>
  <si>
    <t>-</t>
    <phoneticPr fontId="2"/>
  </si>
  <si>
    <t>-</t>
    <phoneticPr fontId="2"/>
  </si>
  <si>
    <t>佐久平環境衛生組合会計</t>
    <rPh sb="0" eb="3">
      <t>サクダイラ</t>
    </rPh>
    <rPh sb="3" eb="5">
      <t>カンキョウ</t>
    </rPh>
    <rPh sb="5" eb="7">
      <t>エイセイ</t>
    </rPh>
    <rPh sb="7" eb="9">
      <t>クミアイ</t>
    </rPh>
    <rPh sb="9" eb="11">
      <t>カイケイ</t>
    </rPh>
    <phoneticPr fontId="5"/>
  </si>
  <si>
    <t>佐久水道事業団水道事業会計</t>
    <rPh sb="0" eb="2">
      <t>サク</t>
    </rPh>
    <rPh sb="2" eb="4">
      <t>スイドウ</t>
    </rPh>
    <rPh sb="4" eb="7">
      <t>ジギョウダン</t>
    </rPh>
    <rPh sb="7" eb="9">
      <t>スイドウ</t>
    </rPh>
    <rPh sb="9" eb="11">
      <t>ジギョウ</t>
    </rPh>
    <rPh sb="11" eb="13">
      <t>カイケイ</t>
    </rPh>
    <phoneticPr fontId="5"/>
  </si>
  <si>
    <t>浅麓水道事業団水道事業会計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</si>
  <si>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</si>
  <si>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</si>
  <si>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</si>
  <si>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</si>
  <si>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</si>
  <si>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</si>
  <si>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</si>
  <si>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</si>
  <si>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</si>
  <si>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</si>
  <si>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</si>
  <si>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及び有形固定資産減価償却率ともに類似団体内平均値を下回る数値となっている。今後も、地方債の適正な発行や繰上償還、また、基金の積立及び活用の適正化に努め、引き続き健全化を図りつつ、公共施設等の個別施設計画に基づいた維持管理等を適切に実施していく。</t>
    <phoneticPr fontId="5"/>
  </si>
  <si>
    <t>　将来負担比率、実質公債費比率ともに、交付税算入率の高い起債を活用していることなどにより、類似団体内平均値を下回る数値となっている。今後も、地方債の適正な発行や繰上償還、また、基金の積立及び活用の適正化に努め、引き続き健全化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</si>
</sst>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3"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4"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3"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3"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3"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3"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3"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3"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1" xfId="32" applyNumberFormat="1" applyFont="1" applyFill="1" applyBorder="1" applyAlignment="1" applyProtection="1">
      <alignment horizontal="right" vertical="center" shrinkToFit="1"/>
    </xf>
    <xf numFmtId="177" fontId="26" fillId="5" borderId="162"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48"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49"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58"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0" fontId="26" fillId="0" borderId="113" xfId="30" applyFont="1" applyBorder="1" applyAlignment="1" applyProtection="1">
      <alignment horizontal="left" vertical="center" wrapText="1" shrinkToFit="1"/>
      <protection locked="0"/>
    </xf>
    <xf numFmtId="0" fontId="26" fillId="0" borderId="114" xfId="30" applyFont="1" applyBorder="1" applyAlignment="1" applyProtection="1">
      <alignment horizontal="left" vertical="center" wrapText="1"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6" xfId="35" applyNumberFormat="1" applyFont="1" applyFill="1" applyBorder="1" applyAlignment="1">
      <alignment horizontal="center" vertical="center"/>
    </xf>
    <xf numFmtId="188" fontId="1" fillId="5" borderId="185"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92247</c:v>
                </c:pt>
                <c:pt idx="4">
                  <c:v>67319</c:v>
                </c:pt>
              </c:numCache>
            </c:numRef>
          </c:val>
          <c:smooth val="0"/>
          <c:extLst xmlns:c16r2="http://schemas.microsoft.com/office/drawing/2015/06/chart">
            <c:ext xmlns:c16="http://schemas.microsoft.com/office/drawing/2014/chart" uri="{C3380CC4-5D6E-409C-BE32-E72D297353CC}">
              <c16:uniqueId val="{00000000-A167-4D7B-AD2B-ADCCECF8AFE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100594</c:v>
                </c:pt>
                <c:pt idx="1">
                  <c:v>91684</c:v>
                </c:pt>
                <c:pt idx="2">
                  <c:v>121692</c:v>
                </c:pt>
                <c:pt idx="3">
                  <c:v>119849</c:v>
                </c:pt>
                <c:pt idx="4">
                  <c:v>115780</c:v>
                </c:pt>
              </c:numCache>
            </c:numRef>
          </c:val>
          <c:smooth val="0"/>
          <c:extLst xmlns:c16r2="http://schemas.microsoft.com/office/drawing/2015/06/chart">
            <c:ext xmlns:c16="http://schemas.microsoft.com/office/drawing/2014/chart" uri="{C3380CC4-5D6E-409C-BE32-E72D297353CC}">
              <c16:uniqueId val="{00000001-A167-4D7B-AD2B-ADCCECF8AFED}"/>
            </c:ext>
          </c:extLst>
        </c:ser>
        <c:dLbls>
          <c:showLegendKey val="0"/>
          <c:showVal val="0"/>
          <c:showCatName val="0"/>
          <c:showSerName val="0"/>
          <c:showPercent val="0"/>
          <c:showBubbleSize val="0"/>
        </c:dLbls>
        <c:marker val="1"/>
        <c:smooth val="0"/>
        <c:axId val="-260098368"/>
        <c:axId val="-260088576"/>
      </c:lineChart>
      <c:catAx>
        <c:axId val="-260098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0088576"/>
        <c:crosses val="autoZero"/>
        <c:auto val="1"/>
        <c:lblAlgn val="ctr"/>
        <c:lblOffset val="100"/>
        <c:tickLblSkip val="1"/>
        <c:tickMarkSkip val="1"/>
        <c:noMultiLvlLbl val="0"/>
      </c:catAx>
      <c:valAx>
        <c:axId val="-26008857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0098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3.67</c:v>
                </c:pt>
                <c:pt idx="1">
                  <c:v>3.72</c:v>
                </c:pt>
                <c:pt idx="2">
                  <c:v>3.71</c:v>
                </c:pt>
                <c:pt idx="3">
                  <c:v>4.7699999999999996</c:v>
                </c:pt>
                <c:pt idx="4">
                  <c:v>3.68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22.17</c:v>
                </c:pt>
                <c:pt idx="1">
                  <c:v>26.77</c:v>
                </c:pt>
                <c:pt idx="2">
                  <c:v>26.78</c:v>
                </c:pt>
                <c:pt idx="3">
                  <c:v>26</c:v>
                </c:pt>
                <c:pt idx="4">
                  <c:v>26.37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60094560"/>
        <c:axId val="-260101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8.74</c:v>
                </c:pt>
                <c:pt idx="1">
                  <c:v>8.34</c:v>
                </c:pt>
                <c:pt idx="2">
                  <c:v>3.34</c:v>
                </c:pt>
                <c:pt idx="3">
                  <c:v>4.71</c:v>
                </c:pt>
                <c:pt idx="4">
                  <c:v>2.44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60094560"/>
        <c:axId val="-260101088"/>
      </c:lineChart>
      <c:catAx>
        <c:axId val="-26009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0101088"/>
        <c:crosses val="autoZero"/>
        <c:auto val="1"/>
        <c:lblAlgn val="ctr"/>
        <c:lblOffset val="100"/>
        <c:tickLblSkip val="1"/>
        <c:tickMarkSkip val="1"/>
        <c:noMultiLvlLbl val="0"/>
      </c:catAx>
      <c:valAx>
        <c:axId val="-260101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0094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佐久市後期高齢者医療特別会計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佐久市特別養護老人ホーム特別会計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佐久市介護老人保健施設特別会計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佐久市介護保険特別会計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0.05</c:v>
                </c:pt>
                <c:pt idx="4">
                  <c:v>#N/A</c:v>
                </c:pt>
                <c:pt idx="5">
                  <c:v>0.03</c:v>
                </c:pt>
                <c:pt idx="6">
                  <c:v>#N/A</c:v>
                </c:pt>
                <c:pt idx="7">
                  <c:v>0.03</c:v>
                </c:pt>
                <c:pt idx="8">
                  <c:v>#N/A</c:v>
                </c:pt>
                <c:pt idx="9">
                  <c:v>0.59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佐久市国民健康保険特別会計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0.38</c:v>
                </c:pt>
                <c:pt idx="2">
                  <c:v>#N/A</c:v>
                </c:pt>
                <c:pt idx="3">
                  <c:v>0.28000000000000003</c:v>
                </c:pt>
                <c:pt idx="4">
                  <c:v>0.47</c:v>
                </c:pt>
                <c:pt idx="5">
                  <c:v>#N/A</c:v>
                </c:pt>
                <c:pt idx="6">
                  <c:v>#N/A</c:v>
                </c:pt>
                <c:pt idx="7">
                  <c:v>0.06</c:v>
                </c:pt>
                <c:pt idx="8">
                  <c:v>#N/A</c:v>
                </c:pt>
                <c:pt idx="9">
                  <c:v>1.21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3.65</c:v>
                </c:pt>
                <c:pt idx="2">
                  <c:v>#N/A</c:v>
                </c:pt>
                <c:pt idx="3">
                  <c:v>3.71</c:v>
                </c:pt>
                <c:pt idx="4">
                  <c:v>#N/A</c:v>
                </c:pt>
                <c:pt idx="5">
                  <c:v>3.7</c:v>
                </c:pt>
                <c:pt idx="6">
                  <c:v>#N/A</c:v>
                </c:pt>
                <c:pt idx="7">
                  <c:v>4.76</c:v>
                </c:pt>
                <c:pt idx="8">
                  <c:v>#N/A</c:v>
                </c:pt>
                <c:pt idx="9">
                  <c:v>3.66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佐久市国保浅間総合病院事業特別会計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6.47</c:v>
                </c:pt>
                <c:pt idx="2">
                  <c:v>#N/A</c:v>
                </c:pt>
                <c:pt idx="3">
                  <c:v>6.23</c:v>
                </c:pt>
                <c:pt idx="4">
                  <c:v>#N/A</c:v>
                </c:pt>
                <c:pt idx="5">
                  <c:v>6.76</c:v>
                </c:pt>
                <c:pt idx="6">
                  <c:v>#N/A</c:v>
                </c:pt>
                <c:pt idx="7">
                  <c:v>6.93</c:v>
                </c:pt>
                <c:pt idx="8">
                  <c:v>#N/A</c:v>
                </c:pt>
                <c:pt idx="9">
                  <c:v>7.74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佐久市下水道事業特別会計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18.14</c:v>
                </c:pt>
                <c:pt idx="2">
                  <c:v>#N/A</c:v>
                </c:pt>
                <c:pt idx="3">
                  <c:v>18.97</c:v>
                </c:pt>
                <c:pt idx="4">
                  <c:v>#N/A</c:v>
                </c:pt>
                <c:pt idx="5">
                  <c:v>20.3</c:v>
                </c:pt>
                <c:pt idx="6">
                  <c:v>#N/A</c:v>
                </c:pt>
                <c:pt idx="7">
                  <c:v>20.399999999999999</c:v>
                </c:pt>
                <c:pt idx="8">
                  <c:v>#N/A</c:v>
                </c:pt>
                <c:pt idx="9">
                  <c:v>21.57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60089120"/>
        <c:axId val="-260093472"/>
      </c:barChart>
      <c:catAx>
        <c:axId val="-26008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0093472"/>
        <c:crosses val="autoZero"/>
        <c:auto val="1"/>
        <c:lblAlgn val="ctr"/>
        <c:lblOffset val="100"/>
        <c:tickLblSkip val="1"/>
        <c:tickMarkSkip val="1"/>
        <c:noMultiLvlLbl val="0"/>
      </c:catAx>
      <c:valAx>
        <c:axId val="-260093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0089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5825</c:v>
                </c:pt>
                <c:pt idx="5">
                  <c:v>6029</c:v>
                </c:pt>
                <c:pt idx="8">
                  <c:v>6164</c:v>
                </c:pt>
                <c:pt idx="11">
                  <c:v>6565</c:v>
                </c:pt>
                <c:pt idx="14">
                  <c:v>6533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27</c:v>
                </c:pt>
                <c:pt idx="3">
                  <c:v>19</c:v>
                </c:pt>
                <c:pt idx="6">
                  <c:v>16</c:v>
                </c:pt>
                <c:pt idx="9">
                  <c:v>10</c:v>
                </c:pt>
                <c:pt idx="12">
                  <c:v>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194</c:v>
                </c:pt>
                <c:pt idx="3">
                  <c:v>190</c:v>
                </c:pt>
                <c:pt idx="6">
                  <c:v>174</c:v>
                </c:pt>
                <c:pt idx="9">
                  <c:v>174</c:v>
                </c:pt>
                <c:pt idx="12">
                  <c:v>166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1158</c:v>
                </c:pt>
                <c:pt idx="3">
                  <c:v>1169</c:v>
                </c:pt>
                <c:pt idx="6">
                  <c:v>1124</c:v>
                </c:pt>
                <c:pt idx="9">
                  <c:v>1082</c:v>
                </c:pt>
                <c:pt idx="12">
                  <c:v>1139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4890</c:v>
                </c:pt>
                <c:pt idx="3">
                  <c:v>4844</c:v>
                </c:pt>
                <c:pt idx="6">
                  <c:v>4760</c:v>
                </c:pt>
                <c:pt idx="9">
                  <c:v>5315</c:v>
                </c:pt>
                <c:pt idx="12">
                  <c:v>5348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60097824"/>
        <c:axId val="-260096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444</c:v>
                </c:pt>
                <c:pt idx="2">
                  <c:v>#N/A</c:v>
                </c:pt>
                <c:pt idx="3">
                  <c:v>#N/A</c:v>
                </c:pt>
                <c:pt idx="4">
                  <c:v>193</c:v>
                </c:pt>
                <c:pt idx="5">
                  <c:v>#N/A</c:v>
                </c:pt>
                <c:pt idx="6">
                  <c:v>#N/A</c:v>
                </c:pt>
                <c:pt idx="7">
                  <c:v>-90</c:v>
                </c:pt>
                <c:pt idx="8">
                  <c:v>#N/A</c:v>
                </c:pt>
                <c:pt idx="9">
                  <c:v>#N/A</c:v>
                </c:pt>
                <c:pt idx="10">
                  <c:v>16</c:v>
                </c:pt>
                <c:pt idx="11">
                  <c:v>#N/A</c:v>
                </c:pt>
                <c:pt idx="12">
                  <c:v>#N/A</c:v>
                </c:pt>
                <c:pt idx="13">
                  <c:v>128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60097824"/>
        <c:axId val="-260096192"/>
      </c:lineChart>
      <c:catAx>
        <c:axId val="-26009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0096192"/>
        <c:crosses val="autoZero"/>
        <c:auto val="1"/>
        <c:lblAlgn val="ctr"/>
        <c:lblOffset val="100"/>
        <c:tickLblSkip val="1"/>
        <c:tickMarkSkip val="1"/>
        <c:noMultiLvlLbl val="0"/>
      </c:catAx>
      <c:valAx>
        <c:axId val="-260096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0097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56118</c:v>
                </c:pt>
                <c:pt idx="5">
                  <c:v>56699</c:v>
                </c:pt>
                <c:pt idx="8">
                  <c:v>57401</c:v>
                </c:pt>
                <c:pt idx="11">
                  <c:v>57483</c:v>
                </c:pt>
                <c:pt idx="14">
                  <c:v>57963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7294</c:v>
                </c:pt>
                <c:pt idx="5">
                  <c:v>6742</c:v>
                </c:pt>
                <c:pt idx="8">
                  <c:v>6674</c:v>
                </c:pt>
                <c:pt idx="11">
                  <c:v>6144</c:v>
                </c:pt>
                <c:pt idx="14">
                  <c:v>4500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27448</c:v>
                </c:pt>
                <c:pt idx="5">
                  <c:v>29385</c:v>
                </c:pt>
                <c:pt idx="8">
                  <c:v>29747</c:v>
                </c:pt>
                <c:pt idx="11">
                  <c:v>31218</c:v>
                </c:pt>
                <c:pt idx="14">
                  <c:v>31128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13</c:v>
                </c:pt>
                <c:pt idx="3">
                  <c:v>13</c:v>
                </c:pt>
                <c:pt idx="6">
                  <c:v>91</c:v>
                </c:pt>
                <c:pt idx="9">
                  <c:v>39</c:v>
                </c:pt>
                <c:pt idx="12">
                  <c:v>55</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7335</c:v>
                </c:pt>
                <c:pt idx="3">
                  <c:v>6726</c:v>
                </c:pt>
                <c:pt idx="6">
                  <c:v>5924</c:v>
                </c:pt>
                <c:pt idx="9">
                  <c:v>5410</c:v>
                </c:pt>
                <c:pt idx="12">
                  <c:v>5424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1937</c:v>
                </c:pt>
                <c:pt idx="3">
                  <c:v>1726</c:v>
                </c:pt>
                <c:pt idx="6">
                  <c:v>1754</c:v>
                </c:pt>
                <c:pt idx="9">
                  <c:v>1713</c:v>
                </c:pt>
                <c:pt idx="12">
                  <c:v>1680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14898</c:v>
                </c:pt>
                <c:pt idx="3">
                  <c:v>14183</c:v>
                </c:pt>
                <c:pt idx="6">
                  <c:v>13315</c:v>
                </c:pt>
                <c:pt idx="9">
                  <c:v>13057</c:v>
                </c:pt>
                <c:pt idx="12">
                  <c:v>13580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768</c:v>
                </c:pt>
                <c:pt idx="3">
                  <c:v>532</c:v>
                </c:pt>
                <c:pt idx="6">
                  <c:v>233</c:v>
                </c:pt>
                <c:pt idx="9">
                  <c:v>224</c:v>
                </c:pt>
                <c:pt idx="12">
                  <c:v>204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44467</c:v>
                </c:pt>
                <c:pt idx="3">
                  <c:v>46034</c:v>
                </c:pt>
                <c:pt idx="6">
                  <c:v>47550</c:v>
                </c:pt>
                <c:pt idx="9">
                  <c:v>49358</c:v>
                </c:pt>
                <c:pt idx="12">
                  <c:v>50341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60096736"/>
        <c:axId val="-260092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60096736"/>
        <c:axId val="-260092384"/>
      </c:lineChart>
      <c:catAx>
        <c:axId val="-26009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0092384"/>
        <c:crosses val="autoZero"/>
        <c:auto val="1"/>
        <c:lblAlgn val="ctr"/>
        <c:lblOffset val="100"/>
        <c:tickLblSkip val="1"/>
        <c:tickMarkSkip val="1"/>
        <c:noMultiLvlLbl val="0"/>
      </c:catAx>
      <c:valAx>
        <c:axId val="-260092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009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{A2A937F1-AD1A-4B64-84B8-40261A5D01E7}</c15:txfldGUID>
                      <c15:f>'公会計指標分析・財政指標組合せ分析表 '!$K$50</c15:f>
                      <c15:dlblFieldTableCache>
                        <c:ptCount val="1"/>
                        <c:pt idx="0">
                          <c:v>H24</c:v>
                        </c:pt>
                      </c15:dlblFieldTableCache>
                    </c15:dlblFTEntry>
                  </c15:dlblFieldTable>
                  <c15:showDataLabelsRange val="0"/>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{81C0A0FD-1A19-4F77-BFB9-3804C28E7690}</c15:txfldGUID>
                      <c15:f>'公会計指標分析・財政指標組合せ分析表 '!$L$50</c15:f>
                      <c15:dlblFieldTableCache>
                        <c:ptCount val="1"/>
                        <c:pt idx="0">
                          <c:v>H25</c:v>
                        </c:pt>
                      </c15:dlblFieldTableCache>
                    </c15:dlblFTEntry>
                  </c15:dlblFieldTable>
                  <c15:showDataLabelsRange val="0"/>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{F4664BE4-7627-4DCC-A410-8C66A0DFB779}</c15:txfldGUID>
                      <c15:f>'公会計指標分析・財政指標組合せ分析表 '!$M$50</c15:f>
                      <c15:dlblFieldTableCache>
                        <c:ptCount val="1"/>
                        <c:pt idx="0">
                          <c:v>H26</c:v>
                        </c:pt>
                      </c15:dlblFieldTableCache>
                    </c15:dlblFTEntry>
                  </c15:dlblFieldTable>
                  <c15:showDataLabelsRange val="0"/>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{46D8A8AA-82ED-4DCA-BE24-F43CAA37A106}</c15:txfldGUID>
                      <c15:f>'公会計指標分析・財政指標組合せ分析表 '!$N$50</c15:f>
                      <c15:dlblFieldTableCache>
                        <c:ptCount val="1"/>
                        <c:pt idx="0">
                          <c:v>H27</c:v>
                        </c:pt>
                      </c15:dlblFieldTableCache>
                    </c15:dlblFTEntry>
                  </c15:dlblFieldTable>
                  <c15:showDataLabelsRange val="0"/>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{7B95E4E9-E8B3-417E-97A2-273B9E19F7C1}</c15:txfldGUID>
                      <c15:f>'公会計指標分析・財政指標組合せ分析表 '!$O$50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'!$K$53:$O$53</c:f>
              <c:numCache>
                <c:formatCode>#,##0.0;"▲ "#,##0.0</c:formatCode>
                <c:ptCount val="5"/>
                <c:pt idx="3">
                  <c:v>54.2</c:v>
                </c:pt>
                <c:pt idx="4">
                  <c:v>53.3</c:v>
                </c:pt>
              </c:numCache>
            </c:numRef>
          </c:xVal>
          <c:yVal>
            <c:numRef>
              <c:f>'公会計指標分析・財政指標組合せ分析表 '!$K$51:$O$51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 '!$G$55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{D260DBA1-ACD0-46B2-8C37-4D1B8649D5BA}</c15:txfldGUID>
                      <c15:f>'公会計指標分析・財政指標組合せ分析表 '!$K$50</c15:f>
                      <c15:dlblFieldTableCache>
                        <c:ptCount val="1"/>
                        <c:pt idx="0">
                          <c:v>H24</c:v>
                        </c:pt>
                      </c15:dlblFieldTableCache>
                    </c15:dlblFTEntry>
                  </c15:dlblFieldTable>
                  <c15:showDataLabelsRange val="0"/>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{9529DF7E-655C-4DBC-A364-E76226C70FB0}</c15:txfldGUID>
                      <c15:f>'公会計指標分析・財政指標組合せ分析表 '!$L$50</c15:f>
                      <c15:dlblFieldTableCache>
                        <c:ptCount val="1"/>
                        <c:pt idx="0">
                          <c:v>H25</c:v>
                        </c:pt>
                      </c15:dlblFieldTableCache>
                    </c15:dlblFTEntry>
                  </c15:dlblFieldTable>
                  <c15:showDataLabelsRange val="0"/>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{2F2059D3-CACF-4A4A-8AC5-8267206AABCE}</c15:txfldGUID>
                      <c15:f>'公会計指標分析・財政指標組合せ分析表 '!$M$50</c15:f>
                      <c15:dlblFieldTableCache>
                        <c:ptCount val="1"/>
                        <c:pt idx="0">
                          <c:v>H26</c:v>
                        </c:pt>
                      </c15:dlblFieldTableCache>
                    </c15:dlblFTEntry>
                  </c15:dlblFieldTable>
                  <c15:showDataLabelsRange val="0"/>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{9228EA35-46C2-4691-B250-AD549B222AEB}</c15:txfldGUID>
                      <c15:f>'公会計指標分析・財政指標組合せ分析表 '!$N$50</c15:f>
                      <c15:dlblFieldTableCache>
                        <c:ptCount val="1"/>
                        <c:pt idx="0">
                          <c:v>H27</c:v>
                        </c:pt>
                      </c15:dlblFieldTableCache>
                    </c15:dlblFTEntry>
                  </c15:dlblFieldTable>
                  <c15:showDataLabelsRange val="0"/>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{D56CD621-031D-4E16-97B1-CFC12B4D91EE}</c15:txfldGUID>
                      <c15:f>'公会計指標分析・財政指標組合せ分析表 '!$O$50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'!$K$57:$O$57</c:f>
              <c:numCache>
                <c:formatCode>#,##0.0;"▲ "#,##0.0</c:formatCode>
                <c:ptCount val="5"/>
                <c:pt idx="3">
                  <c:v>55.4</c:v>
                </c:pt>
                <c:pt idx="4">
                  <c:v>56.7</c:v>
                </c:pt>
              </c:numCache>
            </c:numRef>
          </c:xVal>
          <c:yVal>
            <c:numRef>
              <c:f>'公会計指標分析・財政指標組合せ分析表 '!$K$55:$O$55</c:f>
              <c:numCache>
                <c:formatCode>#,##0.0;"▲ "#,##0.0</c:formatCode>
                <c:ptCount val="5"/>
                <c:pt idx="3">
                  <c:v>39</c:v>
                </c:pt>
                <c:pt idx="4">
                  <c:v>32.5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60087488"/>
        <c:axId val="-260086400"/>
      </c:scatterChart>
      <c:valAx>
        <c:axId val="-260087488"/>
        <c:scaling>
          <c:orientation val="minMax"/>
          <c:max val="56.9"/>
          <c:min val="55.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0086400"/>
        <c:crosses val="autoZero"/>
        <c:crossBetween val="midCat"/>
      </c:valAx>
      <c:valAx>
        <c:axId val="-260086400"/>
        <c:scaling>
          <c:orientation val="minMax"/>
          <c:max val="40.1"/>
          <c:min val="3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00874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{52671400-3553-4EA7-A3A3-7411AADBA92B}</c15:txfldGUID>
                      <c15:f>'公会計指標分析・財政指標組合せ分析表 '!$K$72</c15:f>
                      <c15:dlblFieldTableCache>
                        <c:ptCount val="1"/>
                        <c:pt idx="0">
                          <c:v>H24</c:v>
                        </c:pt>
                      </c15:dlblFieldTableCache>
                    </c15:dlblFTEntry>
                  </c15:dlblFieldTable>
                  <c15:showDataLabelsRange val="0"/>
                </c:ext>
              </c:extLst>
            </c:dLbl>
            <c:dLbl>
              <c:idx val="1"/>
              <c:tx>
                <c:strRef>
                  <c:f>'公会計指標分析・財政指標組合せ分析表 '!$L$72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{D499E96F-B1D5-4AD9-8B32-4D9839E9F789}</c15:txfldGUID>
                      <c15:f>'公会計指標分析・財政指標組合せ分析表 '!$L$72</c15:f>
                      <c15:dlblFieldTableCache>
                        <c:ptCount val="1"/>
                        <c:pt idx="0">
                          <c:v>H25</c:v>
                        </c:pt>
                      </c15:dlblFieldTableCache>
                    </c15:dlblFTEntry>
                  </c15:dlblFieldTable>
                  <c15:showDataLabelsRange val="0"/>
                </c:ext>
              </c:extLst>
            </c:dLbl>
            <c:dLbl>
              <c:idx val="2"/>
              <c:tx>
                <c:strRef>
                  <c:f>'公会計指標分析・財政指標組合せ分析表 '!$M$72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{AB9290BB-A4DB-41E2-89AB-F907867A08C1}</c15:txfldGUID>
                      <c15:f>'公会計指標分析・財政指標組合せ分析表 '!$M$72</c15:f>
                      <c15:dlblFieldTableCache>
                        <c:ptCount val="1"/>
                        <c:pt idx="0">
                          <c:v>H26</c:v>
                        </c:pt>
                      </c15:dlblFieldTableCache>
                    </c15:dlblFTEntry>
                  </c15:dlblFieldTable>
                  <c15:showDataLabelsRange val="0"/>
                </c:ext>
              </c:extLst>
            </c:dLbl>
            <c:dLbl>
              <c:idx val="3"/>
              <c:tx>
                <c:strRef>
                  <c:f>'公会計指標分析・財政指標組合せ分析表 '!$N$72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{A4DF1060-B742-49A0-B494-DA1719141B54}</c15:txfldGUID>
                      <c15:f>'公会計指標分析・財政指標組合せ分析表 '!$N$72</c15:f>
                      <c15:dlblFieldTableCache>
                        <c:ptCount val="1"/>
                        <c:pt idx="0">
                          <c:v>H27</c:v>
                        </c:pt>
                      </c15:dlblFieldTableCache>
                    </c15:dlblFTEntry>
                  </c15:dlblFieldTable>
                  <c15:showDataLabelsRange val="0"/>
                </c:ext>
              </c:extLst>
            </c:dLbl>
            <c:dLbl>
              <c:idx val="4"/>
              <c:tx>
                <c:strRef>
                  <c:f>'公会計指標分析・財政指標組合せ分析表 '!$O$72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{4B2DB289-5D0A-4AF6-9CA0-BCDC31FBAF83}</c15:txfldGUID>
                      <c15:f>'公会計指標分析・財政指標組合せ分析表 '!$O$72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'!$K$75:$O$75</c:f>
              <c:numCache>
                <c:formatCode>#,##0.0;"▲ "#,##0.0</c:formatCode>
                <c:ptCount val="5"/>
                <c:pt idx="0">
                  <c:v>3</c:v>
                </c:pt>
                <c:pt idx="1">
                  <c:v>1.5</c:v>
                </c:pt>
                <c:pt idx="2">
                  <c:v>0.8</c:v>
                </c:pt>
                <c:pt idx="3">
                  <c:v>0.1</c:v>
                </c:pt>
                <c:pt idx="4">
                  <c:v>0</c:v>
                </c:pt>
              </c:numCache>
            </c:numRef>
          </c:xVal>
          <c:yVal>
            <c:numRef>
              <c:f>'公会計指標分析・財政指標組合せ分析表 '!$K$73:$O$73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 '!$G$77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 '!$K$72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{A5801EA5-44CD-4330-B35C-9ECB26C71AEB}</c15:txfldGUID>
                      <c15:f>'公会計指標分析・財政指標組合せ分析表 '!$K$72</c15:f>
                      <c15:dlblFieldTableCache>
                        <c:ptCount val="1"/>
                        <c:pt idx="0">
                          <c:v>H24</c:v>
                        </c:pt>
                      </c15:dlblFieldTableCache>
                    </c15:dlblFTEntry>
                  </c15:dlblFieldTable>
                  <c15:showDataLabelsRange val="0"/>
                </c:ext>
              </c:extLst>
            </c:dLbl>
            <c:dLbl>
              <c:idx val="1"/>
              <c:tx>
                <c:strRef>
                  <c:f>'公会計指標分析・財政指標組合せ分析表 '!$L$72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{6CA7D6E2-D68E-4CF6-ABCC-A1B1ADCC43D2}</c15:txfldGUID>
                      <c15:f>'公会計指標分析・財政指標組合せ分析表 '!$L$72</c15:f>
                      <c15:dlblFieldTableCache>
                        <c:ptCount val="1"/>
                        <c:pt idx="0">
                          <c:v>H25</c:v>
                        </c:pt>
                      </c15:dlblFieldTableCache>
                    </c15:dlblFTEntry>
                  </c15:dlblFieldTable>
                  <c15:showDataLabelsRange val="0"/>
                </c:ext>
              </c:extLst>
            </c:dLbl>
            <c:dLbl>
              <c:idx val="2"/>
              <c:tx>
                <c:strRef>
                  <c:f>'公会計指標分析・財政指標組合せ分析表 '!$M$72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{C1AB51DB-3119-4E84-B3AA-11024FB1797A}</c15:txfldGUID>
                      <c15:f>'公会計指標分析・財政指標組合せ分析表 '!$M$72</c15:f>
                      <c15:dlblFieldTableCache>
                        <c:ptCount val="1"/>
                        <c:pt idx="0">
                          <c:v>H26</c:v>
                        </c:pt>
                      </c15:dlblFieldTableCache>
                    </c15:dlblFTEntry>
                  </c15:dlblFieldTable>
                  <c15:showDataLabelsRange val="0"/>
                </c:ext>
              </c:extLst>
            </c:dLbl>
            <c:dLbl>
              <c:idx val="3"/>
              <c:tx>
                <c:strRef>
                  <c:f>'公会計指標分析・財政指標組合せ分析表 '!$N$72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{4ED444A8-443E-4DBA-AE6F-8E9F03CBEB5D}</c15:txfldGUID>
                      <c15:f>'公会計指標分析・財政指標組合せ分析表 '!$N$72</c15:f>
                      <c15:dlblFieldTableCache>
                        <c:ptCount val="1"/>
                        <c:pt idx="0">
                          <c:v>H27</c:v>
                        </c:pt>
                      </c15:dlblFieldTableCache>
                    </c15:dlblFTEntry>
                  </c15:dlblFieldTable>
                  <c15:showDataLabelsRange val="0"/>
                </c:ext>
              </c:extLst>
            </c:dLbl>
            <c:dLbl>
              <c:idx val="4"/>
              <c:tx>
                <c:strRef>
                  <c:f>'公会計指標分析・財政指標組合せ分析表 '!$O$72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{2271723B-2CCD-4BB4-907D-755981190BDF}</c15:txfldGUID>
                      <c15:f>'公会計指標分析・財政指標組合せ分析表 '!$O$72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'!$K$79:$O$79</c:f>
              <c:numCache>
                <c:formatCode>#,##0.0;"▲ "#,##0.0</c:formatCode>
                <c:ptCount val="5"/>
                <c:pt idx="0">
                  <c:v>8.5</c:v>
                </c:pt>
                <c:pt idx="1">
                  <c:v>7.9</c:v>
                </c:pt>
                <c:pt idx="2">
                  <c:v>7.1</c:v>
                </c:pt>
                <c:pt idx="3">
                  <c:v>9</c:v>
                </c:pt>
                <c:pt idx="4">
                  <c:v>8.1999999999999993</c:v>
                </c:pt>
              </c:numCache>
            </c:numRef>
          </c:xVal>
          <c:yVal>
            <c:numRef>
              <c:f>'公会計指標分析・財政指標組合せ分析表 '!$K$77:$O$77</c:f>
              <c:numCache>
                <c:formatCode>#,##0.0;"▲ "#,##0.0</c:formatCode>
                <c:ptCount val="5"/>
                <c:pt idx="0">
                  <c:v>46.1</c:v>
                </c:pt>
                <c:pt idx="1">
                  <c:v>37.6</c:v>
                </c:pt>
                <c:pt idx="2">
                  <c:v>33.799999999999997</c:v>
                </c:pt>
                <c:pt idx="3">
                  <c:v>39</c:v>
                </c:pt>
                <c:pt idx="4">
                  <c:v>32.5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60100544"/>
        <c:axId val="-260085856"/>
      </c:scatterChart>
      <c:valAx>
        <c:axId val="-260100544"/>
        <c:scaling>
          <c:orientation val="minMax"/>
          <c:max val="9.1999999999999993"/>
          <c:min val="6.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0085856"/>
        <c:crosses val="autoZero"/>
        <c:crossBetween val="midCat"/>
      </c:valAx>
      <c:valAx>
        <c:axId val="-260085856"/>
        <c:scaling>
          <c:orientation val="minMax"/>
          <c:max val="49"/>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01005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ヶ年平均</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年々減少傾向にある。これは、交付税算入のある有利な起債の借入を実施してきたこと、また従前より計画的に行ってきた繰上償還の効果によるものといえる。また、合併特例事業債や過疎対策事業債など、普通交付税で措置される算入公債費等も増加してきた中で、実質公債費比率の分子となる額も低く保たれている。今後も計画的な繰上償還の実施及び</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有利な起債</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の活用などにより、低水準の維持に努める。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地方債現在高は増嵩傾向にあるものの、合併特例事業債等の交付税算入率の高い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有利な起債</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活用していることなどにより、基準財政需要額算入見込額が増加していること、また、合併特例措置終了後の将来の負担を見越した計画的な基金積立を行っていることなどから、将来負担比率の分子となる額はマイナス数値となっている。今後についても、</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有利な起債</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や基金の活用の適正化に努め、引き続き財政健全化を図る。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99,497
98,451
423.51
50,907,526
49,774,113
1,023,543
27,850,994
50,340,966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[ 53.3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有形固定資産減価償却率は類似団体とほぼ同水準にあるが、各施設の状況に応じた改修や修繕工事等により下落傾向にある。</a:t>
          </a:r>
          <a:endParaRPr lang="ja-JP" altLang="ja-JP">
            <a:effectLst/>
          </a:endParaRPr>
        </a:p>
        <a:p>
          <a:r>
            <a:rPr kumimoji="1" lang="ja-JP" altLang="ja-JP" sz="1100">
              <a:solidFill>
                <a:schemeClr val="dk1"/>
              </a:solidFill>
              <a:effectLst/>
              <a:latin typeface="+mn-lt"/>
              <a:ea typeface="+mn-ea"/>
              <a:cs typeface="+mn-cs"/>
            </a:rPr>
            <a:t>　また、今後、公共施設等の個別施設計画を策定して、計画に基づいた具体的な維持管理等を進めていき、適切に取り組んでいく。</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9" name="テキスト ボックス 58"/>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1" name="テキスト ボックス 60"/>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3" name="テキスト ボックス 62"/>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5" name="テキスト ボックス 64"/>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7" name="テキスト ボックス 66"/>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44958</xdr:rowOff>
    </xdr:from>
    <xdr:to>
      <xdr:col>3</xdr:col>
      <xdr:colOff>1170940</xdr:colOff>
      <xdr:row>33</xdr:row>
      <xdr:rowOff>133350</xdr:rowOff>
    </xdr:to>
    <xdr:cxnSp macro="">
      <xdr:nvCxnSpPr>
        <xdr:cNvPr id="69" name="直線コネクタ 68"/>
        <xdr:cNvCxnSpPr/>
      </xdr:nvCxnSpPr>
      <xdr:spPr>
        <a:xfrm flipV="1">
          <a:off x="4760595" y="5626608"/>
          <a:ext cx="1270" cy="94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137177</xdr:rowOff>
    </xdr:from>
    <xdr:ext cx="405111" cy="259045"/>
    <xdr:sp macro="" textlink="">
      <xdr:nvSpPr>
        <xdr:cNvPr id="70"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3</xdr:col>
      <xdr:colOff>1082675</xdr:colOff>
      <xdr:row>33</xdr:row>
      <xdr:rowOff>133350</xdr:rowOff>
    </xdr:from>
    <xdr:to>
      <xdr:col>3</xdr:col>
      <xdr:colOff>1260475</xdr:colOff>
      <xdr:row>33</xdr:row>
      <xdr:rowOff>133350</xdr:rowOff>
    </xdr:to>
    <xdr:cxnSp macro="">
      <xdr:nvCxnSpPr>
        <xdr:cNvPr id="71" name="直線コネクタ 70"/>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163085</xdr:rowOff>
    </xdr:from>
    <xdr:ext cx="405111" cy="259045"/>
    <xdr:sp macro="" textlink="">
      <xdr:nvSpPr>
        <xdr:cNvPr id="72" name="有形固定資産減価償却率最大値テキスト"/>
        <xdr:cNvSpPr txBox="1"/>
      </xdr:nvSpPr>
      <xdr:spPr>
        <a:xfrm>
          <a:off x="4813300" y="540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3</xdr:col>
      <xdr:colOff>1082675</xdr:colOff>
      <xdr:row>28</xdr:row>
      <xdr:rowOff>44958</xdr:rowOff>
    </xdr:from>
    <xdr:to>
      <xdr:col>3</xdr:col>
      <xdr:colOff>1260475</xdr:colOff>
      <xdr:row>28</xdr:row>
      <xdr:rowOff>44958</xdr:rowOff>
    </xdr:to>
    <xdr:cxnSp macro="">
      <xdr:nvCxnSpPr>
        <xdr:cNvPr id="73" name="直線コネクタ 72"/>
        <xdr:cNvCxnSpPr/>
      </xdr:nvCxnSpPr>
      <xdr:spPr>
        <a:xfrm>
          <a:off x="4673600" y="562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6621</xdr:rowOff>
    </xdr:from>
    <xdr:ext cx="405111" cy="259045"/>
    <xdr:sp macro="" textlink="">
      <xdr:nvSpPr>
        <xdr:cNvPr id="74" name="有形固定資産減価償却率平均値テキスト"/>
        <xdr:cNvSpPr txBox="1"/>
      </xdr:nvSpPr>
      <xdr:spPr>
        <a:xfrm>
          <a:off x="4813300" y="5759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155194</xdr:rowOff>
    </xdr:from>
    <xdr:to>
      <xdr:col>3</xdr:col>
      <xdr:colOff>1222375</xdr:colOff>
      <xdr:row>30</xdr:row>
      <xdr:rowOff>85344</xdr:rowOff>
    </xdr:to>
    <xdr:sp macro="" textlink="">
      <xdr:nvSpPr>
        <xdr:cNvPr id="75" name="フローチャート : 判断 74"/>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39878</xdr:rowOff>
    </xdr:from>
    <xdr:to>
      <xdr:col>3</xdr:col>
      <xdr:colOff>511175</xdr:colOff>
      <xdr:row>30</xdr:row>
      <xdr:rowOff>141478</xdr:rowOff>
    </xdr:to>
    <xdr:sp macro="" textlink="">
      <xdr:nvSpPr>
        <xdr:cNvPr id="76" name="フローチャート : 判断 75"/>
        <xdr:cNvSpPr/>
      </xdr:nvSpPr>
      <xdr:spPr>
        <a:xfrm>
          <a:off x="4000500" y="596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130556</xdr:rowOff>
    </xdr:from>
    <xdr:to>
      <xdr:col>3</xdr:col>
      <xdr:colOff>1222375</xdr:colOff>
      <xdr:row>31</xdr:row>
      <xdr:rowOff>60706</xdr:rowOff>
    </xdr:to>
    <xdr:sp macro="" textlink="">
      <xdr:nvSpPr>
        <xdr:cNvPr id="82" name="円/楕円 81"/>
        <xdr:cNvSpPr/>
      </xdr:nvSpPr>
      <xdr:spPr>
        <a:xfrm>
          <a:off x="4711700" y="60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108983</xdr:rowOff>
    </xdr:from>
    <xdr:ext cx="405111" cy="259045"/>
    <xdr:sp macro="" textlink="">
      <xdr:nvSpPr>
        <xdr:cNvPr id="83" name="有形固定資産減価償却率該当値テキスト"/>
        <xdr:cNvSpPr txBox="1"/>
      </xdr:nvSpPr>
      <xdr:spPr>
        <a:xfrm>
          <a:off x="4813300" y="6033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91694</xdr:rowOff>
    </xdr:from>
    <xdr:to>
      <xdr:col>3</xdr:col>
      <xdr:colOff>511175</xdr:colOff>
      <xdr:row>31</xdr:row>
      <xdr:rowOff>21844</xdr:rowOff>
    </xdr:to>
    <xdr:sp macro="" textlink="">
      <xdr:nvSpPr>
        <xdr:cNvPr id="84" name="円/楕円 83"/>
        <xdr:cNvSpPr/>
      </xdr:nvSpPr>
      <xdr:spPr>
        <a:xfrm>
          <a:off x="4000500" y="60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142494</xdr:rowOff>
    </xdr:from>
    <xdr:to>
      <xdr:col>3</xdr:col>
      <xdr:colOff>1171575</xdr:colOff>
      <xdr:row>31</xdr:row>
      <xdr:rowOff>9906</xdr:rowOff>
    </xdr:to>
    <xdr:cxnSp macro="">
      <xdr:nvCxnSpPr>
        <xdr:cNvPr id="85" name="直線コネクタ 84"/>
        <xdr:cNvCxnSpPr/>
      </xdr:nvCxnSpPr>
      <xdr:spPr>
        <a:xfrm>
          <a:off x="4051300" y="6067044"/>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158005</xdr:rowOff>
    </xdr:from>
    <xdr:ext cx="405111" cy="259045"/>
    <xdr:sp macro="" textlink="">
      <xdr:nvSpPr>
        <xdr:cNvPr id="86" name="n_1aveValue有形固定資産減価償却率"/>
        <xdr:cNvSpPr txBox="1"/>
      </xdr:nvSpPr>
      <xdr:spPr>
        <a:xfrm>
          <a:off x="3836043" y="573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12971</xdr:rowOff>
    </xdr:from>
    <xdr:ext cx="405111" cy="259045"/>
    <xdr:sp macro="" textlink="">
      <xdr:nvSpPr>
        <xdr:cNvPr id="87" name="n_1mainValue有形固定資産減価償却率"/>
        <xdr:cNvSpPr txBox="1"/>
      </xdr:nvSpPr>
      <xdr:spPr>
        <a:xfrm>
          <a:off x="3836043" y="6108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99,497
98,451
423.51
50,907,526
49,774,113
1,023,543
27,850,994
50,340,966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90488</xdr:rowOff>
    </xdr:from>
    <xdr:to>
      <xdr:col>6</xdr:col>
      <xdr:colOff>510540</xdr:colOff>
      <xdr:row>41</xdr:row>
      <xdr:rowOff>139065</xdr:rowOff>
    </xdr:to>
    <xdr:cxnSp macro="">
      <xdr:nvCxnSpPr>
        <xdr:cNvPr id="61" name="直線コネクタ 60"/>
        <xdr:cNvCxnSpPr/>
      </xdr:nvCxnSpPr>
      <xdr:spPr>
        <a:xfrm flipV="1">
          <a:off x="4634865" y="5748338"/>
          <a:ext cx="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142892</xdr:rowOff>
    </xdr:from>
    <xdr:ext cx="405111" cy="259045"/>
    <xdr:sp macro="" textlink="">
      <xdr:nvSpPr>
        <xdr:cNvPr id="62" name="【道路】&#10;有形固定資産減価償却率最小値テキスト"/>
        <xdr:cNvSpPr txBox="1"/>
      </xdr:nvSpPr>
      <xdr:spPr>
        <a:xfrm>
          <a:off x="47244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422275</xdr:colOff>
      <xdr:row>41</xdr:row>
      <xdr:rowOff>139065</xdr:rowOff>
    </xdr:from>
    <xdr:to>
      <xdr:col>6</xdr:col>
      <xdr:colOff>600075</xdr:colOff>
      <xdr:row>41</xdr:row>
      <xdr:rowOff>139065</xdr:rowOff>
    </xdr:to>
    <xdr:cxnSp macro="">
      <xdr:nvCxnSpPr>
        <xdr:cNvPr id="63" name="直線コネクタ 62"/>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37165</xdr:rowOff>
    </xdr:from>
    <xdr:ext cx="405111" cy="259045"/>
    <xdr:sp macro="" textlink="">
      <xdr:nvSpPr>
        <xdr:cNvPr id="64" name="【道路】&#10;有形固定資産減価償却率最大値テキスト"/>
        <xdr:cNvSpPr txBox="1"/>
      </xdr:nvSpPr>
      <xdr:spPr>
        <a:xfrm>
          <a:off x="4724400" y="5523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33</xdr:row>
      <xdr:rowOff>90488</xdr:rowOff>
    </xdr:from>
    <xdr:to>
      <xdr:col>6</xdr:col>
      <xdr:colOff>600075</xdr:colOff>
      <xdr:row>33</xdr:row>
      <xdr:rowOff>90488</xdr:rowOff>
    </xdr:to>
    <xdr:cxnSp macro="">
      <xdr:nvCxnSpPr>
        <xdr:cNvPr id="65" name="直線コネクタ 64"/>
        <xdr:cNvCxnSpPr/>
      </xdr:nvCxnSpPr>
      <xdr:spPr>
        <a:xfrm>
          <a:off x="4546600" y="57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123842</xdr:rowOff>
    </xdr:from>
    <xdr:ext cx="405111" cy="259045"/>
    <xdr:sp macro="" textlink="">
      <xdr:nvSpPr>
        <xdr:cNvPr id="66" name="【道路】&#10;有形固定資産減価償却率平均値テキスト"/>
        <xdr:cNvSpPr txBox="1"/>
      </xdr:nvSpPr>
      <xdr:spPr>
        <a:xfrm>
          <a:off x="4724400" y="5953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145415</xdr:rowOff>
    </xdr:from>
    <xdr:to>
      <xdr:col>6</xdr:col>
      <xdr:colOff>561975</xdr:colOff>
      <xdr:row>35</xdr:row>
      <xdr:rowOff>75565</xdr:rowOff>
    </xdr:to>
    <xdr:sp macro="" textlink="">
      <xdr:nvSpPr>
        <xdr:cNvPr id="67" name="フローチャート : 判断 66"/>
        <xdr:cNvSpPr/>
      </xdr:nvSpPr>
      <xdr:spPr>
        <a:xfrm>
          <a:off x="45847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28258</xdr:rowOff>
    </xdr:from>
    <xdr:to>
      <xdr:col>5</xdr:col>
      <xdr:colOff>409575</xdr:colOff>
      <xdr:row>35</xdr:row>
      <xdr:rowOff>129858</xdr:rowOff>
    </xdr:to>
    <xdr:sp macro="" textlink="">
      <xdr:nvSpPr>
        <xdr:cNvPr id="68" name="フローチャート : 判断 67"/>
        <xdr:cNvSpPr/>
      </xdr:nvSpPr>
      <xdr:spPr>
        <a:xfrm>
          <a:off x="3746500" y="60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156845</xdr:rowOff>
    </xdr:from>
    <xdr:to>
      <xdr:col>6</xdr:col>
      <xdr:colOff>561975</xdr:colOff>
      <xdr:row>34</xdr:row>
      <xdr:rowOff>86995</xdr:rowOff>
    </xdr:to>
    <xdr:sp macro="" textlink="">
      <xdr:nvSpPr>
        <xdr:cNvPr id="74" name="円/楕円 73"/>
        <xdr:cNvSpPr/>
      </xdr:nvSpPr>
      <xdr:spPr>
        <a:xfrm>
          <a:off x="4584700" y="581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71772</xdr:rowOff>
    </xdr:from>
    <xdr:ext cx="405111" cy="259045"/>
    <xdr:sp macro="" textlink="">
      <xdr:nvSpPr>
        <xdr:cNvPr id="75" name="【道路】&#10;有形固定資産減価償却率該当値テキスト"/>
        <xdr:cNvSpPr txBox="1"/>
      </xdr:nvSpPr>
      <xdr:spPr>
        <a:xfrm>
          <a:off x="4724400" y="5729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156845</xdr:rowOff>
    </xdr:from>
    <xdr:to>
      <xdr:col>5</xdr:col>
      <xdr:colOff>409575</xdr:colOff>
      <xdr:row>34</xdr:row>
      <xdr:rowOff>86995</xdr:rowOff>
    </xdr:to>
    <xdr:sp macro="" textlink="">
      <xdr:nvSpPr>
        <xdr:cNvPr id="76" name="円/楕円 75"/>
        <xdr:cNvSpPr/>
      </xdr:nvSpPr>
      <xdr:spPr>
        <a:xfrm>
          <a:off x="3746500" y="581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36195</xdr:rowOff>
    </xdr:from>
    <xdr:to>
      <xdr:col>6</xdr:col>
      <xdr:colOff>511175</xdr:colOff>
      <xdr:row>34</xdr:row>
      <xdr:rowOff>36195</xdr:rowOff>
    </xdr:to>
    <xdr:cxnSp macro="">
      <xdr:nvCxnSpPr>
        <xdr:cNvPr id="77" name="直線コネクタ 76"/>
        <xdr:cNvCxnSpPr/>
      </xdr:nvCxnSpPr>
      <xdr:spPr>
        <a:xfrm>
          <a:off x="3797300" y="58654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35</xdr:row>
      <xdr:rowOff>120985</xdr:rowOff>
    </xdr:from>
    <xdr:ext cx="405111" cy="259045"/>
    <xdr:sp macro="" textlink="">
      <xdr:nvSpPr>
        <xdr:cNvPr id="78" name="n_1aveValue【道路】&#10;有形固定資産減価償却率"/>
        <xdr:cNvSpPr txBox="1"/>
      </xdr:nvSpPr>
      <xdr:spPr>
        <a:xfrm>
          <a:off x="3582043" y="6121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103522</xdr:rowOff>
    </xdr:from>
    <xdr:ext cx="405111" cy="259045"/>
    <xdr:sp macro="" textlink="">
      <xdr:nvSpPr>
        <xdr:cNvPr id="79" name="n_1mainValue【道路】&#10;有形固定資産減価償却率"/>
        <xdr:cNvSpPr txBox="1"/>
      </xdr:nvSpPr>
      <xdr:spPr>
        <a:xfrm>
          <a:off x="3582043" y="55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13929</xdr:rowOff>
    </xdr:from>
    <xdr:to>
      <xdr:col>15</xdr:col>
      <xdr:colOff>180340</xdr:colOff>
      <xdr:row>41</xdr:row>
      <xdr:rowOff>66325</xdr:rowOff>
    </xdr:to>
    <xdr:cxnSp macro="">
      <xdr:nvCxnSpPr>
        <xdr:cNvPr id="101" name="直線コネクタ 100"/>
        <xdr:cNvCxnSpPr/>
      </xdr:nvCxnSpPr>
      <xdr:spPr>
        <a:xfrm flipV="1">
          <a:off x="10476865" y="5671779"/>
          <a:ext cx="0" cy="142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70152</xdr:rowOff>
    </xdr:from>
    <xdr:ext cx="469744" cy="259045"/>
    <xdr:sp macro="" textlink="">
      <xdr:nvSpPr>
        <xdr:cNvPr id="102" name="【道路】&#10;一人当たり延長最小値テキスト"/>
        <xdr:cNvSpPr txBox="1"/>
      </xdr:nvSpPr>
      <xdr:spPr>
        <a:xfrm>
          <a:off x="10566400" y="70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41</xdr:row>
      <xdr:rowOff>66325</xdr:rowOff>
    </xdr:from>
    <xdr:to>
      <xdr:col>15</xdr:col>
      <xdr:colOff>269875</xdr:colOff>
      <xdr:row>41</xdr:row>
      <xdr:rowOff>66325</xdr:rowOff>
    </xdr:to>
    <xdr:cxnSp macro="">
      <xdr:nvCxnSpPr>
        <xdr:cNvPr id="103" name="直線コネクタ 102"/>
        <xdr:cNvCxnSpPr/>
      </xdr:nvCxnSpPr>
      <xdr:spPr>
        <a:xfrm>
          <a:off x="10388600" y="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132056</xdr:rowOff>
    </xdr:from>
    <xdr:ext cx="534377" cy="259045"/>
    <xdr:sp macro="" textlink="">
      <xdr:nvSpPr>
        <xdr:cNvPr id="104" name="【道路】&#10;一人当たり延長最大値テキスト"/>
        <xdr:cNvSpPr txBox="1"/>
      </xdr:nvSpPr>
      <xdr:spPr>
        <a:xfrm>
          <a:off x="10566400" y="54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32.612</a:t>
          </a:r>
          <a:endParaRPr kumimoji="1" lang="ja-JP" altLang="en-US" sz="1000" b="1">
            <a:latin typeface="ＭＳ Ｐゴシック"/>
          </a:endParaRPr>
        </a:p>
      </xdr:txBody>
    </xdr:sp>
    <xdr:clientData/>
  </xdr:oneCellAnchor>
  <xdr:twoCellAnchor>
    <xdr:from>
      <xdr:col>15</xdr:col>
      <xdr:colOff>92075</xdr:colOff>
      <xdr:row>33</xdr:row>
      <xdr:rowOff>13929</xdr:rowOff>
    </xdr:from>
    <xdr:to>
      <xdr:col>15</xdr:col>
      <xdr:colOff>269875</xdr:colOff>
      <xdr:row>33</xdr:row>
      <xdr:rowOff>13929</xdr:rowOff>
    </xdr:to>
    <xdr:cxnSp macro="">
      <xdr:nvCxnSpPr>
        <xdr:cNvPr id="105" name="直線コネクタ 104"/>
        <xdr:cNvCxnSpPr/>
      </xdr:nvCxnSpPr>
      <xdr:spPr>
        <a:xfrm>
          <a:off x="10388600" y="567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38345</xdr:rowOff>
    </xdr:from>
    <xdr:ext cx="534377" cy="259045"/>
    <xdr:sp macro="" textlink="">
      <xdr:nvSpPr>
        <xdr:cNvPr id="106" name="【道路】&#10;一人当たり延長平均値テキスト"/>
        <xdr:cNvSpPr txBox="1"/>
      </xdr:nvSpPr>
      <xdr:spPr>
        <a:xfrm>
          <a:off x="10566400" y="6210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59918</xdr:rowOff>
    </xdr:from>
    <xdr:to>
      <xdr:col>15</xdr:col>
      <xdr:colOff>231775</xdr:colOff>
      <xdr:row>36</xdr:row>
      <xdr:rowOff>161518</xdr:rowOff>
    </xdr:to>
    <xdr:sp macro="" textlink="">
      <xdr:nvSpPr>
        <xdr:cNvPr id="107" name="フローチャート : 判断 106"/>
        <xdr:cNvSpPr/>
      </xdr:nvSpPr>
      <xdr:spPr>
        <a:xfrm>
          <a:off x="10426700" y="62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170195</xdr:rowOff>
    </xdr:from>
    <xdr:to>
      <xdr:col>14</xdr:col>
      <xdr:colOff>79375</xdr:colOff>
      <xdr:row>37</xdr:row>
      <xdr:rowOff>100345</xdr:rowOff>
    </xdr:to>
    <xdr:sp macro="" textlink="">
      <xdr:nvSpPr>
        <xdr:cNvPr id="108" name="フローチャート : 判断 107"/>
        <xdr:cNvSpPr/>
      </xdr:nvSpPr>
      <xdr:spPr>
        <a:xfrm>
          <a:off x="9588500" y="63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50180</xdr:rowOff>
    </xdr:from>
    <xdr:to>
      <xdr:col>15</xdr:col>
      <xdr:colOff>231775</xdr:colOff>
      <xdr:row>35</xdr:row>
      <xdr:rowOff>151780</xdr:rowOff>
    </xdr:to>
    <xdr:sp macro="" textlink="">
      <xdr:nvSpPr>
        <xdr:cNvPr id="114" name="円/楕円 113"/>
        <xdr:cNvSpPr/>
      </xdr:nvSpPr>
      <xdr:spPr>
        <a:xfrm>
          <a:off x="10426700" y="60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73057</xdr:rowOff>
    </xdr:from>
    <xdr:ext cx="534377" cy="259045"/>
    <xdr:sp macro="" textlink="">
      <xdr:nvSpPr>
        <xdr:cNvPr id="115" name="【道路】&#10;一人当たり延長該当値テキスト"/>
        <xdr:cNvSpPr txBox="1"/>
      </xdr:nvSpPr>
      <xdr:spPr>
        <a:xfrm>
          <a:off x="10566400" y="590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23.208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52741</xdr:rowOff>
    </xdr:from>
    <xdr:to>
      <xdr:col>14</xdr:col>
      <xdr:colOff>79375</xdr:colOff>
      <xdr:row>35</xdr:row>
      <xdr:rowOff>154341</xdr:rowOff>
    </xdr:to>
    <xdr:sp macro="" textlink="">
      <xdr:nvSpPr>
        <xdr:cNvPr id="116" name="円/楕円 115"/>
        <xdr:cNvSpPr/>
      </xdr:nvSpPr>
      <xdr:spPr>
        <a:xfrm>
          <a:off x="9588500" y="605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35</xdr:row>
      <xdr:rowOff>100980</xdr:rowOff>
    </xdr:from>
    <xdr:to>
      <xdr:col>15</xdr:col>
      <xdr:colOff>180975</xdr:colOff>
      <xdr:row>35</xdr:row>
      <xdr:rowOff>103541</xdr:rowOff>
    </xdr:to>
    <xdr:cxnSp macro="">
      <xdr:nvCxnSpPr>
        <xdr:cNvPr id="117" name="直線コネクタ 116"/>
        <xdr:cNvCxnSpPr/>
      </xdr:nvCxnSpPr>
      <xdr:spPr>
        <a:xfrm flipV="1">
          <a:off x="9639300" y="6101730"/>
          <a:ext cx="8382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91472</xdr:rowOff>
    </xdr:from>
    <xdr:ext cx="534377" cy="259045"/>
    <xdr:sp macro="" textlink="">
      <xdr:nvSpPr>
        <xdr:cNvPr id="118" name="n_1aveValue【道路】&#10;一人当たり延長"/>
        <xdr:cNvSpPr txBox="1"/>
      </xdr:nvSpPr>
      <xdr:spPr>
        <a:xfrm>
          <a:off x="9359410" y="64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16.833</a:t>
          </a:r>
          <a:endParaRPr kumimoji="1" lang="ja-JP" altLang="en-US" sz="1000" b="1">
            <a:solidFill>
              <a:srgbClr val="000080"/>
            </a:solidFill>
            <a:latin typeface="ＭＳ Ｐゴシック"/>
          </a:endParaRPr>
        </a:p>
      </xdr:txBody>
    </xdr:sp>
    <xdr:clientData/>
  </xdr:oneCellAnchor>
  <xdr:oneCellAnchor>
    <xdr:from>
      <xdr:col>13</xdr:col>
      <xdr:colOff>434485</xdr:colOff>
      <xdr:row>33</xdr:row>
      <xdr:rowOff>170868</xdr:rowOff>
    </xdr:from>
    <xdr:ext cx="534377" cy="259045"/>
    <xdr:sp macro="" textlink="">
      <xdr:nvSpPr>
        <xdr:cNvPr id="119" name="n_1mainValue【道路】&#10;一人当たり延長"/>
        <xdr:cNvSpPr txBox="1"/>
      </xdr:nvSpPr>
      <xdr:spPr>
        <a:xfrm>
          <a:off x="9359410" y="582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23.152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31" name="直線コネクタ 130"/>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32" name="テキスト ボックス 131"/>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33" name="直線コネクタ 132"/>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34" name="テキスト ボックス 133"/>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35" name="直線コネクタ 134"/>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36" name="テキスト ボックス 135"/>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39" name="直線コネクタ 138"/>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40" name="テキスト ボックス 139"/>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41" name="直線コネクタ 140"/>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42" name="テキスト ボックス 141"/>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43" name="直線コネクタ 142"/>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44" name="テキスト ボックス 143"/>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94297</xdr:rowOff>
    </xdr:from>
    <xdr:to>
      <xdr:col>6</xdr:col>
      <xdr:colOff>510540</xdr:colOff>
      <xdr:row>63</xdr:row>
      <xdr:rowOff>131445</xdr:rowOff>
    </xdr:to>
    <xdr:cxnSp macro="">
      <xdr:nvCxnSpPr>
        <xdr:cNvPr id="148" name="直線コネクタ 147"/>
        <xdr:cNvCxnSpPr/>
      </xdr:nvCxnSpPr>
      <xdr:spPr>
        <a:xfrm flipV="1">
          <a:off x="4634865" y="9524047"/>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135272</xdr:rowOff>
    </xdr:from>
    <xdr:ext cx="405111" cy="259045"/>
    <xdr:sp macro="" textlink="">
      <xdr:nvSpPr>
        <xdr:cNvPr id="149" name="【橋りょう・トンネル】&#10;有形固定資産減価償却率最小値テキスト"/>
        <xdr:cNvSpPr txBox="1"/>
      </xdr:nvSpPr>
      <xdr:spPr>
        <a:xfrm>
          <a:off x="47244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6</xdr:col>
      <xdr:colOff>422275</xdr:colOff>
      <xdr:row>63</xdr:row>
      <xdr:rowOff>131445</xdr:rowOff>
    </xdr:from>
    <xdr:to>
      <xdr:col>6</xdr:col>
      <xdr:colOff>600075</xdr:colOff>
      <xdr:row>63</xdr:row>
      <xdr:rowOff>131445</xdr:rowOff>
    </xdr:to>
    <xdr:cxnSp macro="">
      <xdr:nvCxnSpPr>
        <xdr:cNvPr id="150" name="直線コネクタ 149"/>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40974</xdr:rowOff>
    </xdr:from>
    <xdr:ext cx="405111" cy="259045"/>
    <xdr:sp macro="" textlink="">
      <xdr:nvSpPr>
        <xdr:cNvPr id="151" name="【橋りょう・トンネル】&#10;有形固定資産減価償却率最大値テキスト"/>
        <xdr:cNvSpPr txBox="1"/>
      </xdr:nvSpPr>
      <xdr:spPr>
        <a:xfrm>
          <a:off x="4724400" y="929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55</xdr:row>
      <xdr:rowOff>94297</xdr:rowOff>
    </xdr:from>
    <xdr:to>
      <xdr:col>6</xdr:col>
      <xdr:colOff>600075</xdr:colOff>
      <xdr:row>55</xdr:row>
      <xdr:rowOff>94297</xdr:rowOff>
    </xdr:to>
    <xdr:cxnSp macro="">
      <xdr:nvCxnSpPr>
        <xdr:cNvPr id="152" name="直線コネクタ 151"/>
        <xdr:cNvCxnSpPr/>
      </xdr:nvCxnSpPr>
      <xdr:spPr>
        <a:xfrm>
          <a:off x="4546600" y="952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12082</xdr:rowOff>
    </xdr:from>
    <xdr:ext cx="405111" cy="259045"/>
    <xdr:sp macro="" textlink="">
      <xdr:nvSpPr>
        <xdr:cNvPr id="153" name="【橋りょう・トンネル】&#10;有形固定資産減価償却率平均値テキスト"/>
        <xdr:cNvSpPr txBox="1"/>
      </xdr:nvSpPr>
      <xdr:spPr>
        <a:xfrm>
          <a:off x="4724400" y="10470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160655</xdr:rowOff>
    </xdr:from>
    <xdr:to>
      <xdr:col>6</xdr:col>
      <xdr:colOff>561975</xdr:colOff>
      <xdr:row>62</xdr:row>
      <xdr:rowOff>90805</xdr:rowOff>
    </xdr:to>
    <xdr:sp macro="" textlink="">
      <xdr:nvSpPr>
        <xdr:cNvPr id="154" name="フローチャート : 判断 153"/>
        <xdr:cNvSpPr/>
      </xdr:nvSpPr>
      <xdr:spPr>
        <a:xfrm>
          <a:off x="4584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106363</xdr:rowOff>
    </xdr:from>
    <xdr:to>
      <xdr:col>5</xdr:col>
      <xdr:colOff>409575</xdr:colOff>
      <xdr:row>62</xdr:row>
      <xdr:rowOff>36513</xdr:rowOff>
    </xdr:to>
    <xdr:sp macro="" textlink="">
      <xdr:nvSpPr>
        <xdr:cNvPr id="155" name="フローチャート : 判断 154"/>
        <xdr:cNvSpPr/>
      </xdr:nvSpPr>
      <xdr:spPr>
        <a:xfrm>
          <a:off x="3746500" y="1056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69215</xdr:rowOff>
    </xdr:from>
    <xdr:to>
      <xdr:col>6</xdr:col>
      <xdr:colOff>561975</xdr:colOff>
      <xdr:row>62</xdr:row>
      <xdr:rowOff>170815</xdr:rowOff>
    </xdr:to>
    <xdr:sp macro="" textlink="">
      <xdr:nvSpPr>
        <xdr:cNvPr id="161" name="円/楕円 160"/>
        <xdr:cNvSpPr/>
      </xdr:nvSpPr>
      <xdr:spPr>
        <a:xfrm>
          <a:off x="45847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47642</xdr:rowOff>
    </xdr:from>
    <xdr:ext cx="405111" cy="259045"/>
    <xdr:sp macro="" textlink="">
      <xdr:nvSpPr>
        <xdr:cNvPr id="162" name="【橋りょう・トンネル】&#10;有形固定資産減価償却率該当値テキスト"/>
        <xdr:cNvSpPr txBox="1"/>
      </xdr:nvSpPr>
      <xdr:spPr>
        <a:xfrm>
          <a:off x="4724400"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69215</xdr:rowOff>
    </xdr:from>
    <xdr:to>
      <xdr:col>5</xdr:col>
      <xdr:colOff>409575</xdr:colOff>
      <xdr:row>62</xdr:row>
      <xdr:rowOff>170815</xdr:rowOff>
    </xdr:to>
    <xdr:sp macro="" textlink="">
      <xdr:nvSpPr>
        <xdr:cNvPr id="163" name="円/楕円 162"/>
        <xdr:cNvSpPr/>
      </xdr:nvSpPr>
      <xdr:spPr>
        <a:xfrm>
          <a:off x="37465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120015</xdr:rowOff>
    </xdr:from>
    <xdr:to>
      <xdr:col>6</xdr:col>
      <xdr:colOff>511175</xdr:colOff>
      <xdr:row>62</xdr:row>
      <xdr:rowOff>120015</xdr:rowOff>
    </xdr:to>
    <xdr:cxnSp macro="">
      <xdr:nvCxnSpPr>
        <xdr:cNvPr id="164" name="直線コネクタ 163"/>
        <xdr:cNvCxnSpPr/>
      </xdr:nvCxnSpPr>
      <xdr:spPr>
        <a:xfrm>
          <a:off x="3797300" y="10749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53040</xdr:rowOff>
    </xdr:from>
    <xdr:ext cx="405111" cy="259045"/>
    <xdr:sp macro="" textlink="">
      <xdr:nvSpPr>
        <xdr:cNvPr id="165" name="n_1aveValue【橋りょう・トンネル】&#10;有形固定資産減価償却率"/>
        <xdr:cNvSpPr txBox="1"/>
      </xdr:nvSpPr>
      <xdr:spPr>
        <a:xfrm>
          <a:off x="3582043" y="1034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161942</xdr:rowOff>
    </xdr:from>
    <xdr:ext cx="405111" cy="259045"/>
    <xdr:sp macro="" textlink="">
      <xdr:nvSpPr>
        <xdr:cNvPr id="166" name="n_1mainValue【橋りょう・トンネル】&#10;有形固定資産減価償却率"/>
        <xdr:cNvSpPr txBox="1"/>
      </xdr:nvSpPr>
      <xdr:spPr>
        <a:xfrm>
          <a:off x="3582043" y="1079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172,747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82" name="テキスト ボックス 18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84" name="テキスト ボックス 18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86" name="テキスト ボックス 18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87841</xdr:rowOff>
    </xdr:from>
    <xdr:to>
      <xdr:col>15</xdr:col>
      <xdr:colOff>180340</xdr:colOff>
      <xdr:row>64</xdr:row>
      <xdr:rowOff>58449</xdr:rowOff>
    </xdr:to>
    <xdr:cxnSp macro="">
      <xdr:nvCxnSpPr>
        <xdr:cNvPr id="190" name="直線コネクタ 189"/>
        <xdr:cNvCxnSpPr/>
      </xdr:nvCxnSpPr>
      <xdr:spPr>
        <a:xfrm flipV="1">
          <a:off x="10476865" y="9517591"/>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62276</xdr:rowOff>
    </xdr:from>
    <xdr:ext cx="469744" cy="259045"/>
    <xdr:sp macro="" textlink="">
      <xdr:nvSpPr>
        <xdr:cNvPr id="191" name="【橋りょう・トンネル】&#10;一人当たり有形固定資産（償却資産）額最小値テキスト"/>
        <xdr:cNvSpPr txBox="1"/>
      </xdr:nvSpPr>
      <xdr:spPr>
        <a:xfrm>
          <a:off x="10566400" y="110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9,318</a:t>
          </a:r>
          <a:endParaRPr kumimoji="1" lang="ja-JP" altLang="en-US" sz="1000" b="1">
            <a:latin typeface="ＭＳ Ｐゴシック"/>
          </a:endParaRPr>
        </a:p>
      </xdr:txBody>
    </xdr:sp>
    <xdr:clientData/>
  </xdr:oneCellAnchor>
  <xdr:twoCellAnchor>
    <xdr:from>
      <xdr:col>15</xdr:col>
      <xdr:colOff>92075</xdr:colOff>
      <xdr:row>64</xdr:row>
      <xdr:rowOff>58449</xdr:rowOff>
    </xdr:from>
    <xdr:to>
      <xdr:col>15</xdr:col>
      <xdr:colOff>269875</xdr:colOff>
      <xdr:row>64</xdr:row>
      <xdr:rowOff>58449</xdr:rowOff>
    </xdr:to>
    <xdr:cxnSp macro="">
      <xdr:nvCxnSpPr>
        <xdr:cNvPr id="192" name="直線コネクタ 191"/>
        <xdr:cNvCxnSpPr/>
      </xdr:nvCxnSpPr>
      <xdr:spPr>
        <a:xfrm>
          <a:off x="10388600" y="1103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34518</xdr:rowOff>
    </xdr:from>
    <xdr:ext cx="599010" cy="259045"/>
    <xdr:sp macro="" textlink="">
      <xdr:nvSpPr>
        <xdr:cNvPr id="193" name="【橋りょう・トンネル】&#10;一人当たり有形固定資産（償却資産）額最大値テキスト"/>
        <xdr:cNvSpPr txBox="1"/>
      </xdr:nvSpPr>
      <xdr:spPr>
        <a:xfrm>
          <a:off x="10566400" y="929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803,889</a:t>
          </a:r>
          <a:endParaRPr kumimoji="1" lang="ja-JP" altLang="en-US" sz="1000" b="1">
            <a:latin typeface="ＭＳ Ｐゴシック"/>
          </a:endParaRPr>
        </a:p>
      </xdr:txBody>
    </xdr:sp>
    <xdr:clientData/>
  </xdr:oneCellAnchor>
  <xdr:twoCellAnchor>
    <xdr:from>
      <xdr:col>15</xdr:col>
      <xdr:colOff>92075</xdr:colOff>
      <xdr:row>55</xdr:row>
      <xdr:rowOff>87841</xdr:rowOff>
    </xdr:from>
    <xdr:to>
      <xdr:col>15</xdr:col>
      <xdr:colOff>269875</xdr:colOff>
      <xdr:row>55</xdr:row>
      <xdr:rowOff>87841</xdr:rowOff>
    </xdr:to>
    <xdr:cxnSp macro="">
      <xdr:nvCxnSpPr>
        <xdr:cNvPr id="194" name="直線コネクタ 193"/>
        <xdr:cNvCxnSpPr/>
      </xdr:nvCxnSpPr>
      <xdr:spPr>
        <a:xfrm>
          <a:off x="10388600" y="951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13518</xdr:rowOff>
    </xdr:from>
    <xdr:ext cx="599010" cy="259045"/>
    <xdr:sp macro="" textlink="">
      <xdr:nvSpPr>
        <xdr:cNvPr id="195" name="【橋りょう・トンネル】&#10;一人当たり有形固定資産（償却資産）額平均値テキスト"/>
        <xdr:cNvSpPr txBox="1"/>
      </xdr:nvSpPr>
      <xdr:spPr>
        <a:xfrm>
          <a:off x="10566400" y="10471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264,913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35091</xdr:rowOff>
    </xdr:from>
    <xdr:to>
      <xdr:col>15</xdr:col>
      <xdr:colOff>231775</xdr:colOff>
      <xdr:row>61</xdr:row>
      <xdr:rowOff>136691</xdr:rowOff>
    </xdr:to>
    <xdr:sp macro="" textlink="">
      <xdr:nvSpPr>
        <xdr:cNvPr id="196" name="フローチャート : 判断 195"/>
        <xdr:cNvSpPr/>
      </xdr:nvSpPr>
      <xdr:spPr>
        <a:xfrm>
          <a:off x="10426700" y="1049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154315</xdr:rowOff>
    </xdr:from>
    <xdr:to>
      <xdr:col>14</xdr:col>
      <xdr:colOff>79375</xdr:colOff>
      <xdr:row>61</xdr:row>
      <xdr:rowOff>84465</xdr:rowOff>
    </xdr:to>
    <xdr:sp macro="" textlink="">
      <xdr:nvSpPr>
        <xdr:cNvPr id="197" name="フローチャート : 判断 196"/>
        <xdr:cNvSpPr/>
      </xdr:nvSpPr>
      <xdr:spPr>
        <a:xfrm>
          <a:off x="9588500" y="104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48296</xdr:rowOff>
    </xdr:from>
    <xdr:to>
      <xdr:col>15</xdr:col>
      <xdr:colOff>231775</xdr:colOff>
      <xdr:row>60</xdr:row>
      <xdr:rowOff>149896</xdr:rowOff>
    </xdr:to>
    <xdr:sp macro="" textlink="">
      <xdr:nvSpPr>
        <xdr:cNvPr id="203" name="円/楕円 202"/>
        <xdr:cNvSpPr/>
      </xdr:nvSpPr>
      <xdr:spPr>
        <a:xfrm>
          <a:off x="10426700" y="1033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71173</xdr:rowOff>
    </xdr:from>
    <xdr:ext cx="599010" cy="259045"/>
    <xdr:sp macro="" textlink="">
      <xdr:nvSpPr>
        <xdr:cNvPr id="204" name="【橋りょう・トンネル】&#10;一人当たり有形固定資産（償却資産）額該当値テキスト"/>
        <xdr:cNvSpPr txBox="1"/>
      </xdr:nvSpPr>
      <xdr:spPr>
        <a:xfrm>
          <a:off x="10566400" y="1018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347,981</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49885</xdr:rowOff>
    </xdr:from>
    <xdr:to>
      <xdr:col>14</xdr:col>
      <xdr:colOff>79375</xdr:colOff>
      <xdr:row>60</xdr:row>
      <xdr:rowOff>151485</xdr:rowOff>
    </xdr:to>
    <xdr:sp macro="" textlink="">
      <xdr:nvSpPr>
        <xdr:cNvPr id="205" name="円/楕円 204"/>
        <xdr:cNvSpPr/>
      </xdr:nvSpPr>
      <xdr:spPr>
        <a:xfrm>
          <a:off x="9588500" y="1033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99096</xdr:rowOff>
    </xdr:from>
    <xdr:to>
      <xdr:col>15</xdr:col>
      <xdr:colOff>180975</xdr:colOff>
      <xdr:row>60</xdr:row>
      <xdr:rowOff>100685</xdr:rowOff>
    </xdr:to>
    <xdr:cxnSp macro="">
      <xdr:nvCxnSpPr>
        <xdr:cNvPr id="206" name="直線コネクタ 205"/>
        <xdr:cNvCxnSpPr/>
      </xdr:nvCxnSpPr>
      <xdr:spPr>
        <a:xfrm flipV="1">
          <a:off x="9639300" y="10386096"/>
          <a:ext cx="8382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61</xdr:row>
      <xdr:rowOff>75592</xdr:rowOff>
    </xdr:from>
    <xdr:ext cx="599010" cy="259045"/>
    <xdr:sp macro="" textlink="">
      <xdr:nvSpPr>
        <xdr:cNvPr id="207" name="n_1aveValue【橋りょう・トンネル】&#10;一人当たり有形固定資産（償却資産）額"/>
        <xdr:cNvSpPr txBox="1"/>
      </xdr:nvSpPr>
      <xdr:spPr>
        <a:xfrm>
          <a:off x="9327094" y="10534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292,328</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168012</xdr:rowOff>
    </xdr:from>
    <xdr:ext cx="599010" cy="259045"/>
    <xdr:sp macro="" textlink="">
      <xdr:nvSpPr>
        <xdr:cNvPr id="208" name="n_1mainValue【橋りょう・トンネル】&#10;一人当たり有形固定資産（償却資産）額"/>
        <xdr:cNvSpPr txBox="1"/>
      </xdr:nvSpPr>
      <xdr:spPr>
        <a:xfrm>
          <a:off x="9327094" y="1011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347,147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9" name="テキスト ボックス 21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20" name="直線コネクタ 21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21" name="テキスト ボックス 22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22" name="直線コネクタ 22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23" name="テキスト ボックス 22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24" name="直線コネクタ 22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25" name="テキスト ボックス 22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6" name="直線コネクタ 22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7" name="テキスト ボックス 22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8" name="直線コネクタ 22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9" name="テキスト ボックス 22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30" name="直線コネクタ 22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31" name="テキスト ボックス 23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103414</xdr:rowOff>
    </xdr:from>
    <xdr:to>
      <xdr:col>6</xdr:col>
      <xdr:colOff>510540</xdr:colOff>
      <xdr:row>86</xdr:row>
      <xdr:rowOff>38100</xdr:rowOff>
    </xdr:to>
    <xdr:cxnSp macro="">
      <xdr:nvCxnSpPr>
        <xdr:cNvPr id="235" name="直線コネクタ 234"/>
        <xdr:cNvCxnSpPr/>
      </xdr:nvCxnSpPr>
      <xdr:spPr>
        <a:xfrm flipV="1">
          <a:off x="4634865" y="134765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41927</xdr:rowOff>
    </xdr:from>
    <xdr:ext cx="405111" cy="259045"/>
    <xdr:sp macro="" textlink="">
      <xdr:nvSpPr>
        <xdr:cNvPr id="236" name="【公営住宅】&#10;有形固定資産減価償却率最小値テキスト"/>
        <xdr:cNvSpPr txBox="1"/>
      </xdr:nvSpPr>
      <xdr:spPr>
        <a:xfrm>
          <a:off x="4724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237" name="直線コネクタ 236"/>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50091</xdr:rowOff>
    </xdr:from>
    <xdr:ext cx="405111" cy="259045"/>
    <xdr:sp macro="" textlink="">
      <xdr:nvSpPr>
        <xdr:cNvPr id="238" name="【公営住宅】&#10;有形固定資産減価償却率最大値テキスト"/>
        <xdr:cNvSpPr txBox="1"/>
      </xdr:nvSpPr>
      <xdr:spPr>
        <a:xfrm>
          <a:off x="4724400" y="1325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6</xdr:col>
      <xdr:colOff>422275</xdr:colOff>
      <xdr:row>78</xdr:row>
      <xdr:rowOff>103414</xdr:rowOff>
    </xdr:from>
    <xdr:to>
      <xdr:col>6</xdr:col>
      <xdr:colOff>600075</xdr:colOff>
      <xdr:row>78</xdr:row>
      <xdr:rowOff>103414</xdr:rowOff>
    </xdr:to>
    <xdr:cxnSp macro="">
      <xdr:nvCxnSpPr>
        <xdr:cNvPr id="239" name="直線コネクタ 238"/>
        <xdr:cNvCxnSpPr/>
      </xdr:nvCxnSpPr>
      <xdr:spPr>
        <a:xfrm>
          <a:off x="4546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67327</xdr:rowOff>
    </xdr:from>
    <xdr:ext cx="405111" cy="259045"/>
    <xdr:sp macro="" textlink="">
      <xdr:nvSpPr>
        <xdr:cNvPr id="240" name="【公営住宅】&#10;有形固定資産減価償却率平均値テキスト"/>
        <xdr:cNvSpPr txBox="1"/>
      </xdr:nvSpPr>
      <xdr:spPr>
        <a:xfrm>
          <a:off x="4724400" y="14126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241" name="フローチャート : 判断 240"/>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122827</xdr:rowOff>
    </xdr:from>
    <xdr:to>
      <xdr:col>5</xdr:col>
      <xdr:colOff>409575</xdr:colOff>
      <xdr:row>84</xdr:row>
      <xdr:rowOff>52977</xdr:rowOff>
    </xdr:to>
    <xdr:sp macro="" textlink="">
      <xdr:nvSpPr>
        <xdr:cNvPr id="242" name="フローチャート : 判断 241"/>
        <xdr:cNvSpPr/>
      </xdr:nvSpPr>
      <xdr:spPr>
        <a:xfrm>
          <a:off x="3746500" y="1435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113030</xdr:rowOff>
    </xdr:from>
    <xdr:to>
      <xdr:col>6</xdr:col>
      <xdr:colOff>561975</xdr:colOff>
      <xdr:row>84</xdr:row>
      <xdr:rowOff>43180</xdr:rowOff>
    </xdr:to>
    <xdr:sp macro="" textlink="">
      <xdr:nvSpPr>
        <xdr:cNvPr id="248" name="円/楕円 247"/>
        <xdr:cNvSpPr/>
      </xdr:nvSpPr>
      <xdr:spPr>
        <a:xfrm>
          <a:off x="4584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91457</xdr:rowOff>
    </xdr:from>
    <xdr:ext cx="405111" cy="259045"/>
    <xdr:sp macro="" textlink="">
      <xdr:nvSpPr>
        <xdr:cNvPr id="249" name="【公営住宅】&#10;有形固定資産減価償却率該当値テキスト"/>
        <xdr:cNvSpPr txBox="1"/>
      </xdr:nvSpPr>
      <xdr:spPr>
        <a:xfrm>
          <a:off x="4724400"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113030</xdr:rowOff>
    </xdr:from>
    <xdr:to>
      <xdr:col>5</xdr:col>
      <xdr:colOff>409575</xdr:colOff>
      <xdr:row>84</xdr:row>
      <xdr:rowOff>43180</xdr:rowOff>
    </xdr:to>
    <xdr:sp macro="" textlink="">
      <xdr:nvSpPr>
        <xdr:cNvPr id="250" name="円/楕円 249"/>
        <xdr:cNvSpPr/>
      </xdr:nvSpPr>
      <xdr:spPr>
        <a:xfrm>
          <a:off x="3746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163830</xdr:rowOff>
    </xdr:from>
    <xdr:to>
      <xdr:col>6</xdr:col>
      <xdr:colOff>511175</xdr:colOff>
      <xdr:row>83</xdr:row>
      <xdr:rowOff>163830</xdr:rowOff>
    </xdr:to>
    <xdr:cxnSp macro="">
      <xdr:nvCxnSpPr>
        <xdr:cNvPr id="251" name="直線コネクタ 250"/>
        <xdr:cNvCxnSpPr/>
      </xdr:nvCxnSpPr>
      <xdr:spPr>
        <a:xfrm>
          <a:off x="3797300" y="14394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84</xdr:row>
      <xdr:rowOff>44104</xdr:rowOff>
    </xdr:from>
    <xdr:ext cx="405111" cy="259045"/>
    <xdr:sp macro="" textlink="">
      <xdr:nvSpPr>
        <xdr:cNvPr id="252" name="n_1aveValue【公営住宅】&#10;有形固定資産減価償却率"/>
        <xdr:cNvSpPr txBox="1"/>
      </xdr:nvSpPr>
      <xdr:spPr>
        <a:xfrm>
          <a:off x="3582043"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59707</xdr:rowOff>
    </xdr:from>
    <xdr:ext cx="405111" cy="259045"/>
    <xdr:sp macro="" textlink="">
      <xdr:nvSpPr>
        <xdr:cNvPr id="253" name="n_1mainValue【公営住宅】&#10;有形固定資産減価償却率"/>
        <xdr:cNvSpPr txBox="1"/>
      </xdr:nvSpPr>
      <xdr:spPr>
        <a:xfrm>
          <a:off x="3582043" y="1411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64" name="直線コネクタ 2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65" name="テキスト ボックス 2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66" name="直線コネクタ 2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67" name="テキスト ボックス 26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70" name="直線コネクタ 2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71" name="テキスト ボックス 27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72" name="直線コネクタ 2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73" name="テキスト ボックス 27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76963</xdr:rowOff>
    </xdr:from>
    <xdr:to>
      <xdr:col>15</xdr:col>
      <xdr:colOff>180340</xdr:colOff>
      <xdr:row>86</xdr:row>
      <xdr:rowOff>99061</xdr:rowOff>
    </xdr:to>
    <xdr:cxnSp macro="">
      <xdr:nvCxnSpPr>
        <xdr:cNvPr id="277" name="直線コネクタ 276"/>
        <xdr:cNvCxnSpPr/>
      </xdr:nvCxnSpPr>
      <xdr:spPr>
        <a:xfrm flipV="1">
          <a:off x="10476865" y="1345006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102888</xdr:rowOff>
    </xdr:from>
    <xdr:ext cx="469744" cy="259045"/>
    <xdr:sp macro="" textlink="">
      <xdr:nvSpPr>
        <xdr:cNvPr id="278" name="【公営住宅】&#10;一人当たり面積最小値テキスト"/>
        <xdr:cNvSpPr txBox="1"/>
      </xdr:nvSpPr>
      <xdr:spPr>
        <a:xfrm>
          <a:off x="105664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99061</xdr:rowOff>
    </xdr:from>
    <xdr:to>
      <xdr:col>15</xdr:col>
      <xdr:colOff>269875</xdr:colOff>
      <xdr:row>86</xdr:row>
      <xdr:rowOff>99061</xdr:rowOff>
    </xdr:to>
    <xdr:cxnSp macro="">
      <xdr:nvCxnSpPr>
        <xdr:cNvPr id="279" name="直線コネクタ 278"/>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23640</xdr:rowOff>
    </xdr:from>
    <xdr:ext cx="469744" cy="259045"/>
    <xdr:sp macro="" textlink="">
      <xdr:nvSpPr>
        <xdr:cNvPr id="280" name="【公営住宅】&#10;一人当たり面積最大値テキスト"/>
        <xdr:cNvSpPr txBox="1"/>
      </xdr:nvSpPr>
      <xdr:spPr>
        <a:xfrm>
          <a:off x="10566400" y="132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a:t>
          </a:r>
          <a:endParaRPr kumimoji="1" lang="ja-JP" altLang="en-US" sz="1000" b="1">
            <a:latin typeface="ＭＳ Ｐゴシック"/>
          </a:endParaRPr>
        </a:p>
      </xdr:txBody>
    </xdr:sp>
    <xdr:clientData/>
  </xdr:oneCellAnchor>
  <xdr:twoCellAnchor>
    <xdr:from>
      <xdr:col>15</xdr:col>
      <xdr:colOff>92075</xdr:colOff>
      <xdr:row>78</xdr:row>
      <xdr:rowOff>76963</xdr:rowOff>
    </xdr:from>
    <xdr:to>
      <xdr:col>15</xdr:col>
      <xdr:colOff>269875</xdr:colOff>
      <xdr:row>78</xdr:row>
      <xdr:rowOff>76963</xdr:rowOff>
    </xdr:to>
    <xdr:cxnSp macro="">
      <xdr:nvCxnSpPr>
        <xdr:cNvPr id="281" name="直線コネクタ 280"/>
        <xdr:cNvCxnSpPr/>
      </xdr:nvCxnSpPr>
      <xdr:spPr>
        <a:xfrm>
          <a:off x="10388600" y="1345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15512</xdr:rowOff>
    </xdr:from>
    <xdr:ext cx="469744" cy="259045"/>
    <xdr:sp macro="" textlink="">
      <xdr:nvSpPr>
        <xdr:cNvPr id="282" name="【公営住宅】&#10;一人当たり面積平均値テキスト"/>
        <xdr:cNvSpPr txBox="1"/>
      </xdr:nvSpPr>
      <xdr:spPr>
        <a:xfrm>
          <a:off x="10566400" y="1407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283" name="フローチャート : 判断 282"/>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72644</xdr:rowOff>
    </xdr:from>
    <xdr:to>
      <xdr:col>14</xdr:col>
      <xdr:colOff>79375</xdr:colOff>
      <xdr:row>84</xdr:row>
      <xdr:rowOff>2794</xdr:rowOff>
    </xdr:to>
    <xdr:sp macro="" textlink="">
      <xdr:nvSpPr>
        <xdr:cNvPr id="284" name="フローチャート : 判断 283"/>
        <xdr:cNvSpPr/>
      </xdr:nvSpPr>
      <xdr:spPr>
        <a:xfrm>
          <a:off x="9588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89408</xdr:rowOff>
    </xdr:from>
    <xdr:to>
      <xdr:col>15</xdr:col>
      <xdr:colOff>231775</xdr:colOff>
      <xdr:row>84</xdr:row>
      <xdr:rowOff>19558</xdr:rowOff>
    </xdr:to>
    <xdr:sp macro="" textlink="">
      <xdr:nvSpPr>
        <xdr:cNvPr id="290" name="円/楕円 289"/>
        <xdr:cNvSpPr/>
      </xdr:nvSpPr>
      <xdr:spPr>
        <a:xfrm>
          <a:off x="10426700" y="1431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67835</xdr:rowOff>
    </xdr:from>
    <xdr:ext cx="469744" cy="259045"/>
    <xdr:sp macro="" textlink="">
      <xdr:nvSpPr>
        <xdr:cNvPr id="291" name="【公営住宅】&#10;一人当たり面積該当値テキスト"/>
        <xdr:cNvSpPr txBox="1"/>
      </xdr:nvSpPr>
      <xdr:spPr>
        <a:xfrm>
          <a:off x="10566400" y="1429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0.641</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90932</xdr:rowOff>
    </xdr:from>
    <xdr:to>
      <xdr:col>14</xdr:col>
      <xdr:colOff>79375</xdr:colOff>
      <xdr:row>84</xdr:row>
      <xdr:rowOff>21082</xdr:rowOff>
    </xdr:to>
    <xdr:sp macro="" textlink="">
      <xdr:nvSpPr>
        <xdr:cNvPr id="292" name="円/楕円 291"/>
        <xdr:cNvSpPr/>
      </xdr:nvSpPr>
      <xdr:spPr>
        <a:xfrm>
          <a:off x="9588500" y="143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140208</xdr:rowOff>
    </xdr:from>
    <xdr:to>
      <xdr:col>15</xdr:col>
      <xdr:colOff>180975</xdr:colOff>
      <xdr:row>83</xdr:row>
      <xdr:rowOff>141732</xdr:rowOff>
    </xdr:to>
    <xdr:cxnSp macro="">
      <xdr:nvCxnSpPr>
        <xdr:cNvPr id="293" name="直線コネクタ 292"/>
        <xdr:cNvCxnSpPr/>
      </xdr:nvCxnSpPr>
      <xdr:spPr>
        <a:xfrm flipV="1">
          <a:off x="9639300" y="1437055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19321</xdr:rowOff>
    </xdr:from>
    <xdr:ext cx="469744" cy="259045"/>
    <xdr:sp macro="" textlink="">
      <xdr:nvSpPr>
        <xdr:cNvPr id="294" name="n_1aveValue【公営住宅】&#10;一人当たり面積"/>
        <xdr:cNvSpPr txBox="1"/>
      </xdr:nvSpPr>
      <xdr:spPr>
        <a:xfrm>
          <a:off x="93917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0.663</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12209</xdr:rowOff>
    </xdr:from>
    <xdr:ext cx="469744" cy="259045"/>
    <xdr:sp macro="" textlink="">
      <xdr:nvSpPr>
        <xdr:cNvPr id="295" name="n_1mainValue【公営住宅】&#10;一人当たり面積"/>
        <xdr:cNvSpPr txBox="1"/>
      </xdr:nvSpPr>
      <xdr:spPr>
        <a:xfrm>
          <a:off x="9391727" y="1441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0.639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3" name="正方形/長方形 30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304" name="正方形/長方形 3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5" name="正方形/長方形 3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6" name="正方形/長方形 3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7" name="正方形/長方形 3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8" name="正方形/長方形 3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9" name="正方形/長方形 3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0" name="正方形/長方形 3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1" name="正方形/長方形 31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12" name="正方形/長方形 3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13" name="正方形/長方形 3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14" name="正方形/長方形 3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5" name="正方形/長方形 3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6" name="正方形/長方形 3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7" name="正方形/長方形 3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8" name="正方形/長方形 3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9" name="正方形/長方形 3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20" name="テキスト ボックス 3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21" name="直線コネクタ 3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22" name="テキスト ボックス 32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23" name="直線コネクタ 32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24" name="テキスト ボックス 32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25" name="直線コネクタ 32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26" name="テキスト ボックス 32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27" name="直線コネクタ 32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28" name="テキスト ボックス 32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29" name="直線コネクタ 32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30" name="テキスト ボックス 32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31" name="直線コネクタ 33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32" name="テキスト ボックス 33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33" name="直線コネクタ 3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34" name="テキスト ボックス 3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142875</xdr:rowOff>
    </xdr:to>
    <xdr:cxnSp macro="">
      <xdr:nvCxnSpPr>
        <xdr:cNvPr id="336" name="直線コネクタ 335"/>
        <xdr:cNvCxnSpPr/>
      </xdr:nvCxnSpPr>
      <xdr:spPr>
        <a:xfrm flipV="1">
          <a:off x="16318864" y="571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146702</xdr:rowOff>
    </xdr:from>
    <xdr:ext cx="405111" cy="259045"/>
    <xdr:sp macro="" textlink="">
      <xdr:nvSpPr>
        <xdr:cNvPr id="337" name="【認定こども園・幼稚園・保育所】&#10;有形固定資産減価償却率最小値テキスト"/>
        <xdr:cNvSpPr txBox="1"/>
      </xdr:nvSpPr>
      <xdr:spPr>
        <a:xfrm>
          <a:off x="164084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428625</xdr:colOff>
      <xdr:row>41</xdr:row>
      <xdr:rowOff>142875</xdr:rowOff>
    </xdr:from>
    <xdr:to>
      <xdr:col>23</xdr:col>
      <xdr:colOff>606425</xdr:colOff>
      <xdr:row>41</xdr:row>
      <xdr:rowOff>142875</xdr:rowOff>
    </xdr:to>
    <xdr:cxnSp macro="">
      <xdr:nvCxnSpPr>
        <xdr:cNvPr id="338" name="直線コネクタ 337"/>
        <xdr:cNvCxnSpPr/>
      </xdr:nvCxnSpPr>
      <xdr:spPr>
        <a:xfrm>
          <a:off x="16230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39"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40" name="直線コネクタ 33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65422</xdr:rowOff>
    </xdr:from>
    <xdr:ext cx="405111" cy="259045"/>
    <xdr:sp macro="" textlink="">
      <xdr:nvSpPr>
        <xdr:cNvPr id="341" name="【認定こども園・幼稚園・保育所】&#10;有形固定資産減価償却率平均値テキスト"/>
        <xdr:cNvSpPr txBox="1"/>
      </xdr:nvSpPr>
      <xdr:spPr>
        <a:xfrm>
          <a:off x="16408400" y="640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42545</xdr:rowOff>
    </xdr:from>
    <xdr:to>
      <xdr:col>23</xdr:col>
      <xdr:colOff>568325</xdr:colOff>
      <xdr:row>38</xdr:row>
      <xdr:rowOff>144145</xdr:rowOff>
    </xdr:to>
    <xdr:sp macro="" textlink="">
      <xdr:nvSpPr>
        <xdr:cNvPr id="342" name="フローチャート : 判断 341"/>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43" name="フローチャート : 判断 342"/>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44" name="テキスト ボックス 3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5" name="テキスト ボックス 3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6" name="テキスト ボックス 3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7" name="テキスト ボックス 3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8" name="テキスト ボックス 3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2540</xdr:rowOff>
    </xdr:from>
    <xdr:to>
      <xdr:col>23</xdr:col>
      <xdr:colOff>568325</xdr:colOff>
      <xdr:row>39</xdr:row>
      <xdr:rowOff>104140</xdr:rowOff>
    </xdr:to>
    <xdr:sp macro="" textlink="">
      <xdr:nvSpPr>
        <xdr:cNvPr id="349" name="円/楕円 348"/>
        <xdr:cNvSpPr/>
      </xdr:nvSpPr>
      <xdr:spPr>
        <a:xfrm>
          <a:off x="16268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152417</xdr:rowOff>
    </xdr:from>
    <xdr:ext cx="405111" cy="259045"/>
    <xdr:sp macro="" textlink="">
      <xdr:nvSpPr>
        <xdr:cNvPr id="350" name="【認定こども園・幼稚園・保育所】&#10;有形固定資産減価償却率該当値テキスト"/>
        <xdr:cNvSpPr txBox="1"/>
      </xdr:nvSpPr>
      <xdr:spPr>
        <a:xfrm>
          <a:off x="16408400"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2540</xdr:rowOff>
    </xdr:from>
    <xdr:to>
      <xdr:col>22</xdr:col>
      <xdr:colOff>415925</xdr:colOff>
      <xdr:row>39</xdr:row>
      <xdr:rowOff>104140</xdr:rowOff>
    </xdr:to>
    <xdr:sp macro="" textlink="">
      <xdr:nvSpPr>
        <xdr:cNvPr id="351" name="円/楕円 350"/>
        <xdr:cNvSpPr/>
      </xdr:nvSpPr>
      <xdr:spPr>
        <a:xfrm>
          <a:off x="15430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39</xdr:row>
      <xdr:rowOff>53340</xdr:rowOff>
    </xdr:from>
    <xdr:to>
      <xdr:col>23</xdr:col>
      <xdr:colOff>517525</xdr:colOff>
      <xdr:row>39</xdr:row>
      <xdr:rowOff>53340</xdr:rowOff>
    </xdr:to>
    <xdr:cxnSp macro="">
      <xdr:nvCxnSpPr>
        <xdr:cNvPr id="352" name="直線コネクタ 351"/>
        <xdr:cNvCxnSpPr/>
      </xdr:nvCxnSpPr>
      <xdr:spPr>
        <a:xfrm>
          <a:off x="15481300" y="67398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92092</xdr:rowOff>
    </xdr:from>
    <xdr:ext cx="405111" cy="259045"/>
    <xdr:sp macro="" textlink="">
      <xdr:nvSpPr>
        <xdr:cNvPr id="353" name="n_1aveValue【認定こども園・幼稚園・保育所】&#10;有形固定資産減価償却率"/>
        <xdr:cNvSpPr txBox="1"/>
      </xdr:nvSpPr>
      <xdr:spPr>
        <a:xfrm>
          <a:off x="15266043"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95267</xdr:rowOff>
    </xdr:from>
    <xdr:ext cx="405111" cy="259045"/>
    <xdr:sp macro="" textlink="">
      <xdr:nvSpPr>
        <xdr:cNvPr id="354" name="n_1mainValue【認定こども園・幼稚園・保育所】&#10;有形固定資産減価償却率"/>
        <xdr:cNvSpPr txBox="1"/>
      </xdr:nvSpPr>
      <xdr:spPr>
        <a:xfrm>
          <a:off x="15266043"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65" name="直線コネクタ 3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66" name="テキスト ボックス 3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67" name="直線コネクタ 3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68" name="テキスト ボックス 3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69" name="直線コネクタ 3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70" name="テキスト ボックス 3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71" name="直線コネクタ 3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72" name="テキスト ボックス 3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74" name="テキスト ボックス 3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96774</xdr:rowOff>
    </xdr:from>
    <xdr:to>
      <xdr:col>32</xdr:col>
      <xdr:colOff>186689</xdr:colOff>
      <xdr:row>41</xdr:row>
      <xdr:rowOff>73914</xdr:rowOff>
    </xdr:to>
    <xdr:cxnSp macro="">
      <xdr:nvCxnSpPr>
        <xdr:cNvPr id="376" name="直線コネクタ 375"/>
        <xdr:cNvCxnSpPr/>
      </xdr:nvCxnSpPr>
      <xdr:spPr>
        <a:xfrm flipV="1">
          <a:off x="22160864" y="575462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77741</xdr:rowOff>
    </xdr:from>
    <xdr:ext cx="469744" cy="259045"/>
    <xdr:sp macro="" textlink="">
      <xdr:nvSpPr>
        <xdr:cNvPr id="377" name="【認定こども園・幼稚園・保育所】&#10;一人当たり面積最小値テキスト"/>
        <xdr:cNvSpPr txBox="1"/>
      </xdr:nvSpPr>
      <xdr:spPr>
        <a:xfrm>
          <a:off x="222504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41</xdr:row>
      <xdr:rowOff>73914</xdr:rowOff>
    </xdr:from>
    <xdr:to>
      <xdr:col>32</xdr:col>
      <xdr:colOff>276225</xdr:colOff>
      <xdr:row>41</xdr:row>
      <xdr:rowOff>73914</xdr:rowOff>
    </xdr:to>
    <xdr:cxnSp macro="">
      <xdr:nvCxnSpPr>
        <xdr:cNvPr id="378" name="直線コネクタ 377"/>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43451</xdr:rowOff>
    </xdr:from>
    <xdr:ext cx="469744" cy="259045"/>
    <xdr:sp macro="" textlink="">
      <xdr:nvSpPr>
        <xdr:cNvPr id="379" name="【認定こども園・幼稚園・保育所】&#10;一人当たり面積最大値テキスト"/>
        <xdr:cNvSpPr txBox="1"/>
      </xdr:nvSpPr>
      <xdr:spPr>
        <a:xfrm>
          <a:off x="222504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0.308</a:t>
          </a:r>
          <a:endParaRPr kumimoji="1" lang="ja-JP" altLang="en-US" sz="1000" b="1">
            <a:latin typeface="ＭＳ Ｐゴシック"/>
          </a:endParaRPr>
        </a:p>
      </xdr:txBody>
    </xdr:sp>
    <xdr:clientData/>
  </xdr:oneCellAnchor>
  <xdr:twoCellAnchor>
    <xdr:from>
      <xdr:col>32</xdr:col>
      <xdr:colOff>98425</xdr:colOff>
      <xdr:row>33</xdr:row>
      <xdr:rowOff>96774</xdr:rowOff>
    </xdr:from>
    <xdr:to>
      <xdr:col>32</xdr:col>
      <xdr:colOff>276225</xdr:colOff>
      <xdr:row>33</xdr:row>
      <xdr:rowOff>96774</xdr:rowOff>
    </xdr:to>
    <xdr:cxnSp macro="">
      <xdr:nvCxnSpPr>
        <xdr:cNvPr id="380" name="直線コネクタ 379"/>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106697</xdr:rowOff>
    </xdr:from>
    <xdr:ext cx="469744" cy="259045"/>
    <xdr:sp macro="" textlink="">
      <xdr:nvSpPr>
        <xdr:cNvPr id="381" name="【認定こども園・幼稚園・保育所】&#10;一人当たり面積平均値テキスト"/>
        <xdr:cNvSpPr txBox="1"/>
      </xdr:nvSpPr>
      <xdr:spPr>
        <a:xfrm>
          <a:off x="222504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128270</xdr:rowOff>
    </xdr:from>
    <xdr:to>
      <xdr:col>32</xdr:col>
      <xdr:colOff>238125</xdr:colOff>
      <xdr:row>38</xdr:row>
      <xdr:rowOff>58420</xdr:rowOff>
    </xdr:to>
    <xdr:sp macro="" textlink="">
      <xdr:nvSpPr>
        <xdr:cNvPr id="382" name="フローチャート : 判断 381"/>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7112</xdr:rowOff>
    </xdr:from>
    <xdr:to>
      <xdr:col>31</xdr:col>
      <xdr:colOff>85725</xdr:colOff>
      <xdr:row>38</xdr:row>
      <xdr:rowOff>108712</xdr:rowOff>
    </xdr:to>
    <xdr:sp macro="" textlink="">
      <xdr:nvSpPr>
        <xdr:cNvPr id="383" name="フローチャート : 判断 382"/>
        <xdr:cNvSpPr/>
      </xdr:nvSpPr>
      <xdr:spPr>
        <a:xfrm>
          <a:off x="21272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98552</xdr:rowOff>
    </xdr:from>
    <xdr:to>
      <xdr:col>32</xdr:col>
      <xdr:colOff>238125</xdr:colOff>
      <xdr:row>37</xdr:row>
      <xdr:rowOff>28702</xdr:rowOff>
    </xdr:to>
    <xdr:sp macro="" textlink="">
      <xdr:nvSpPr>
        <xdr:cNvPr id="389" name="円/楕円 388"/>
        <xdr:cNvSpPr/>
      </xdr:nvSpPr>
      <xdr:spPr>
        <a:xfrm>
          <a:off x="221107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35</xdr:row>
      <xdr:rowOff>121429</xdr:rowOff>
    </xdr:from>
    <xdr:ext cx="469744" cy="259045"/>
    <xdr:sp macro="" textlink="">
      <xdr:nvSpPr>
        <xdr:cNvPr id="390" name="【認定こども園・幼稚園・保育所】&#10;一人当たり面積該当値テキスト"/>
        <xdr:cNvSpPr txBox="1"/>
      </xdr:nvSpPr>
      <xdr:spPr>
        <a:xfrm>
          <a:off x="22250400"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0.184</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103124</xdr:rowOff>
    </xdr:from>
    <xdr:to>
      <xdr:col>31</xdr:col>
      <xdr:colOff>85725</xdr:colOff>
      <xdr:row>37</xdr:row>
      <xdr:rowOff>33274</xdr:rowOff>
    </xdr:to>
    <xdr:sp macro="" textlink="">
      <xdr:nvSpPr>
        <xdr:cNvPr id="391" name="円/楕円 390"/>
        <xdr:cNvSpPr/>
      </xdr:nvSpPr>
      <xdr:spPr>
        <a:xfrm>
          <a:off x="212725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36</xdr:row>
      <xdr:rowOff>149352</xdr:rowOff>
    </xdr:from>
    <xdr:to>
      <xdr:col>32</xdr:col>
      <xdr:colOff>187325</xdr:colOff>
      <xdr:row>36</xdr:row>
      <xdr:rowOff>153924</xdr:rowOff>
    </xdr:to>
    <xdr:cxnSp macro="">
      <xdr:nvCxnSpPr>
        <xdr:cNvPr id="392" name="直線コネクタ 391"/>
        <xdr:cNvCxnSpPr/>
      </xdr:nvCxnSpPr>
      <xdr:spPr>
        <a:xfrm flipV="1">
          <a:off x="21323300" y="63215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38</xdr:row>
      <xdr:rowOff>99839</xdr:rowOff>
    </xdr:from>
    <xdr:ext cx="469744" cy="259045"/>
    <xdr:sp macro="" textlink="">
      <xdr:nvSpPr>
        <xdr:cNvPr id="393" name="n_1aveValue【認定こども園・幼稚園・保育所】&#10;一人当たり面積"/>
        <xdr:cNvSpPr txBox="1"/>
      </xdr:nvSpPr>
      <xdr:spPr>
        <a:xfrm>
          <a:off x="21075727" y="66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49801</xdr:rowOff>
    </xdr:from>
    <xdr:ext cx="469744" cy="259045"/>
    <xdr:sp macro="" textlink="">
      <xdr:nvSpPr>
        <xdr:cNvPr id="394" name="n_1mainValue【認定こども園・幼稚園・保育所】&#10;一人当たり面積"/>
        <xdr:cNvSpPr txBox="1"/>
      </xdr:nvSpPr>
      <xdr:spPr>
        <a:xfrm>
          <a:off x="21075727" y="60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3" name="テキスト ボックス 4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4" name="直線コネクタ 4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05" name="テキスト ボックス 40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06" name="直線コネクタ 40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07" name="テキスト ボックス 40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8" name="直線コネクタ 40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9" name="テキスト ボックス 40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10" name="直線コネクタ 40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11" name="テキスト ボックス 41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12" name="直線コネクタ 41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13" name="テキスト ボックス 41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14" name="直線コネクタ 41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15" name="テキスト ボックス 41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6" name="直線コネクタ 4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17" name="テキスト ボックス 41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129540</xdr:rowOff>
    </xdr:from>
    <xdr:to>
      <xdr:col>23</xdr:col>
      <xdr:colOff>516889</xdr:colOff>
      <xdr:row>64</xdr:row>
      <xdr:rowOff>125730</xdr:rowOff>
    </xdr:to>
    <xdr:cxnSp macro="">
      <xdr:nvCxnSpPr>
        <xdr:cNvPr id="419" name="直線コネクタ 418"/>
        <xdr:cNvCxnSpPr/>
      </xdr:nvCxnSpPr>
      <xdr:spPr>
        <a:xfrm flipV="1">
          <a:off x="16318864" y="973074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129557</xdr:rowOff>
    </xdr:from>
    <xdr:ext cx="405111" cy="259045"/>
    <xdr:sp macro="" textlink="">
      <xdr:nvSpPr>
        <xdr:cNvPr id="420" name="【学校施設】&#10;有形固定資産減価償却率最小値テキスト"/>
        <xdr:cNvSpPr txBox="1"/>
      </xdr:nvSpPr>
      <xdr:spPr>
        <a:xfrm>
          <a:off x="164084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421" name="直線コネクタ 420"/>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76217</xdr:rowOff>
    </xdr:from>
    <xdr:ext cx="405111" cy="259045"/>
    <xdr:sp macro="" textlink="">
      <xdr:nvSpPr>
        <xdr:cNvPr id="422" name="【学校施設】&#10;有形固定資産減価償却率最大値テキスト"/>
        <xdr:cNvSpPr txBox="1"/>
      </xdr:nvSpPr>
      <xdr:spPr>
        <a:xfrm>
          <a:off x="16408400" y="950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23</xdr:col>
      <xdr:colOff>428625</xdr:colOff>
      <xdr:row>56</xdr:row>
      <xdr:rowOff>129540</xdr:rowOff>
    </xdr:from>
    <xdr:to>
      <xdr:col>23</xdr:col>
      <xdr:colOff>606425</xdr:colOff>
      <xdr:row>56</xdr:row>
      <xdr:rowOff>129540</xdr:rowOff>
    </xdr:to>
    <xdr:cxnSp macro="">
      <xdr:nvCxnSpPr>
        <xdr:cNvPr id="423" name="直線コネクタ 422"/>
        <xdr:cNvCxnSpPr/>
      </xdr:nvCxnSpPr>
      <xdr:spPr>
        <a:xfrm>
          <a:off x="16230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17797</xdr:rowOff>
    </xdr:from>
    <xdr:ext cx="405111" cy="259045"/>
    <xdr:sp macro="" textlink="">
      <xdr:nvSpPr>
        <xdr:cNvPr id="424" name="【学校施設】&#10;有形固定資産減価償却率平均値テキスト"/>
        <xdr:cNvSpPr txBox="1"/>
      </xdr:nvSpPr>
      <xdr:spPr>
        <a:xfrm>
          <a:off x="164084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166370</xdr:rowOff>
    </xdr:from>
    <xdr:to>
      <xdr:col>23</xdr:col>
      <xdr:colOff>568325</xdr:colOff>
      <xdr:row>60</xdr:row>
      <xdr:rowOff>96520</xdr:rowOff>
    </xdr:to>
    <xdr:sp macro="" textlink="">
      <xdr:nvSpPr>
        <xdr:cNvPr id="425" name="フローチャート : 判断 424"/>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63500</xdr:rowOff>
    </xdr:from>
    <xdr:to>
      <xdr:col>22</xdr:col>
      <xdr:colOff>415925</xdr:colOff>
      <xdr:row>60</xdr:row>
      <xdr:rowOff>165100</xdr:rowOff>
    </xdr:to>
    <xdr:sp macro="" textlink="">
      <xdr:nvSpPr>
        <xdr:cNvPr id="426" name="フローチャート : 判断 425"/>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7" name="テキスト ボックス 42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8" name="テキスト ボックス 42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9" name="テキスト ボックス 42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30" name="テキスト ボックス 42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1" name="テキスト ボックス 43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64</xdr:row>
      <xdr:rowOff>74930</xdr:rowOff>
    </xdr:from>
    <xdr:to>
      <xdr:col>23</xdr:col>
      <xdr:colOff>568325</xdr:colOff>
      <xdr:row>65</xdr:row>
      <xdr:rowOff>5080</xdr:rowOff>
    </xdr:to>
    <xdr:sp macro="" textlink="">
      <xdr:nvSpPr>
        <xdr:cNvPr id="432" name="円/楕円 431"/>
        <xdr:cNvSpPr/>
      </xdr:nvSpPr>
      <xdr:spPr>
        <a:xfrm>
          <a:off x="16268700" y="1104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63</xdr:row>
      <xdr:rowOff>161307</xdr:rowOff>
    </xdr:from>
    <xdr:ext cx="405111" cy="259045"/>
    <xdr:sp macro="" textlink="">
      <xdr:nvSpPr>
        <xdr:cNvPr id="433" name="【学校施設】&#10;有形固定資産減価償却率該当値テキスト"/>
        <xdr:cNvSpPr txBox="1"/>
      </xdr:nvSpPr>
      <xdr:spPr>
        <a:xfrm>
          <a:off x="16408400" y="1096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22</xdr:col>
      <xdr:colOff>314325</xdr:colOff>
      <xdr:row>64</xdr:row>
      <xdr:rowOff>74930</xdr:rowOff>
    </xdr:from>
    <xdr:to>
      <xdr:col>22</xdr:col>
      <xdr:colOff>415925</xdr:colOff>
      <xdr:row>65</xdr:row>
      <xdr:rowOff>5080</xdr:rowOff>
    </xdr:to>
    <xdr:sp macro="" textlink="">
      <xdr:nvSpPr>
        <xdr:cNvPr id="434" name="円/楕円 433"/>
        <xdr:cNvSpPr/>
      </xdr:nvSpPr>
      <xdr:spPr>
        <a:xfrm>
          <a:off x="15430500" y="1104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64</xdr:row>
      <xdr:rowOff>125730</xdr:rowOff>
    </xdr:from>
    <xdr:to>
      <xdr:col>23</xdr:col>
      <xdr:colOff>517525</xdr:colOff>
      <xdr:row>64</xdr:row>
      <xdr:rowOff>125730</xdr:rowOff>
    </xdr:to>
    <xdr:cxnSp macro="">
      <xdr:nvCxnSpPr>
        <xdr:cNvPr id="435" name="直線コネクタ 434"/>
        <xdr:cNvCxnSpPr/>
      </xdr:nvCxnSpPr>
      <xdr:spPr>
        <a:xfrm>
          <a:off x="15481300" y="110985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10177</xdr:rowOff>
    </xdr:from>
    <xdr:ext cx="405111" cy="259045"/>
    <xdr:sp macro="" textlink="">
      <xdr:nvSpPr>
        <xdr:cNvPr id="436" name="n_1aveValue【学校施設】&#10;有形固定資産減価償却率"/>
        <xdr:cNvSpPr txBox="1"/>
      </xdr:nvSpPr>
      <xdr:spPr>
        <a:xfrm>
          <a:off x="15266043"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167657</xdr:rowOff>
    </xdr:from>
    <xdr:ext cx="405111" cy="259045"/>
    <xdr:sp macro="" textlink="">
      <xdr:nvSpPr>
        <xdr:cNvPr id="437" name="n_1mainValue【学校施設】&#10;有形固定資産減価償却率"/>
        <xdr:cNvSpPr txBox="1"/>
      </xdr:nvSpPr>
      <xdr:spPr>
        <a:xfrm>
          <a:off x="15266043"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8" name="正方形/長方形 4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9" name="正方形/長方形 4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0" name="正方形/長方形 4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1" name="正方形/長方形 4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2" name="正方形/長方形 4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3" name="正方形/長方形 4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4" name="正方形/長方形 4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5" name="正方形/長方形 4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6" name="テキスト ボックス 4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7" name="直線コネクタ 4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8" name="テキスト ボックス 44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49" name="直線コネクタ 44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50" name="テキスト ボックス 44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51" name="直線コネクタ 45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52" name="テキスト ボックス 45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53" name="直線コネクタ 45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54" name="テキスト ボックス 45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55" name="直線コネクタ 45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56" name="テキスト ボックス 45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57" name="直線コネクタ 45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58" name="テキスト ボックス 45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59" name="直線コネクタ 45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60" name="テキスト ボックス 45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1" name="直線コネクタ 4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2" name="テキスト ボックス 4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6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65315</xdr:rowOff>
    </xdr:from>
    <xdr:to>
      <xdr:col>32</xdr:col>
      <xdr:colOff>186689</xdr:colOff>
      <xdr:row>64</xdr:row>
      <xdr:rowOff>18506</xdr:rowOff>
    </xdr:to>
    <xdr:cxnSp macro="">
      <xdr:nvCxnSpPr>
        <xdr:cNvPr id="464" name="直線コネクタ 463"/>
        <xdr:cNvCxnSpPr/>
      </xdr:nvCxnSpPr>
      <xdr:spPr>
        <a:xfrm flipV="1">
          <a:off x="22160864" y="9666515"/>
          <a:ext cx="0" cy="132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22333</xdr:rowOff>
    </xdr:from>
    <xdr:ext cx="469744" cy="259045"/>
    <xdr:sp macro="" textlink="">
      <xdr:nvSpPr>
        <xdr:cNvPr id="465" name="【学校施設】&#10;一人当たり面積最小値テキスト"/>
        <xdr:cNvSpPr txBox="1"/>
      </xdr:nvSpPr>
      <xdr:spPr>
        <a:xfrm>
          <a:off x="22250400"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64</xdr:row>
      <xdr:rowOff>18506</xdr:rowOff>
    </xdr:from>
    <xdr:to>
      <xdr:col>32</xdr:col>
      <xdr:colOff>276225</xdr:colOff>
      <xdr:row>64</xdr:row>
      <xdr:rowOff>18506</xdr:rowOff>
    </xdr:to>
    <xdr:cxnSp macro="">
      <xdr:nvCxnSpPr>
        <xdr:cNvPr id="466" name="直線コネクタ 465"/>
        <xdr:cNvCxnSpPr/>
      </xdr:nvCxnSpPr>
      <xdr:spPr>
        <a:xfrm>
          <a:off x="22072600" y="1099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11992</xdr:rowOff>
    </xdr:from>
    <xdr:ext cx="469744" cy="259045"/>
    <xdr:sp macro="" textlink="">
      <xdr:nvSpPr>
        <xdr:cNvPr id="467" name="【学校施設】&#10;一人当たり面積最大値テキスト"/>
        <xdr:cNvSpPr txBox="1"/>
      </xdr:nvSpPr>
      <xdr:spPr>
        <a:xfrm>
          <a:off x="222504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2.220</a:t>
          </a:r>
          <a:endParaRPr kumimoji="1" lang="ja-JP" altLang="en-US" sz="1000" b="1">
            <a:latin typeface="ＭＳ Ｐゴシック"/>
          </a:endParaRPr>
        </a:p>
      </xdr:txBody>
    </xdr:sp>
    <xdr:clientData/>
  </xdr:oneCellAnchor>
  <xdr:twoCellAnchor>
    <xdr:from>
      <xdr:col>32</xdr:col>
      <xdr:colOff>98425</xdr:colOff>
      <xdr:row>56</xdr:row>
      <xdr:rowOff>65315</xdr:rowOff>
    </xdr:from>
    <xdr:to>
      <xdr:col>32</xdr:col>
      <xdr:colOff>276225</xdr:colOff>
      <xdr:row>56</xdr:row>
      <xdr:rowOff>65315</xdr:rowOff>
    </xdr:to>
    <xdr:cxnSp macro="">
      <xdr:nvCxnSpPr>
        <xdr:cNvPr id="468" name="直線コネクタ 467"/>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78212</xdr:rowOff>
    </xdr:from>
    <xdr:ext cx="469744" cy="259045"/>
    <xdr:sp macro="" textlink="">
      <xdr:nvSpPr>
        <xdr:cNvPr id="469" name="【学校施設】&#10;一人当たり面積平均値テキスト"/>
        <xdr:cNvSpPr txBox="1"/>
      </xdr:nvSpPr>
      <xdr:spPr>
        <a:xfrm>
          <a:off x="22250400" y="10022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55335</xdr:rowOff>
    </xdr:from>
    <xdr:to>
      <xdr:col>32</xdr:col>
      <xdr:colOff>238125</xdr:colOff>
      <xdr:row>59</xdr:row>
      <xdr:rowOff>156935</xdr:rowOff>
    </xdr:to>
    <xdr:sp macro="" textlink="">
      <xdr:nvSpPr>
        <xdr:cNvPr id="470" name="フローチャート : 判断 469"/>
        <xdr:cNvSpPr/>
      </xdr:nvSpPr>
      <xdr:spPr>
        <a:xfrm>
          <a:off x="22110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7438</xdr:rowOff>
    </xdr:from>
    <xdr:to>
      <xdr:col>31</xdr:col>
      <xdr:colOff>85725</xdr:colOff>
      <xdr:row>59</xdr:row>
      <xdr:rowOff>109038</xdr:rowOff>
    </xdr:to>
    <xdr:sp macro="" textlink="">
      <xdr:nvSpPr>
        <xdr:cNvPr id="471" name="フローチャート : 判断 470"/>
        <xdr:cNvSpPr/>
      </xdr:nvSpPr>
      <xdr:spPr>
        <a:xfrm>
          <a:off x="21272500" y="1012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2" name="テキスト ボックス 4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3" name="テキスト ボックス 4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4" name="テキスト ボックス 4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5" name="テキスト ボックス 4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6" name="テキスト ボックス 4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61867</xdr:rowOff>
    </xdr:from>
    <xdr:to>
      <xdr:col>32</xdr:col>
      <xdr:colOff>238125</xdr:colOff>
      <xdr:row>59</xdr:row>
      <xdr:rowOff>163467</xdr:rowOff>
    </xdr:to>
    <xdr:sp macro="" textlink="">
      <xdr:nvSpPr>
        <xdr:cNvPr id="477" name="円/楕円 476"/>
        <xdr:cNvSpPr/>
      </xdr:nvSpPr>
      <xdr:spPr>
        <a:xfrm>
          <a:off x="221107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40294</xdr:rowOff>
    </xdr:from>
    <xdr:ext cx="469744" cy="259045"/>
    <xdr:sp macro="" textlink="">
      <xdr:nvSpPr>
        <xdr:cNvPr id="478" name="【学校施設】&#10;一人当たり面積該当値テキスト"/>
        <xdr:cNvSpPr txBox="1"/>
      </xdr:nvSpPr>
      <xdr:spPr>
        <a:xfrm>
          <a:off x="22250400" y="10155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1.704</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66222</xdr:rowOff>
    </xdr:from>
    <xdr:to>
      <xdr:col>31</xdr:col>
      <xdr:colOff>85725</xdr:colOff>
      <xdr:row>59</xdr:row>
      <xdr:rowOff>167822</xdr:rowOff>
    </xdr:to>
    <xdr:sp macro="" textlink="">
      <xdr:nvSpPr>
        <xdr:cNvPr id="479" name="円/楕円 478"/>
        <xdr:cNvSpPr/>
      </xdr:nvSpPr>
      <xdr:spPr>
        <a:xfrm>
          <a:off x="21272500" y="1018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59</xdr:row>
      <xdr:rowOff>112667</xdr:rowOff>
    </xdr:from>
    <xdr:to>
      <xdr:col>32</xdr:col>
      <xdr:colOff>187325</xdr:colOff>
      <xdr:row>59</xdr:row>
      <xdr:rowOff>117022</xdr:rowOff>
    </xdr:to>
    <xdr:cxnSp macro="">
      <xdr:nvCxnSpPr>
        <xdr:cNvPr id="480" name="直線コネクタ 479"/>
        <xdr:cNvCxnSpPr/>
      </xdr:nvCxnSpPr>
      <xdr:spPr>
        <a:xfrm flipV="1">
          <a:off x="21323300" y="10228217"/>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125565</xdr:rowOff>
    </xdr:from>
    <xdr:ext cx="469744" cy="259045"/>
    <xdr:sp macro="" textlink="">
      <xdr:nvSpPr>
        <xdr:cNvPr id="481" name="n_1aveValue【学校施設】&#10;一人当たり面積"/>
        <xdr:cNvSpPr txBox="1"/>
      </xdr:nvSpPr>
      <xdr:spPr>
        <a:xfrm>
          <a:off x="21075727" y="989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1.754</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158949</xdr:rowOff>
    </xdr:from>
    <xdr:ext cx="469744" cy="259045"/>
    <xdr:sp macro="" textlink="">
      <xdr:nvSpPr>
        <xdr:cNvPr id="482" name="n_1mainValue【学校施設】&#10;一人当たり面積"/>
        <xdr:cNvSpPr txBox="1"/>
      </xdr:nvSpPr>
      <xdr:spPr>
        <a:xfrm>
          <a:off x="21075727" y="1027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3" name="正方形/長方形 4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4" name="正方形/長方形 4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5" name="正方形/長方形 4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6" name="正方形/長方形 4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7" name="正方形/長方形 4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8" name="正方形/長方形 4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9" name="正方形/長方形 4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0" name="正方形/長方形 4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1" name="テキスト ボックス 4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2" name="直線コネクタ 4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93" name="テキスト ボックス 49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94" name="直線コネクタ 49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95" name="テキスト ボックス 49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96" name="直線コネクタ 49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97" name="テキスト ボックス 49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98" name="直線コネクタ 49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99" name="テキスト ボックス 49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00" name="直線コネクタ 49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01" name="テキスト ボックス 50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2" name="直線コネクタ 50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03" name="テキスト ボックス 50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0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86106</xdr:rowOff>
    </xdr:from>
    <xdr:to>
      <xdr:col>23</xdr:col>
      <xdr:colOff>516889</xdr:colOff>
      <xdr:row>86</xdr:row>
      <xdr:rowOff>124968</xdr:rowOff>
    </xdr:to>
    <xdr:cxnSp macro="">
      <xdr:nvCxnSpPr>
        <xdr:cNvPr id="505" name="直線コネクタ 504"/>
        <xdr:cNvCxnSpPr/>
      </xdr:nvCxnSpPr>
      <xdr:spPr>
        <a:xfrm flipV="1">
          <a:off x="16318864" y="13287756"/>
          <a:ext cx="0" cy="158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128795</xdr:rowOff>
    </xdr:from>
    <xdr:ext cx="405111" cy="259045"/>
    <xdr:sp macro="" textlink="">
      <xdr:nvSpPr>
        <xdr:cNvPr id="506" name="【児童館】&#10;有形固定資産減価償却率最小値テキスト"/>
        <xdr:cNvSpPr txBox="1"/>
      </xdr:nvSpPr>
      <xdr:spPr>
        <a:xfrm>
          <a:off x="16408400" y="1487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a:t>
          </a:r>
          <a:endParaRPr kumimoji="1" lang="ja-JP" altLang="en-US" sz="1000" b="1">
            <a:latin typeface="ＭＳ Ｐゴシック"/>
          </a:endParaRPr>
        </a:p>
      </xdr:txBody>
    </xdr:sp>
    <xdr:clientData/>
  </xdr:oneCellAnchor>
  <xdr:twoCellAnchor>
    <xdr:from>
      <xdr:col>23</xdr:col>
      <xdr:colOff>428625</xdr:colOff>
      <xdr:row>86</xdr:row>
      <xdr:rowOff>124968</xdr:rowOff>
    </xdr:from>
    <xdr:to>
      <xdr:col>23</xdr:col>
      <xdr:colOff>606425</xdr:colOff>
      <xdr:row>86</xdr:row>
      <xdr:rowOff>124968</xdr:rowOff>
    </xdr:to>
    <xdr:cxnSp macro="">
      <xdr:nvCxnSpPr>
        <xdr:cNvPr id="507" name="直線コネクタ 506"/>
        <xdr:cNvCxnSpPr/>
      </xdr:nvCxnSpPr>
      <xdr:spPr>
        <a:xfrm>
          <a:off x="16230600" y="1486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32783</xdr:rowOff>
    </xdr:from>
    <xdr:ext cx="405111" cy="259045"/>
    <xdr:sp macro="" textlink="">
      <xdr:nvSpPr>
        <xdr:cNvPr id="508" name="【児童館】&#10;有形固定資産減価償却率最大値テキスト"/>
        <xdr:cNvSpPr txBox="1"/>
      </xdr:nvSpPr>
      <xdr:spPr>
        <a:xfrm>
          <a:off x="16408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23</xdr:col>
      <xdr:colOff>428625</xdr:colOff>
      <xdr:row>77</xdr:row>
      <xdr:rowOff>86106</xdr:rowOff>
    </xdr:from>
    <xdr:to>
      <xdr:col>23</xdr:col>
      <xdr:colOff>606425</xdr:colOff>
      <xdr:row>77</xdr:row>
      <xdr:rowOff>86106</xdr:rowOff>
    </xdr:to>
    <xdr:cxnSp macro="">
      <xdr:nvCxnSpPr>
        <xdr:cNvPr id="509" name="直線コネクタ 508"/>
        <xdr:cNvCxnSpPr/>
      </xdr:nvCxnSpPr>
      <xdr:spPr>
        <a:xfrm>
          <a:off x="16230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156481</xdr:rowOff>
    </xdr:from>
    <xdr:ext cx="405111" cy="259045"/>
    <xdr:sp macro="" textlink="">
      <xdr:nvSpPr>
        <xdr:cNvPr id="510" name="【児童館】&#10;有形固定資産減価償却率平均値テキスト"/>
        <xdr:cNvSpPr txBox="1"/>
      </xdr:nvSpPr>
      <xdr:spPr>
        <a:xfrm>
          <a:off x="16408400" y="143868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133604</xdr:rowOff>
    </xdr:from>
    <xdr:to>
      <xdr:col>23</xdr:col>
      <xdr:colOff>568325</xdr:colOff>
      <xdr:row>85</xdr:row>
      <xdr:rowOff>63754</xdr:rowOff>
    </xdr:to>
    <xdr:sp macro="" textlink="">
      <xdr:nvSpPr>
        <xdr:cNvPr id="511" name="フローチャート : 判断 510"/>
        <xdr:cNvSpPr/>
      </xdr:nvSpPr>
      <xdr:spPr>
        <a:xfrm>
          <a:off x="16268700" y="1453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85</xdr:row>
      <xdr:rowOff>126746</xdr:rowOff>
    </xdr:from>
    <xdr:to>
      <xdr:col>22</xdr:col>
      <xdr:colOff>415925</xdr:colOff>
      <xdr:row>86</xdr:row>
      <xdr:rowOff>56896</xdr:rowOff>
    </xdr:to>
    <xdr:sp macro="" textlink="">
      <xdr:nvSpPr>
        <xdr:cNvPr id="512" name="フローチャート : 判断 511"/>
        <xdr:cNvSpPr/>
      </xdr:nvSpPr>
      <xdr:spPr>
        <a:xfrm>
          <a:off x="15430500" y="1469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3" name="テキスト ボックス 5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4" name="テキスト ボックス 5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5" name="テキスト ボックス 5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6" name="テキスト ボックス 5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7" name="テキスト ボックス 5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86</xdr:row>
      <xdr:rowOff>74168</xdr:rowOff>
    </xdr:from>
    <xdr:to>
      <xdr:col>23</xdr:col>
      <xdr:colOff>568325</xdr:colOff>
      <xdr:row>87</xdr:row>
      <xdr:rowOff>4318</xdr:rowOff>
    </xdr:to>
    <xdr:sp macro="" textlink="">
      <xdr:nvSpPr>
        <xdr:cNvPr id="518" name="円/楕円 517"/>
        <xdr:cNvSpPr/>
      </xdr:nvSpPr>
      <xdr:spPr>
        <a:xfrm>
          <a:off x="16268700" y="1481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85</xdr:row>
      <xdr:rowOff>160545</xdr:rowOff>
    </xdr:from>
    <xdr:ext cx="405111" cy="259045"/>
    <xdr:sp macro="" textlink="">
      <xdr:nvSpPr>
        <xdr:cNvPr id="519" name="【児童館】&#10;有形固定資産減価償却率該当値テキスト"/>
        <xdr:cNvSpPr txBox="1"/>
      </xdr:nvSpPr>
      <xdr:spPr>
        <a:xfrm>
          <a:off x="16408400" y="14733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22</xdr:col>
      <xdr:colOff>314325</xdr:colOff>
      <xdr:row>86</xdr:row>
      <xdr:rowOff>74168</xdr:rowOff>
    </xdr:from>
    <xdr:to>
      <xdr:col>22</xdr:col>
      <xdr:colOff>415925</xdr:colOff>
      <xdr:row>87</xdr:row>
      <xdr:rowOff>4318</xdr:rowOff>
    </xdr:to>
    <xdr:sp macro="" textlink="">
      <xdr:nvSpPr>
        <xdr:cNvPr id="520" name="円/楕円 519"/>
        <xdr:cNvSpPr/>
      </xdr:nvSpPr>
      <xdr:spPr>
        <a:xfrm>
          <a:off x="15430500" y="1481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86</xdr:row>
      <xdr:rowOff>124968</xdr:rowOff>
    </xdr:from>
    <xdr:to>
      <xdr:col>23</xdr:col>
      <xdr:colOff>517525</xdr:colOff>
      <xdr:row>86</xdr:row>
      <xdr:rowOff>124968</xdr:rowOff>
    </xdr:to>
    <xdr:cxnSp macro="">
      <xdr:nvCxnSpPr>
        <xdr:cNvPr id="521" name="直線コネクタ 520"/>
        <xdr:cNvCxnSpPr/>
      </xdr:nvCxnSpPr>
      <xdr:spPr>
        <a:xfrm>
          <a:off x="15481300" y="148696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84</xdr:row>
      <xdr:rowOff>73423</xdr:rowOff>
    </xdr:from>
    <xdr:ext cx="405111" cy="259045"/>
    <xdr:sp macro="" textlink="">
      <xdr:nvSpPr>
        <xdr:cNvPr id="522" name="n_1aveValue【児童館】&#10;有形固定資産減価償却率"/>
        <xdr:cNvSpPr txBox="1"/>
      </xdr:nvSpPr>
      <xdr:spPr>
        <a:xfrm>
          <a:off x="15266043" y="14475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22</xdr:col>
      <xdr:colOff>149868</xdr:colOff>
      <xdr:row>86</xdr:row>
      <xdr:rowOff>166895</xdr:rowOff>
    </xdr:from>
    <xdr:ext cx="405111" cy="259045"/>
    <xdr:sp macro="" textlink="">
      <xdr:nvSpPr>
        <xdr:cNvPr id="523" name="n_1mainValue【児童館】&#10;有形固定資産減価償却率"/>
        <xdr:cNvSpPr txBox="1"/>
      </xdr:nvSpPr>
      <xdr:spPr>
        <a:xfrm>
          <a:off x="15266043" y="1491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24" name="正方形/長方形 5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5" name="正方形/長方形 5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6" name="正方形/長方形 5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7" name="正方形/長方形 5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8" name="正方形/長方形 5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9" name="正方形/長方形 5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0" name="正方形/長方形 5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1" name="正方形/長方形 53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2" name="テキスト ボックス 53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3" name="直線コネクタ 53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34" name="直線コネクタ 53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35" name="テキスト ボックス 53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36" name="直線コネクタ 53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37" name="テキスト ボックス 53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38" name="直線コネクタ 53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39" name="テキスト ボックス 53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40" name="直線コネクタ 53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41" name="テキスト ボックス 54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2" name="直線コネクタ 5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3" name="テキスト ボックス 5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118111</xdr:rowOff>
    </xdr:to>
    <xdr:cxnSp macro="">
      <xdr:nvCxnSpPr>
        <xdr:cNvPr id="545" name="直線コネクタ 544"/>
        <xdr:cNvCxnSpPr/>
      </xdr:nvCxnSpPr>
      <xdr:spPr>
        <a:xfrm flipV="1">
          <a:off x="22160864" y="1341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121938</xdr:rowOff>
    </xdr:from>
    <xdr:ext cx="469744" cy="259045"/>
    <xdr:sp macro="" textlink="">
      <xdr:nvSpPr>
        <xdr:cNvPr id="546" name="【児童館】&#10;一人当たり面積最小値テキスト"/>
        <xdr:cNvSpPr txBox="1"/>
      </xdr:nvSpPr>
      <xdr:spPr>
        <a:xfrm>
          <a:off x="22250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118111</xdr:rowOff>
    </xdr:from>
    <xdr:to>
      <xdr:col>32</xdr:col>
      <xdr:colOff>276225</xdr:colOff>
      <xdr:row>85</xdr:row>
      <xdr:rowOff>118111</xdr:rowOff>
    </xdr:to>
    <xdr:cxnSp macro="">
      <xdr:nvCxnSpPr>
        <xdr:cNvPr id="547" name="直線コネクタ 546"/>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48"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49" name="直線コネクタ 548"/>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114316</xdr:rowOff>
    </xdr:from>
    <xdr:ext cx="469744" cy="259045"/>
    <xdr:sp macro="" textlink="">
      <xdr:nvSpPr>
        <xdr:cNvPr id="550" name="【児童館】&#10;一人当たり面積平均値テキスト"/>
        <xdr:cNvSpPr txBox="1"/>
      </xdr:nvSpPr>
      <xdr:spPr>
        <a:xfrm>
          <a:off x="22250400" y="14001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135889</xdr:rowOff>
    </xdr:from>
    <xdr:to>
      <xdr:col>32</xdr:col>
      <xdr:colOff>238125</xdr:colOff>
      <xdr:row>82</xdr:row>
      <xdr:rowOff>66039</xdr:rowOff>
    </xdr:to>
    <xdr:sp macro="" textlink="">
      <xdr:nvSpPr>
        <xdr:cNvPr id="551" name="フローチャート : 判断 550"/>
        <xdr:cNvSpPr/>
      </xdr:nvSpPr>
      <xdr:spPr>
        <a:xfrm>
          <a:off x="221107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52" name="フローチャート : 判断 551"/>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3" name="テキスト ボックス 5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4" name="テキスト ボックス 5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5" name="テキスト ボックス 5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6" name="テキスト ボックス 5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7" name="テキスト ボックス 5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101600</xdr:rowOff>
    </xdr:from>
    <xdr:to>
      <xdr:col>32</xdr:col>
      <xdr:colOff>238125</xdr:colOff>
      <xdr:row>79</xdr:row>
      <xdr:rowOff>31750</xdr:rowOff>
    </xdr:to>
    <xdr:sp macro="" textlink="">
      <xdr:nvSpPr>
        <xdr:cNvPr id="558" name="円/楕円 557"/>
        <xdr:cNvSpPr/>
      </xdr:nvSpPr>
      <xdr:spPr>
        <a:xfrm>
          <a:off x="221107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16527</xdr:rowOff>
    </xdr:from>
    <xdr:ext cx="469744" cy="259045"/>
    <xdr:sp macro="" textlink="">
      <xdr:nvSpPr>
        <xdr:cNvPr id="559" name="【児童館】&#10;一人当たり面積該当値テキスト"/>
        <xdr:cNvSpPr txBox="1"/>
      </xdr:nvSpPr>
      <xdr:spPr>
        <a:xfrm>
          <a:off x="22250400"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101600</xdr:rowOff>
    </xdr:from>
    <xdr:to>
      <xdr:col>31</xdr:col>
      <xdr:colOff>85725</xdr:colOff>
      <xdr:row>79</xdr:row>
      <xdr:rowOff>31750</xdr:rowOff>
    </xdr:to>
    <xdr:sp macro="" textlink="">
      <xdr:nvSpPr>
        <xdr:cNvPr id="560" name="円/楕円 559"/>
        <xdr:cNvSpPr/>
      </xdr:nvSpPr>
      <xdr:spPr>
        <a:xfrm>
          <a:off x="21272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78</xdr:row>
      <xdr:rowOff>152400</xdr:rowOff>
    </xdr:from>
    <xdr:to>
      <xdr:col>32</xdr:col>
      <xdr:colOff>187325</xdr:colOff>
      <xdr:row>78</xdr:row>
      <xdr:rowOff>152400</xdr:rowOff>
    </xdr:to>
    <xdr:cxnSp macro="">
      <xdr:nvCxnSpPr>
        <xdr:cNvPr id="561" name="直線コネクタ 560"/>
        <xdr:cNvCxnSpPr/>
      </xdr:nvCxnSpPr>
      <xdr:spPr>
        <a:xfrm>
          <a:off x="21323300" y="13525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68597</xdr:rowOff>
    </xdr:from>
    <xdr:ext cx="469744" cy="259045"/>
    <xdr:sp macro="" textlink="">
      <xdr:nvSpPr>
        <xdr:cNvPr id="562" name="n_1aveValue【児童館】&#10;一人当たり面積"/>
        <xdr:cNvSpPr txBox="1"/>
      </xdr:nvSpPr>
      <xdr:spPr>
        <a:xfrm>
          <a:off x="210757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77</xdr:row>
      <xdr:rowOff>48277</xdr:rowOff>
    </xdr:from>
    <xdr:ext cx="469744" cy="259045"/>
    <xdr:sp macro="" textlink="">
      <xdr:nvSpPr>
        <xdr:cNvPr id="563" name="n_1mainValue【児童館】&#10;一人当たり面積"/>
        <xdr:cNvSpPr txBox="1"/>
      </xdr:nvSpPr>
      <xdr:spPr>
        <a:xfrm>
          <a:off x="210757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4" name="正方形/長方形 5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5" name="正方形/長方形 5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6" name="正方形/長方形 5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7" name="正方形/長方形 5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8" name="正方形/長方形 5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9" name="正方形/長方形 5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0" name="正方形/長方形 5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1" name="正方形/長方形 5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2" name="テキスト ボックス 5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3" name="直線コネクタ 5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74" name="テキスト ボックス 57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75" name="直線コネクタ 57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76" name="テキスト ボックス 57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77" name="直線コネクタ 57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78" name="テキスト ボックス 57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79" name="直線コネクタ 57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80" name="テキスト ボックス 57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81" name="直線コネクタ 58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82" name="テキスト ボックス 58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83" name="直線コネクタ 58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84" name="テキスト ボックス 58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5" name="直線コネクタ 5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6" name="テキスト ボックス 58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107</xdr:row>
      <xdr:rowOff>87630</xdr:rowOff>
    </xdr:to>
    <xdr:cxnSp macro="">
      <xdr:nvCxnSpPr>
        <xdr:cNvPr id="588" name="直線コネクタ 587"/>
        <xdr:cNvCxnSpPr/>
      </xdr:nvCxnSpPr>
      <xdr:spPr>
        <a:xfrm flipV="1">
          <a:off x="16318864" y="17291686"/>
          <a:ext cx="0" cy="1141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589" name="【公民館】&#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590" name="直線コネクタ 589"/>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591" name="【公民館】&#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592" name="直線コネクタ 591"/>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33038</xdr:rowOff>
    </xdr:from>
    <xdr:ext cx="405111" cy="259045"/>
    <xdr:sp macro="" textlink="">
      <xdr:nvSpPr>
        <xdr:cNvPr id="593" name="【公民館】&#10;有形固定資産減価償却率平均値テキスト"/>
        <xdr:cNvSpPr txBox="1"/>
      </xdr:nvSpPr>
      <xdr:spPr>
        <a:xfrm>
          <a:off x="16408400" y="17863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10161</xdr:rowOff>
    </xdr:from>
    <xdr:to>
      <xdr:col>23</xdr:col>
      <xdr:colOff>568325</xdr:colOff>
      <xdr:row>105</xdr:row>
      <xdr:rowOff>111761</xdr:rowOff>
    </xdr:to>
    <xdr:sp macro="" textlink="">
      <xdr:nvSpPr>
        <xdr:cNvPr id="594" name="フローチャート : 判断 593"/>
        <xdr:cNvSpPr/>
      </xdr:nvSpPr>
      <xdr:spPr>
        <a:xfrm>
          <a:off x="16268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42545</xdr:rowOff>
    </xdr:from>
    <xdr:to>
      <xdr:col>22</xdr:col>
      <xdr:colOff>415925</xdr:colOff>
      <xdr:row>104</xdr:row>
      <xdr:rowOff>144145</xdr:rowOff>
    </xdr:to>
    <xdr:sp macro="" textlink="">
      <xdr:nvSpPr>
        <xdr:cNvPr id="595" name="フローチャート : 判断 594"/>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6" name="テキスト ボックス 5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7" name="テキスト ボックス 5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8" name="テキスト ボックス 5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9" name="テキスト ボックス 5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0" name="テキスト ボックス 5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106</xdr:row>
      <xdr:rowOff>82550</xdr:rowOff>
    </xdr:from>
    <xdr:to>
      <xdr:col>23</xdr:col>
      <xdr:colOff>568325</xdr:colOff>
      <xdr:row>107</xdr:row>
      <xdr:rowOff>12700</xdr:rowOff>
    </xdr:to>
    <xdr:sp macro="" textlink="">
      <xdr:nvSpPr>
        <xdr:cNvPr id="601" name="円/楕円 600"/>
        <xdr:cNvSpPr/>
      </xdr:nvSpPr>
      <xdr:spPr>
        <a:xfrm>
          <a:off x="16268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168927</xdr:rowOff>
    </xdr:from>
    <xdr:ext cx="405111" cy="259045"/>
    <xdr:sp macro="" textlink="">
      <xdr:nvSpPr>
        <xdr:cNvPr id="602" name="【公民館】&#10;有形固定資産減価償却率該当値テキスト"/>
        <xdr:cNvSpPr txBox="1"/>
      </xdr:nvSpPr>
      <xdr:spPr>
        <a:xfrm>
          <a:off x="16408400" y="181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a:t>
          </a:r>
          <a:endParaRPr kumimoji="1" lang="ja-JP" altLang="en-US" sz="1000" b="1">
            <a:solidFill>
              <a:srgbClr val="FF0000"/>
            </a:solidFill>
            <a:latin typeface="ＭＳ Ｐゴシック"/>
          </a:endParaRPr>
        </a:p>
      </xdr:txBody>
    </xdr:sp>
    <xdr:clientData/>
  </xdr:oneCellAnchor>
  <xdr:twoCellAnchor>
    <xdr:from>
      <xdr:col>22</xdr:col>
      <xdr:colOff>314325</xdr:colOff>
      <xdr:row>106</xdr:row>
      <xdr:rowOff>82550</xdr:rowOff>
    </xdr:from>
    <xdr:to>
      <xdr:col>22</xdr:col>
      <xdr:colOff>415925</xdr:colOff>
      <xdr:row>107</xdr:row>
      <xdr:rowOff>12700</xdr:rowOff>
    </xdr:to>
    <xdr:sp macro="" textlink="">
      <xdr:nvSpPr>
        <xdr:cNvPr id="603" name="円/楕円 602"/>
        <xdr:cNvSpPr/>
      </xdr:nvSpPr>
      <xdr:spPr>
        <a:xfrm>
          <a:off x="15430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106</xdr:row>
      <xdr:rowOff>133350</xdr:rowOff>
    </xdr:from>
    <xdr:to>
      <xdr:col>23</xdr:col>
      <xdr:colOff>517525</xdr:colOff>
      <xdr:row>106</xdr:row>
      <xdr:rowOff>133350</xdr:rowOff>
    </xdr:to>
    <xdr:cxnSp macro="">
      <xdr:nvCxnSpPr>
        <xdr:cNvPr id="604" name="直線コネクタ 603"/>
        <xdr:cNvCxnSpPr/>
      </xdr:nvCxnSpPr>
      <xdr:spPr>
        <a:xfrm>
          <a:off x="15481300" y="18307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160672</xdr:rowOff>
    </xdr:from>
    <xdr:ext cx="405111" cy="259045"/>
    <xdr:sp macro="" textlink="">
      <xdr:nvSpPr>
        <xdr:cNvPr id="605" name="n_1aveValue【公民館】&#10;有形固定資産減価償却率"/>
        <xdr:cNvSpPr txBox="1"/>
      </xdr:nvSpPr>
      <xdr:spPr>
        <a:xfrm>
          <a:off x="15266043"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3827</xdr:rowOff>
    </xdr:from>
    <xdr:ext cx="405111" cy="259045"/>
    <xdr:sp macro="" textlink="">
      <xdr:nvSpPr>
        <xdr:cNvPr id="606" name="n_1mainValue【公民館】&#10;有形固定資産減価償却率"/>
        <xdr:cNvSpPr txBox="1"/>
      </xdr:nvSpPr>
      <xdr:spPr>
        <a:xfrm>
          <a:off x="15266043"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7" name="正方形/長方形 6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8" name="正方形/長方形 6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9" name="正方形/長方形 6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0" name="正方形/長方形 6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1" name="正方形/長方形 6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2" name="正方形/長方形 6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3" name="正方形/長方形 6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4" name="正方形/長方形 6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5" name="テキスト ボックス 6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6" name="直線コネクタ 6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17" name="直線コネクタ 61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8" name="テキスト ボックス 61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9" name="直線コネクタ 61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20" name="テキスト ボックス 61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21" name="直線コネクタ 62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22" name="テキスト ボックス 62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23" name="直線コネクタ 62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24" name="テキスト ボックス 62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25" name="直線コネクタ 62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6" name="テキスト ボックス 62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7" name="直線コネクタ 6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8" name="テキスト ボックス 6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60961</xdr:rowOff>
    </xdr:from>
    <xdr:to>
      <xdr:col>32</xdr:col>
      <xdr:colOff>186689</xdr:colOff>
      <xdr:row>108</xdr:row>
      <xdr:rowOff>121920</xdr:rowOff>
    </xdr:to>
    <xdr:cxnSp macro="">
      <xdr:nvCxnSpPr>
        <xdr:cNvPr id="630" name="直線コネクタ 629"/>
        <xdr:cNvCxnSpPr/>
      </xdr:nvCxnSpPr>
      <xdr:spPr>
        <a:xfrm flipV="1">
          <a:off x="22160864" y="17377411"/>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125747</xdr:rowOff>
    </xdr:from>
    <xdr:ext cx="469744" cy="259045"/>
    <xdr:sp macro="" textlink="">
      <xdr:nvSpPr>
        <xdr:cNvPr id="631" name="【公民館】&#10;一人当たり面積最小値テキスト"/>
        <xdr:cNvSpPr txBox="1"/>
      </xdr:nvSpPr>
      <xdr:spPr>
        <a:xfrm>
          <a:off x="22250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108</xdr:row>
      <xdr:rowOff>121920</xdr:rowOff>
    </xdr:from>
    <xdr:to>
      <xdr:col>32</xdr:col>
      <xdr:colOff>276225</xdr:colOff>
      <xdr:row>108</xdr:row>
      <xdr:rowOff>121920</xdr:rowOff>
    </xdr:to>
    <xdr:cxnSp macro="">
      <xdr:nvCxnSpPr>
        <xdr:cNvPr id="632" name="直線コネクタ 631"/>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7638</xdr:rowOff>
    </xdr:from>
    <xdr:ext cx="469744" cy="259045"/>
    <xdr:sp macro="" textlink="">
      <xdr:nvSpPr>
        <xdr:cNvPr id="633" name="【公民館】&#10;一人当たり面積最大値テキスト"/>
        <xdr:cNvSpPr txBox="1"/>
      </xdr:nvSpPr>
      <xdr:spPr>
        <a:xfrm>
          <a:off x="22250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32</xdr:col>
      <xdr:colOff>98425</xdr:colOff>
      <xdr:row>101</xdr:row>
      <xdr:rowOff>60961</xdr:rowOff>
    </xdr:from>
    <xdr:to>
      <xdr:col>32</xdr:col>
      <xdr:colOff>276225</xdr:colOff>
      <xdr:row>101</xdr:row>
      <xdr:rowOff>60961</xdr:rowOff>
    </xdr:to>
    <xdr:cxnSp macro="">
      <xdr:nvCxnSpPr>
        <xdr:cNvPr id="634" name="直線コネクタ 633"/>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17797</xdr:rowOff>
    </xdr:from>
    <xdr:ext cx="469744" cy="259045"/>
    <xdr:sp macro="" textlink="">
      <xdr:nvSpPr>
        <xdr:cNvPr id="635" name="【公民館】&#10;一人当たり面積平均値テキスト"/>
        <xdr:cNvSpPr txBox="1"/>
      </xdr:nvSpPr>
      <xdr:spPr>
        <a:xfrm>
          <a:off x="22250400" y="1802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166370</xdr:rowOff>
    </xdr:from>
    <xdr:to>
      <xdr:col>32</xdr:col>
      <xdr:colOff>238125</xdr:colOff>
      <xdr:row>106</xdr:row>
      <xdr:rowOff>96520</xdr:rowOff>
    </xdr:to>
    <xdr:sp macro="" textlink="">
      <xdr:nvSpPr>
        <xdr:cNvPr id="636" name="フローチャート : 判断 635"/>
        <xdr:cNvSpPr/>
      </xdr:nvSpPr>
      <xdr:spPr>
        <a:xfrm>
          <a:off x="22110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128270</xdr:rowOff>
    </xdr:from>
    <xdr:to>
      <xdr:col>31</xdr:col>
      <xdr:colOff>85725</xdr:colOff>
      <xdr:row>106</xdr:row>
      <xdr:rowOff>58420</xdr:rowOff>
    </xdr:to>
    <xdr:sp macro="" textlink="">
      <xdr:nvSpPr>
        <xdr:cNvPr id="637" name="フローチャート : 判断 636"/>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8" name="テキスト ボックス 6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9" name="テキスト ボックス 6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0" name="テキスト ボックス 6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1" name="テキスト ボックス 6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2" name="テキスト ボックス 6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25400</xdr:rowOff>
    </xdr:from>
    <xdr:to>
      <xdr:col>32</xdr:col>
      <xdr:colOff>238125</xdr:colOff>
      <xdr:row>107</xdr:row>
      <xdr:rowOff>127000</xdr:rowOff>
    </xdr:to>
    <xdr:sp macro="" textlink="">
      <xdr:nvSpPr>
        <xdr:cNvPr id="643" name="円/楕円 642"/>
        <xdr:cNvSpPr/>
      </xdr:nvSpPr>
      <xdr:spPr>
        <a:xfrm>
          <a:off x="221107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3827</xdr:rowOff>
    </xdr:from>
    <xdr:ext cx="469744" cy="259045"/>
    <xdr:sp macro="" textlink="">
      <xdr:nvSpPr>
        <xdr:cNvPr id="644" name="【公民館】&#10;一人当たり面積該当値テキスト"/>
        <xdr:cNvSpPr txBox="1"/>
      </xdr:nvSpPr>
      <xdr:spPr>
        <a:xfrm>
          <a:off x="22250400"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25400</xdr:rowOff>
    </xdr:from>
    <xdr:to>
      <xdr:col>31</xdr:col>
      <xdr:colOff>85725</xdr:colOff>
      <xdr:row>107</xdr:row>
      <xdr:rowOff>127000</xdr:rowOff>
    </xdr:to>
    <xdr:sp macro="" textlink="">
      <xdr:nvSpPr>
        <xdr:cNvPr id="645" name="円/楕円 644"/>
        <xdr:cNvSpPr/>
      </xdr:nvSpPr>
      <xdr:spPr>
        <a:xfrm>
          <a:off x="21272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76200</xdr:rowOff>
    </xdr:from>
    <xdr:to>
      <xdr:col>32</xdr:col>
      <xdr:colOff>187325</xdr:colOff>
      <xdr:row>107</xdr:row>
      <xdr:rowOff>76200</xdr:rowOff>
    </xdr:to>
    <xdr:cxnSp macro="">
      <xdr:nvCxnSpPr>
        <xdr:cNvPr id="646" name="直線コネクタ 645"/>
        <xdr:cNvCxnSpPr/>
      </xdr:nvCxnSpPr>
      <xdr:spPr>
        <a:xfrm>
          <a:off x="21323300" y="18421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74947</xdr:rowOff>
    </xdr:from>
    <xdr:ext cx="469744" cy="259045"/>
    <xdr:sp macro="" textlink="">
      <xdr:nvSpPr>
        <xdr:cNvPr id="647" name="n_1ave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118127</xdr:rowOff>
    </xdr:from>
    <xdr:ext cx="469744" cy="259045"/>
    <xdr:sp macro="" textlink="">
      <xdr:nvSpPr>
        <xdr:cNvPr id="648" name="n_1mainValue【公民館】&#10;一人当たり面積"/>
        <xdr:cNvSpPr txBox="1"/>
      </xdr:nvSpPr>
      <xdr:spPr>
        <a:xfrm>
          <a:off x="210757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9" name="正方形/長方形 6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0" name="正方形/長方形 6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1" name="テキスト ボックス 6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類似団体と比較して特に有形固定資産減価償却率が高くなっている施設は、道路であり、特に低くなっている施設は、学校施設、児童館、公民館である。</a:t>
          </a:r>
          <a:endParaRPr lang="ja-JP" altLang="ja-JP" sz="1400">
            <a:effectLst/>
          </a:endParaRPr>
        </a:p>
        <a:p>
          <a:r>
            <a:rPr kumimoji="1" lang="ja-JP" altLang="ja-JP" sz="1100">
              <a:solidFill>
                <a:schemeClr val="dk1"/>
              </a:solidFill>
              <a:effectLst/>
              <a:latin typeface="+mn-lt"/>
              <a:ea typeface="+mn-ea"/>
              <a:cs typeface="+mn-cs"/>
            </a:rPr>
            <a:t>　ほどんどの類型において、有形固定資産減価償却率は類似団体平均を下回っているものの、道路については、類似団体平均を上回っている。これは、当市の道路が耐用年数の期限を経過しつつあるためである。</a:t>
          </a:r>
          <a:endParaRPr lang="ja-JP" altLang="ja-JP" sz="1400">
            <a:effectLst/>
          </a:endParaRPr>
        </a:p>
        <a:p>
          <a:r>
            <a:rPr kumimoji="1" lang="ja-JP" altLang="ja-JP" sz="1100">
              <a:solidFill>
                <a:schemeClr val="dk1"/>
              </a:solidFill>
              <a:effectLst/>
              <a:latin typeface="+mn-lt"/>
              <a:ea typeface="+mn-ea"/>
              <a:cs typeface="+mn-cs"/>
            </a:rPr>
            <a:t>　また、学校施設については、小学校等の改築や改修工事等により有形固定資産減価償却率が低くなっている。一人当たり面積は若干ではあるが、上昇している。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99,497
98,451
423.51
50,907,526
49,774,113
1,023,543
27,850,994
50,340,966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42</xdr:row>
      <xdr:rowOff>112395</xdr:rowOff>
    </xdr:to>
    <xdr:cxnSp macro="">
      <xdr:nvCxnSpPr>
        <xdr:cNvPr id="57" name="直線コネクタ 56"/>
        <xdr:cNvCxnSpPr/>
      </xdr:nvCxnSpPr>
      <xdr:spPr>
        <a:xfrm flipV="1">
          <a:off x="4634865" y="571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116222</xdr:rowOff>
    </xdr:from>
    <xdr:ext cx="405111" cy="259045"/>
    <xdr:sp macro="" textlink="">
      <xdr:nvSpPr>
        <xdr:cNvPr id="58" name="【図書館】&#10;有形固定資産減価償却率最小値テキスト"/>
        <xdr:cNvSpPr txBox="1"/>
      </xdr:nvSpPr>
      <xdr:spPr>
        <a:xfrm>
          <a:off x="4724400" y="731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422275</xdr:colOff>
      <xdr:row>42</xdr:row>
      <xdr:rowOff>112395</xdr:rowOff>
    </xdr:from>
    <xdr:to>
      <xdr:col>6</xdr:col>
      <xdr:colOff>600075</xdr:colOff>
      <xdr:row>42</xdr:row>
      <xdr:rowOff>112395</xdr:rowOff>
    </xdr:to>
    <xdr:cxnSp macro="">
      <xdr:nvCxnSpPr>
        <xdr:cNvPr id="59" name="直線コネクタ 58"/>
        <xdr:cNvCxnSpPr/>
      </xdr:nvCxnSpPr>
      <xdr:spPr>
        <a:xfrm>
          <a:off x="4546600" y="73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169562</xdr:rowOff>
    </xdr:from>
    <xdr:ext cx="405111" cy="259045"/>
    <xdr:sp macro="" textlink="">
      <xdr:nvSpPr>
        <xdr:cNvPr id="62" name="【図書館】&#10;有形固定資産減価償却率平均値テキスト"/>
        <xdr:cNvSpPr txBox="1"/>
      </xdr:nvSpPr>
      <xdr:spPr>
        <a:xfrm>
          <a:off x="4724400" y="6684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19685</xdr:rowOff>
    </xdr:from>
    <xdr:to>
      <xdr:col>6</xdr:col>
      <xdr:colOff>561975</xdr:colOff>
      <xdr:row>39</xdr:row>
      <xdr:rowOff>121285</xdr:rowOff>
    </xdr:to>
    <xdr:sp macro="" textlink="">
      <xdr:nvSpPr>
        <xdr:cNvPr id="63" name="フローチャート : 判断 62"/>
        <xdr:cNvSpPr/>
      </xdr:nvSpPr>
      <xdr:spPr>
        <a:xfrm>
          <a:off x="4584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135890</xdr:rowOff>
    </xdr:from>
    <xdr:to>
      <xdr:col>6</xdr:col>
      <xdr:colOff>561975</xdr:colOff>
      <xdr:row>37</xdr:row>
      <xdr:rowOff>66040</xdr:rowOff>
    </xdr:to>
    <xdr:sp macro="" textlink="">
      <xdr:nvSpPr>
        <xdr:cNvPr id="70" name="円/楕円 69"/>
        <xdr:cNvSpPr/>
      </xdr:nvSpPr>
      <xdr:spPr>
        <a:xfrm>
          <a:off x="45847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158767</xdr:rowOff>
    </xdr:from>
    <xdr:ext cx="405111" cy="259045"/>
    <xdr:sp macro="" textlink="">
      <xdr:nvSpPr>
        <xdr:cNvPr id="71" name="【図書館】&#10;有形固定資産減価償却率該当値テキスト"/>
        <xdr:cNvSpPr txBox="1"/>
      </xdr:nvSpPr>
      <xdr:spPr>
        <a:xfrm>
          <a:off x="4724400"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135890</xdr:rowOff>
    </xdr:from>
    <xdr:to>
      <xdr:col>5</xdr:col>
      <xdr:colOff>409575</xdr:colOff>
      <xdr:row>37</xdr:row>
      <xdr:rowOff>66040</xdr:rowOff>
    </xdr:to>
    <xdr:sp macro="" textlink="">
      <xdr:nvSpPr>
        <xdr:cNvPr id="72" name="円/楕円 71"/>
        <xdr:cNvSpPr/>
      </xdr:nvSpPr>
      <xdr:spPr>
        <a:xfrm>
          <a:off x="3746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15240</xdr:rowOff>
    </xdr:from>
    <xdr:to>
      <xdr:col>6</xdr:col>
      <xdr:colOff>511175</xdr:colOff>
      <xdr:row>37</xdr:row>
      <xdr:rowOff>15240</xdr:rowOff>
    </xdr:to>
    <xdr:cxnSp macro="">
      <xdr:nvCxnSpPr>
        <xdr:cNvPr id="73" name="直線コネクタ 72"/>
        <xdr:cNvCxnSpPr/>
      </xdr:nvCxnSpPr>
      <xdr:spPr>
        <a:xfrm>
          <a:off x="3797300" y="63588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154322</xdr:rowOff>
    </xdr:from>
    <xdr:ext cx="405111" cy="259045"/>
    <xdr:sp macro="" textlink="">
      <xdr:nvSpPr>
        <xdr:cNvPr id="74" name="n_1aveValue【図書館】&#10;有形固定資産減価償却率"/>
        <xdr:cNvSpPr txBox="1"/>
      </xdr:nvSpPr>
      <xdr:spPr>
        <a:xfrm>
          <a:off x="3582043"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82567</xdr:rowOff>
    </xdr:from>
    <xdr:ext cx="405111" cy="259045"/>
    <xdr:sp macro="" textlink="">
      <xdr:nvSpPr>
        <xdr:cNvPr id="75" name="n_1mainValue【図書館】&#10;有形固定資産減価償却率"/>
        <xdr:cNvSpPr txBox="1"/>
      </xdr:nvSpPr>
      <xdr:spPr>
        <a:xfrm>
          <a:off x="3582043"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9" name="テキスト ボックス 8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1" name="テキスト ボックス 9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3" name="テキスト ボックス 9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40</xdr:row>
      <xdr:rowOff>99060</xdr:rowOff>
    </xdr:to>
    <xdr:cxnSp macro="">
      <xdr:nvCxnSpPr>
        <xdr:cNvPr id="97" name="直線コネクタ 96"/>
        <xdr:cNvCxnSpPr/>
      </xdr:nvCxnSpPr>
      <xdr:spPr>
        <a:xfrm flipV="1">
          <a:off x="10476865" y="56769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102887</xdr:rowOff>
    </xdr:from>
    <xdr:ext cx="469744" cy="259045"/>
    <xdr:sp macro="" textlink="">
      <xdr:nvSpPr>
        <xdr:cNvPr id="98" name="【図書館】&#10;一人当たり面積最小値テキスト"/>
        <xdr:cNvSpPr txBox="1"/>
      </xdr:nvSpPr>
      <xdr:spPr>
        <a:xfrm>
          <a:off x="10566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40</xdr:row>
      <xdr:rowOff>99060</xdr:rowOff>
    </xdr:from>
    <xdr:to>
      <xdr:col>15</xdr:col>
      <xdr:colOff>269875</xdr:colOff>
      <xdr:row>40</xdr:row>
      <xdr:rowOff>99060</xdr:rowOff>
    </xdr:to>
    <xdr:cxnSp macro="">
      <xdr:nvCxnSpPr>
        <xdr:cNvPr id="99" name="直線コネクタ 98"/>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100"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101" name="直線コネクタ 100"/>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162577</xdr:rowOff>
    </xdr:from>
    <xdr:ext cx="469744" cy="259045"/>
    <xdr:sp macro="" textlink="">
      <xdr:nvSpPr>
        <xdr:cNvPr id="102" name="【図書館】&#10;一人当たり面積平均値テキスト"/>
        <xdr:cNvSpPr txBox="1"/>
      </xdr:nvSpPr>
      <xdr:spPr>
        <a:xfrm>
          <a:off x="10566400" y="616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3" name="フローチャート : 判断 102"/>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25400</xdr:rowOff>
    </xdr:from>
    <xdr:to>
      <xdr:col>14</xdr:col>
      <xdr:colOff>79375</xdr:colOff>
      <xdr:row>36</xdr:row>
      <xdr:rowOff>127000</xdr:rowOff>
    </xdr:to>
    <xdr:sp macro="" textlink="">
      <xdr:nvSpPr>
        <xdr:cNvPr id="104" name="フローチャート : 判断 103"/>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10" name="円/楕円 109"/>
        <xdr:cNvSpPr/>
      </xdr:nvSpPr>
      <xdr:spPr>
        <a:xfrm>
          <a:off x="10426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118127</xdr:rowOff>
    </xdr:from>
    <xdr:ext cx="469744" cy="259045"/>
    <xdr:sp macro="" textlink="">
      <xdr:nvSpPr>
        <xdr:cNvPr id="111" name="【図書館】&#10;一人当たり面積該当値テキスト"/>
        <xdr:cNvSpPr txBox="1"/>
      </xdr:nvSpPr>
      <xdr:spPr>
        <a:xfrm>
          <a:off x="10566400"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139700</xdr:rowOff>
    </xdr:from>
    <xdr:to>
      <xdr:col>14</xdr:col>
      <xdr:colOff>79375</xdr:colOff>
      <xdr:row>37</xdr:row>
      <xdr:rowOff>69850</xdr:rowOff>
    </xdr:to>
    <xdr:sp macro="" textlink="">
      <xdr:nvSpPr>
        <xdr:cNvPr id="112" name="円/楕円 111"/>
        <xdr:cNvSpPr/>
      </xdr:nvSpPr>
      <xdr:spPr>
        <a:xfrm>
          <a:off x="958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19050</xdr:rowOff>
    </xdr:from>
    <xdr:to>
      <xdr:col>15</xdr:col>
      <xdr:colOff>180975</xdr:colOff>
      <xdr:row>37</xdr:row>
      <xdr:rowOff>19050</xdr:rowOff>
    </xdr:to>
    <xdr:cxnSp macro="">
      <xdr:nvCxnSpPr>
        <xdr:cNvPr id="113" name="直線コネクタ 112"/>
        <xdr:cNvCxnSpPr/>
      </xdr:nvCxnSpPr>
      <xdr:spPr>
        <a:xfrm>
          <a:off x="9639300" y="6362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34</xdr:row>
      <xdr:rowOff>143527</xdr:rowOff>
    </xdr:from>
    <xdr:ext cx="469744" cy="259045"/>
    <xdr:sp macro="" textlink="">
      <xdr:nvSpPr>
        <xdr:cNvPr id="114" name="n_1aveValue【図書館】&#10;一人当たり面積"/>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13</xdr:col>
      <xdr:colOff>466802</xdr:colOff>
      <xdr:row>37</xdr:row>
      <xdr:rowOff>60977</xdr:rowOff>
    </xdr:from>
    <xdr:ext cx="469744" cy="259045"/>
    <xdr:sp macro="" textlink="">
      <xdr:nvSpPr>
        <xdr:cNvPr id="115" name="n_1mainValue【図書館】&#10;一人当たり面積"/>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7" name="直線コネクタ 12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8" name="テキスト ボックス 12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9" name="直線コネクタ 12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0" name="テキスト ボックス 12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1" name="直線コネクタ 13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2" name="テキスト ボックス 13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3" name="直線コネクタ 13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4" name="テキスト ボックス 13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66294</xdr:rowOff>
    </xdr:from>
    <xdr:to>
      <xdr:col>6</xdr:col>
      <xdr:colOff>510540</xdr:colOff>
      <xdr:row>62</xdr:row>
      <xdr:rowOff>82296</xdr:rowOff>
    </xdr:to>
    <xdr:cxnSp macro="">
      <xdr:nvCxnSpPr>
        <xdr:cNvPr id="138" name="直線コネクタ 137"/>
        <xdr:cNvCxnSpPr/>
      </xdr:nvCxnSpPr>
      <xdr:spPr>
        <a:xfrm flipV="1">
          <a:off x="4634865" y="949604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86123</xdr:rowOff>
    </xdr:from>
    <xdr:ext cx="405111" cy="259045"/>
    <xdr:sp macro="" textlink="">
      <xdr:nvSpPr>
        <xdr:cNvPr id="139" name="【体育館・プール】&#10;有形固定資産減価償却率最小値テキスト"/>
        <xdr:cNvSpPr txBox="1"/>
      </xdr:nvSpPr>
      <xdr:spPr>
        <a:xfrm>
          <a:off x="4724400" y="1071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422275</xdr:colOff>
      <xdr:row>62</xdr:row>
      <xdr:rowOff>82296</xdr:rowOff>
    </xdr:from>
    <xdr:to>
      <xdr:col>6</xdr:col>
      <xdr:colOff>600075</xdr:colOff>
      <xdr:row>62</xdr:row>
      <xdr:rowOff>82296</xdr:rowOff>
    </xdr:to>
    <xdr:cxnSp macro="">
      <xdr:nvCxnSpPr>
        <xdr:cNvPr id="140" name="直線コネクタ 139"/>
        <xdr:cNvCxnSpPr/>
      </xdr:nvCxnSpPr>
      <xdr:spPr>
        <a:xfrm>
          <a:off x="4546600" y="107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12971</xdr:rowOff>
    </xdr:from>
    <xdr:ext cx="405111" cy="259045"/>
    <xdr:sp macro="" textlink="">
      <xdr:nvSpPr>
        <xdr:cNvPr id="141" name="【体育館・プール】&#10;有形固定資産減価償却率最大値テキスト"/>
        <xdr:cNvSpPr txBox="1"/>
      </xdr:nvSpPr>
      <xdr:spPr>
        <a:xfrm>
          <a:off x="47244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55</xdr:row>
      <xdr:rowOff>66294</xdr:rowOff>
    </xdr:from>
    <xdr:to>
      <xdr:col>6</xdr:col>
      <xdr:colOff>600075</xdr:colOff>
      <xdr:row>55</xdr:row>
      <xdr:rowOff>66294</xdr:rowOff>
    </xdr:to>
    <xdr:cxnSp macro="">
      <xdr:nvCxnSpPr>
        <xdr:cNvPr id="142" name="直線コネクタ 141"/>
        <xdr:cNvCxnSpPr/>
      </xdr:nvCxnSpPr>
      <xdr:spPr>
        <a:xfrm>
          <a:off x="4546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28211</xdr:rowOff>
    </xdr:from>
    <xdr:ext cx="405111" cy="259045"/>
    <xdr:sp macro="" textlink="">
      <xdr:nvSpPr>
        <xdr:cNvPr id="143" name="【体育館・プール】&#10;有形固定資産減価償却率平均値テキスト"/>
        <xdr:cNvSpPr txBox="1"/>
      </xdr:nvSpPr>
      <xdr:spPr>
        <a:xfrm>
          <a:off x="4724400" y="10143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49784</xdr:rowOff>
    </xdr:from>
    <xdr:to>
      <xdr:col>6</xdr:col>
      <xdr:colOff>561975</xdr:colOff>
      <xdr:row>59</xdr:row>
      <xdr:rowOff>151384</xdr:rowOff>
    </xdr:to>
    <xdr:sp macro="" textlink="">
      <xdr:nvSpPr>
        <xdr:cNvPr id="144" name="フローチャート : 判断 143"/>
        <xdr:cNvSpPr/>
      </xdr:nvSpPr>
      <xdr:spPr>
        <a:xfrm>
          <a:off x="45847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127508</xdr:rowOff>
    </xdr:from>
    <xdr:to>
      <xdr:col>5</xdr:col>
      <xdr:colOff>409575</xdr:colOff>
      <xdr:row>59</xdr:row>
      <xdr:rowOff>57658</xdr:rowOff>
    </xdr:to>
    <xdr:sp macro="" textlink="">
      <xdr:nvSpPr>
        <xdr:cNvPr id="145" name="フローチャート : 判断 144"/>
        <xdr:cNvSpPr/>
      </xdr:nvSpPr>
      <xdr:spPr>
        <a:xfrm>
          <a:off x="3746500" y="1007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36068</xdr:rowOff>
    </xdr:from>
    <xdr:to>
      <xdr:col>6</xdr:col>
      <xdr:colOff>561975</xdr:colOff>
      <xdr:row>56</xdr:row>
      <xdr:rowOff>137668</xdr:rowOff>
    </xdr:to>
    <xdr:sp macro="" textlink="">
      <xdr:nvSpPr>
        <xdr:cNvPr id="151" name="円/楕円 150"/>
        <xdr:cNvSpPr/>
      </xdr:nvSpPr>
      <xdr:spPr>
        <a:xfrm>
          <a:off x="4584700" y="963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58945</xdr:rowOff>
    </xdr:from>
    <xdr:ext cx="405111" cy="259045"/>
    <xdr:sp macro="" textlink="">
      <xdr:nvSpPr>
        <xdr:cNvPr id="152" name="【体育館・プール】&#10;有形固定資産減価償却率該当値テキスト"/>
        <xdr:cNvSpPr txBox="1"/>
      </xdr:nvSpPr>
      <xdr:spPr>
        <a:xfrm>
          <a:off x="4724400" y="948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36068</xdr:rowOff>
    </xdr:from>
    <xdr:to>
      <xdr:col>5</xdr:col>
      <xdr:colOff>409575</xdr:colOff>
      <xdr:row>56</xdr:row>
      <xdr:rowOff>137668</xdr:rowOff>
    </xdr:to>
    <xdr:sp macro="" textlink="">
      <xdr:nvSpPr>
        <xdr:cNvPr id="153" name="円/楕円 152"/>
        <xdr:cNvSpPr/>
      </xdr:nvSpPr>
      <xdr:spPr>
        <a:xfrm>
          <a:off x="3746500" y="963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86868</xdr:rowOff>
    </xdr:from>
    <xdr:to>
      <xdr:col>6</xdr:col>
      <xdr:colOff>511175</xdr:colOff>
      <xdr:row>56</xdr:row>
      <xdr:rowOff>86868</xdr:rowOff>
    </xdr:to>
    <xdr:cxnSp macro="">
      <xdr:nvCxnSpPr>
        <xdr:cNvPr id="154" name="直線コネクタ 153"/>
        <xdr:cNvCxnSpPr/>
      </xdr:nvCxnSpPr>
      <xdr:spPr>
        <a:xfrm>
          <a:off x="3797300" y="9688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48785</xdr:rowOff>
    </xdr:from>
    <xdr:ext cx="405111" cy="259045"/>
    <xdr:sp macro="" textlink="">
      <xdr:nvSpPr>
        <xdr:cNvPr id="155" name="n_1aveValue【体育館・プール】&#10;有形固定資産減価償却率"/>
        <xdr:cNvSpPr txBox="1"/>
      </xdr:nvSpPr>
      <xdr:spPr>
        <a:xfrm>
          <a:off x="3582043" y="1016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154195</xdr:rowOff>
    </xdr:from>
    <xdr:ext cx="405111" cy="259045"/>
    <xdr:sp macro="" textlink="">
      <xdr:nvSpPr>
        <xdr:cNvPr id="156" name="n_1mainValue【体育館・プール】&#10;有形固定資産減価償却率"/>
        <xdr:cNvSpPr txBox="1"/>
      </xdr:nvSpPr>
      <xdr:spPr>
        <a:xfrm>
          <a:off x="3582043" y="941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8" name="テキスト ボックス 16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0" name="テキスト ボックス 16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2" name="テキスト ボックス 17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4" name="テキスト ボックス 17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34290</xdr:rowOff>
    </xdr:from>
    <xdr:to>
      <xdr:col>15</xdr:col>
      <xdr:colOff>180340</xdr:colOff>
      <xdr:row>62</xdr:row>
      <xdr:rowOff>68580</xdr:rowOff>
    </xdr:to>
    <xdr:cxnSp macro="">
      <xdr:nvCxnSpPr>
        <xdr:cNvPr id="178" name="直線コネクタ 177"/>
        <xdr:cNvCxnSpPr/>
      </xdr:nvCxnSpPr>
      <xdr:spPr>
        <a:xfrm flipV="1">
          <a:off x="10476865" y="94640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72407</xdr:rowOff>
    </xdr:from>
    <xdr:ext cx="469744" cy="259045"/>
    <xdr:sp macro="" textlink="">
      <xdr:nvSpPr>
        <xdr:cNvPr id="179" name="【体育館・プール】&#10;一人当たり面積最小値テキスト"/>
        <xdr:cNvSpPr txBox="1"/>
      </xdr:nvSpPr>
      <xdr:spPr>
        <a:xfrm>
          <a:off x="105664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15</xdr:col>
      <xdr:colOff>92075</xdr:colOff>
      <xdr:row>62</xdr:row>
      <xdr:rowOff>68580</xdr:rowOff>
    </xdr:from>
    <xdr:to>
      <xdr:col>15</xdr:col>
      <xdr:colOff>269875</xdr:colOff>
      <xdr:row>62</xdr:row>
      <xdr:rowOff>68580</xdr:rowOff>
    </xdr:to>
    <xdr:cxnSp macro="">
      <xdr:nvCxnSpPr>
        <xdr:cNvPr id="180" name="直線コネクタ 179"/>
        <xdr:cNvCxnSpPr/>
      </xdr:nvCxnSpPr>
      <xdr:spPr>
        <a:xfrm>
          <a:off x="10388600" y="106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152417</xdr:rowOff>
    </xdr:from>
    <xdr:ext cx="469744" cy="259045"/>
    <xdr:sp macro="" textlink="">
      <xdr:nvSpPr>
        <xdr:cNvPr id="181" name="【体育館・プール】&#10;一人当たり面積最大値テキスト"/>
        <xdr:cNvSpPr txBox="1"/>
      </xdr:nvSpPr>
      <xdr:spPr>
        <a:xfrm>
          <a:off x="10566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55</xdr:row>
      <xdr:rowOff>34290</xdr:rowOff>
    </xdr:from>
    <xdr:to>
      <xdr:col>15</xdr:col>
      <xdr:colOff>269875</xdr:colOff>
      <xdr:row>55</xdr:row>
      <xdr:rowOff>34290</xdr:rowOff>
    </xdr:to>
    <xdr:cxnSp macro="">
      <xdr:nvCxnSpPr>
        <xdr:cNvPr id="182" name="直線コネクタ 181"/>
        <xdr:cNvCxnSpPr/>
      </xdr:nvCxnSpPr>
      <xdr:spPr>
        <a:xfrm>
          <a:off x="10388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168673</xdr:rowOff>
    </xdr:from>
    <xdr:ext cx="469744" cy="259045"/>
    <xdr:sp macro="" textlink="">
      <xdr:nvSpPr>
        <xdr:cNvPr id="183" name="【体育館・プール】&#10;一人当たり面積平均値テキスト"/>
        <xdr:cNvSpPr txBox="1"/>
      </xdr:nvSpPr>
      <xdr:spPr>
        <a:xfrm>
          <a:off x="10566400" y="9941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145796</xdr:rowOff>
    </xdr:from>
    <xdr:to>
      <xdr:col>15</xdr:col>
      <xdr:colOff>231775</xdr:colOff>
      <xdr:row>59</xdr:row>
      <xdr:rowOff>75946</xdr:rowOff>
    </xdr:to>
    <xdr:sp macro="" textlink="">
      <xdr:nvSpPr>
        <xdr:cNvPr id="184" name="フローチャート : 判断 183"/>
        <xdr:cNvSpPr/>
      </xdr:nvSpPr>
      <xdr:spPr>
        <a:xfrm>
          <a:off x="104267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104648</xdr:rowOff>
    </xdr:from>
    <xdr:to>
      <xdr:col>14</xdr:col>
      <xdr:colOff>79375</xdr:colOff>
      <xdr:row>59</xdr:row>
      <xdr:rowOff>34798</xdr:rowOff>
    </xdr:to>
    <xdr:sp macro="" textlink="">
      <xdr:nvSpPr>
        <xdr:cNvPr id="185" name="フローチャート : 判断 184"/>
        <xdr:cNvSpPr/>
      </xdr:nvSpPr>
      <xdr:spPr>
        <a:xfrm>
          <a:off x="9588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164084</xdr:rowOff>
    </xdr:from>
    <xdr:to>
      <xdr:col>15</xdr:col>
      <xdr:colOff>231775</xdr:colOff>
      <xdr:row>59</xdr:row>
      <xdr:rowOff>94234</xdr:rowOff>
    </xdr:to>
    <xdr:sp macro="" textlink="">
      <xdr:nvSpPr>
        <xdr:cNvPr id="191" name="円/楕円 190"/>
        <xdr:cNvSpPr/>
      </xdr:nvSpPr>
      <xdr:spPr>
        <a:xfrm>
          <a:off x="104267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142511</xdr:rowOff>
    </xdr:from>
    <xdr:ext cx="469744" cy="259045"/>
    <xdr:sp macro="" textlink="">
      <xdr:nvSpPr>
        <xdr:cNvPr id="192" name="【体育館・プール】&#10;一人当たり面積該当値テキスト"/>
        <xdr:cNvSpPr txBox="1"/>
      </xdr:nvSpPr>
      <xdr:spPr>
        <a:xfrm>
          <a:off x="10566400" y="1008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164084</xdr:rowOff>
    </xdr:from>
    <xdr:to>
      <xdr:col>14</xdr:col>
      <xdr:colOff>79375</xdr:colOff>
      <xdr:row>59</xdr:row>
      <xdr:rowOff>94234</xdr:rowOff>
    </xdr:to>
    <xdr:sp macro="" textlink="">
      <xdr:nvSpPr>
        <xdr:cNvPr id="193" name="円/楕円 192"/>
        <xdr:cNvSpPr/>
      </xdr:nvSpPr>
      <xdr:spPr>
        <a:xfrm>
          <a:off x="95885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59</xdr:row>
      <xdr:rowOff>43434</xdr:rowOff>
    </xdr:from>
    <xdr:to>
      <xdr:col>15</xdr:col>
      <xdr:colOff>180975</xdr:colOff>
      <xdr:row>59</xdr:row>
      <xdr:rowOff>43434</xdr:rowOff>
    </xdr:to>
    <xdr:cxnSp macro="">
      <xdr:nvCxnSpPr>
        <xdr:cNvPr id="194" name="直線コネクタ 193"/>
        <xdr:cNvCxnSpPr/>
      </xdr:nvCxnSpPr>
      <xdr:spPr>
        <a:xfrm>
          <a:off x="9639300" y="101589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57</xdr:row>
      <xdr:rowOff>51325</xdr:rowOff>
    </xdr:from>
    <xdr:ext cx="469744" cy="259045"/>
    <xdr:sp macro="" textlink="">
      <xdr:nvSpPr>
        <xdr:cNvPr id="195" name="n_1aveValue【体育館・プール】&#10;一人当たり面積"/>
        <xdr:cNvSpPr txBox="1"/>
      </xdr:nvSpPr>
      <xdr:spPr>
        <a:xfrm>
          <a:off x="9391727" y="982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13</xdr:col>
      <xdr:colOff>466802</xdr:colOff>
      <xdr:row>59</xdr:row>
      <xdr:rowOff>85361</xdr:rowOff>
    </xdr:from>
    <xdr:ext cx="469744" cy="259045"/>
    <xdr:sp macro="" textlink="">
      <xdr:nvSpPr>
        <xdr:cNvPr id="196" name="n_1mainValue【体育館・プール】&#10;一人当たり面積"/>
        <xdr:cNvSpPr txBox="1"/>
      </xdr:nvSpPr>
      <xdr:spPr>
        <a:xfrm>
          <a:off x="9391727" y="1020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7" name="テキスト ボックス 20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8" name="直線コネクタ 20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9" name="テキスト ボックス 20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0" name="直線コネクタ 20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1" name="テキスト ボックス 21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2" name="直線コネクタ 21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3" name="テキスト ボックス 21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4" name="直線コネクタ 21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5" name="テキスト ボックス 21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86106</xdr:rowOff>
    </xdr:from>
    <xdr:to>
      <xdr:col>6</xdr:col>
      <xdr:colOff>510540</xdr:colOff>
      <xdr:row>84</xdr:row>
      <xdr:rowOff>76963</xdr:rowOff>
    </xdr:to>
    <xdr:cxnSp macro="">
      <xdr:nvCxnSpPr>
        <xdr:cNvPr id="219" name="直線コネクタ 218"/>
        <xdr:cNvCxnSpPr/>
      </xdr:nvCxnSpPr>
      <xdr:spPr>
        <a:xfrm flipV="1">
          <a:off x="4634865" y="13287756"/>
          <a:ext cx="0" cy="119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80790</xdr:rowOff>
    </xdr:from>
    <xdr:ext cx="405111" cy="259045"/>
    <xdr:sp macro="" textlink="">
      <xdr:nvSpPr>
        <xdr:cNvPr id="220" name="【福祉施設】&#10;有形固定資産減価償却率最小値テキスト"/>
        <xdr:cNvSpPr txBox="1"/>
      </xdr:nvSpPr>
      <xdr:spPr>
        <a:xfrm>
          <a:off x="4724400" y="14482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6</xdr:col>
      <xdr:colOff>422275</xdr:colOff>
      <xdr:row>84</xdr:row>
      <xdr:rowOff>76963</xdr:rowOff>
    </xdr:from>
    <xdr:to>
      <xdr:col>6</xdr:col>
      <xdr:colOff>600075</xdr:colOff>
      <xdr:row>84</xdr:row>
      <xdr:rowOff>76963</xdr:rowOff>
    </xdr:to>
    <xdr:cxnSp macro="">
      <xdr:nvCxnSpPr>
        <xdr:cNvPr id="221" name="直線コネクタ 220"/>
        <xdr:cNvCxnSpPr/>
      </xdr:nvCxnSpPr>
      <xdr:spPr>
        <a:xfrm>
          <a:off x="4546600" y="1447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32783</xdr:rowOff>
    </xdr:from>
    <xdr:ext cx="405111" cy="259045"/>
    <xdr:sp macro="" textlink="">
      <xdr:nvSpPr>
        <xdr:cNvPr id="222" name="【福祉施設】&#10;有形固定資産減価償却率最大値テキスト"/>
        <xdr:cNvSpPr txBox="1"/>
      </xdr:nvSpPr>
      <xdr:spPr>
        <a:xfrm>
          <a:off x="4724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77</xdr:row>
      <xdr:rowOff>86106</xdr:rowOff>
    </xdr:from>
    <xdr:to>
      <xdr:col>6</xdr:col>
      <xdr:colOff>600075</xdr:colOff>
      <xdr:row>77</xdr:row>
      <xdr:rowOff>86106</xdr:rowOff>
    </xdr:to>
    <xdr:cxnSp macro="">
      <xdr:nvCxnSpPr>
        <xdr:cNvPr id="223" name="直線コネクタ 222"/>
        <xdr:cNvCxnSpPr/>
      </xdr:nvCxnSpPr>
      <xdr:spPr>
        <a:xfrm>
          <a:off x="4546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94759</xdr:rowOff>
    </xdr:from>
    <xdr:ext cx="405111" cy="259045"/>
    <xdr:sp macro="" textlink="">
      <xdr:nvSpPr>
        <xdr:cNvPr id="224" name="【福祉施設】&#10;有形固定資産減価償却率平均値テキスト"/>
        <xdr:cNvSpPr txBox="1"/>
      </xdr:nvSpPr>
      <xdr:spPr>
        <a:xfrm>
          <a:off x="4724400" y="13982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71882</xdr:rowOff>
    </xdr:from>
    <xdr:to>
      <xdr:col>6</xdr:col>
      <xdr:colOff>561975</xdr:colOff>
      <xdr:row>83</xdr:row>
      <xdr:rowOff>2032</xdr:rowOff>
    </xdr:to>
    <xdr:sp macro="" textlink="">
      <xdr:nvSpPr>
        <xdr:cNvPr id="225" name="フローチャート : 判断 224"/>
        <xdr:cNvSpPr/>
      </xdr:nvSpPr>
      <xdr:spPr>
        <a:xfrm>
          <a:off x="45847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113030</xdr:rowOff>
    </xdr:from>
    <xdr:to>
      <xdr:col>5</xdr:col>
      <xdr:colOff>409575</xdr:colOff>
      <xdr:row>83</xdr:row>
      <xdr:rowOff>43180</xdr:rowOff>
    </xdr:to>
    <xdr:sp macro="" textlink="">
      <xdr:nvSpPr>
        <xdr:cNvPr id="226" name="フローチャート : 判断 225"/>
        <xdr:cNvSpPr/>
      </xdr:nvSpPr>
      <xdr:spPr>
        <a:xfrm>
          <a:off x="3746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26163</xdr:rowOff>
    </xdr:from>
    <xdr:to>
      <xdr:col>6</xdr:col>
      <xdr:colOff>561975</xdr:colOff>
      <xdr:row>84</xdr:row>
      <xdr:rowOff>127763</xdr:rowOff>
    </xdr:to>
    <xdr:sp macro="" textlink="">
      <xdr:nvSpPr>
        <xdr:cNvPr id="232" name="円/楕円 231"/>
        <xdr:cNvSpPr/>
      </xdr:nvSpPr>
      <xdr:spPr>
        <a:xfrm>
          <a:off x="4584700" y="144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112540</xdr:rowOff>
    </xdr:from>
    <xdr:ext cx="405111" cy="259045"/>
    <xdr:sp macro="" textlink="">
      <xdr:nvSpPr>
        <xdr:cNvPr id="233" name="【福祉施設】&#10;有形固定資産減価償却率該当値テキスト"/>
        <xdr:cNvSpPr txBox="1"/>
      </xdr:nvSpPr>
      <xdr:spPr>
        <a:xfrm>
          <a:off x="4724400" y="14342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26163</xdr:rowOff>
    </xdr:from>
    <xdr:to>
      <xdr:col>5</xdr:col>
      <xdr:colOff>409575</xdr:colOff>
      <xdr:row>84</xdr:row>
      <xdr:rowOff>127763</xdr:rowOff>
    </xdr:to>
    <xdr:sp macro="" textlink="">
      <xdr:nvSpPr>
        <xdr:cNvPr id="234" name="円/楕円 233"/>
        <xdr:cNvSpPr/>
      </xdr:nvSpPr>
      <xdr:spPr>
        <a:xfrm>
          <a:off x="3746500" y="144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76963</xdr:rowOff>
    </xdr:from>
    <xdr:to>
      <xdr:col>6</xdr:col>
      <xdr:colOff>511175</xdr:colOff>
      <xdr:row>84</xdr:row>
      <xdr:rowOff>76963</xdr:rowOff>
    </xdr:to>
    <xdr:cxnSp macro="">
      <xdr:nvCxnSpPr>
        <xdr:cNvPr id="235" name="直線コネクタ 234"/>
        <xdr:cNvCxnSpPr/>
      </xdr:nvCxnSpPr>
      <xdr:spPr>
        <a:xfrm>
          <a:off x="3797300" y="144787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59707</xdr:rowOff>
    </xdr:from>
    <xdr:ext cx="405111" cy="259045"/>
    <xdr:sp macro="" textlink="">
      <xdr:nvSpPr>
        <xdr:cNvPr id="236" name="n_1aveValue【福祉施設】&#10;有形固定資産減価償却率"/>
        <xdr:cNvSpPr txBox="1"/>
      </xdr:nvSpPr>
      <xdr:spPr>
        <a:xfrm>
          <a:off x="3582043"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118890</xdr:rowOff>
    </xdr:from>
    <xdr:ext cx="405111" cy="259045"/>
    <xdr:sp macro="" textlink="">
      <xdr:nvSpPr>
        <xdr:cNvPr id="237" name="n_1mainValue【福祉施設】&#10;有形固定資産減価償却率"/>
        <xdr:cNvSpPr txBox="1"/>
      </xdr:nvSpPr>
      <xdr:spPr>
        <a:xfrm>
          <a:off x="3582043" y="1452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6" name="テキスト ボックス 24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7" name="直線コネクタ 24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8" name="直線コネクタ 24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9" name="テキスト ボックス 24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0" name="直線コネクタ 24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1" name="テキスト ボックス 25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2" name="直線コネクタ 25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3" name="テキスト ボックス 25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4" name="直線コネクタ 25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5" name="テキスト ボックス 25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6" name="直線コネクタ 25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7" name="テキスト ボックス 25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9" name="テキスト ボックス 25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26670</xdr:rowOff>
    </xdr:from>
    <xdr:to>
      <xdr:col>15</xdr:col>
      <xdr:colOff>180340</xdr:colOff>
      <xdr:row>85</xdr:row>
      <xdr:rowOff>118111</xdr:rowOff>
    </xdr:to>
    <xdr:cxnSp macro="">
      <xdr:nvCxnSpPr>
        <xdr:cNvPr id="261" name="直線コネクタ 260"/>
        <xdr:cNvCxnSpPr/>
      </xdr:nvCxnSpPr>
      <xdr:spPr>
        <a:xfrm flipV="1">
          <a:off x="10476865" y="13228320"/>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121938</xdr:rowOff>
    </xdr:from>
    <xdr:ext cx="469744" cy="259045"/>
    <xdr:sp macro="" textlink="">
      <xdr:nvSpPr>
        <xdr:cNvPr id="262" name="【福祉施設】&#10;一人当たり面積最小値テキスト"/>
        <xdr:cNvSpPr txBox="1"/>
      </xdr:nvSpPr>
      <xdr:spPr>
        <a:xfrm>
          <a:off x="10566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15</xdr:col>
      <xdr:colOff>92075</xdr:colOff>
      <xdr:row>85</xdr:row>
      <xdr:rowOff>118111</xdr:rowOff>
    </xdr:from>
    <xdr:to>
      <xdr:col>15</xdr:col>
      <xdr:colOff>269875</xdr:colOff>
      <xdr:row>85</xdr:row>
      <xdr:rowOff>118111</xdr:rowOff>
    </xdr:to>
    <xdr:cxnSp macro="">
      <xdr:nvCxnSpPr>
        <xdr:cNvPr id="263" name="直線コネクタ 262"/>
        <xdr:cNvCxnSpPr/>
      </xdr:nvCxnSpPr>
      <xdr:spPr>
        <a:xfrm>
          <a:off x="10388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144797</xdr:rowOff>
    </xdr:from>
    <xdr:ext cx="469744" cy="259045"/>
    <xdr:sp macro="" textlink="">
      <xdr:nvSpPr>
        <xdr:cNvPr id="264" name="【福祉施設】&#10;一人当たり面積最大値テキスト"/>
        <xdr:cNvSpPr txBox="1"/>
      </xdr:nvSpPr>
      <xdr:spPr>
        <a:xfrm>
          <a:off x="105664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0.214</a:t>
          </a:r>
          <a:endParaRPr kumimoji="1" lang="ja-JP" altLang="en-US" sz="1000" b="1">
            <a:latin typeface="ＭＳ Ｐゴシック"/>
          </a:endParaRPr>
        </a:p>
      </xdr:txBody>
    </xdr:sp>
    <xdr:clientData/>
  </xdr:oneCellAnchor>
  <xdr:twoCellAnchor>
    <xdr:from>
      <xdr:col>15</xdr:col>
      <xdr:colOff>92075</xdr:colOff>
      <xdr:row>77</xdr:row>
      <xdr:rowOff>26670</xdr:rowOff>
    </xdr:from>
    <xdr:to>
      <xdr:col>15</xdr:col>
      <xdr:colOff>269875</xdr:colOff>
      <xdr:row>77</xdr:row>
      <xdr:rowOff>26670</xdr:rowOff>
    </xdr:to>
    <xdr:cxnSp macro="">
      <xdr:nvCxnSpPr>
        <xdr:cNvPr id="265" name="直線コネクタ 264"/>
        <xdr:cNvCxnSpPr/>
      </xdr:nvCxnSpPr>
      <xdr:spPr>
        <a:xfrm>
          <a:off x="10388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7638</xdr:rowOff>
    </xdr:from>
    <xdr:ext cx="469744" cy="259045"/>
    <xdr:sp macro="" textlink="">
      <xdr:nvSpPr>
        <xdr:cNvPr id="266" name="【福祉施設】&#10;一人当たり面積平均値テキスト"/>
        <xdr:cNvSpPr txBox="1"/>
      </xdr:nvSpPr>
      <xdr:spPr>
        <a:xfrm>
          <a:off x="10566400" y="13895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29211</xdr:rowOff>
    </xdr:from>
    <xdr:to>
      <xdr:col>15</xdr:col>
      <xdr:colOff>231775</xdr:colOff>
      <xdr:row>81</xdr:row>
      <xdr:rowOff>130811</xdr:rowOff>
    </xdr:to>
    <xdr:sp macro="" textlink="">
      <xdr:nvSpPr>
        <xdr:cNvPr id="267" name="フローチャート : 判断 266"/>
        <xdr:cNvSpPr/>
      </xdr:nvSpPr>
      <xdr:spPr>
        <a:xfrm>
          <a:off x="10426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78739</xdr:rowOff>
    </xdr:from>
    <xdr:to>
      <xdr:col>14</xdr:col>
      <xdr:colOff>79375</xdr:colOff>
      <xdr:row>83</xdr:row>
      <xdr:rowOff>8889</xdr:rowOff>
    </xdr:to>
    <xdr:sp macro="" textlink="">
      <xdr:nvSpPr>
        <xdr:cNvPr id="268" name="フローチャート : 判断 267"/>
        <xdr:cNvSpPr/>
      </xdr:nvSpPr>
      <xdr:spPr>
        <a:xfrm>
          <a:off x="958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9" name="テキスト ボックス 26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0" name="テキスト ボックス 26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1" name="テキスト ボックス 27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2" name="テキスト ボックス 27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3" name="テキスト ボックス 27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147320</xdr:rowOff>
    </xdr:from>
    <xdr:to>
      <xdr:col>15</xdr:col>
      <xdr:colOff>231775</xdr:colOff>
      <xdr:row>77</xdr:row>
      <xdr:rowOff>77470</xdr:rowOff>
    </xdr:to>
    <xdr:sp macro="" textlink="">
      <xdr:nvSpPr>
        <xdr:cNvPr id="274" name="円/楕円 273"/>
        <xdr:cNvSpPr/>
      </xdr:nvSpPr>
      <xdr:spPr>
        <a:xfrm>
          <a:off x="10426700" y="131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76</xdr:row>
      <xdr:rowOff>100347</xdr:rowOff>
    </xdr:from>
    <xdr:ext cx="469744" cy="259045"/>
    <xdr:sp macro="" textlink="">
      <xdr:nvSpPr>
        <xdr:cNvPr id="275" name="【福祉施設】&#10;一人当たり面積該当値テキスト"/>
        <xdr:cNvSpPr txBox="1"/>
      </xdr:nvSpPr>
      <xdr:spPr>
        <a:xfrm>
          <a:off x="10566400" y="1313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0.214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154939</xdr:rowOff>
    </xdr:from>
    <xdr:to>
      <xdr:col>14</xdr:col>
      <xdr:colOff>79375</xdr:colOff>
      <xdr:row>77</xdr:row>
      <xdr:rowOff>85089</xdr:rowOff>
    </xdr:to>
    <xdr:sp macro="" textlink="">
      <xdr:nvSpPr>
        <xdr:cNvPr id="276" name="円/楕円 275"/>
        <xdr:cNvSpPr/>
      </xdr:nvSpPr>
      <xdr:spPr>
        <a:xfrm>
          <a:off x="9588500" y="1318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77</xdr:row>
      <xdr:rowOff>26670</xdr:rowOff>
    </xdr:from>
    <xdr:to>
      <xdr:col>15</xdr:col>
      <xdr:colOff>180975</xdr:colOff>
      <xdr:row>77</xdr:row>
      <xdr:rowOff>34289</xdr:rowOff>
    </xdr:to>
    <xdr:cxnSp macro="">
      <xdr:nvCxnSpPr>
        <xdr:cNvPr id="277" name="直線コネクタ 276"/>
        <xdr:cNvCxnSpPr/>
      </xdr:nvCxnSpPr>
      <xdr:spPr>
        <a:xfrm flipV="1">
          <a:off x="9639300" y="132283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16</xdr:rowOff>
    </xdr:from>
    <xdr:ext cx="469744" cy="259045"/>
    <xdr:sp macro="" textlink="">
      <xdr:nvSpPr>
        <xdr:cNvPr id="278" name="n_1aveValue【福祉施設】&#10;一人当たり面積"/>
        <xdr:cNvSpPr txBox="1"/>
      </xdr:nvSpPr>
      <xdr:spPr>
        <a:xfrm>
          <a:off x="93917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oneCellAnchor>
    <xdr:from>
      <xdr:col>13</xdr:col>
      <xdr:colOff>466802</xdr:colOff>
      <xdr:row>75</xdr:row>
      <xdr:rowOff>101617</xdr:rowOff>
    </xdr:from>
    <xdr:ext cx="469744" cy="259045"/>
    <xdr:sp macro="" textlink="">
      <xdr:nvSpPr>
        <xdr:cNvPr id="279" name="n_1mainValue【福祉施設】&#10;一人当たり面積"/>
        <xdr:cNvSpPr txBox="1"/>
      </xdr:nvSpPr>
      <xdr:spPr>
        <a:xfrm>
          <a:off x="9391727" y="1296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0" name="テキスト ボックス 28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91" name="直線コネクタ 29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92" name="テキスト ボックス 29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93" name="直線コネクタ 29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94" name="テキスト ボックス 29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95" name="直線コネクタ 29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6" name="テキスト ボックス 29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7" name="直線コネクタ 29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98" name="テキスト ボックス 29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9" name="直線コネクタ 2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0" name="テキスト ボックス 29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xdr:rowOff>
    </xdr:from>
    <xdr:to>
      <xdr:col>6</xdr:col>
      <xdr:colOff>510540</xdr:colOff>
      <xdr:row>108</xdr:row>
      <xdr:rowOff>156211</xdr:rowOff>
    </xdr:to>
    <xdr:cxnSp macro="">
      <xdr:nvCxnSpPr>
        <xdr:cNvPr id="302" name="直線コネクタ 301"/>
        <xdr:cNvCxnSpPr/>
      </xdr:nvCxnSpPr>
      <xdr:spPr>
        <a:xfrm flipV="1">
          <a:off x="4634865" y="17161763"/>
          <a:ext cx="0" cy="1511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160038</xdr:rowOff>
    </xdr:from>
    <xdr:ext cx="405111" cy="259045"/>
    <xdr:sp macro="" textlink="">
      <xdr:nvSpPr>
        <xdr:cNvPr id="303" name="【市民会館】&#10;有形固定資産減価償却率最小値テキスト"/>
        <xdr:cNvSpPr txBox="1"/>
      </xdr:nvSpPr>
      <xdr:spPr>
        <a:xfrm>
          <a:off x="4724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422275</xdr:colOff>
      <xdr:row>108</xdr:row>
      <xdr:rowOff>156211</xdr:rowOff>
    </xdr:from>
    <xdr:to>
      <xdr:col>6</xdr:col>
      <xdr:colOff>600075</xdr:colOff>
      <xdr:row>108</xdr:row>
      <xdr:rowOff>156211</xdr:rowOff>
    </xdr:to>
    <xdr:cxnSp macro="">
      <xdr:nvCxnSpPr>
        <xdr:cNvPr id="304" name="直線コネクタ 303"/>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134890</xdr:rowOff>
    </xdr:from>
    <xdr:ext cx="405111" cy="259045"/>
    <xdr:sp macro="" textlink="">
      <xdr:nvSpPr>
        <xdr:cNvPr id="305" name="【市民会館】&#10;有形固定資産減価償却率最大値テキスト"/>
        <xdr:cNvSpPr txBox="1"/>
      </xdr:nvSpPr>
      <xdr:spPr>
        <a:xfrm>
          <a:off x="4724400" y="1693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6</xdr:col>
      <xdr:colOff>422275</xdr:colOff>
      <xdr:row>100</xdr:row>
      <xdr:rowOff>16763</xdr:rowOff>
    </xdr:from>
    <xdr:to>
      <xdr:col>6</xdr:col>
      <xdr:colOff>600075</xdr:colOff>
      <xdr:row>100</xdr:row>
      <xdr:rowOff>16763</xdr:rowOff>
    </xdr:to>
    <xdr:cxnSp macro="">
      <xdr:nvCxnSpPr>
        <xdr:cNvPr id="306" name="直線コネクタ 305"/>
        <xdr:cNvCxnSpPr/>
      </xdr:nvCxnSpPr>
      <xdr:spPr>
        <a:xfrm>
          <a:off x="4546600" y="17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89425</xdr:rowOff>
    </xdr:from>
    <xdr:ext cx="405111" cy="259045"/>
    <xdr:sp macro="" textlink="">
      <xdr:nvSpPr>
        <xdr:cNvPr id="307" name="【市民会館】&#10;有形固定資産減価償却率平均値テキスト"/>
        <xdr:cNvSpPr txBox="1"/>
      </xdr:nvSpPr>
      <xdr:spPr>
        <a:xfrm>
          <a:off x="4724400" y="17577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66548</xdr:rowOff>
    </xdr:from>
    <xdr:to>
      <xdr:col>6</xdr:col>
      <xdr:colOff>561975</xdr:colOff>
      <xdr:row>103</xdr:row>
      <xdr:rowOff>168148</xdr:rowOff>
    </xdr:to>
    <xdr:sp macro="" textlink="">
      <xdr:nvSpPr>
        <xdr:cNvPr id="308" name="フローチャート : 判断 307"/>
        <xdr:cNvSpPr/>
      </xdr:nvSpPr>
      <xdr:spPr>
        <a:xfrm>
          <a:off x="45847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105411</xdr:rowOff>
    </xdr:from>
    <xdr:to>
      <xdr:col>5</xdr:col>
      <xdr:colOff>409575</xdr:colOff>
      <xdr:row>104</xdr:row>
      <xdr:rowOff>35561</xdr:rowOff>
    </xdr:to>
    <xdr:sp macro="" textlink="">
      <xdr:nvSpPr>
        <xdr:cNvPr id="309" name="フローチャート : 判断 308"/>
        <xdr:cNvSpPr/>
      </xdr:nvSpPr>
      <xdr:spPr>
        <a:xfrm>
          <a:off x="3746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0" name="テキスト ボックス 3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1" name="テキスト ボックス 3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2" name="テキスト ボックス 3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3" name="テキスト ボックス 3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4" name="テキスト ボックス 3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104</xdr:row>
      <xdr:rowOff>9398</xdr:rowOff>
    </xdr:from>
    <xdr:to>
      <xdr:col>6</xdr:col>
      <xdr:colOff>561975</xdr:colOff>
      <xdr:row>104</xdr:row>
      <xdr:rowOff>110998</xdr:rowOff>
    </xdr:to>
    <xdr:sp macro="" textlink="">
      <xdr:nvSpPr>
        <xdr:cNvPr id="315" name="円/楕円 314"/>
        <xdr:cNvSpPr/>
      </xdr:nvSpPr>
      <xdr:spPr>
        <a:xfrm>
          <a:off x="4584700" y="178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159275</xdr:rowOff>
    </xdr:from>
    <xdr:ext cx="405111" cy="259045"/>
    <xdr:sp macro="" textlink="">
      <xdr:nvSpPr>
        <xdr:cNvPr id="316" name="【市民会館】&#10;有形固定資産減価償却率該当値テキスト"/>
        <xdr:cNvSpPr txBox="1"/>
      </xdr:nvSpPr>
      <xdr:spPr>
        <a:xfrm>
          <a:off x="4724400" y="1781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5</xdr:col>
      <xdr:colOff>307975</xdr:colOff>
      <xdr:row>104</xdr:row>
      <xdr:rowOff>9398</xdr:rowOff>
    </xdr:from>
    <xdr:to>
      <xdr:col>5</xdr:col>
      <xdr:colOff>409575</xdr:colOff>
      <xdr:row>104</xdr:row>
      <xdr:rowOff>110998</xdr:rowOff>
    </xdr:to>
    <xdr:sp macro="" textlink="">
      <xdr:nvSpPr>
        <xdr:cNvPr id="317" name="円/楕円 316"/>
        <xdr:cNvSpPr/>
      </xdr:nvSpPr>
      <xdr:spPr>
        <a:xfrm>
          <a:off x="3746500" y="178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104</xdr:row>
      <xdr:rowOff>60198</xdr:rowOff>
    </xdr:from>
    <xdr:to>
      <xdr:col>6</xdr:col>
      <xdr:colOff>511175</xdr:colOff>
      <xdr:row>104</xdr:row>
      <xdr:rowOff>60198</xdr:rowOff>
    </xdr:to>
    <xdr:cxnSp macro="">
      <xdr:nvCxnSpPr>
        <xdr:cNvPr id="318" name="直線コネクタ 317"/>
        <xdr:cNvCxnSpPr/>
      </xdr:nvCxnSpPr>
      <xdr:spPr>
        <a:xfrm>
          <a:off x="3797300" y="178909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102</xdr:row>
      <xdr:rowOff>52088</xdr:rowOff>
    </xdr:from>
    <xdr:ext cx="405111" cy="259045"/>
    <xdr:sp macro="" textlink="">
      <xdr:nvSpPr>
        <xdr:cNvPr id="319" name="n_1aveValue【市民会館】&#10;有形固定資産減価償却率"/>
        <xdr:cNvSpPr txBox="1"/>
      </xdr:nvSpPr>
      <xdr:spPr>
        <a:xfrm>
          <a:off x="3582043"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104</xdr:row>
      <xdr:rowOff>102125</xdr:rowOff>
    </xdr:from>
    <xdr:ext cx="405111" cy="259045"/>
    <xdr:sp macro="" textlink="">
      <xdr:nvSpPr>
        <xdr:cNvPr id="320" name="n_1mainValue【市民会館】&#10;有形固定資産減価償却率"/>
        <xdr:cNvSpPr txBox="1"/>
      </xdr:nvSpPr>
      <xdr:spPr>
        <a:xfrm>
          <a:off x="3582043" y="1793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8" name="正方形/長方形 32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9" name="テキスト ボックス 32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0" name="直線コネクタ 32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31" name="テキスト ボックス 330"/>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32" name="直線コネクタ 33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33" name="テキスト ボックス 33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4" name="直線コネクタ 33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35" name="テキスト ボックス 33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6" name="直線コネクタ 33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7" name="テキスト ボックス 33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8" name="直線コネクタ 33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9" name="テキスト ボックス 33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0" name="直線コネクタ 33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41" name="テキスト ボックス 34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2" name="直線コネクタ 3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3" name="テキスト ボックス 34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152400</xdr:rowOff>
    </xdr:from>
    <xdr:to>
      <xdr:col>15</xdr:col>
      <xdr:colOff>180340</xdr:colOff>
      <xdr:row>108</xdr:row>
      <xdr:rowOff>7620</xdr:rowOff>
    </xdr:to>
    <xdr:cxnSp macro="">
      <xdr:nvCxnSpPr>
        <xdr:cNvPr id="345" name="直線コネクタ 344"/>
        <xdr:cNvCxnSpPr/>
      </xdr:nvCxnSpPr>
      <xdr:spPr>
        <a:xfrm flipV="1">
          <a:off x="10476865" y="172974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46"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47" name="直線コネクタ 346"/>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99077</xdr:rowOff>
    </xdr:from>
    <xdr:ext cx="469744" cy="259045"/>
    <xdr:sp macro="" textlink="">
      <xdr:nvSpPr>
        <xdr:cNvPr id="348" name="【市民会館】&#10;一人当たり面積最大値テキスト"/>
        <xdr:cNvSpPr txBox="1"/>
      </xdr:nvSpPr>
      <xdr:spPr>
        <a:xfrm>
          <a:off x="105664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15</xdr:col>
      <xdr:colOff>92075</xdr:colOff>
      <xdr:row>100</xdr:row>
      <xdr:rowOff>152400</xdr:rowOff>
    </xdr:from>
    <xdr:to>
      <xdr:col>15</xdr:col>
      <xdr:colOff>269875</xdr:colOff>
      <xdr:row>100</xdr:row>
      <xdr:rowOff>152400</xdr:rowOff>
    </xdr:to>
    <xdr:cxnSp macro="">
      <xdr:nvCxnSpPr>
        <xdr:cNvPr id="349" name="直線コネクタ 348"/>
        <xdr:cNvCxnSpPr/>
      </xdr:nvCxnSpPr>
      <xdr:spPr>
        <a:xfrm>
          <a:off x="10388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120666</xdr:rowOff>
    </xdr:from>
    <xdr:ext cx="469744" cy="259045"/>
    <xdr:sp macro="" textlink="">
      <xdr:nvSpPr>
        <xdr:cNvPr id="350" name="【市民会館】&#10;一人当たり面積平均値テキスト"/>
        <xdr:cNvSpPr txBox="1"/>
      </xdr:nvSpPr>
      <xdr:spPr>
        <a:xfrm>
          <a:off x="10566400" y="17951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97789</xdr:rowOff>
    </xdr:from>
    <xdr:to>
      <xdr:col>15</xdr:col>
      <xdr:colOff>231775</xdr:colOff>
      <xdr:row>106</xdr:row>
      <xdr:rowOff>27939</xdr:rowOff>
    </xdr:to>
    <xdr:sp macro="" textlink="">
      <xdr:nvSpPr>
        <xdr:cNvPr id="351" name="フローチャート : 判断 350"/>
        <xdr:cNvSpPr/>
      </xdr:nvSpPr>
      <xdr:spPr>
        <a:xfrm>
          <a:off x="104267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2539</xdr:rowOff>
    </xdr:from>
    <xdr:to>
      <xdr:col>14</xdr:col>
      <xdr:colOff>79375</xdr:colOff>
      <xdr:row>106</xdr:row>
      <xdr:rowOff>104139</xdr:rowOff>
    </xdr:to>
    <xdr:sp macro="" textlink="">
      <xdr:nvSpPr>
        <xdr:cNvPr id="352" name="フローチャート : 判断 351"/>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3" name="テキスト ボックス 35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4" name="テキスト ボックス 35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5" name="テキスト ボックス 35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6" name="テキスト ボックス 35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7" name="テキスト ボックス 35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154939</xdr:rowOff>
    </xdr:from>
    <xdr:to>
      <xdr:col>15</xdr:col>
      <xdr:colOff>231775</xdr:colOff>
      <xdr:row>107</xdr:row>
      <xdr:rowOff>85089</xdr:rowOff>
    </xdr:to>
    <xdr:sp macro="" textlink="">
      <xdr:nvSpPr>
        <xdr:cNvPr id="358" name="円/楕円 357"/>
        <xdr:cNvSpPr/>
      </xdr:nvSpPr>
      <xdr:spPr>
        <a:xfrm>
          <a:off x="104267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133366</xdr:rowOff>
    </xdr:from>
    <xdr:ext cx="469744" cy="259045"/>
    <xdr:sp macro="" textlink="">
      <xdr:nvSpPr>
        <xdr:cNvPr id="359" name="【市民会館】&#10;一人当たり面積該当値テキスト"/>
        <xdr:cNvSpPr txBox="1"/>
      </xdr:nvSpPr>
      <xdr:spPr>
        <a:xfrm>
          <a:off x="10566400"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0.088</a:t>
          </a:r>
          <a:endParaRPr kumimoji="1" lang="ja-JP" altLang="en-US" sz="1000" b="1">
            <a:solidFill>
              <a:srgbClr val="FF0000"/>
            </a:solidFill>
            <a:latin typeface="ＭＳ Ｐゴシック"/>
          </a:endParaRPr>
        </a:p>
      </xdr:txBody>
    </xdr:sp>
    <xdr:clientData/>
  </xdr:oneCellAnchor>
  <xdr:twoCellAnchor>
    <xdr:from>
      <xdr:col>13</xdr:col>
      <xdr:colOff>663575</xdr:colOff>
      <xdr:row>106</xdr:row>
      <xdr:rowOff>154939</xdr:rowOff>
    </xdr:from>
    <xdr:to>
      <xdr:col>14</xdr:col>
      <xdr:colOff>79375</xdr:colOff>
      <xdr:row>107</xdr:row>
      <xdr:rowOff>85089</xdr:rowOff>
    </xdr:to>
    <xdr:sp macro="" textlink="">
      <xdr:nvSpPr>
        <xdr:cNvPr id="360" name="円/楕円 359"/>
        <xdr:cNvSpPr/>
      </xdr:nvSpPr>
      <xdr:spPr>
        <a:xfrm>
          <a:off x="9588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34289</xdr:rowOff>
    </xdr:from>
    <xdr:to>
      <xdr:col>15</xdr:col>
      <xdr:colOff>180975</xdr:colOff>
      <xdr:row>107</xdr:row>
      <xdr:rowOff>34289</xdr:rowOff>
    </xdr:to>
    <xdr:cxnSp macro="">
      <xdr:nvCxnSpPr>
        <xdr:cNvPr id="361" name="直線コネクタ 360"/>
        <xdr:cNvCxnSpPr/>
      </xdr:nvCxnSpPr>
      <xdr:spPr>
        <a:xfrm>
          <a:off x="9639300" y="18379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104</xdr:row>
      <xdr:rowOff>120666</xdr:rowOff>
    </xdr:from>
    <xdr:ext cx="469744" cy="259045"/>
    <xdr:sp macro="" textlink="">
      <xdr:nvSpPr>
        <xdr:cNvPr id="362" name="n_1aveValue【市民会館】&#10;一人当たり面積"/>
        <xdr:cNvSpPr txBox="1"/>
      </xdr:nvSpPr>
      <xdr:spPr>
        <a:xfrm>
          <a:off x="9391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0.108</a:t>
          </a:r>
          <a:endParaRPr kumimoji="1" lang="ja-JP" altLang="en-US" sz="1000" b="1">
            <a:solidFill>
              <a:srgbClr val="000080"/>
            </a:solidFill>
            <a:latin typeface="ＭＳ Ｐゴシック"/>
          </a:endParaRPr>
        </a:p>
      </xdr:txBody>
    </xdr:sp>
    <xdr:clientData/>
  </xdr:oneCellAnchor>
  <xdr:oneCellAnchor>
    <xdr:from>
      <xdr:col>13</xdr:col>
      <xdr:colOff>466802</xdr:colOff>
      <xdr:row>107</xdr:row>
      <xdr:rowOff>76216</xdr:rowOff>
    </xdr:from>
    <xdr:ext cx="469744" cy="259045"/>
    <xdr:sp macro="" textlink="">
      <xdr:nvSpPr>
        <xdr:cNvPr id="363" name="n_1mainValue【市民会館】&#10;一人当たり面積"/>
        <xdr:cNvSpPr txBox="1"/>
      </xdr:nvSpPr>
      <xdr:spPr>
        <a:xfrm>
          <a:off x="93917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74" name="テキスト ボックス 37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75" name="直線コネクタ 37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76" name="テキスト ボックス 37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77" name="直線コネクタ 37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78" name="テキスト ボックス 37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79" name="直線コネクタ 37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0" name="テキスト ボックス 37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1" name="直線コネクタ 38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82" name="テキスト ボックス 381"/>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7620</xdr:rowOff>
    </xdr:from>
    <xdr:to>
      <xdr:col>23</xdr:col>
      <xdr:colOff>516889</xdr:colOff>
      <xdr:row>42</xdr:row>
      <xdr:rowOff>12192</xdr:rowOff>
    </xdr:to>
    <xdr:cxnSp macro="">
      <xdr:nvCxnSpPr>
        <xdr:cNvPr id="386" name="直線コネクタ 385"/>
        <xdr:cNvCxnSpPr/>
      </xdr:nvCxnSpPr>
      <xdr:spPr>
        <a:xfrm flipV="1">
          <a:off x="16318864" y="583692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16019</xdr:rowOff>
    </xdr:from>
    <xdr:ext cx="405111" cy="259045"/>
    <xdr:sp macro="" textlink="">
      <xdr:nvSpPr>
        <xdr:cNvPr id="387" name="【一般廃棄物処理施設】&#10;有形固定資産減価償却率最小値テキスト"/>
        <xdr:cNvSpPr txBox="1"/>
      </xdr:nvSpPr>
      <xdr:spPr>
        <a:xfrm>
          <a:off x="16408400" y="721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42</xdr:row>
      <xdr:rowOff>12192</xdr:rowOff>
    </xdr:from>
    <xdr:to>
      <xdr:col>23</xdr:col>
      <xdr:colOff>606425</xdr:colOff>
      <xdr:row>42</xdr:row>
      <xdr:rowOff>12192</xdr:rowOff>
    </xdr:to>
    <xdr:cxnSp macro="">
      <xdr:nvCxnSpPr>
        <xdr:cNvPr id="388" name="直線コネクタ 387"/>
        <xdr:cNvCxnSpPr/>
      </xdr:nvCxnSpPr>
      <xdr:spPr>
        <a:xfrm>
          <a:off x="16230600" y="721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125747</xdr:rowOff>
    </xdr:from>
    <xdr:ext cx="405111" cy="259045"/>
    <xdr:sp macro="" textlink="">
      <xdr:nvSpPr>
        <xdr:cNvPr id="389" name="【一般廃棄物処理施設】&#10;有形固定資産減価償却率最大値テキスト"/>
        <xdr:cNvSpPr txBox="1"/>
      </xdr:nvSpPr>
      <xdr:spPr>
        <a:xfrm>
          <a:off x="164084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34</xdr:row>
      <xdr:rowOff>7620</xdr:rowOff>
    </xdr:from>
    <xdr:to>
      <xdr:col>23</xdr:col>
      <xdr:colOff>606425</xdr:colOff>
      <xdr:row>34</xdr:row>
      <xdr:rowOff>7620</xdr:rowOff>
    </xdr:to>
    <xdr:cxnSp macro="">
      <xdr:nvCxnSpPr>
        <xdr:cNvPr id="390" name="直線コネクタ 389"/>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4843</xdr:rowOff>
    </xdr:from>
    <xdr:ext cx="405111" cy="259045"/>
    <xdr:sp macro="" textlink="">
      <xdr:nvSpPr>
        <xdr:cNvPr id="391" name="【一般廃棄物処理施設】&#10;有形固定資産減価償却率平均値テキスト"/>
        <xdr:cNvSpPr txBox="1"/>
      </xdr:nvSpPr>
      <xdr:spPr>
        <a:xfrm>
          <a:off x="16408400" y="65199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153416</xdr:rowOff>
    </xdr:from>
    <xdr:to>
      <xdr:col>23</xdr:col>
      <xdr:colOff>568325</xdr:colOff>
      <xdr:row>39</xdr:row>
      <xdr:rowOff>83566</xdr:rowOff>
    </xdr:to>
    <xdr:sp macro="" textlink="">
      <xdr:nvSpPr>
        <xdr:cNvPr id="392" name="フローチャート : 判断 391"/>
        <xdr:cNvSpPr/>
      </xdr:nvSpPr>
      <xdr:spPr>
        <a:xfrm>
          <a:off x="16268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66548</xdr:rowOff>
    </xdr:from>
    <xdr:to>
      <xdr:col>22</xdr:col>
      <xdr:colOff>415925</xdr:colOff>
      <xdr:row>39</xdr:row>
      <xdr:rowOff>168148</xdr:rowOff>
    </xdr:to>
    <xdr:sp macro="" textlink="">
      <xdr:nvSpPr>
        <xdr:cNvPr id="393" name="フローチャート : 判断 392"/>
        <xdr:cNvSpPr/>
      </xdr:nvSpPr>
      <xdr:spPr>
        <a:xfrm>
          <a:off x="15430500" y="675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94" name="テキスト ボックス 3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5" name="テキスト ボックス 3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6" name="テキスト ボックス 3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7" name="テキスト ボックス 3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8" name="テキスト ボックス 3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41</xdr:row>
      <xdr:rowOff>132842</xdr:rowOff>
    </xdr:from>
    <xdr:to>
      <xdr:col>23</xdr:col>
      <xdr:colOff>568325</xdr:colOff>
      <xdr:row>42</xdr:row>
      <xdr:rowOff>62992</xdr:rowOff>
    </xdr:to>
    <xdr:sp macro="" textlink="">
      <xdr:nvSpPr>
        <xdr:cNvPr id="399" name="円/楕円 398"/>
        <xdr:cNvSpPr/>
      </xdr:nvSpPr>
      <xdr:spPr>
        <a:xfrm>
          <a:off x="16268700" y="716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41</xdr:row>
      <xdr:rowOff>47769</xdr:rowOff>
    </xdr:from>
    <xdr:ext cx="405111" cy="259045"/>
    <xdr:sp macro="" textlink="">
      <xdr:nvSpPr>
        <xdr:cNvPr id="400" name="【一般廃棄物処理施設】&#10;有形固定資産減価償却率該当値テキスト"/>
        <xdr:cNvSpPr txBox="1"/>
      </xdr:nvSpPr>
      <xdr:spPr>
        <a:xfrm>
          <a:off x="16408400" y="7077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22</xdr:col>
      <xdr:colOff>314325</xdr:colOff>
      <xdr:row>41</xdr:row>
      <xdr:rowOff>132842</xdr:rowOff>
    </xdr:from>
    <xdr:to>
      <xdr:col>22</xdr:col>
      <xdr:colOff>415925</xdr:colOff>
      <xdr:row>42</xdr:row>
      <xdr:rowOff>62992</xdr:rowOff>
    </xdr:to>
    <xdr:sp macro="" textlink="">
      <xdr:nvSpPr>
        <xdr:cNvPr id="401" name="円/楕円 400"/>
        <xdr:cNvSpPr/>
      </xdr:nvSpPr>
      <xdr:spPr>
        <a:xfrm>
          <a:off x="15430500" y="716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42</xdr:row>
      <xdr:rowOff>12192</xdr:rowOff>
    </xdr:from>
    <xdr:to>
      <xdr:col>23</xdr:col>
      <xdr:colOff>517525</xdr:colOff>
      <xdr:row>42</xdr:row>
      <xdr:rowOff>12192</xdr:rowOff>
    </xdr:to>
    <xdr:cxnSp macro="">
      <xdr:nvCxnSpPr>
        <xdr:cNvPr id="402" name="直線コネクタ 401"/>
        <xdr:cNvCxnSpPr/>
      </xdr:nvCxnSpPr>
      <xdr:spPr>
        <a:xfrm>
          <a:off x="15481300" y="72130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13225</xdr:rowOff>
    </xdr:from>
    <xdr:ext cx="405111" cy="259045"/>
    <xdr:sp macro="" textlink="">
      <xdr:nvSpPr>
        <xdr:cNvPr id="403" name="n_1aveValue【一般廃棄物処理施設】&#10;有形固定資産減価償却率"/>
        <xdr:cNvSpPr txBox="1"/>
      </xdr:nvSpPr>
      <xdr:spPr>
        <a:xfrm>
          <a:off x="15266043" y="652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22</xdr:col>
      <xdr:colOff>149868</xdr:colOff>
      <xdr:row>42</xdr:row>
      <xdr:rowOff>54119</xdr:rowOff>
    </xdr:from>
    <xdr:ext cx="405111" cy="259045"/>
    <xdr:sp macro="" textlink="">
      <xdr:nvSpPr>
        <xdr:cNvPr id="404" name="n_1mainValue【一般廃棄物処理施設】&#10;有形固定資産減価償却率"/>
        <xdr:cNvSpPr txBox="1"/>
      </xdr:nvSpPr>
      <xdr:spPr>
        <a:xfrm>
          <a:off x="15266043" y="725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70,564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2" name="正方形/長方形 4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3" name="テキスト ボックス 4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4" name="直線コネクタ 4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15" name="直線コネクタ 41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16" name="テキスト ボックス 41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17" name="直線コネクタ 41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18" name="テキスト ボックス 41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19" name="直線コネクタ 41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20" name="テキスト ボックス 41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21" name="直線コネクタ 42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22" name="テキスト ボックス 42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23" name="直線コネクタ 42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24" name="テキスト ボックス 42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25" name="直線コネクタ 4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26" name="テキスト ボックス 42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2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100135</xdr:rowOff>
    </xdr:from>
    <xdr:to>
      <xdr:col>32</xdr:col>
      <xdr:colOff>186689</xdr:colOff>
      <xdr:row>42</xdr:row>
      <xdr:rowOff>17892</xdr:rowOff>
    </xdr:to>
    <xdr:cxnSp macro="">
      <xdr:nvCxnSpPr>
        <xdr:cNvPr id="428" name="直線コネクタ 427"/>
        <xdr:cNvCxnSpPr/>
      </xdr:nvCxnSpPr>
      <xdr:spPr>
        <a:xfrm flipV="1">
          <a:off x="22160864" y="5929435"/>
          <a:ext cx="0" cy="1289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21719</xdr:rowOff>
    </xdr:from>
    <xdr:ext cx="469744" cy="259045"/>
    <xdr:sp macro="" textlink="">
      <xdr:nvSpPr>
        <xdr:cNvPr id="429" name="【一般廃棄物処理施設】&#10;一人当たり有形固定資産（償却資産）額最小値テキスト"/>
        <xdr:cNvSpPr txBox="1"/>
      </xdr:nvSpPr>
      <xdr:spPr>
        <a:xfrm>
          <a:off x="22250400" y="72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2,652</a:t>
          </a:r>
          <a:endParaRPr kumimoji="1" lang="ja-JP" altLang="en-US" sz="1000" b="1">
            <a:latin typeface="ＭＳ Ｐゴシック"/>
          </a:endParaRPr>
        </a:p>
      </xdr:txBody>
    </xdr:sp>
    <xdr:clientData/>
  </xdr:oneCellAnchor>
  <xdr:twoCellAnchor>
    <xdr:from>
      <xdr:col>32</xdr:col>
      <xdr:colOff>98425</xdr:colOff>
      <xdr:row>42</xdr:row>
      <xdr:rowOff>17892</xdr:rowOff>
    </xdr:from>
    <xdr:to>
      <xdr:col>32</xdr:col>
      <xdr:colOff>276225</xdr:colOff>
      <xdr:row>42</xdr:row>
      <xdr:rowOff>17892</xdr:rowOff>
    </xdr:to>
    <xdr:cxnSp macro="">
      <xdr:nvCxnSpPr>
        <xdr:cNvPr id="430" name="直線コネクタ 429"/>
        <xdr:cNvCxnSpPr/>
      </xdr:nvCxnSpPr>
      <xdr:spPr>
        <a:xfrm>
          <a:off x="22072600" y="72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46812</xdr:rowOff>
    </xdr:from>
    <xdr:ext cx="599010" cy="259045"/>
    <xdr:sp macro="" textlink="">
      <xdr:nvSpPr>
        <xdr:cNvPr id="431" name="【一般廃棄物処理施設】&#10;一人当たり有形固定資産（償却資産）額最大値テキスト"/>
        <xdr:cNvSpPr txBox="1"/>
      </xdr:nvSpPr>
      <xdr:spPr>
        <a:xfrm>
          <a:off x="22250400" y="570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171,859</a:t>
          </a:r>
          <a:endParaRPr kumimoji="1" lang="ja-JP" altLang="en-US" sz="1000" b="1">
            <a:latin typeface="ＭＳ Ｐゴシック"/>
          </a:endParaRPr>
        </a:p>
      </xdr:txBody>
    </xdr:sp>
    <xdr:clientData/>
  </xdr:oneCellAnchor>
  <xdr:twoCellAnchor>
    <xdr:from>
      <xdr:col>32</xdr:col>
      <xdr:colOff>98425</xdr:colOff>
      <xdr:row>34</xdr:row>
      <xdr:rowOff>100135</xdr:rowOff>
    </xdr:from>
    <xdr:to>
      <xdr:col>32</xdr:col>
      <xdr:colOff>276225</xdr:colOff>
      <xdr:row>34</xdr:row>
      <xdr:rowOff>100135</xdr:rowOff>
    </xdr:to>
    <xdr:cxnSp macro="">
      <xdr:nvCxnSpPr>
        <xdr:cNvPr id="432" name="直線コネクタ 431"/>
        <xdr:cNvCxnSpPr/>
      </xdr:nvCxnSpPr>
      <xdr:spPr>
        <a:xfrm>
          <a:off x="22072600" y="59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46341</xdr:rowOff>
    </xdr:from>
    <xdr:ext cx="534377" cy="259045"/>
    <xdr:sp macro="" textlink="">
      <xdr:nvSpPr>
        <xdr:cNvPr id="433" name="【一般廃棄物処理施設】&#10;一人当たり有形固定資産（償却資産）額平均値テキスト"/>
        <xdr:cNvSpPr txBox="1"/>
      </xdr:nvSpPr>
      <xdr:spPr>
        <a:xfrm>
          <a:off x="22250400" y="6561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62,754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23464</xdr:rowOff>
    </xdr:from>
    <xdr:to>
      <xdr:col>32</xdr:col>
      <xdr:colOff>238125</xdr:colOff>
      <xdr:row>39</xdr:row>
      <xdr:rowOff>125064</xdr:rowOff>
    </xdr:to>
    <xdr:sp macro="" textlink="">
      <xdr:nvSpPr>
        <xdr:cNvPr id="434" name="フローチャート : 判断 433"/>
        <xdr:cNvSpPr/>
      </xdr:nvSpPr>
      <xdr:spPr>
        <a:xfrm>
          <a:off x="22110700" y="671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26154</xdr:rowOff>
    </xdr:from>
    <xdr:to>
      <xdr:col>31</xdr:col>
      <xdr:colOff>85725</xdr:colOff>
      <xdr:row>39</xdr:row>
      <xdr:rowOff>127754</xdr:rowOff>
    </xdr:to>
    <xdr:sp macro="" textlink="">
      <xdr:nvSpPr>
        <xdr:cNvPr id="435" name="フローチャート : 判断 434"/>
        <xdr:cNvSpPr/>
      </xdr:nvSpPr>
      <xdr:spPr>
        <a:xfrm>
          <a:off x="21272500" y="67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36" name="テキスト ボックス 4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37" name="テキスト ボックス 4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38" name="テキスト ボックス 4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9" name="テキスト ボックス 4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0" name="テキスト ボックス 4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138542</xdr:rowOff>
    </xdr:from>
    <xdr:to>
      <xdr:col>32</xdr:col>
      <xdr:colOff>238125</xdr:colOff>
      <xdr:row>42</xdr:row>
      <xdr:rowOff>68692</xdr:rowOff>
    </xdr:to>
    <xdr:sp macro="" textlink="">
      <xdr:nvSpPr>
        <xdr:cNvPr id="441" name="円/楕円 440"/>
        <xdr:cNvSpPr/>
      </xdr:nvSpPr>
      <xdr:spPr>
        <a:xfrm>
          <a:off x="22110700" y="71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53469</xdr:rowOff>
    </xdr:from>
    <xdr:ext cx="469744" cy="259045"/>
    <xdr:sp macro="" textlink="">
      <xdr:nvSpPr>
        <xdr:cNvPr id="442" name="【一般廃棄物処理施設】&#10;一人当たり有形固定資産（償却資産）額該当値テキスト"/>
        <xdr:cNvSpPr txBox="1"/>
      </xdr:nvSpPr>
      <xdr:spPr>
        <a:xfrm>
          <a:off x="22250400" y="708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2,652</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138595</xdr:rowOff>
    </xdr:from>
    <xdr:to>
      <xdr:col>31</xdr:col>
      <xdr:colOff>85725</xdr:colOff>
      <xdr:row>42</xdr:row>
      <xdr:rowOff>68745</xdr:rowOff>
    </xdr:to>
    <xdr:sp macro="" textlink="">
      <xdr:nvSpPr>
        <xdr:cNvPr id="443" name="円/楕円 442"/>
        <xdr:cNvSpPr/>
      </xdr:nvSpPr>
      <xdr:spPr>
        <a:xfrm>
          <a:off x="21272500" y="71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42</xdr:row>
      <xdr:rowOff>17892</xdr:rowOff>
    </xdr:from>
    <xdr:to>
      <xdr:col>32</xdr:col>
      <xdr:colOff>187325</xdr:colOff>
      <xdr:row>42</xdr:row>
      <xdr:rowOff>17945</xdr:rowOff>
    </xdr:to>
    <xdr:cxnSp macro="">
      <xdr:nvCxnSpPr>
        <xdr:cNvPr id="444" name="直線コネクタ 443"/>
        <xdr:cNvCxnSpPr/>
      </xdr:nvCxnSpPr>
      <xdr:spPr>
        <a:xfrm flipV="1">
          <a:off x="21323300" y="7218792"/>
          <a:ext cx="8382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37</xdr:row>
      <xdr:rowOff>144281</xdr:rowOff>
    </xdr:from>
    <xdr:ext cx="534377" cy="259045"/>
    <xdr:sp macro="" textlink="">
      <xdr:nvSpPr>
        <xdr:cNvPr id="445" name="n_1aveValue【一般廃棄物処理施設】&#10;一人当たり有形固定資産（償却資産）額"/>
        <xdr:cNvSpPr txBox="1"/>
      </xdr:nvSpPr>
      <xdr:spPr>
        <a:xfrm>
          <a:off x="21043411" y="648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62,401</a:t>
          </a:r>
          <a:endParaRPr kumimoji="1" lang="ja-JP" altLang="en-US" sz="1000" b="1">
            <a:solidFill>
              <a:srgbClr val="000080"/>
            </a:solidFill>
            <a:latin typeface="ＭＳ Ｐゴシック"/>
          </a:endParaRPr>
        </a:p>
      </xdr:txBody>
    </xdr:sp>
    <xdr:clientData/>
  </xdr:oneCellAnchor>
  <xdr:oneCellAnchor>
    <xdr:from>
      <xdr:col>30</xdr:col>
      <xdr:colOff>473152</xdr:colOff>
      <xdr:row>42</xdr:row>
      <xdr:rowOff>59872</xdr:rowOff>
    </xdr:from>
    <xdr:ext cx="469744" cy="259045"/>
    <xdr:sp macro="" textlink="">
      <xdr:nvSpPr>
        <xdr:cNvPr id="446" name="n_1mainValue【一般廃棄物処理施設】&#10;一人当たり有形固定資産（償却資産）額"/>
        <xdr:cNvSpPr txBox="1"/>
      </xdr:nvSpPr>
      <xdr:spPr>
        <a:xfrm>
          <a:off x="21075727" y="7260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47" name="正方形/長方形 4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48" name="正方形/長方形 4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49" name="正方形/長方形 4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0" name="正方形/長方形 4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1" name="正方形/長方形 4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2" name="正方形/長方形 4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3" name="正方形/長方形 4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4" name="正方形/長方形 4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55" name="テキスト ボックス 4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56" name="直線コネクタ 4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57" name="テキスト ボックス 45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58" name="直線コネクタ 45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59" name="テキスト ボックス 45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60" name="直線コネクタ 45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61" name="テキスト ボックス 46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62" name="直線コネクタ 46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63" name="テキスト ボックス 46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64" name="直線コネクタ 46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65" name="テキスト ボックス 46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6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93726</xdr:rowOff>
    </xdr:to>
    <xdr:cxnSp macro="">
      <xdr:nvCxnSpPr>
        <xdr:cNvPr id="469" name="直線コネクタ 468"/>
        <xdr:cNvCxnSpPr/>
      </xdr:nvCxnSpPr>
      <xdr:spPr>
        <a:xfrm flipV="1">
          <a:off x="16318864" y="964692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97553</xdr:rowOff>
    </xdr:from>
    <xdr:ext cx="405111" cy="259045"/>
    <xdr:sp macro="" textlink="">
      <xdr:nvSpPr>
        <xdr:cNvPr id="470" name="【保健センター・保健所】&#10;有形固定資産減価償却率最小値テキスト"/>
        <xdr:cNvSpPr txBox="1"/>
      </xdr:nvSpPr>
      <xdr:spPr>
        <a:xfrm>
          <a:off x="164084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428625</xdr:colOff>
      <xdr:row>63</xdr:row>
      <xdr:rowOff>93726</xdr:rowOff>
    </xdr:from>
    <xdr:to>
      <xdr:col>23</xdr:col>
      <xdr:colOff>606425</xdr:colOff>
      <xdr:row>63</xdr:row>
      <xdr:rowOff>93726</xdr:rowOff>
    </xdr:to>
    <xdr:cxnSp macro="">
      <xdr:nvCxnSpPr>
        <xdr:cNvPr id="471" name="直線コネクタ 470"/>
        <xdr:cNvCxnSpPr/>
      </xdr:nvCxnSpPr>
      <xdr:spPr>
        <a:xfrm>
          <a:off x="16230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472" name="【保健センター・保健所】&#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473" name="直線コネクタ 472"/>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129811</xdr:rowOff>
    </xdr:from>
    <xdr:ext cx="405111" cy="259045"/>
    <xdr:sp macro="" textlink="">
      <xdr:nvSpPr>
        <xdr:cNvPr id="474" name="【保健センター・保健所】&#10;有形固定資産減価償却率平均値テキスト"/>
        <xdr:cNvSpPr txBox="1"/>
      </xdr:nvSpPr>
      <xdr:spPr>
        <a:xfrm>
          <a:off x="16408400" y="10073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106934</xdr:rowOff>
    </xdr:from>
    <xdr:to>
      <xdr:col>23</xdr:col>
      <xdr:colOff>568325</xdr:colOff>
      <xdr:row>60</xdr:row>
      <xdr:rowOff>37084</xdr:rowOff>
    </xdr:to>
    <xdr:sp macro="" textlink="">
      <xdr:nvSpPr>
        <xdr:cNvPr id="475" name="フローチャート : 判断 474"/>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116078</xdr:rowOff>
    </xdr:from>
    <xdr:to>
      <xdr:col>22</xdr:col>
      <xdr:colOff>415925</xdr:colOff>
      <xdr:row>61</xdr:row>
      <xdr:rowOff>46228</xdr:rowOff>
    </xdr:to>
    <xdr:sp macro="" textlink="">
      <xdr:nvSpPr>
        <xdr:cNvPr id="476" name="フローチャート : 判断 475"/>
        <xdr:cNvSpPr/>
      </xdr:nvSpPr>
      <xdr:spPr>
        <a:xfrm>
          <a:off x="154305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77" name="テキスト ボックス 4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78" name="テキスト ボックス 4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9" name="テキスト ボックス 4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0" name="テキスト ボックス 4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1" name="テキスト ボックス 4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148082</xdr:rowOff>
    </xdr:from>
    <xdr:to>
      <xdr:col>23</xdr:col>
      <xdr:colOff>568325</xdr:colOff>
      <xdr:row>61</xdr:row>
      <xdr:rowOff>78232</xdr:rowOff>
    </xdr:to>
    <xdr:sp macro="" textlink="">
      <xdr:nvSpPr>
        <xdr:cNvPr id="482" name="円/楕円 481"/>
        <xdr:cNvSpPr/>
      </xdr:nvSpPr>
      <xdr:spPr>
        <a:xfrm>
          <a:off x="16268700" y="104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126509</xdr:rowOff>
    </xdr:from>
    <xdr:ext cx="405111" cy="259045"/>
    <xdr:sp macro="" textlink="">
      <xdr:nvSpPr>
        <xdr:cNvPr id="483" name="【保健センター・保健所】&#10;有形固定資産減価償却率該当値テキスト"/>
        <xdr:cNvSpPr txBox="1"/>
      </xdr:nvSpPr>
      <xdr:spPr>
        <a:xfrm>
          <a:off x="16408400" y="1041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148082</xdr:rowOff>
    </xdr:from>
    <xdr:to>
      <xdr:col>22</xdr:col>
      <xdr:colOff>415925</xdr:colOff>
      <xdr:row>61</xdr:row>
      <xdr:rowOff>78232</xdr:rowOff>
    </xdr:to>
    <xdr:sp macro="" textlink="">
      <xdr:nvSpPr>
        <xdr:cNvPr id="484" name="円/楕円 483"/>
        <xdr:cNvSpPr/>
      </xdr:nvSpPr>
      <xdr:spPr>
        <a:xfrm>
          <a:off x="15430500" y="104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61</xdr:row>
      <xdr:rowOff>27432</xdr:rowOff>
    </xdr:from>
    <xdr:to>
      <xdr:col>23</xdr:col>
      <xdr:colOff>517525</xdr:colOff>
      <xdr:row>61</xdr:row>
      <xdr:rowOff>27432</xdr:rowOff>
    </xdr:to>
    <xdr:cxnSp macro="">
      <xdr:nvCxnSpPr>
        <xdr:cNvPr id="485" name="直線コネクタ 484"/>
        <xdr:cNvCxnSpPr/>
      </xdr:nvCxnSpPr>
      <xdr:spPr>
        <a:xfrm>
          <a:off x="15481300" y="104858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62755</xdr:rowOff>
    </xdr:from>
    <xdr:ext cx="405111" cy="259045"/>
    <xdr:sp macro="" textlink="">
      <xdr:nvSpPr>
        <xdr:cNvPr id="486" name="n_1aveValue【保健センター・保健所】&#10;有形固定資産減価償却率"/>
        <xdr:cNvSpPr txBox="1"/>
      </xdr:nvSpPr>
      <xdr:spPr>
        <a:xfrm>
          <a:off x="15266043" y="1017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69359</xdr:rowOff>
    </xdr:from>
    <xdr:ext cx="405111" cy="259045"/>
    <xdr:sp macro="" textlink="">
      <xdr:nvSpPr>
        <xdr:cNvPr id="487" name="n_1mainValue【保健センター・保健所】&#10;有形固定資産減価償却率"/>
        <xdr:cNvSpPr txBox="1"/>
      </xdr:nvSpPr>
      <xdr:spPr>
        <a:xfrm>
          <a:off x="15266043" y="105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88" name="正方形/長方形 4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89" name="正方形/長方形 48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0" name="正方形/長方形 48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1" name="正方形/長方形 49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92" name="正方形/長方形 49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93" name="正方形/長方形 49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94" name="正方形/長方形 49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95" name="正方形/長方形 49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96" name="テキスト ボックス 49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97" name="直線コネクタ 49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98" name="直線コネクタ 49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99" name="テキスト ボックス 49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00" name="直線コネクタ 49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01" name="テキスト ボックス 50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02" name="直線コネクタ 50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03" name="テキスト ボックス 50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04" name="直線コネクタ 50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05" name="テキスト ボックス 50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06" name="直線コネクタ 50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07" name="テキスト ボックス 50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0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61722</xdr:rowOff>
    </xdr:from>
    <xdr:to>
      <xdr:col>32</xdr:col>
      <xdr:colOff>186689</xdr:colOff>
      <xdr:row>63</xdr:row>
      <xdr:rowOff>80010</xdr:rowOff>
    </xdr:to>
    <xdr:cxnSp macro="">
      <xdr:nvCxnSpPr>
        <xdr:cNvPr id="509" name="直線コネクタ 508"/>
        <xdr:cNvCxnSpPr/>
      </xdr:nvCxnSpPr>
      <xdr:spPr>
        <a:xfrm flipV="1">
          <a:off x="22160864" y="949147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83837</xdr:rowOff>
    </xdr:from>
    <xdr:ext cx="469744" cy="259045"/>
    <xdr:sp macro="" textlink="">
      <xdr:nvSpPr>
        <xdr:cNvPr id="510" name="【保健センター・保健所】&#10;一人当たり面積最小値テキスト"/>
        <xdr:cNvSpPr txBox="1"/>
      </xdr:nvSpPr>
      <xdr:spPr>
        <a:xfrm>
          <a:off x="222504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63</xdr:row>
      <xdr:rowOff>80010</xdr:rowOff>
    </xdr:from>
    <xdr:to>
      <xdr:col>32</xdr:col>
      <xdr:colOff>276225</xdr:colOff>
      <xdr:row>63</xdr:row>
      <xdr:rowOff>80010</xdr:rowOff>
    </xdr:to>
    <xdr:cxnSp macro="">
      <xdr:nvCxnSpPr>
        <xdr:cNvPr id="511" name="直線コネクタ 510"/>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8399</xdr:rowOff>
    </xdr:from>
    <xdr:ext cx="469744" cy="259045"/>
    <xdr:sp macro="" textlink="">
      <xdr:nvSpPr>
        <xdr:cNvPr id="512" name="【保健センター・保健所】&#10;一人当たり面積最大値テキスト"/>
        <xdr:cNvSpPr txBox="1"/>
      </xdr:nvSpPr>
      <xdr:spPr>
        <a:xfrm>
          <a:off x="222504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55</xdr:row>
      <xdr:rowOff>61722</xdr:rowOff>
    </xdr:from>
    <xdr:to>
      <xdr:col>32</xdr:col>
      <xdr:colOff>276225</xdr:colOff>
      <xdr:row>55</xdr:row>
      <xdr:rowOff>61722</xdr:rowOff>
    </xdr:to>
    <xdr:cxnSp macro="">
      <xdr:nvCxnSpPr>
        <xdr:cNvPr id="513" name="直線コネクタ 512"/>
        <xdr:cNvCxnSpPr/>
      </xdr:nvCxnSpPr>
      <xdr:spPr>
        <a:xfrm>
          <a:off x="22072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154957</xdr:rowOff>
    </xdr:from>
    <xdr:ext cx="469744" cy="259045"/>
    <xdr:sp macro="" textlink="">
      <xdr:nvSpPr>
        <xdr:cNvPr id="514" name="【保健センター・保健所】&#10;一人当たり面積平均値テキスト"/>
        <xdr:cNvSpPr txBox="1"/>
      </xdr:nvSpPr>
      <xdr:spPr>
        <a:xfrm>
          <a:off x="22250400" y="1027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132080</xdr:rowOff>
    </xdr:from>
    <xdr:to>
      <xdr:col>32</xdr:col>
      <xdr:colOff>238125</xdr:colOff>
      <xdr:row>61</xdr:row>
      <xdr:rowOff>62230</xdr:rowOff>
    </xdr:to>
    <xdr:sp macro="" textlink="">
      <xdr:nvSpPr>
        <xdr:cNvPr id="515" name="フローチャート : 判断 514"/>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132080</xdr:rowOff>
    </xdr:from>
    <xdr:to>
      <xdr:col>31</xdr:col>
      <xdr:colOff>85725</xdr:colOff>
      <xdr:row>61</xdr:row>
      <xdr:rowOff>62230</xdr:rowOff>
    </xdr:to>
    <xdr:sp macro="" textlink="">
      <xdr:nvSpPr>
        <xdr:cNvPr id="516" name="フローチャート : 判断 515"/>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17" name="テキスト ボックス 51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18" name="テキスト ボックス 51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19" name="テキスト ボックス 51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0" name="テキスト ボックス 51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21" name="テキスト ボックス 52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109220</xdr:rowOff>
    </xdr:from>
    <xdr:to>
      <xdr:col>32</xdr:col>
      <xdr:colOff>238125</xdr:colOff>
      <xdr:row>63</xdr:row>
      <xdr:rowOff>39370</xdr:rowOff>
    </xdr:to>
    <xdr:sp macro="" textlink="">
      <xdr:nvSpPr>
        <xdr:cNvPr id="522" name="円/楕円 521"/>
        <xdr:cNvSpPr/>
      </xdr:nvSpPr>
      <xdr:spPr>
        <a:xfrm>
          <a:off x="22110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24147</xdr:rowOff>
    </xdr:from>
    <xdr:ext cx="469744" cy="259045"/>
    <xdr:sp macro="" textlink="">
      <xdr:nvSpPr>
        <xdr:cNvPr id="523" name="【保健センター・保健所】&#10;一人当たり面積該当値テキスト"/>
        <xdr:cNvSpPr txBox="1"/>
      </xdr:nvSpPr>
      <xdr:spPr>
        <a:xfrm>
          <a:off x="22250400" y="1065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109220</xdr:rowOff>
    </xdr:from>
    <xdr:to>
      <xdr:col>31</xdr:col>
      <xdr:colOff>85725</xdr:colOff>
      <xdr:row>63</xdr:row>
      <xdr:rowOff>39370</xdr:rowOff>
    </xdr:to>
    <xdr:sp macro="" textlink="">
      <xdr:nvSpPr>
        <xdr:cNvPr id="524" name="円/楕円 523"/>
        <xdr:cNvSpPr/>
      </xdr:nvSpPr>
      <xdr:spPr>
        <a:xfrm>
          <a:off x="21272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160020</xdr:rowOff>
    </xdr:from>
    <xdr:to>
      <xdr:col>32</xdr:col>
      <xdr:colOff>187325</xdr:colOff>
      <xdr:row>62</xdr:row>
      <xdr:rowOff>160020</xdr:rowOff>
    </xdr:to>
    <xdr:cxnSp macro="">
      <xdr:nvCxnSpPr>
        <xdr:cNvPr id="525" name="直線コネクタ 524"/>
        <xdr:cNvCxnSpPr/>
      </xdr:nvCxnSpPr>
      <xdr:spPr>
        <a:xfrm>
          <a:off x="21323300" y="1078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78757</xdr:rowOff>
    </xdr:from>
    <xdr:ext cx="469744" cy="259045"/>
    <xdr:sp macro="" textlink="">
      <xdr:nvSpPr>
        <xdr:cNvPr id="526" name="n_1ave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30497</xdr:rowOff>
    </xdr:from>
    <xdr:ext cx="469744" cy="259045"/>
    <xdr:sp macro="" textlink="">
      <xdr:nvSpPr>
        <xdr:cNvPr id="527" name="n_1mainValue【保健センター・保健所】&#10;一人当たり面積"/>
        <xdr:cNvSpPr txBox="1"/>
      </xdr:nvSpPr>
      <xdr:spPr>
        <a:xfrm>
          <a:off x="21075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35" name="正方形/長方形 5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3" name="正方形/長方形 5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44" name="正方形/長方形 5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45" name="正方形/長方形 5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46" name="正方形/長方形 5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47" name="正方形/長方形 5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48" name="正方形/長方形 5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49" name="正方形/長方形 5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0" name="正方形/長方形 5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1" name="正方形/長方形 5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2" name="テキスト ボックス 5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53" name="直線コネクタ 5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54" name="直線コネクタ 5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55" name="テキスト ボックス 554"/>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56" name="直線コネクタ 5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57" name="テキスト ボックス 5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58" name="直線コネクタ 5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59" name="テキスト ボックス 5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60" name="直線コネクタ 5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61" name="テキスト ボックス 5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62" name="直線コネクタ 5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63" name="テキスト ボックス 56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65" name="テキスト ボックス 5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11430</xdr:rowOff>
    </xdr:from>
    <xdr:to>
      <xdr:col>23</xdr:col>
      <xdr:colOff>516889</xdr:colOff>
      <xdr:row>107</xdr:row>
      <xdr:rowOff>72389</xdr:rowOff>
    </xdr:to>
    <xdr:cxnSp macro="">
      <xdr:nvCxnSpPr>
        <xdr:cNvPr id="567" name="直線コネクタ 566"/>
        <xdr:cNvCxnSpPr/>
      </xdr:nvCxnSpPr>
      <xdr:spPr>
        <a:xfrm flipV="1">
          <a:off x="16318864" y="171564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76216</xdr:rowOff>
    </xdr:from>
    <xdr:ext cx="405111" cy="259045"/>
    <xdr:sp macro="" textlink="">
      <xdr:nvSpPr>
        <xdr:cNvPr id="568" name="【庁舎】&#10;有形固定資産減価償却率最小値テキスト"/>
        <xdr:cNvSpPr txBox="1"/>
      </xdr:nvSpPr>
      <xdr:spPr>
        <a:xfrm>
          <a:off x="164084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107</xdr:row>
      <xdr:rowOff>72389</xdr:rowOff>
    </xdr:from>
    <xdr:to>
      <xdr:col>23</xdr:col>
      <xdr:colOff>606425</xdr:colOff>
      <xdr:row>107</xdr:row>
      <xdr:rowOff>72389</xdr:rowOff>
    </xdr:to>
    <xdr:cxnSp macro="">
      <xdr:nvCxnSpPr>
        <xdr:cNvPr id="569" name="直線コネクタ 568"/>
        <xdr:cNvCxnSpPr/>
      </xdr:nvCxnSpPr>
      <xdr:spPr>
        <a:xfrm>
          <a:off x="16230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129557</xdr:rowOff>
    </xdr:from>
    <xdr:ext cx="405111" cy="259045"/>
    <xdr:sp macro="" textlink="">
      <xdr:nvSpPr>
        <xdr:cNvPr id="570" name="【庁舎】&#10;有形固定資産減価償却率最大値テキスト"/>
        <xdr:cNvSpPr txBox="1"/>
      </xdr:nvSpPr>
      <xdr:spPr>
        <a:xfrm>
          <a:off x="164084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23</xdr:col>
      <xdr:colOff>428625</xdr:colOff>
      <xdr:row>100</xdr:row>
      <xdr:rowOff>11430</xdr:rowOff>
    </xdr:from>
    <xdr:to>
      <xdr:col>23</xdr:col>
      <xdr:colOff>606425</xdr:colOff>
      <xdr:row>100</xdr:row>
      <xdr:rowOff>11430</xdr:rowOff>
    </xdr:to>
    <xdr:cxnSp macro="">
      <xdr:nvCxnSpPr>
        <xdr:cNvPr id="571" name="直線コネクタ 570"/>
        <xdr:cNvCxnSpPr/>
      </xdr:nvCxnSpPr>
      <xdr:spPr>
        <a:xfrm>
          <a:off x="16230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158132</xdr:rowOff>
    </xdr:from>
    <xdr:ext cx="405111" cy="259045"/>
    <xdr:sp macro="" textlink="">
      <xdr:nvSpPr>
        <xdr:cNvPr id="572" name="【庁舎】&#10;有形固定資産減価償却率平均値テキスト"/>
        <xdr:cNvSpPr txBox="1"/>
      </xdr:nvSpPr>
      <xdr:spPr>
        <a:xfrm>
          <a:off x="16408400" y="17646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8255</xdr:rowOff>
    </xdr:from>
    <xdr:to>
      <xdr:col>23</xdr:col>
      <xdr:colOff>568325</xdr:colOff>
      <xdr:row>103</xdr:row>
      <xdr:rowOff>109855</xdr:rowOff>
    </xdr:to>
    <xdr:sp macro="" textlink="">
      <xdr:nvSpPr>
        <xdr:cNvPr id="573" name="フローチャート : 判断 572"/>
        <xdr:cNvSpPr/>
      </xdr:nvSpPr>
      <xdr:spPr>
        <a:xfrm>
          <a:off x="162687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147320</xdr:rowOff>
    </xdr:from>
    <xdr:to>
      <xdr:col>22</xdr:col>
      <xdr:colOff>415925</xdr:colOff>
      <xdr:row>103</xdr:row>
      <xdr:rowOff>77470</xdr:rowOff>
    </xdr:to>
    <xdr:sp macro="" textlink="">
      <xdr:nvSpPr>
        <xdr:cNvPr id="574" name="フローチャート : 判断 573"/>
        <xdr:cNvSpPr/>
      </xdr:nvSpPr>
      <xdr:spPr>
        <a:xfrm>
          <a:off x="15430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75" name="テキスト ボックス 5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76" name="テキスト ボックス 5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77" name="テキスト ボックス 5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78" name="テキスト ボックス 5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79" name="テキスト ボックス 5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42545</xdr:rowOff>
    </xdr:from>
    <xdr:to>
      <xdr:col>23</xdr:col>
      <xdr:colOff>568325</xdr:colOff>
      <xdr:row>101</xdr:row>
      <xdr:rowOff>144145</xdr:rowOff>
    </xdr:to>
    <xdr:sp macro="" textlink="">
      <xdr:nvSpPr>
        <xdr:cNvPr id="580" name="円/楕円 579"/>
        <xdr:cNvSpPr/>
      </xdr:nvSpPr>
      <xdr:spPr>
        <a:xfrm>
          <a:off x="16268700" y="1735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65422</xdr:rowOff>
    </xdr:from>
    <xdr:ext cx="405111" cy="259045"/>
    <xdr:sp macro="" textlink="">
      <xdr:nvSpPr>
        <xdr:cNvPr id="581" name="【庁舎】&#10;有形固定資産減価償却率該当値テキスト"/>
        <xdr:cNvSpPr txBox="1"/>
      </xdr:nvSpPr>
      <xdr:spPr>
        <a:xfrm>
          <a:off x="16408400" y="1721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42545</xdr:rowOff>
    </xdr:from>
    <xdr:to>
      <xdr:col>22</xdr:col>
      <xdr:colOff>415925</xdr:colOff>
      <xdr:row>101</xdr:row>
      <xdr:rowOff>144145</xdr:rowOff>
    </xdr:to>
    <xdr:sp macro="" textlink="">
      <xdr:nvSpPr>
        <xdr:cNvPr id="582" name="円/楕円 581"/>
        <xdr:cNvSpPr/>
      </xdr:nvSpPr>
      <xdr:spPr>
        <a:xfrm>
          <a:off x="15430500" y="1735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93345</xdr:rowOff>
    </xdr:from>
    <xdr:to>
      <xdr:col>23</xdr:col>
      <xdr:colOff>517525</xdr:colOff>
      <xdr:row>101</xdr:row>
      <xdr:rowOff>93345</xdr:rowOff>
    </xdr:to>
    <xdr:cxnSp macro="">
      <xdr:nvCxnSpPr>
        <xdr:cNvPr id="583" name="直線コネクタ 582"/>
        <xdr:cNvCxnSpPr/>
      </xdr:nvCxnSpPr>
      <xdr:spPr>
        <a:xfrm>
          <a:off x="15481300" y="174097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68597</xdr:rowOff>
    </xdr:from>
    <xdr:ext cx="405111" cy="259045"/>
    <xdr:sp macro="" textlink="">
      <xdr:nvSpPr>
        <xdr:cNvPr id="584" name="n_1aveValue【庁舎】&#10;有形固定資産減価償却率"/>
        <xdr:cNvSpPr txBox="1"/>
      </xdr:nvSpPr>
      <xdr:spPr>
        <a:xfrm>
          <a:off x="15266043" y="1772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160672</xdr:rowOff>
    </xdr:from>
    <xdr:ext cx="405111" cy="259045"/>
    <xdr:sp macro="" textlink="">
      <xdr:nvSpPr>
        <xdr:cNvPr id="585" name="n_1mainValue【庁舎】&#10;有形固定資産減価償却率"/>
        <xdr:cNvSpPr txBox="1"/>
      </xdr:nvSpPr>
      <xdr:spPr>
        <a:xfrm>
          <a:off x="15266043" y="1713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86" name="正方形/長方形 5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87" name="正方形/長方形 5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88" name="正方形/長方形 5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89" name="正方形/長方形 5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0" name="正方形/長方形 5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1" name="正方形/長方形 5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2" name="正方形/長方形 5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93" name="正方形/長方形 5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94" name="テキスト ボックス 5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95" name="直線コネクタ 5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96" name="テキスト ボックス 59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97" name="直線コネクタ 59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98" name="テキスト ボックス 59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99" name="直線コネクタ 59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00" name="テキスト ボックス 59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01" name="直線コネクタ 60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02" name="テキスト ボックス 60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03" name="直線コネクタ 60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04" name="テキスト ボックス 60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05" name="直線コネクタ 6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06" name="テキスト ボックス 6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165354</xdr:rowOff>
    </xdr:from>
    <xdr:to>
      <xdr:col>32</xdr:col>
      <xdr:colOff>186689</xdr:colOff>
      <xdr:row>107</xdr:row>
      <xdr:rowOff>147065</xdr:rowOff>
    </xdr:to>
    <xdr:cxnSp macro="">
      <xdr:nvCxnSpPr>
        <xdr:cNvPr id="608" name="直線コネクタ 607"/>
        <xdr:cNvCxnSpPr/>
      </xdr:nvCxnSpPr>
      <xdr:spPr>
        <a:xfrm flipV="1">
          <a:off x="22160864" y="17138904"/>
          <a:ext cx="0" cy="1353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150892</xdr:rowOff>
    </xdr:from>
    <xdr:ext cx="469744" cy="259045"/>
    <xdr:sp macro="" textlink="">
      <xdr:nvSpPr>
        <xdr:cNvPr id="609" name="【庁舎】&#10;一人当たり面積最小値テキスト"/>
        <xdr:cNvSpPr txBox="1"/>
      </xdr:nvSpPr>
      <xdr:spPr>
        <a:xfrm>
          <a:off x="22250400" y="18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107</xdr:row>
      <xdr:rowOff>147065</xdr:rowOff>
    </xdr:from>
    <xdr:to>
      <xdr:col>32</xdr:col>
      <xdr:colOff>276225</xdr:colOff>
      <xdr:row>107</xdr:row>
      <xdr:rowOff>147065</xdr:rowOff>
    </xdr:to>
    <xdr:cxnSp macro="">
      <xdr:nvCxnSpPr>
        <xdr:cNvPr id="610" name="直線コネクタ 609"/>
        <xdr:cNvCxnSpPr/>
      </xdr:nvCxnSpPr>
      <xdr:spPr>
        <a:xfrm>
          <a:off x="22072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112031</xdr:rowOff>
    </xdr:from>
    <xdr:ext cx="469744" cy="259045"/>
    <xdr:sp macro="" textlink="">
      <xdr:nvSpPr>
        <xdr:cNvPr id="611" name="【庁舎】&#10;一人当たり面積最大値テキスト"/>
        <xdr:cNvSpPr txBox="1"/>
      </xdr:nvSpPr>
      <xdr:spPr>
        <a:xfrm>
          <a:off x="22250400" y="1691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0.418</a:t>
          </a:r>
          <a:endParaRPr kumimoji="1" lang="ja-JP" altLang="en-US" sz="1000" b="1">
            <a:latin typeface="ＭＳ Ｐゴシック"/>
          </a:endParaRPr>
        </a:p>
      </xdr:txBody>
    </xdr:sp>
    <xdr:clientData/>
  </xdr:oneCellAnchor>
  <xdr:twoCellAnchor>
    <xdr:from>
      <xdr:col>32</xdr:col>
      <xdr:colOff>98425</xdr:colOff>
      <xdr:row>99</xdr:row>
      <xdr:rowOff>165354</xdr:rowOff>
    </xdr:from>
    <xdr:to>
      <xdr:col>32</xdr:col>
      <xdr:colOff>276225</xdr:colOff>
      <xdr:row>99</xdr:row>
      <xdr:rowOff>165354</xdr:rowOff>
    </xdr:to>
    <xdr:cxnSp macro="">
      <xdr:nvCxnSpPr>
        <xdr:cNvPr id="612" name="直線コネクタ 611"/>
        <xdr:cNvCxnSpPr/>
      </xdr:nvCxnSpPr>
      <xdr:spPr>
        <a:xfrm>
          <a:off x="22072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66564</xdr:rowOff>
    </xdr:from>
    <xdr:ext cx="469744" cy="259045"/>
    <xdr:sp macro="" textlink="">
      <xdr:nvSpPr>
        <xdr:cNvPr id="613" name="【庁舎】&#10;一人当たり面積平均値テキスト"/>
        <xdr:cNvSpPr txBox="1"/>
      </xdr:nvSpPr>
      <xdr:spPr>
        <a:xfrm>
          <a:off x="22250400" y="17725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43687</xdr:rowOff>
    </xdr:from>
    <xdr:to>
      <xdr:col>32</xdr:col>
      <xdr:colOff>238125</xdr:colOff>
      <xdr:row>104</xdr:row>
      <xdr:rowOff>145287</xdr:rowOff>
    </xdr:to>
    <xdr:sp macro="" textlink="">
      <xdr:nvSpPr>
        <xdr:cNvPr id="614" name="フローチャート : 判断 613"/>
        <xdr:cNvSpPr/>
      </xdr:nvSpPr>
      <xdr:spPr>
        <a:xfrm>
          <a:off x="221107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615" name="フローチャート : 判断 614"/>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16" name="テキスト ボックス 6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17" name="テキスト ボックス 6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18" name="テキスト ボックス 6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19" name="テキスト ボックス 6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0" name="テキスト ボックス 6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621" name="円/楕円 620"/>
        <xdr:cNvSpPr/>
      </xdr:nvSpPr>
      <xdr:spPr>
        <a:xfrm>
          <a:off x="221107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42690</xdr:rowOff>
    </xdr:from>
    <xdr:ext cx="469744" cy="259045"/>
    <xdr:sp macro="" textlink="">
      <xdr:nvSpPr>
        <xdr:cNvPr id="622" name="【庁舎】&#10;一人当たり面積該当値テキスト"/>
        <xdr:cNvSpPr txBox="1"/>
      </xdr:nvSpPr>
      <xdr:spPr>
        <a:xfrm>
          <a:off x="22250400" y="1804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0.204</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68835</xdr:rowOff>
    </xdr:from>
    <xdr:to>
      <xdr:col>31</xdr:col>
      <xdr:colOff>85725</xdr:colOff>
      <xdr:row>105</xdr:row>
      <xdr:rowOff>170435</xdr:rowOff>
    </xdr:to>
    <xdr:sp macro="" textlink="">
      <xdr:nvSpPr>
        <xdr:cNvPr id="623" name="円/楕円 622"/>
        <xdr:cNvSpPr/>
      </xdr:nvSpPr>
      <xdr:spPr>
        <a:xfrm>
          <a:off x="21272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115063</xdr:rowOff>
    </xdr:from>
    <xdr:to>
      <xdr:col>32</xdr:col>
      <xdr:colOff>187325</xdr:colOff>
      <xdr:row>105</xdr:row>
      <xdr:rowOff>119635</xdr:rowOff>
    </xdr:to>
    <xdr:cxnSp macro="">
      <xdr:nvCxnSpPr>
        <xdr:cNvPr id="624" name="直線コネクタ 623"/>
        <xdr:cNvCxnSpPr/>
      </xdr:nvCxnSpPr>
      <xdr:spPr>
        <a:xfrm flipV="1">
          <a:off x="21323300" y="181173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63516</xdr:rowOff>
    </xdr:from>
    <xdr:ext cx="469744" cy="259045"/>
    <xdr:sp macro="" textlink="">
      <xdr:nvSpPr>
        <xdr:cNvPr id="625" name="n_1ave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0.230</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161562</xdr:rowOff>
    </xdr:from>
    <xdr:ext cx="469744" cy="259045"/>
    <xdr:sp macro="" textlink="">
      <xdr:nvSpPr>
        <xdr:cNvPr id="626" name="n_1mainValue【庁舎】&#10;一人当たり面積"/>
        <xdr:cNvSpPr txBox="1"/>
      </xdr:nvSpPr>
      <xdr:spPr>
        <a:xfrm>
          <a:off x="210757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27" name="正方形/長方形 6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28" name="正方形/長方形 6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29" name="テキスト ボックス 6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類似団体と比較して特に有形固定資産減価償却率が高くなっている施設は、体育館・プール、庁舎であり、特に低くなっている施設は、一般廃棄物処理施設、福祉施設である。</a:t>
          </a:r>
          <a:endParaRPr lang="ja-JP" altLang="ja-JP" sz="1400">
            <a:effectLst/>
          </a:endParaRPr>
        </a:p>
        <a:p>
          <a:r>
            <a:rPr kumimoji="1" lang="ja-JP" altLang="ja-JP" sz="1100">
              <a:solidFill>
                <a:schemeClr val="dk1"/>
              </a:solidFill>
              <a:effectLst/>
              <a:latin typeface="+mn-lt"/>
              <a:ea typeface="+mn-ea"/>
              <a:cs typeface="+mn-cs"/>
            </a:rPr>
            <a:t>　ほどんどの類型において、有形固定資産減価償却率は類似団体平均を下回っているものの、庁舎については、類似団体平均を上回っている。これは、庁舎が耐用年数の期限を経過しつつあるためである。</a:t>
          </a:r>
          <a:endParaRPr lang="ja-JP" altLang="ja-JP" sz="1400">
            <a:effectLst/>
          </a:endParaRPr>
        </a:p>
        <a:p>
          <a:r>
            <a:rPr kumimoji="1" lang="ja-JP" altLang="ja-JP" sz="1100">
              <a:solidFill>
                <a:schemeClr val="dk1"/>
              </a:solidFill>
              <a:effectLst/>
              <a:latin typeface="+mn-lt"/>
              <a:ea typeface="+mn-ea"/>
              <a:cs typeface="+mn-cs"/>
            </a:rPr>
            <a:t>　また、福祉施設については、改修工事等により有形固定資産減価償却率が低くなっている。一人当たり面積は若干ではあるが、上昇している。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99,497
98,451
423.51
50,907,526
49,774,113
1,023,543
27,850,994
50,340,966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軽自動車税や固定資産税の増などにより基準財政収入額が増となったが、</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前年度と同数値、類似団体平均は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ポイント下回り、長野県平均を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0.12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ポイント上回っている。市財政を取り巻く環境は依然として大変厳しい状況であり、引き続き企業誘致等の税収増加策を積極的に展開し、財政基盤の強化に努める。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136525</xdr:rowOff>
    </xdr:from>
    <xdr:to>
      <xdr:col>7</xdr:col>
      <xdr:colOff>152400</xdr:colOff>
      <xdr:row>41</xdr:row>
      <xdr:rowOff>136525</xdr:rowOff>
    </xdr:to>
    <xdr:cxnSp macro="">
      <xdr:nvCxnSpPr>
        <xdr:cNvPr id="68" name="直線コネクタ 67"/>
        <xdr:cNvCxnSpPr/>
      </xdr:nvCxnSpPr>
      <xdr:spPr>
        <a:xfrm>
          <a:off x="4114800" y="716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136525</xdr:rowOff>
    </xdr:from>
    <xdr:to>
      <xdr:col>6</xdr:col>
      <xdr:colOff>0</xdr:colOff>
      <xdr:row>41</xdr:row>
      <xdr:rowOff>136525</xdr:rowOff>
    </xdr:to>
    <xdr:cxnSp macro="">
      <xdr:nvCxnSpPr>
        <xdr:cNvPr id="71" name="直線コネクタ 70"/>
        <xdr:cNvCxnSpPr/>
      </xdr:nvCxnSpPr>
      <xdr:spPr>
        <a:xfrm>
          <a:off x="3225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157285</xdr:rowOff>
    </xdr:from>
    <xdr:ext cx="736600" cy="259045"/>
    <xdr:sp macro="" textlink="">
      <xdr:nvSpPr>
        <xdr:cNvPr id="73" name="テキスト ボックス 72"/>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136525</xdr:rowOff>
    </xdr:from>
    <xdr:to>
      <xdr:col>4</xdr:col>
      <xdr:colOff>482600</xdr:colOff>
      <xdr:row>41</xdr:row>
      <xdr:rowOff>136525</xdr:rowOff>
    </xdr:to>
    <xdr:cxnSp macro="">
      <xdr:nvCxnSpPr>
        <xdr:cNvPr id="74" name="直線コネクタ 73"/>
        <xdr:cNvCxnSpPr/>
      </xdr:nvCxnSpPr>
      <xdr:spPr>
        <a:xfrm>
          <a:off x="2336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38</xdr:row>
      <xdr:rowOff>137583</xdr:rowOff>
    </xdr:from>
    <xdr:to>
      <xdr:col>4</xdr:col>
      <xdr:colOff>533400</xdr:colOff>
      <xdr:row>39</xdr:row>
      <xdr:rowOff>67733</xdr:rowOff>
    </xdr:to>
    <xdr:sp macro="" textlink="">
      <xdr:nvSpPr>
        <xdr:cNvPr id="75" name="フローチャート : 判断 74"/>
        <xdr:cNvSpPr/>
      </xdr:nvSpPr>
      <xdr:spPr>
        <a:xfrm>
          <a:off x="3175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77910</xdr:rowOff>
    </xdr:from>
    <xdr:ext cx="762000" cy="259045"/>
    <xdr:sp macro="" textlink="">
      <xdr:nvSpPr>
        <xdr:cNvPr id="76" name="テキスト ボックス 75"/>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116417</xdr:rowOff>
    </xdr:from>
    <xdr:to>
      <xdr:col>3</xdr:col>
      <xdr:colOff>279400</xdr:colOff>
      <xdr:row>41</xdr:row>
      <xdr:rowOff>136525</xdr:rowOff>
    </xdr:to>
    <xdr:cxnSp macro="">
      <xdr:nvCxnSpPr>
        <xdr:cNvPr id="77" name="直線コネクタ 76"/>
        <xdr:cNvCxnSpPr/>
      </xdr:nvCxnSpPr>
      <xdr:spPr>
        <a:xfrm>
          <a:off x="1447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38</xdr:row>
      <xdr:rowOff>137583</xdr:rowOff>
    </xdr:from>
    <xdr:to>
      <xdr:col>3</xdr:col>
      <xdr:colOff>330200</xdr:colOff>
      <xdr:row>39</xdr:row>
      <xdr:rowOff>67733</xdr:rowOff>
    </xdr:to>
    <xdr:sp macro="" textlink="">
      <xdr:nvSpPr>
        <xdr:cNvPr id="78" name="フローチャート : 判断 77"/>
        <xdr:cNvSpPr/>
      </xdr:nvSpPr>
      <xdr:spPr>
        <a:xfrm>
          <a:off x="2286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77910</xdr:rowOff>
    </xdr:from>
    <xdr:ext cx="762000" cy="259045"/>
    <xdr:sp macro="" textlink="">
      <xdr:nvSpPr>
        <xdr:cNvPr id="79" name="テキスト ボックス 78"/>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137583</xdr:rowOff>
    </xdr:from>
    <xdr:to>
      <xdr:col>2</xdr:col>
      <xdr:colOff>127000</xdr:colOff>
      <xdr:row>39</xdr:row>
      <xdr:rowOff>67733</xdr:rowOff>
    </xdr:to>
    <xdr:sp macro="" textlink="">
      <xdr:nvSpPr>
        <xdr:cNvPr id="80" name="フローチャート : 判断 79"/>
        <xdr:cNvSpPr/>
      </xdr:nvSpPr>
      <xdr:spPr>
        <a:xfrm>
          <a:off x="1397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77910</xdr:rowOff>
    </xdr:from>
    <xdr:ext cx="762000" cy="259045"/>
    <xdr:sp macro="" textlink="">
      <xdr:nvSpPr>
        <xdr:cNvPr id="81" name="テキスト ボックス 80"/>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85725</xdr:rowOff>
    </xdr:from>
    <xdr:to>
      <xdr:col>7</xdr:col>
      <xdr:colOff>203200</xdr:colOff>
      <xdr:row>42</xdr:row>
      <xdr:rowOff>15875</xdr:rowOff>
    </xdr:to>
    <xdr:sp macro="" textlink="">
      <xdr:nvSpPr>
        <xdr:cNvPr id="87" name="円/楕円 86"/>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57802</xdr:rowOff>
    </xdr:from>
    <xdr:ext cx="762000" cy="259045"/>
    <xdr:sp macro="" textlink="">
      <xdr:nvSpPr>
        <xdr:cNvPr id="88" name="財政力該当値テキスト"/>
        <xdr:cNvSpPr txBox="1"/>
      </xdr:nvSpPr>
      <xdr:spPr>
        <a:xfrm>
          <a:off x="50419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85725</xdr:rowOff>
    </xdr:from>
    <xdr:to>
      <xdr:col>6</xdr:col>
      <xdr:colOff>50800</xdr:colOff>
      <xdr:row>42</xdr:row>
      <xdr:rowOff>15875</xdr:rowOff>
    </xdr:to>
    <xdr:sp macro="" textlink="">
      <xdr:nvSpPr>
        <xdr:cNvPr id="89" name="円/楕円 88"/>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xdr:rowOff>
    </xdr:from>
    <xdr:ext cx="736600" cy="259045"/>
    <xdr:sp macro="" textlink="">
      <xdr:nvSpPr>
        <xdr:cNvPr id="90" name="テキスト ボックス 89"/>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85725</xdr:rowOff>
    </xdr:from>
    <xdr:to>
      <xdr:col>4</xdr:col>
      <xdr:colOff>533400</xdr:colOff>
      <xdr:row>42</xdr:row>
      <xdr:rowOff>15875</xdr:rowOff>
    </xdr:to>
    <xdr:sp macro="" textlink="">
      <xdr:nvSpPr>
        <xdr:cNvPr id="91" name="円/楕円 90"/>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652</xdr:rowOff>
    </xdr:from>
    <xdr:ext cx="762000" cy="259045"/>
    <xdr:sp macro="" textlink="">
      <xdr:nvSpPr>
        <xdr:cNvPr id="92" name="テキスト ボックス 91"/>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85725</xdr:rowOff>
    </xdr:from>
    <xdr:to>
      <xdr:col>3</xdr:col>
      <xdr:colOff>330200</xdr:colOff>
      <xdr:row>42</xdr:row>
      <xdr:rowOff>15875</xdr:rowOff>
    </xdr:to>
    <xdr:sp macro="" textlink="">
      <xdr:nvSpPr>
        <xdr:cNvPr id="93" name="円/楕円 92"/>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652</xdr:rowOff>
    </xdr:from>
    <xdr:ext cx="762000" cy="259045"/>
    <xdr:sp macro="" textlink="">
      <xdr:nvSpPr>
        <xdr:cNvPr id="94" name="テキスト ボックス 93"/>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95" name="円/楕円 94"/>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151994</xdr:rowOff>
    </xdr:from>
    <xdr:ext cx="762000" cy="259045"/>
    <xdr:sp macro="" textlink="">
      <xdr:nvSpPr>
        <xdr:cNvPr id="96" name="テキスト ボックス 95"/>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地方消費税交付金及び激変緩和による縮減など、基準財政需要額の減額に伴い普通交付税が減額したため、経常的な一般財源が減となり前年度</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ポイント増となっている。また、従前より計画的に実施してきた市債の繰上償還などにより、類似団体内順位で</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位となっている。今後も多様化する市民の要望に速やかに対応するため、計画的な繰上償還、積極的な行政改革に取り組み、より一層の数値の適正化に努める。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7" name="直線コネクタ 116"/>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8" name="テキスト ボックス 117"/>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64135</xdr:rowOff>
    </xdr:from>
    <xdr:to>
      <xdr:col>7</xdr:col>
      <xdr:colOff>152400</xdr:colOff>
      <xdr:row>66</xdr:row>
      <xdr:rowOff>64453</xdr:rowOff>
    </xdr:to>
    <xdr:cxnSp macro="">
      <xdr:nvCxnSpPr>
        <xdr:cNvPr id="122" name="直線コネクタ 121"/>
        <xdr:cNvCxnSpPr/>
      </xdr:nvCxnSpPr>
      <xdr:spPr>
        <a:xfrm flipV="1">
          <a:off x="4953000" y="10179685"/>
          <a:ext cx="0" cy="1200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36530</xdr:rowOff>
    </xdr:from>
    <xdr:ext cx="762000" cy="259045"/>
    <xdr:sp macro="" textlink="">
      <xdr:nvSpPr>
        <xdr:cNvPr id="123"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66</xdr:row>
      <xdr:rowOff>64453</xdr:rowOff>
    </xdr:from>
    <xdr:to>
      <xdr:col>7</xdr:col>
      <xdr:colOff>241300</xdr:colOff>
      <xdr:row>66</xdr:row>
      <xdr:rowOff>64453</xdr:rowOff>
    </xdr:to>
    <xdr:cxnSp macro="">
      <xdr:nvCxnSpPr>
        <xdr:cNvPr id="124" name="直線コネクタ 123"/>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150512</xdr:rowOff>
    </xdr:from>
    <xdr:ext cx="762000" cy="259045"/>
    <xdr:sp macro="" textlink="">
      <xdr:nvSpPr>
        <xdr:cNvPr id="125"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59</xdr:row>
      <xdr:rowOff>64135</xdr:rowOff>
    </xdr:from>
    <xdr:to>
      <xdr:col>7</xdr:col>
      <xdr:colOff>241300</xdr:colOff>
      <xdr:row>59</xdr:row>
      <xdr:rowOff>64135</xdr:rowOff>
    </xdr:to>
    <xdr:cxnSp macro="">
      <xdr:nvCxnSpPr>
        <xdr:cNvPr id="126" name="直線コネクタ 125"/>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151130</xdr:rowOff>
    </xdr:from>
    <xdr:to>
      <xdr:col>7</xdr:col>
      <xdr:colOff>152400</xdr:colOff>
      <xdr:row>60</xdr:row>
      <xdr:rowOff>79693</xdr:rowOff>
    </xdr:to>
    <xdr:cxnSp macro="">
      <xdr:nvCxnSpPr>
        <xdr:cNvPr id="127" name="直線コネクタ 126"/>
        <xdr:cNvCxnSpPr/>
      </xdr:nvCxnSpPr>
      <xdr:spPr>
        <a:xfrm>
          <a:off x="4114800" y="10095230"/>
          <a:ext cx="838200" cy="27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116540</xdr:rowOff>
    </xdr:from>
    <xdr:ext cx="762000" cy="259045"/>
    <xdr:sp macro="" textlink="">
      <xdr:nvSpPr>
        <xdr:cNvPr id="128" name="財政構造の弾力性平均値テキスト"/>
        <xdr:cNvSpPr txBox="1"/>
      </xdr:nvSpPr>
      <xdr:spPr>
        <a:xfrm>
          <a:off x="5041900" y="1074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144463</xdr:rowOff>
    </xdr:from>
    <xdr:to>
      <xdr:col>7</xdr:col>
      <xdr:colOff>203200</xdr:colOff>
      <xdr:row>63</xdr:row>
      <xdr:rowOff>74613</xdr:rowOff>
    </xdr:to>
    <xdr:sp macro="" textlink="">
      <xdr:nvSpPr>
        <xdr:cNvPr id="129" name="フローチャート : 判断 128"/>
        <xdr:cNvSpPr/>
      </xdr:nvSpPr>
      <xdr:spPr>
        <a:xfrm>
          <a:off x="4902200" y="107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151130</xdr:rowOff>
    </xdr:from>
    <xdr:to>
      <xdr:col>6</xdr:col>
      <xdr:colOff>0</xdr:colOff>
      <xdr:row>59</xdr:row>
      <xdr:rowOff>76200</xdr:rowOff>
    </xdr:to>
    <xdr:cxnSp macro="">
      <xdr:nvCxnSpPr>
        <xdr:cNvPr id="130" name="直線コネクタ 129"/>
        <xdr:cNvCxnSpPr/>
      </xdr:nvCxnSpPr>
      <xdr:spPr>
        <a:xfrm flipV="1">
          <a:off x="3225800" y="100952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35878</xdr:rowOff>
    </xdr:from>
    <xdr:to>
      <xdr:col>6</xdr:col>
      <xdr:colOff>50800</xdr:colOff>
      <xdr:row>62</xdr:row>
      <xdr:rowOff>137478</xdr:rowOff>
    </xdr:to>
    <xdr:sp macro="" textlink="">
      <xdr:nvSpPr>
        <xdr:cNvPr id="131" name="フローチャート : 判断 130"/>
        <xdr:cNvSpPr/>
      </xdr:nvSpPr>
      <xdr:spPr>
        <a:xfrm>
          <a:off x="40640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122255</xdr:rowOff>
    </xdr:from>
    <xdr:ext cx="736600" cy="259045"/>
    <xdr:sp macro="" textlink="">
      <xdr:nvSpPr>
        <xdr:cNvPr id="132" name="テキスト ボックス 131"/>
        <xdr:cNvSpPr txBox="1"/>
      </xdr:nvSpPr>
      <xdr:spPr>
        <a:xfrm>
          <a:off x="3733800" y="10752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70168</xdr:rowOff>
    </xdr:from>
    <xdr:to>
      <xdr:col>4</xdr:col>
      <xdr:colOff>482600</xdr:colOff>
      <xdr:row>59</xdr:row>
      <xdr:rowOff>76200</xdr:rowOff>
    </xdr:to>
    <xdr:cxnSp macro="">
      <xdr:nvCxnSpPr>
        <xdr:cNvPr id="133" name="直線コネクタ 132"/>
        <xdr:cNvCxnSpPr/>
      </xdr:nvCxnSpPr>
      <xdr:spPr>
        <a:xfrm>
          <a:off x="2336800" y="1018571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162560</xdr:rowOff>
    </xdr:from>
    <xdr:to>
      <xdr:col>4</xdr:col>
      <xdr:colOff>533400</xdr:colOff>
      <xdr:row>63</xdr:row>
      <xdr:rowOff>92710</xdr:rowOff>
    </xdr:to>
    <xdr:sp macro="" textlink="">
      <xdr:nvSpPr>
        <xdr:cNvPr id="134" name="フローチャート : 判断 133"/>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77487</xdr:rowOff>
    </xdr:from>
    <xdr:ext cx="762000" cy="259045"/>
    <xdr:sp macro="" textlink="">
      <xdr:nvSpPr>
        <xdr:cNvPr id="135" name="テキスト ボックス 134"/>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70168</xdr:rowOff>
    </xdr:from>
    <xdr:to>
      <xdr:col>3</xdr:col>
      <xdr:colOff>279400</xdr:colOff>
      <xdr:row>59</xdr:row>
      <xdr:rowOff>148590</xdr:rowOff>
    </xdr:to>
    <xdr:cxnSp macro="">
      <xdr:nvCxnSpPr>
        <xdr:cNvPr id="136" name="直線コネクタ 135"/>
        <xdr:cNvCxnSpPr/>
      </xdr:nvCxnSpPr>
      <xdr:spPr>
        <a:xfrm flipV="1">
          <a:off x="1447800" y="1018571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84138</xdr:rowOff>
    </xdr:from>
    <xdr:to>
      <xdr:col>3</xdr:col>
      <xdr:colOff>330200</xdr:colOff>
      <xdr:row>63</xdr:row>
      <xdr:rowOff>14288</xdr:rowOff>
    </xdr:to>
    <xdr:sp macro="" textlink="">
      <xdr:nvSpPr>
        <xdr:cNvPr id="137" name="フローチャート : 判断 136"/>
        <xdr:cNvSpPr/>
      </xdr:nvSpPr>
      <xdr:spPr>
        <a:xfrm>
          <a:off x="22860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170515</xdr:rowOff>
    </xdr:from>
    <xdr:ext cx="762000" cy="259045"/>
    <xdr:sp macro="" textlink="">
      <xdr:nvSpPr>
        <xdr:cNvPr id="138" name="テキスト ボックス 137"/>
        <xdr:cNvSpPr txBox="1"/>
      </xdr:nvSpPr>
      <xdr:spPr>
        <a:xfrm>
          <a:off x="1955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132397</xdr:rowOff>
    </xdr:from>
    <xdr:to>
      <xdr:col>2</xdr:col>
      <xdr:colOff>127000</xdr:colOff>
      <xdr:row>63</xdr:row>
      <xdr:rowOff>62547</xdr:rowOff>
    </xdr:to>
    <xdr:sp macro="" textlink="">
      <xdr:nvSpPr>
        <xdr:cNvPr id="139" name="フローチャート : 判断 138"/>
        <xdr:cNvSpPr/>
      </xdr:nvSpPr>
      <xdr:spPr>
        <a:xfrm>
          <a:off x="1397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47324</xdr:rowOff>
    </xdr:from>
    <xdr:ext cx="762000" cy="259045"/>
    <xdr:sp macro="" textlink="">
      <xdr:nvSpPr>
        <xdr:cNvPr id="140" name="テキスト ボックス 139"/>
        <xdr:cNvSpPr txBox="1"/>
      </xdr:nvSpPr>
      <xdr:spPr>
        <a:xfrm>
          <a:off x="1066800" y="1084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28893</xdr:rowOff>
    </xdr:from>
    <xdr:to>
      <xdr:col>7</xdr:col>
      <xdr:colOff>203200</xdr:colOff>
      <xdr:row>60</xdr:row>
      <xdr:rowOff>130493</xdr:rowOff>
    </xdr:to>
    <xdr:sp macro="" textlink="">
      <xdr:nvSpPr>
        <xdr:cNvPr id="146" name="円/楕円 145"/>
        <xdr:cNvSpPr/>
      </xdr:nvSpPr>
      <xdr:spPr>
        <a:xfrm>
          <a:off x="49022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45420</xdr:rowOff>
    </xdr:from>
    <xdr:ext cx="762000" cy="259045"/>
    <xdr:sp macro="" textlink="">
      <xdr:nvSpPr>
        <xdr:cNvPr id="147" name="財政構造の弾力性該当値テキスト"/>
        <xdr:cNvSpPr txBox="1"/>
      </xdr:nvSpPr>
      <xdr:spPr>
        <a:xfrm>
          <a:off x="5041900" y="10160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100330</xdr:rowOff>
    </xdr:from>
    <xdr:to>
      <xdr:col>6</xdr:col>
      <xdr:colOff>50800</xdr:colOff>
      <xdr:row>59</xdr:row>
      <xdr:rowOff>30480</xdr:rowOff>
    </xdr:to>
    <xdr:sp macro="" textlink="">
      <xdr:nvSpPr>
        <xdr:cNvPr id="148" name="円/楕円 147"/>
        <xdr:cNvSpPr/>
      </xdr:nvSpPr>
      <xdr:spPr>
        <a:xfrm>
          <a:off x="4064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40657</xdr:rowOff>
    </xdr:from>
    <xdr:ext cx="736600" cy="259045"/>
    <xdr:sp macro="" textlink="">
      <xdr:nvSpPr>
        <xdr:cNvPr id="149" name="テキスト ボックス 148"/>
        <xdr:cNvSpPr txBox="1"/>
      </xdr:nvSpPr>
      <xdr:spPr>
        <a:xfrm>
          <a:off x="3733800" y="981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25400</xdr:rowOff>
    </xdr:from>
    <xdr:to>
      <xdr:col>4</xdr:col>
      <xdr:colOff>533400</xdr:colOff>
      <xdr:row>59</xdr:row>
      <xdr:rowOff>127000</xdr:rowOff>
    </xdr:to>
    <xdr:sp macro="" textlink="">
      <xdr:nvSpPr>
        <xdr:cNvPr id="150" name="円/楕円 149"/>
        <xdr:cNvSpPr/>
      </xdr:nvSpPr>
      <xdr:spPr>
        <a:xfrm>
          <a:off x="3175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137177</xdr:rowOff>
    </xdr:from>
    <xdr:ext cx="762000" cy="259045"/>
    <xdr:sp macro="" textlink="">
      <xdr:nvSpPr>
        <xdr:cNvPr id="151" name="テキスト ボックス 150"/>
        <xdr:cNvSpPr txBox="1"/>
      </xdr:nvSpPr>
      <xdr:spPr>
        <a:xfrm>
          <a:off x="2844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19368</xdr:rowOff>
    </xdr:from>
    <xdr:to>
      <xdr:col>3</xdr:col>
      <xdr:colOff>330200</xdr:colOff>
      <xdr:row>59</xdr:row>
      <xdr:rowOff>120968</xdr:rowOff>
    </xdr:to>
    <xdr:sp macro="" textlink="">
      <xdr:nvSpPr>
        <xdr:cNvPr id="152" name="円/楕円 151"/>
        <xdr:cNvSpPr/>
      </xdr:nvSpPr>
      <xdr:spPr>
        <a:xfrm>
          <a:off x="2286000" y="101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131145</xdr:rowOff>
    </xdr:from>
    <xdr:ext cx="762000" cy="259045"/>
    <xdr:sp macro="" textlink="">
      <xdr:nvSpPr>
        <xdr:cNvPr id="153" name="テキスト ボックス 152"/>
        <xdr:cNvSpPr txBox="1"/>
      </xdr:nvSpPr>
      <xdr:spPr>
        <a:xfrm>
          <a:off x="1955800" y="990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54" name="円/楕円 153"/>
        <xdr:cNvSpPr/>
      </xdr:nvSpPr>
      <xdr:spPr>
        <a:xfrm>
          <a:off x="1397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55" name="テキスト ボックス 154"/>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[113,328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委託料の増などにより、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911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円増加した。今後も引き続き、施設の適正化・統廃合、指定管理者制度の積極的な導入や民間への移譲、市民ニーズを踏まえたスクラップアンドビルドの徹底などにより、行政コストの低減に努める。</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5" name="直線コネクタ 184"/>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86"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87" name="直線コネクタ 186"/>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88"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89" name="直線コネクタ 188"/>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72357</xdr:rowOff>
    </xdr:from>
    <xdr:to>
      <xdr:col>7</xdr:col>
      <xdr:colOff>152400</xdr:colOff>
      <xdr:row>83</xdr:row>
      <xdr:rowOff>79685</xdr:rowOff>
    </xdr:to>
    <xdr:cxnSp macro="">
      <xdr:nvCxnSpPr>
        <xdr:cNvPr id="190" name="直線コネクタ 189"/>
        <xdr:cNvCxnSpPr/>
      </xdr:nvCxnSpPr>
      <xdr:spPr>
        <a:xfrm>
          <a:off x="4114800" y="14302707"/>
          <a:ext cx="838200" cy="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164378</xdr:rowOff>
    </xdr:from>
    <xdr:ext cx="762000" cy="259045"/>
    <xdr:sp macro="" textlink="">
      <xdr:nvSpPr>
        <xdr:cNvPr id="191" name="人件費・物件費等の状況平均値テキスト"/>
        <xdr:cNvSpPr txBox="1"/>
      </xdr:nvSpPr>
      <xdr:spPr>
        <a:xfrm>
          <a:off x="5041900" y="14394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2" name="フローチャート : 判断 191"/>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72357</xdr:rowOff>
    </xdr:from>
    <xdr:to>
      <xdr:col>6</xdr:col>
      <xdr:colOff>0</xdr:colOff>
      <xdr:row>83</xdr:row>
      <xdr:rowOff>77755</xdr:rowOff>
    </xdr:to>
    <xdr:cxnSp macro="">
      <xdr:nvCxnSpPr>
        <xdr:cNvPr id="193" name="直線コネクタ 192"/>
        <xdr:cNvCxnSpPr/>
      </xdr:nvCxnSpPr>
      <xdr:spPr>
        <a:xfrm flipV="1">
          <a:off x="3225800" y="14302707"/>
          <a:ext cx="889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4" name="フローチャート : 判断 193"/>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27472</xdr:rowOff>
    </xdr:from>
    <xdr:ext cx="736600" cy="259045"/>
    <xdr:sp macro="" textlink="">
      <xdr:nvSpPr>
        <xdr:cNvPr id="195" name="テキスト ボックス 194"/>
        <xdr:cNvSpPr txBox="1"/>
      </xdr:nvSpPr>
      <xdr:spPr>
        <a:xfrm>
          <a:off x="3733800" y="1460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39283</xdr:rowOff>
    </xdr:from>
    <xdr:to>
      <xdr:col>4</xdr:col>
      <xdr:colOff>482600</xdr:colOff>
      <xdr:row>83</xdr:row>
      <xdr:rowOff>77755</xdr:rowOff>
    </xdr:to>
    <xdr:cxnSp macro="">
      <xdr:nvCxnSpPr>
        <xdr:cNvPr id="196" name="直線コネクタ 195"/>
        <xdr:cNvCxnSpPr/>
      </xdr:nvCxnSpPr>
      <xdr:spPr>
        <a:xfrm>
          <a:off x="2336800" y="14269633"/>
          <a:ext cx="889000" cy="3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162009</xdr:rowOff>
    </xdr:from>
    <xdr:to>
      <xdr:col>4</xdr:col>
      <xdr:colOff>533400</xdr:colOff>
      <xdr:row>83</xdr:row>
      <xdr:rowOff>92159</xdr:rowOff>
    </xdr:to>
    <xdr:sp macro="" textlink="">
      <xdr:nvSpPr>
        <xdr:cNvPr id="197" name="フローチャート : 判断 196"/>
        <xdr:cNvSpPr/>
      </xdr:nvSpPr>
      <xdr:spPr>
        <a:xfrm>
          <a:off x="3175000" y="1422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102336</xdr:rowOff>
    </xdr:from>
    <xdr:ext cx="762000" cy="259045"/>
    <xdr:sp macro="" textlink="">
      <xdr:nvSpPr>
        <xdr:cNvPr id="198" name="テキスト ボックス 197"/>
        <xdr:cNvSpPr txBox="1"/>
      </xdr:nvSpPr>
      <xdr:spPr>
        <a:xfrm>
          <a:off x="2844800" y="1398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39283</xdr:rowOff>
    </xdr:from>
    <xdr:to>
      <xdr:col>3</xdr:col>
      <xdr:colOff>279400</xdr:colOff>
      <xdr:row>83</xdr:row>
      <xdr:rowOff>48831</xdr:rowOff>
    </xdr:to>
    <xdr:cxnSp macro="">
      <xdr:nvCxnSpPr>
        <xdr:cNvPr id="199" name="直線コネクタ 198"/>
        <xdr:cNvCxnSpPr/>
      </xdr:nvCxnSpPr>
      <xdr:spPr>
        <a:xfrm flipV="1">
          <a:off x="1447800" y="14269633"/>
          <a:ext cx="889000" cy="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128756</xdr:rowOff>
    </xdr:from>
    <xdr:to>
      <xdr:col>3</xdr:col>
      <xdr:colOff>330200</xdr:colOff>
      <xdr:row>83</xdr:row>
      <xdr:rowOff>58906</xdr:rowOff>
    </xdr:to>
    <xdr:sp macro="" textlink="">
      <xdr:nvSpPr>
        <xdr:cNvPr id="200" name="フローチャート : 判断 199"/>
        <xdr:cNvSpPr/>
      </xdr:nvSpPr>
      <xdr:spPr>
        <a:xfrm>
          <a:off x="2286000" y="14187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69083</xdr:rowOff>
    </xdr:from>
    <xdr:ext cx="762000" cy="259045"/>
    <xdr:sp macro="" textlink="">
      <xdr:nvSpPr>
        <xdr:cNvPr id="201" name="テキスト ボックス 200"/>
        <xdr:cNvSpPr txBox="1"/>
      </xdr:nvSpPr>
      <xdr:spPr>
        <a:xfrm>
          <a:off x="1955800" y="1395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141602</xdr:rowOff>
    </xdr:from>
    <xdr:to>
      <xdr:col>2</xdr:col>
      <xdr:colOff>127000</xdr:colOff>
      <xdr:row>83</xdr:row>
      <xdr:rowOff>71752</xdr:rowOff>
    </xdr:to>
    <xdr:sp macro="" textlink="">
      <xdr:nvSpPr>
        <xdr:cNvPr id="202" name="フローチャート : 判断 201"/>
        <xdr:cNvSpPr/>
      </xdr:nvSpPr>
      <xdr:spPr>
        <a:xfrm>
          <a:off x="1397000" y="1420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81929</xdr:rowOff>
    </xdr:from>
    <xdr:ext cx="762000" cy="259045"/>
    <xdr:sp macro="" textlink="">
      <xdr:nvSpPr>
        <xdr:cNvPr id="203" name="テキスト ボックス 202"/>
        <xdr:cNvSpPr txBox="1"/>
      </xdr:nvSpPr>
      <xdr:spPr>
        <a:xfrm>
          <a:off x="1066800" y="1396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28885</xdr:rowOff>
    </xdr:from>
    <xdr:to>
      <xdr:col>7</xdr:col>
      <xdr:colOff>203200</xdr:colOff>
      <xdr:row>83</xdr:row>
      <xdr:rowOff>130485</xdr:rowOff>
    </xdr:to>
    <xdr:sp macro="" textlink="">
      <xdr:nvSpPr>
        <xdr:cNvPr id="209" name="円/楕円 208"/>
        <xdr:cNvSpPr/>
      </xdr:nvSpPr>
      <xdr:spPr>
        <a:xfrm>
          <a:off x="4902200" y="1425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45412</xdr:rowOff>
    </xdr:from>
    <xdr:ext cx="762000" cy="259045"/>
    <xdr:sp macro="" textlink="">
      <xdr:nvSpPr>
        <xdr:cNvPr id="210" name="人件費・物件費等の状況該当値テキスト"/>
        <xdr:cNvSpPr txBox="1"/>
      </xdr:nvSpPr>
      <xdr:spPr>
        <a:xfrm>
          <a:off x="5041900" y="1410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113,328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21557</xdr:rowOff>
    </xdr:from>
    <xdr:to>
      <xdr:col>6</xdr:col>
      <xdr:colOff>50800</xdr:colOff>
      <xdr:row>83</xdr:row>
      <xdr:rowOff>123157</xdr:rowOff>
    </xdr:to>
    <xdr:sp macro="" textlink="">
      <xdr:nvSpPr>
        <xdr:cNvPr id="211" name="円/楕円 210"/>
        <xdr:cNvSpPr/>
      </xdr:nvSpPr>
      <xdr:spPr>
        <a:xfrm>
          <a:off x="4064000" y="1425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133334</xdr:rowOff>
    </xdr:from>
    <xdr:ext cx="736600" cy="259045"/>
    <xdr:sp macro="" textlink="">
      <xdr:nvSpPr>
        <xdr:cNvPr id="212" name="テキスト ボックス 211"/>
        <xdr:cNvSpPr txBox="1"/>
      </xdr:nvSpPr>
      <xdr:spPr>
        <a:xfrm>
          <a:off x="3733800" y="14020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112,417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26955</xdr:rowOff>
    </xdr:from>
    <xdr:to>
      <xdr:col>4</xdr:col>
      <xdr:colOff>533400</xdr:colOff>
      <xdr:row>83</xdr:row>
      <xdr:rowOff>128555</xdr:rowOff>
    </xdr:to>
    <xdr:sp macro="" textlink="">
      <xdr:nvSpPr>
        <xdr:cNvPr id="213" name="円/楕円 212"/>
        <xdr:cNvSpPr/>
      </xdr:nvSpPr>
      <xdr:spPr>
        <a:xfrm>
          <a:off x="3175000" y="1425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113332</xdr:rowOff>
    </xdr:from>
    <xdr:ext cx="762000" cy="259045"/>
    <xdr:sp macro="" textlink="">
      <xdr:nvSpPr>
        <xdr:cNvPr id="214" name="テキスト ボックス 213"/>
        <xdr:cNvSpPr txBox="1"/>
      </xdr:nvSpPr>
      <xdr:spPr>
        <a:xfrm>
          <a:off x="2844800" y="14343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113,088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159933</xdr:rowOff>
    </xdr:from>
    <xdr:to>
      <xdr:col>3</xdr:col>
      <xdr:colOff>330200</xdr:colOff>
      <xdr:row>83</xdr:row>
      <xdr:rowOff>90083</xdr:rowOff>
    </xdr:to>
    <xdr:sp macro="" textlink="">
      <xdr:nvSpPr>
        <xdr:cNvPr id="215" name="円/楕円 214"/>
        <xdr:cNvSpPr/>
      </xdr:nvSpPr>
      <xdr:spPr>
        <a:xfrm>
          <a:off x="2286000" y="1421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74860</xdr:rowOff>
    </xdr:from>
    <xdr:ext cx="762000" cy="259045"/>
    <xdr:sp macro="" textlink="">
      <xdr:nvSpPr>
        <xdr:cNvPr id="216" name="テキスト ボックス 215"/>
        <xdr:cNvSpPr txBox="1"/>
      </xdr:nvSpPr>
      <xdr:spPr>
        <a:xfrm>
          <a:off x="1955800" y="1430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108,305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169481</xdr:rowOff>
    </xdr:from>
    <xdr:to>
      <xdr:col>2</xdr:col>
      <xdr:colOff>127000</xdr:colOff>
      <xdr:row>83</xdr:row>
      <xdr:rowOff>99631</xdr:rowOff>
    </xdr:to>
    <xdr:sp macro="" textlink="">
      <xdr:nvSpPr>
        <xdr:cNvPr id="217" name="円/楕円 216"/>
        <xdr:cNvSpPr/>
      </xdr:nvSpPr>
      <xdr:spPr>
        <a:xfrm>
          <a:off x="1397000" y="1422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84408</xdr:rowOff>
    </xdr:from>
    <xdr:ext cx="762000" cy="259045"/>
    <xdr:sp macro="" textlink="">
      <xdr:nvSpPr>
        <xdr:cNvPr id="218" name="テキスト ボックス 217"/>
        <xdr:cNvSpPr txBox="1"/>
      </xdr:nvSpPr>
      <xdr:spPr>
        <a:xfrm>
          <a:off x="1066800" y="1431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職員構成の変動などにより、本年度（平成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月</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日現在）は昨年度より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ポイント下降した。類似団体平均を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ポイント上回っているが、全国市平均及び、国家公務員の給与水準を下回っていることから、標準的な水準を維持しているといえる。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86</xdr:row>
      <xdr:rowOff>109643</xdr:rowOff>
    </xdr:to>
    <xdr:cxnSp macro="">
      <xdr:nvCxnSpPr>
        <xdr:cNvPr id="247" name="直線コネクタ 246"/>
        <xdr:cNvCxnSpPr/>
      </xdr:nvCxnSpPr>
      <xdr:spPr>
        <a:xfrm flipV="1">
          <a:off x="17018000" y="13969577"/>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81720</xdr:rowOff>
    </xdr:from>
    <xdr:ext cx="762000" cy="259045"/>
    <xdr:sp macro="" textlink="">
      <xdr:nvSpPr>
        <xdr:cNvPr id="248" name="給与水準   （国との比較）最小値テキスト"/>
        <xdr:cNvSpPr txBox="1"/>
      </xdr:nvSpPr>
      <xdr:spPr>
        <a:xfrm>
          <a:off x="17106900" y="148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109643</xdr:rowOff>
    </xdr:from>
    <xdr:to>
      <xdr:col>24</xdr:col>
      <xdr:colOff>647700</xdr:colOff>
      <xdr:row>86</xdr:row>
      <xdr:rowOff>109643</xdr:rowOff>
    </xdr:to>
    <xdr:cxnSp macro="">
      <xdr:nvCxnSpPr>
        <xdr:cNvPr id="249" name="直線コネクタ 248"/>
        <xdr:cNvCxnSpPr/>
      </xdr:nvCxnSpPr>
      <xdr:spPr>
        <a:xfrm>
          <a:off x="16929100" y="14854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0"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1" name="直線コネクタ 250"/>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106680</xdr:rowOff>
    </xdr:from>
    <xdr:to>
      <xdr:col>24</xdr:col>
      <xdr:colOff>558800</xdr:colOff>
      <xdr:row>85</xdr:row>
      <xdr:rowOff>47837</xdr:rowOff>
    </xdr:to>
    <xdr:cxnSp macro="">
      <xdr:nvCxnSpPr>
        <xdr:cNvPr id="252" name="直線コネクタ 251"/>
        <xdr:cNvCxnSpPr/>
      </xdr:nvCxnSpPr>
      <xdr:spPr>
        <a:xfrm flipV="1">
          <a:off x="16179800" y="14508480"/>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16104</xdr:rowOff>
    </xdr:from>
    <xdr:ext cx="762000" cy="259045"/>
    <xdr:sp macro="" textlink="">
      <xdr:nvSpPr>
        <xdr:cNvPr id="253" name="給与水準   （国との比較）平均値テキスト"/>
        <xdr:cNvSpPr txBox="1"/>
      </xdr:nvSpPr>
      <xdr:spPr>
        <a:xfrm>
          <a:off x="17106900" y="1424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171027</xdr:rowOff>
    </xdr:from>
    <xdr:to>
      <xdr:col>24</xdr:col>
      <xdr:colOff>609600</xdr:colOff>
      <xdr:row>84</xdr:row>
      <xdr:rowOff>101177</xdr:rowOff>
    </xdr:to>
    <xdr:sp macro="" textlink="">
      <xdr:nvSpPr>
        <xdr:cNvPr id="254" name="フローチャート : 判断 253"/>
        <xdr:cNvSpPr/>
      </xdr:nvSpPr>
      <xdr:spPr>
        <a:xfrm>
          <a:off x="169672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162984</xdr:rowOff>
    </xdr:from>
    <xdr:to>
      <xdr:col>23</xdr:col>
      <xdr:colOff>406400</xdr:colOff>
      <xdr:row>85</xdr:row>
      <xdr:rowOff>47837</xdr:rowOff>
    </xdr:to>
    <xdr:cxnSp macro="">
      <xdr:nvCxnSpPr>
        <xdr:cNvPr id="255" name="直線コネクタ 254"/>
        <xdr:cNvCxnSpPr/>
      </xdr:nvCxnSpPr>
      <xdr:spPr>
        <a:xfrm>
          <a:off x="15290800" y="1456478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15663</xdr:rowOff>
    </xdr:from>
    <xdr:to>
      <xdr:col>23</xdr:col>
      <xdr:colOff>457200</xdr:colOff>
      <xdr:row>84</xdr:row>
      <xdr:rowOff>117263</xdr:rowOff>
    </xdr:to>
    <xdr:sp macro="" textlink="">
      <xdr:nvSpPr>
        <xdr:cNvPr id="256" name="フローチャート : 判断 255"/>
        <xdr:cNvSpPr/>
      </xdr:nvSpPr>
      <xdr:spPr>
        <a:xfrm>
          <a:off x="161290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127440</xdr:rowOff>
    </xdr:from>
    <xdr:ext cx="736600" cy="259045"/>
    <xdr:sp macro="" textlink="">
      <xdr:nvSpPr>
        <xdr:cNvPr id="257" name="テキスト ボックス 256"/>
        <xdr:cNvSpPr txBox="1"/>
      </xdr:nvSpPr>
      <xdr:spPr>
        <a:xfrm>
          <a:off x="15798800" y="1418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114723</xdr:rowOff>
    </xdr:from>
    <xdr:to>
      <xdr:col>22</xdr:col>
      <xdr:colOff>203200</xdr:colOff>
      <xdr:row>84</xdr:row>
      <xdr:rowOff>162984</xdr:rowOff>
    </xdr:to>
    <xdr:cxnSp macro="">
      <xdr:nvCxnSpPr>
        <xdr:cNvPr id="258" name="直線コネクタ 257"/>
        <xdr:cNvCxnSpPr/>
      </xdr:nvCxnSpPr>
      <xdr:spPr>
        <a:xfrm>
          <a:off x="14401800" y="1451652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88054</xdr:rowOff>
    </xdr:from>
    <xdr:to>
      <xdr:col>22</xdr:col>
      <xdr:colOff>254000</xdr:colOff>
      <xdr:row>85</xdr:row>
      <xdr:rowOff>18204</xdr:rowOff>
    </xdr:to>
    <xdr:sp macro="" textlink="">
      <xdr:nvSpPr>
        <xdr:cNvPr id="259" name="フローチャート : 判断 258"/>
        <xdr:cNvSpPr/>
      </xdr:nvSpPr>
      <xdr:spPr>
        <a:xfrm>
          <a:off x="15240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28381</xdr:rowOff>
    </xdr:from>
    <xdr:ext cx="762000" cy="259045"/>
    <xdr:sp macro="" textlink="">
      <xdr:nvSpPr>
        <xdr:cNvPr id="260" name="テキスト ボックス 259"/>
        <xdr:cNvSpPr txBox="1"/>
      </xdr:nvSpPr>
      <xdr:spPr>
        <a:xfrm>
          <a:off x="14909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114723</xdr:rowOff>
    </xdr:from>
    <xdr:to>
      <xdr:col>21</xdr:col>
      <xdr:colOff>0</xdr:colOff>
      <xdr:row>88</xdr:row>
      <xdr:rowOff>32173</xdr:rowOff>
    </xdr:to>
    <xdr:cxnSp macro="">
      <xdr:nvCxnSpPr>
        <xdr:cNvPr id="261" name="直線コネクタ 260"/>
        <xdr:cNvCxnSpPr/>
      </xdr:nvCxnSpPr>
      <xdr:spPr>
        <a:xfrm flipV="1">
          <a:off x="13512800" y="14516523"/>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63923</xdr:rowOff>
    </xdr:from>
    <xdr:to>
      <xdr:col>21</xdr:col>
      <xdr:colOff>50800</xdr:colOff>
      <xdr:row>84</xdr:row>
      <xdr:rowOff>165523</xdr:rowOff>
    </xdr:to>
    <xdr:sp macro="" textlink="">
      <xdr:nvSpPr>
        <xdr:cNvPr id="262" name="フローチャート : 判断 261"/>
        <xdr:cNvSpPr/>
      </xdr:nvSpPr>
      <xdr:spPr>
        <a:xfrm>
          <a:off x="14351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4250</xdr:rowOff>
    </xdr:from>
    <xdr:ext cx="762000" cy="259045"/>
    <xdr:sp macro="" textlink="">
      <xdr:nvSpPr>
        <xdr:cNvPr id="263" name="テキスト ボックス 262"/>
        <xdr:cNvSpPr txBox="1"/>
      </xdr:nvSpPr>
      <xdr:spPr>
        <a:xfrm>
          <a:off x="14020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4" name="フローチャート : 判断 263"/>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5" name="テキスト ボックス 264"/>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55880</xdr:rowOff>
    </xdr:from>
    <xdr:to>
      <xdr:col>24</xdr:col>
      <xdr:colOff>609600</xdr:colOff>
      <xdr:row>84</xdr:row>
      <xdr:rowOff>157480</xdr:rowOff>
    </xdr:to>
    <xdr:sp macro="" textlink="">
      <xdr:nvSpPr>
        <xdr:cNvPr id="271" name="円/楕円 270"/>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27957</xdr:rowOff>
    </xdr:from>
    <xdr:ext cx="762000" cy="259045"/>
    <xdr:sp macro="" textlink="">
      <xdr:nvSpPr>
        <xdr:cNvPr id="272" name="給与水準   （国との比較）該当値テキスト"/>
        <xdr:cNvSpPr txBox="1"/>
      </xdr:nvSpPr>
      <xdr:spPr>
        <a:xfrm>
          <a:off x="17106900" y="1442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168487</xdr:rowOff>
    </xdr:from>
    <xdr:to>
      <xdr:col>23</xdr:col>
      <xdr:colOff>457200</xdr:colOff>
      <xdr:row>85</xdr:row>
      <xdr:rowOff>98637</xdr:rowOff>
    </xdr:to>
    <xdr:sp macro="" textlink="">
      <xdr:nvSpPr>
        <xdr:cNvPr id="273" name="円/楕円 272"/>
        <xdr:cNvSpPr/>
      </xdr:nvSpPr>
      <xdr:spPr>
        <a:xfrm>
          <a:off x="16129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83414</xdr:rowOff>
    </xdr:from>
    <xdr:ext cx="736600" cy="259045"/>
    <xdr:sp macro="" textlink="">
      <xdr:nvSpPr>
        <xdr:cNvPr id="274" name="テキスト ボックス 273"/>
        <xdr:cNvSpPr txBox="1"/>
      </xdr:nvSpPr>
      <xdr:spPr>
        <a:xfrm>
          <a:off x="15798800" y="1465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112184</xdr:rowOff>
    </xdr:from>
    <xdr:to>
      <xdr:col>22</xdr:col>
      <xdr:colOff>254000</xdr:colOff>
      <xdr:row>85</xdr:row>
      <xdr:rowOff>42334</xdr:rowOff>
    </xdr:to>
    <xdr:sp macro="" textlink="">
      <xdr:nvSpPr>
        <xdr:cNvPr id="275" name="円/楕円 274"/>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27111</xdr:rowOff>
    </xdr:from>
    <xdr:ext cx="762000" cy="259045"/>
    <xdr:sp macro="" textlink="">
      <xdr:nvSpPr>
        <xdr:cNvPr id="276" name="テキスト ボックス 275"/>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63923</xdr:rowOff>
    </xdr:from>
    <xdr:to>
      <xdr:col>21</xdr:col>
      <xdr:colOff>50800</xdr:colOff>
      <xdr:row>84</xdr:row>
      <xdr:rowOff>165523</xdr:rowOff>
    </xdr:to>
    <xdr:sp macro="" textlink="">
      <xdr:nvSpPr>
        <xdr:cNvPr id="277" name="円/楕円 276"/>
        <xdr:cNvSpPr/>
      </xdr:nvSpPr>
      <xdr:spPr>
        <a:xfrm>
          <a:off x="14351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150300</xdr:rowOff>
    </xdr:from>
    <xdr:ext cx="762000" cy="259045"/>
    <xdr:sp macro="" textlink="">
      <xdr:nvSpPr>
        <xdr:cNvPr id="278" name="テキスト ボックス 277"/>
        <xdr:cNvSpPr txBox="1"/>
      </xdr:nvSpPr>
      <xdr:spPr>
        <a:xfrm>
          <a:off x="140208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152823</xdr:rowOff>
    </xdr:from>
    <xdr:to>
      <xdr:col>19</xdr:col>
      <xdr:colOff>533400</xdr:colOff>
      <xdr:row>88</xdr:row>
      <xdr:rowOff>82973</xdr:rowOff>
    </xdr:to>
    <xdr:sp macro="" textlink="">
      <xdr:nvSpPr>
        <xdr:cNvPr id="279" name="円/楕円 278"/>
        <xdr:cNvSpPr/>
      </xdr:nvSpPr>
      <xdr:spPr>
        <a:xfrm>
          <a:off x="13462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93150</xdr:rowOff>
    </xdr:from>
    <xdr:ext cx="762000" cy="259045"/>
    <xdr:sp macro="" textlink="">
      <xdr:nvSpPr>
        <xdr:cNvPr id="280" name="テキスト ボックス 279"/>
        <xdr:cNvSpPr txBox="1"/>
      </xdr:nvSpPr>
      <xdr:spPr>
        <a:xfrm>
          <a:off x="13131800" y="1483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類似団体内平均値を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人、県内平均を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0.65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人下回っている。平成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月</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日から進めてきた集中改革プランにおける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年間での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％以上の職員数減</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は達成し、減員が進んでいるが、今後も、組織機構の見直しや民間活力の活用等により、効率化を図り、市民福祉の低下を招くことがないよう適正な職員数の確保を目指す。</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2" name="直線コネクタ 311"/>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3"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14" name="直線コネクタ 313"/>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15"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16" name="直線コネクタ 315"/>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134559</xdr:rowOff>
    </xdr:from>
    <xdr:to>
      <xdr:col>24</xdr:col>
      <xdr:colOff>558800</xdr:colOff>
      <xdr:row>60</xdr:row>
      <xdr:rowOff>141454</xdr:rowOff>
    </xdr:to>
    <xdr:cxnSp macro="">
      <xdr:nvCxnSpPr>
        <xdr:cNvPr id="317" name="直線コネクタ 316"/>
        <xdr:cNvCxnSpPr/>
      </xdr:nvCxnSpPr>
      <xdr:spPr>
        <a:xfrm>
          <a:off x="16179800" y="10421559"/>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166145</xdr:rowOff>
    </xdr:from>
    <xdr:ext cx="762000" cy="259045"/>
    <xdr:sp macro="" textlink="">
      <xdr:nvSpPr>
        <xdr:cNvPr id="318" name="定員管理の状況平均値テキスト"/>
        <xdr:cNvSpPr txBox="1"/>
      </xdr:nvSpPr>
      <xdr:spPr>
        <a:xfrm>
          <a:off x="17106900" y="1045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19" name="フローチャート : 判断 318"/>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134559</xdr:rowOff>
    </xdr:from>
    <xdr:to>
      <xdr:col>23</xdr:col>
      <xdr:colOff>406400</xdr:colOff>
      <xdr:row>60</xdr:row>
      <xdr:rowOff>152944</xdr:rowOff>
    </xdr:to>
    <xdr:cxnSp macro="">
      <xdr:nvCxnSpPr>
        <xdr:cNvPr id="320" name="直線コネクタ 319"/>
        <xdr:cNvCxnSpPr/>
      </xdr:nvCxnSpPr>
      <xdr:spPr>
        <a:xfrm flipV="1">
          <a:off x="15290800" y="10421559"/>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1" name="フローチャート : 判断 320"/>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80269</xdr:rowOff>
    </xdr:from>
    <xdr:ext cx="736600" cy="259045"/>
    <xdr:sp macro="" textlink="">
      <xdr:nvSpPr>
        <xdr:cNvPr id="322" name="テキスト ボックス 321"/>
        <xdr:cNvSpPr txBox="1"/>
      </xdr:nvSpPr>
      <xdr:spPr>
        <a:xfrm>
          <a:off x="15798800" y="10538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148348</xdr:rowOff>
    </xdr:from>
    <xdr:to>
      <xdr:col>22</xdr:col>
      <xdr:colOff>203200</xdr:colOff>
      <xdr:row>60</xdr:row>
      <xdr:rowOff>152944</xdr:rowOff>
    </xdr:to>
    <xdr:cxnSp macro="">
      <xdr:nvCxnSpPr>
        <xdr:cNvPr id="323" name="直線コネクタ 322"/>
        <xdr:cNvCxnSpPr/>
      </xdr:nvCxnSpPr>
      <xdr:spPr>
        <a:xfrm>
          <a:off x="14401800" y="10435348"/>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155242</xdr:rowOff>
    </xdr:from>
    <xdr:to>
      <xdr:col>22</xdr:col>
      <xdr:colOff>254000</xdr:colOff>
      <xdr:row>60</xdr:row>
      <xdr:rowOff>85392</xdr:rowOff>
    </xdr:to>
    <xdr:sp macro="" textlink="">
      <xdr:nvSpPr>
        <xdr:cNvPr id="324" name="フローチャート : 判断 323"/>
        <xdr:cNvSpPr/>
      </xdr:nvSpPr>
      <xdr:spPr>
        <a:xfrm>
          <a:off x="15240000" y="1027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95569</xdr:rowOff>
    </xdr:from>
    <xdr:ext cx="762000" cy="259045"/>
    <xdr:sp macro="" textlink="">
      <xdr:nvSpPr>
        <xdr:cNvPr id="325" name="テキスト ボックス 324"/>
        <xdr:cNvSpPr txBox="1"/>
      </xdr:nvSpPr>
      <xdr:spPr>
        <a:xfrm>
          <a:off x="14909800" y="1003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148348</xdr:rowOff>
    </xdr:from>
    <xdr:to>
      <xdr:col>21</xdr:col>
      <xdr:colOff>0</xdr:colOff>
      <xdr:row>60</xdr:row>
      <xdr:rowOff>150646</xdr:rowOff>
    </xdr:to>
    <xdr:cxnSp macro="">
      <xdr:nvCxnSpPr>
        <xdr:cNvPr id="326" name="直線コネクタ 325"/>
        <xdr:cNvCxnSpPr/>
      </xdr:nvCxnSpPr>
      <xdr:spPr>
        <a:xfrm flipV="1">
          <a:off x="13512800" y="1043534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157541</xdr:rowOff>
    </xdr:from>
    <xdr:to>
      <xdr:col>21</xdr:col>
      <xdr:colOff>50800</xdr:colOff>
      <xdr:row>60</xdr:row>
      <xdr:rowOff>87691</xdr:rowOff>
    </xdr:to>
    <xdr:sp macro="" textlink="">
      <xdr:nvSpPr>
        <xdr:cNvPr id="327" name="フローチャート : 判断 326"/>
        <xdr:cNvSpPr/>
      </xdr:nvSpPr>
      <xdr:spPr>
        <a:xfrm>
          <a:off x="14351000" y="1027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97868</xdr:rowOff>
    </xdr:from>
    <xdr:ext cx="762000" cy="259045"/>
    <xdr:sp macro="" textlink="">
      <xdr:nvSpPr>
        <xdr:cNvPr id="328" name="テキスト ボックス 327"/>
        <xdr:cNvSpPr txBox="1"/>
      </xdr:nvSpPr>
      <xdr:spPr>
        <a:xfrm>
          <a:off x="14020800" y="1004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160988</xdr:rowOff>
    </xdr:from>
    <xdr:to>
      <xdr:col>19</xdr:col>
      <xdr:colOff>533400</xdr:colOff>
      <xdr:row>60</xdr:row>
      <xdr:rowOff>91138</xdr:rowOff>
    </xdr:to>
    <xdr:sp macro="" textlink="">
      <xdr:nvSpPr>
        <xdr:cNvPr id="329" name="フローチャート : 判断 328"/>
        <xdr:cNvSpPr/>
      </xdr:nvSpPr>
      <xdr:spPr>
        <a:xfrm>
          <a:off x="13462000" y="1027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101315</xdr:rowOff>
    </xdr:from>
    <xdr:ext cx="762000" cy="259045"/>
    <xdr:sp macro="" textlink="">
      <xdr:nvSpPr>
        <xdr:cNvPr id="330" name="テキスト ボックス 329"/>
        <xdr:cNvSpPr txBox="1"/>
      </xdr:nvSpPr>
      <xdr:spPr>
        <a:xfrm>
          <a:off x="13131800" y="1004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90654</xdr:rowOff>
    </xdr:from>
    <xdr:to>
      <xdr:col>24</xdr:col>
      <xdr:colOff>609600</xdr:colOff>
      <xdr:row>61</xdr:row>
      <xdr:rowOff>20804</xdr:rowOff>
    </xdr:to>
    <xdr:sp macro="" textlink="">
      <xdr:nvSpPr>
        <xdr:cNvPr id="336" name="円/楕円 335"/>
        <xdr:cNvSpPr/>
      </xdr:nvSpPr>
      <xdr:spPr>
        <a:xfrm>
          <a:off x="16967200" y="103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107181</xdr:rowOff>
    </xdr:from>
    <xdr:ext cx="762000" cy="259045"/>
    <xdr:sp macro="" textlink="">
      <xdr:nvSpPr>
        <xdr:cNvPr id="337" name="定員管理の状況該当値テキスト"/>
        <xdr:cNvSpPr txBox="1"/>
      </xdr:nvSpPr>
      <xdr:spPr>
        <a:xfrm>
          <a:off x="17106900" y="1022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83759</xdr:rowOff>
    </xdr:from>
    <xdr:to>
      <xdr:col>23</xdr:col>
      <xdr:colOff>457200</xdr:colOff>
      <xdr:row>61</xdr:row>
      <xdr:rowOff>13909</xdr:rowOff>
    </xdr:to>
    <xdr:sp macro="" textlink="">
      <xdr:nvSpPr>
        <xdr:cNvPr id="338" name="円/楕円 337"/>
        <xdr:cNvSpPr/>
      </xdr:nvSpPr>
      <xdr:spPr>
        <a:xfrm>
          <a:off x="16129000" y="103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24086</xdr:rowOff>
    </xdr:from>
    <xdr:ext cx="736600" cy="259045"/>
    <xdr:sp macro="" textlink="">
      <xdr:nvSpPr>
        <xdr:cNvPr id="339" name="テキスト ボックス 338"/>
        <xdr:cNvSpPr txBox="1"/>
      </xdr:nvSpPr>
      <xdr:spPr>
        <a:xfrm>
          <a:off x="15798800" y="1013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102144</xdr:rowOff>
    </xdr:from>
    <xdr:to>
      <xdr:col>22</xdr:col>
      <xdr:colOff>254000</xdr:colOff>
      <xdr:row>61</xdr:row>
      <xdr:rowOff>32294</xdr:rowOff>
    </xdr:to>
    <xdr:sp macro="" textlink="">
      <xdr:nvSpPr>
        <xdr:cNvPr id="340" name="円/楕円 339"/>
        <xdr:cNvSpPr/>
      </xdr:nvSpPr>
      <xdr:spPr>
        <a:xfrm>
          <a:off x="15240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17071</xdr:rowOff>
    </xdr:from>
    <xdr:ext cx="762000" cy="259045"/>
    <xdr:sp macro="" textlink="">
      <xdr:nvSpPr>
        <xdr:cNvPr id="341" name="テキスト ボックス 340"/>
        <xdr:cNvSpPr txBox="1"/>
      </xdr:nvSpPr>
      <xdr:spPr>
        <a:xfrm>
          <a:off x="14909800" y="1047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97548</xdr:rowOff>
    </xdr:from>
    <xdr:to>
      <xdr:col>21</xdr:col>
      <xdr:colOff>50800</xdr:colOff>
      <xdr:row>61</xdr:row>
      <xdr:rowOff>27698</xdr:rowOff>
    </xdr:to>
    <xdr:sp macro="" textlink="">
      <xdr:nvSpPr>
        <xdr:cNvPr id="342" name="円/楕円 341"/>
        <xdr:cNvSpPr/>
      </xdr:nvSpPr>
      <xdr:spPr>
        <a:xfrm>
          <a:off x="14351000" y="103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43" name="テキスト ボックス 342"/>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99846</xdr:rowOff>
    </xdr:from>
    <xdr:to>
      <xdr:col>19</xdr:col>
      <xdr:colOff>533400</xdr:colOff>
      <xdr:row>61</xdr:row>
      <xdr:rowOff>29996</xdr:rowOff>
    </xdr:to>
    <xdr:sp macro="" textlink="">
      <xdr:nvSpPr>
        <xdr:cNvPr id="344" name="円/楕円 343"/>
        <xdr:cNvSpPr/>
      </xdr:nvSpPr>
      <xdr:spPr>
        <a:xfrm>
          <a:off x="13462000" y="103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14773</xdr:rowOff>
    </xdr:from>
    <xdr:ext cx="762000" cy="259045"/>
    <xdr:sp macro="" textlink="">
      <xdr:nvSpPr>
        <xdr:cNvPr id="345" name="テキスト ボックス 344"/>
        <xdr:cNvSpPr txBox="1"/>
      </xdr:nvSpPr>
      <xdr:spPr>
        <a:xfrm>
          <a:off x="13131800" y="104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類似団体平均と比較すると、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ポイント下回った。この要因としては、従前より計画的に行ってきた繰上償還の効果や、起債の借入にあたって交付税措置の高い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有利な起債</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を選択してきたことなどが挙げられる。平成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年度においては、約</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1,000</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百万円</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の繰上償還を実施しており、今後も将来負担の軽減を図るため、繰上償還を計画的に実施するとともに、市民要望を的確に把握した事業の厳選を図り、健全財政の堅持に努める。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2" name="直線コネクタ 371"/>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3"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4" name="直線コネクタ 373"/>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5"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6" name="直線コネクタ 375"/>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88900</xdr:rowOff>
    </xdr:from>
    <xdr:to>
      <xdr:col>24</xdr:col>
      <xdr:colOff>558800</xdr:colOff>
      <xdr:row>36</xdr:row>
      <xdr:rowOff>98552</xdr:rowOff>
    </xdr:to>
    <xdr:cxnSp macro="">
      <xdr:nvCxnSpPr>
        <xdr:cNvPr id="377" name="直線コネクタ 376"/>
        <xdr:cNvCxnSpPr/>
      </xdr:nvCxnSpPr>
      <xdr:spPr>
        <a:xfrm flipV="1">
          <a:off x="16179800" y="626110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115841</xdr:rowOff>
    </xdr:from>
    <xdr:ext cx="762000" cy="259045"/>
    <xdr:sp macro="" textlink="">
      <xdr:nvSpPr>
        <xdr:cNvPr id="378"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79" name="フローチャート : 判断 378"/>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98552</xdr:rowOff>
    </xdr:from>
    <xdr:to>
      <xdr:col>23</xdr:col>
      <xdr:colOff>406400</xdr:colOff>
      <xdr:row>36</xdr:row>
      <xdr:rowOff>166116</xdr:rowOff>
    </xdr:to>
    <xdr:cxnSp macro="">
      <xdr:nvCxnSpPr>
        <xdr:cNvPr id="380" name="直線コネクタ 379"/>
        <xdr:cNvCxnSpPr/>
      </xdr:nvCxnSpPr>
      <xdr:spPr>
        <a:xfrm flipV="1">
          <a:off x="15290800" y="627075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1" name="フローチャート : 判断 380"/>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382" name="テキスト ボックス 381"/>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166116</xdr:rowOff>
    </xdr:from>
    <xdr:to>
      <xdr:col>22</xdr:col>
      <xdr:colOff>203200</xdr:colOff>
      <xdr:row>37</xdr:row>
      <xdr:rowOff>62230</xdr:rowOff>
    </xdr:to>
    <xdr:cxnSp macro="">
      <xdr:nvCxnSpPr>
        <xdr:cNvPr id="383" name="直線コネクタ 382"/>
        <xdr:cNvCxnSpPr/>
      </xdr:nvCxnSpPr>
      <xdr:spPr>
        <a:xfrm flipV="1">
          <a:off x="14401800" y="633831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37592</xdr:rowOff>
    </xdr:from>
    <xdr:to>
      <xdr:col>22</xdr:col>
      <xdr:colOff>254000</xdr:colOff>
      <xdr:row>40</xdr:row>
      <xdr:rowOff>139192</xdr:rowOff>
    </xdr:to>
    <xdr:sp macro="" textlink="">
      <xdr:nvSpPr>
        <xdr:cNvPr id="384" name="フローチャート : 判断 383"/>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123969</xdr:rowOff>
    </xdr:from>
    <xdr:ext cx="762000" cy="259045"/>
    <xdr:sp macro="" textlink="">
      <xdr:nvSpPr>
        <xdr:cNvPr id="385" name="テキスト ボックス 384"/>
        <xdr:cNvSpPr txBox="1"/>
      </xdr:nvSpPr>
      <xdr:spPr>
        <a:xfrm>
          <a:off x="14909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62230</xdr:rowOff>
    </xdr:from>
    <xdr:to>
      <xdr:col>21</xdr:col>
      <xdr:colOff>0</xdr:colOff>
      <xdr:row>38</xdr:row>
      <xdr:rowOff>35560</xdr:rowOff>
    </xdr:to>
    <xdr:cxnSp macro="">
      <xdr:nvCxnSpPr>
        <xdr:cNvPr id="386" name="直線コネクタ 385"/>
        <xdr:cNvCxnSpPr/>
      </xdr:nvCxnSpPr>
      <xdr:spPr>
        <a:xfrm flipV="1">
          <a:off x="13512800" y="64058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114808</xdr:rowOff>
    </xdr:from>
    <xdr:to>
      <xdr:col>21</xdr:col>
      <xdr:colOff>50800</xdr:colOff>
      <xdr:row>41</xdr:row>
      <xdr:rowOff>44958</xdr:rowOff>
    </xdr:to>
    <xdr:sp macro="" textlink="">
      <xdr:nvSpPr>
        <xdr:cNvPr id="387" name="フローチャート : 判断 386"/>
        <xdr:cNvSpPr/>
      </xdr:nvSpPr>
      <xdr:spPr>
        <a:xfrm>
          <a:off x="14351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29735</xdr:rowOff>
    </xdr:from>
    <xdr:ext cx="762000" cy="259045"/>
    <xdr:sp macro="" textlink="">
      <xdr:nvSpPr>
        <xdr:cNvPr id="388" name="テキスト ボックス 387"/>
        <xdr:cNvSpPr txBox="1"/>
      </xdr:nvSpPr>
      <xdr:spPr>
        <a:xfrm>
          <a:off x="14020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89" name="フローチャート : 判断 388"/>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87647</xdr:rowOff>
    </xdr:from>
    <xdr:ext cx="762000" cy="259045"/>
    <xdr:sp macro="" textlink="">
      <xdr:nvSpPr>
        <xdr:cNvPr id="390" name="テキスト ボックス 389"/>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38100</xdr:rowOff>
    </xdr:from>
    <xdr:to>
      <xdr:col>24</xdr:col>
      <xdr:colOff>609600</xdr:colOff>
      <xdr:row>36</xdr:row>
      <xdr:rowOff>139700</xdr:rowOff>
    </xdr:to>
    <xdr:sp macro="" textlink="">
      <xdr:nvSpPr>
        <xdr:cNvPr id="396" name="円/楕円 395"/>
        <xdr:cNvSpPr/>
      </xdr:nvSpPr>
      <xdr:spPr>
        <a:xfrm>
          <a:off x="16967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130827</xdr:rowOff>
    </xdr:from>
    <xdr:ext cx="762000" cy="259045"/>
    <xdr:sp macro="" textlink="">
      <xdr:nvSpPr>
        <xdr:cNvPr id="397" name="公債費負担の状況該当値テキスト"/>
        <xdr:cNvSpPr txBox="1"/>
      </xdr:nvSpPr>
      <xdr:spPr>
        <a:xfrm>
          <a:off x="17106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47752</xdr:rowOff>
    </xdr:from>
    <xdr:to>
      <xdr:col>23</xdr:col>
      <xdr:colOff>457200</xdr:colOff>
      <xdr:row>36</xdr:row>
      <xdr:rowOff>149352</xdr:rowOff>
    </xdr:to>
    <xdr:sp macro="" textlink="">
      <xdr:nvSpPr>
        <xdr:cNvPr id="398" name="円/楕円 397"/>
        <xdr:cNvSpPr/>
      </xdr:nvSpPr>
      <xdr:spPr>
        <a:xfrm>
          <a:off x="161290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159529</xdr:rowOff>
    </xdr:from>
    <xdr:ext cx="736600" cy="259045"/>
    <xdr:sp macro="" textlink="">
      <xdr:nvSpPr>
        <xdr:cNvPr id="399" name="テキスト ボックス 398"/>
        <xdr:cNvSpPr txBox="1"/>
      </xdr:nvSpPr>
      <xdr:spPr>
        <a:xfrm>
          <a:off x="15798800" y="598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115316</xdr:rowOff>
    </xdr:from>
    <xdr:to>
      <xdr:col>22</xdr:col>
      <xdr:colOff>254000</xdr:colOff>
      <xdr:row>37</xdr:row>
      <xdr:rowOff>45466</xdr:rowOff>
    </xdr:to>
    <xdr:sp macro="" textlink="">
      <xdr:nvSpPr>
        <xdr:cNvPr id="400" name="円/楕円 399"/>
        <xdr:cNvSpPr/>
      </xdr:nvSpPr>
      <xdr:spPr>
        <a:xfrm>
          <a:off x="15240000" y="628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55643</xdr:rowOff>
    </xdr:from>
    <xdr:ext cx="762000" cy="259045"/>
    <xdr:sp macro="" textlink="">
      <xdr:nvSpPr>
        <xdr:cNvPr id="401" name="テキスト ボックス 400"/>
        <xdr:cNvSpPr txBox="1"/>
      </xdr:nvSpPr>
      <xdr:spPr>
        <a:xfrm>
          <a:off x="14909800" y="605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11430</xdr:rowOff>
    </xdr:from>
    <xdr:to>
      <xdr:col>21</xdr:col>
      <xdr:colOff>50800</xdr:colOff>
      <xdr:row>37</xdr:row>
      <xdr:rowOff>113030</xdr:rowOff>
    </xdr:to>
    <xdr:sp macro="" textlink="">
      <xdr:nvSpPr>
        <xdr:cNvPr id="402" name="円/楕円 401"/>
        <xdr:cNvSpPr/>
      </xdr:nvSpPr>
      <xdr:spPr>
        <a:xfrm>
          <a:off x="14351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123207</xdr:rowOff>
    </xdr:from>
    <xdr:ext cx="762000" cy="259045"/>
    <xdr:sp macro="" textlink="">
      <xdr:nvSpPr>
        <xdr:cNvPr id="403" name="テキスト ボックス 402"/>
        <xdr:cNvSpPr txBox="1"/>
      </xdr:nvSpPr>
      <xdr:spPr>
        <a:xfrm>
          <a:off x="14020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156210</xdr:rowOff>
    </xdr:from>
    <xdr:to>
      <xdr:col>19</xdr:col>
      <xdr:colOff>533400</xdr:colOff>
      <xdr:row>38</xdr:row>
      <xdr:rowOff>86360</xdr:rowOff>
    </xdr:to>
    <xdr:sp macro="" textlink="">
      <xdr:nvSpPr>
        <xdr:cNvPr id="404" name="円/楕円 403"/>
        <xdr:cNvSpPr/>
      </xdr:nvSpPr>
      <xdr:spPr>
        <a:xfrm>
          <a:off x="1346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96537</xdr:rowOff>
    </xdr:from>
    <xdr:ext cx="762000" cy="259045"/>
    <xdr:sp macro="" textlink="">
      <xdr:nvSpPr>
        <xdr:cNvPr id="405" name="テキスト ボックス 404"/>
        <xdr:cNvSpPr txBox="1"/>
      </xdr:nvSpPr>
      <xdr:spPr>
        <a:xfrm>
          <a:off x="13131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充当可能財源が将来負担額を上回ったため、平成</a:t>
          </a:r>
          <a:r>
            <a:rPr kumimoji="1" lang="en-US" altLang="ja-JP" sz="1300">
              <a:latin typeface="ＭＳ Ｐゴシック"/>
            </a:rPr>
            <a:t>27</a:t>
          </a:r>
          <a:r>
            <a:rPr kumimoji="1" lang="ja-JP" altLang="en-US" sz="1300">
              <a:latin typeface="ＭＳ Ｐゴシック"/>
            </a:rPr>
            <a:t>年度に引き続き”数値なし”となった。これは主に、地方債現在高は増加しているものの、交付税算入率の高い</a:t>
          </a:r>
          <a:r>
            <a:rPr kumimoji="1" lang="en-US" altLang="ja-JP" sz="1300">
              <a:latin typeface="ＭＳ Ｐゴシック"/>
            </a:rPr>
            <a:t>『</a:t>
          </a:r>
          <a:r>
            <a:rPr kumimoji="1" lang="ja-JP" altLang="en-US" sz="1300">
              <a:latin typeface="ＭＳ Ｐゴシック"/>
            </a:rPr>
            <a:t>有利な起債</a:t>
          </a:r>
          <a:r>
            <a:rPr kumimoji="1" lang="en-US" altLang="ja-JP" sz="1300">
              <a:latin typeface="ＭＳ Ｐゴシック"/>
            </a:rPr>
            <a:t>』</a:t>
          </a:r>
          <a:r>
            <a:rPr kumimoji="1" lang="ja-JP" altLang="en-US" sz="1300">
              <a:latin typeface="ＭＳ Ｐゴシック"/>
            </a:rPr>
            <a:t>に特化していることから、基準財政需要額算入見込額が増加し、将来負担を緩和していることなどが要因であると考えられる。次世代に過度な負担を残すことがないよう、今後も健全財政の堅持に努める。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34" name="直線コネクタ 433"/>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35"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36" name="直線コネクタ 435"/>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153052</xdr:rowOff>
    </xdr:from>
    <xdr:ext cx="762000" cy="259045"/>
    <xdr:sp macro="" textlink="">
      <xdr:nvSpPr>
        <xdr:cNvPr id="439" name="将来負担の状況平均値テキスト"/>
        <xdr:cNvSpPr txBox="1"/>
      </xdr:nvSpPr>
      <xdr:spPr>
        <a:xfrm>
          <a:off x="17106900" y="2553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0" name="フローチャート : 判断 439"/>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1" name="フローチャート : 判断 440"/>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2134</xdr:rowOff>
    </xdr:from>
    <xdr:ext cx="736600" cy="259045"/>
    <xdr:sp macro="" textlink="">
      <xdr:nvSpPr>
        <xdr:cNvPr id="442" name="テキスト ボックス 441"/>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19981</xdr:rowOff>
    </xdr:from>
    <xdr:to>
      <xdr:col>22</xdr:col>
      <xdr:colOff>254000</xdr:colOff>
      <xdr:row>15</xdr:row>
      <xdr:rowOff>121581</xdr:rowOff>
    </xdr:to>
    <xdr:sp macro="" textlink="">
      <xdr:nvSpPr>
        <xdr:cNvPr id="443" name="フローチャート : 判断 442"/>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131758</xdr:rowOff>
    </xdr:from>
    <xdr:ext cx="762000" cy="259045"/>
    <xdr:sp macro="" textlink="">
      <xdr:nvSpPr>
        <xdr:cNvPr id="444" name="テキスト ボックス 443"/>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50546</xdr:rowOff>
    </xdr:from>
    <xdr:to>
      <xdr:col>21</xdr:col>
      <xdr:colOff>50800</xdr:colOff>
      <xdr:row>15</xdr:row>
      <xdr:rowOff>152146</xdr:rowOff>
    </xdr:to>
    <xdr:sp macro="" textlink="">
      <xdr:nvSpPr>
        <xdr:cNvPr id="445" name="フローチャート : 判断 444"/>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46" name="テキスト ボックス 445"/>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47" name="フローチャート : 判断 446"/>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59241</xdr:rowOff>
    </xdr:from>
    <xdr:ext cx="762000" cy="259045"/>
    <xdr:sp macro="" textlink="">
      <xdr:nvSpPr>
        <xdr:cNvPr id="448" name="テキスト ボックス 447"/>
        <xdr:cNvSpPr txBox="1"/>
      </xdr:nvSpPr>
      <xdr:spPr>
        <a:xfrm>
          <a:off x="13131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99,497
98,451
423.51
50,907,526
49,774,113
1,023,543
27,850,994
50,340,966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類似団体内平均と比較して、人件費に係る経常収支比率は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ポイント下回っている。前年度と比較して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ポイント下回ったのは主に一般職給料や職員退職手当の減によるものだが、引き続き行政改革における事務事業の見直しの中で、指定管理者制度の積極的導入等の取り組みにより、総人件費の削減に努める。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43180</xdr:rowOff>
    </xdr:from>
    <xdr:to>
      <xdr:col>7</xdr:col>
      <xdr:colOff>15875</xdr:colOff>
      <xdr:row>34</xdr:row>
      <xdr:rowOff>66040</xdr:rowOff>
    </xdr:to>
    <xdr:cxnSp macro="">
      <xdr:nvCxnSpPr>
        <xdr:cNvPr id="66" name="直線コネクタ 65"/>
        <xdr:cNvCxnSpPr/>
      </xdr:nvCxnSpPr>
      <xdr:spPr>
        <a:xfrm flipV="1">
          <a:off x="3987800" y="5872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66040</xdr:rowOff>
    </xdr:from>
    <xdr:to>
      <xdr:col>5</xdr:col>
      <xdr:colOff>549275</xdr:colOff>
      <xdr:row>35</xdr:row>
      <xdr:rowOff>31750</xdr:rowOff>
    </xdr:to>
    <xdr:cxnSp macro="">
      <xdr:nvCxnSpPr>
        <xdr:cNvPr id="69" name="直線コネクタ 68"/>
        <xdr:cNvCxnSpPr/>
      </xdr:nvCxnSpPr>
      <xdr:spPr>
        <a:xfrm flipV="1">
          <a:off x="3098800" y="58953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31750</xdr:rowOff>
    </xdr:from>
    <xdr:to>
      <xdr:col>4</xdr:col>
      <xdr:colOff>346075</xdr:colOff>
      <xdr:row>35</xdr:row>
      <xdr:rowOff>54610</xdr:rowOff>
    </xdr:to>
    <xdr:cxnSp macro="">
      <xdr:nvCxnSpPr>
        <xdr:cNvPr id="72" name="直線コネクタ 71"/>
        <xdr:cNvCxnSpPr/>
      </xdr:nvCxnSpPr>
      <xdr:spPr>
        <a:xfrm flipV="1">
          <a:off x="2209800" y="603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21607</xdr:rowOff>
    </xdr:from>
    <xdr:ext cx="762000" cy="259045"/>
    <xdr:sp macro="" textlink="">
      <xdr:nvSpPr>
        <xdr:cNvPr id="74" name="テキスト ボックス 73"/>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54610</xdr:rowOff>
    </xdr:from>
    <xdr:to>
      <xdr:col>3</xdr:col>
      <xdr:colOff>142875</xdr:colOff>
      <xdr:row>35</xdr:row>
      <xdr:rowOff>115570</xdr:rowOff>
    </xdr:to>
    <xdr:cxnSp macro="">
      <xdr:nvCxnSpPr>
        <xdr:cNvPr id="75" name="直線コネクタ 74"/>
        <xdr:cNvCxnSpPr/>
      </xdr:nvCxnSpPr>
      <xdr:spPr>
        <a:xfrm flipV="1">
          <a:off x="1320800" y="6055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106680</xdr:rowOff>
    </xdr:from>
    <xdr:to>
      <xdr:col>3</xdr:col>
      <xdr:colOff>193675</xdr:colOff>
      <xdr:row>37</xdr:row>
      <xdr:rowOff>36830</xdr:rowOff>
    </xdr:to>
    <xdr:sp macro="" textlink="">
      <xdr:nvSpPr>
        <xdr:cNvPr id="76" name="フローチャート :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21607</xdr:rowOff>
    </xdr:from>
    <xdr:ext cx="762000" cy="259045"/>
    <xdr:sp macro="" textlink="">
      <xdr:nvSpPr>
        <xdr:cNvPr id="77" name="テキスト ボックス 76"/>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8" name="フローチャート : 判断 77"/>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128287</xdr:rowOff>
    </xdr:from>
    <xdr:ext cx="762000" cy="259045"/>
    <xdr:sp macro="" textlink="">
      <xdr:nvSpPr>
        <xdr:cNvPr id="79" name="テキスト ボックス 78"/>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163830</xdr:rowOff>
    </xdr:from>
    <xdr:to>
      <xdr:col>7</xdr:col>
      <xdr:colOff>66675</xdr:colOff>
      <xdr:row>34</xdr:row>
      <xdr:rowOff>93980</xdr:rowOff>
    </xdr:to>
    <xdr:sp macro="" textlink="">
      <xdr:nvSpPr>
        <xdr:cNvPr id="85" name="円/楕円 84"/>
        <xdr:cNvSpPr/>
      </xdr:nvSpPr>
      <xdr:spPr>
        <a:xfrm>
          <a:off x="47752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72407</xdr:rowOff>
    </xdr:from>
    <xdr:ext cx="762000" cy="259045"/>
    <xdr:sp macro="" textlink="">
      <xdr:nvSpPr>
        <xdr:cNvPr id="86" name="人件費該当値テキスト"/>
        <xdr:cNvSpPr txBox="1"/>
      </xdr:nvSpPr>
      <xdr:spPr>
        <a:xfrm>
          <a:off x="4914900" y="573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15240</xdr:rowOff>
    </xdr:from>
    <xdr:to>
      <xdr:col>5</xdr:col>
      <xdr:colOff>600075</xdr:colOff>
      <xdr:row>34</xdr:row>
      <xdr:rowOff>116840</xdr:rowOff>
    </xdr:to>
    <xdr:sp macro="" textlink="">
      <xdr:nvSpPr>
        <xdr:cNvPr id="87" name="円/楕円 86"/>
        <xdr:cNvSpPr/>
      </xdr:nvSpPr>
      <xdr:spPr>
        <a:xfrm>
          <a:off x="3937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127017</xdr:rowOff>
    </xdr:from>
    <xdr:ext cx="736600" cy="259045"/>
    <xdr:sp macro="" textlink="">
      <xdr:nvSpPr>
        <xdr:cNvPr id="88" name="テキスト ボックス 87"/>
        <xdr:cNvSpPr txBox="1"/>
      </xdr:nvSpPr>
      <xdr:spPr>
        <a:xfrm>
          <a:off x="3606800" y="561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152400</xdr:rowOff>
    </xdr:from>
    <xdr:to>
      <xdr:col>4</xdr:col>
      <xdr:colOff>396875</xdr:colOff>
      <xdr:row>35</xdr:row>
      <xdr:rowOff>82550</xdr:rowOff>
    </xdr:to>
    <xdr:sp macro="" textlink="">
      <xdr:nvSpPr>
        <xdr:cNvPr id="89" name="円/楕円 88"/>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92727</xdr:rowOff>
    </xdr:from>
    <xdr:ext cx="762000" cy="259045"/>
    <xdr:sp macro="" textlink="">
      <xdr:nvSpPr>
        <xdr:cNvPr id="90" name="テキスト ボックス 89"/>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3810</xdr:rowOff>
    </xdr:from>
    <xdr:to>
      <xdr:col>3</xdr:col>
      <xdr:colOff>193675</xdr:colOff>
      <xdr:row>35</xdr:row>
      <xdr:rowOff>105410</xdr:rowOff>
    </xdr:to>
    <xdr:sp macro="" textlink="">
      <xdr:nvSpPr>
        <xdr:cNvPr id="91" name="円/楕円 90"/>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115587</xdr:rowOff>
    </xdr:from>
    <xdr:ext cx="762000" cy="259045"/>
    <xdr:sp macro="" textlink="">
      <xdr:nvSpPr>
        <xdr:cNvPr id="92" name="テキスト ボックス 91"/>
        <xdr:cNvSpPr txBox="1"/>
      </xdr:nvSpPr>
      <xdr:spPr>
        <a:xfrm>
          <a:off x="1828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64770</xdr:rowOff>
    </xdr:from>
    <xdr:to>
      <xdr:col>1</xdr:col>
      <xdr:colOff>676275</xdr:colOff>
      <xdr:row>35</xdr:row>
      <xdr:rowOff>166370</xdr:rowOff>
    </xdr:to>
    <xdr:sp macro="" textlink="">
      <xdr:nvSpPr>
        <xdr:cNvPr id="93" name="円/楕円 92"/>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5097</xdr:rowOff>
    </xdr:from>
    <xdr:ext cx="762000" cy="259045"/>
    <xdr:sp macro="" textlink="">
      <xdr:nvSpPr>
        <xdr:cNvPr id="94" name="テキスト ボックス 93"/>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物件費に係る経常収支比率は、中学校教科用消耗品等の増により前年度と比較して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ポイント上回り、類似団体内平均値比較で、</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ポイント下回った。今後も引き続き、需用費等の経費削減の徹底化等による行政改革を推進する。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146594</xdr:rowOff>
    </xdr:from>
    <xdr:to>
      <xdr:col>24</xdr:col>
      <xdr:colOff>31750</xdr:colOff>
      <xdr:row>15</xdr:row>
      <xdr:rowOff>33927</xdr:rowOff>
    </xdr:to>
    <xdr:cxnSp macro="">
      <xdr:nvCxnSpPr>
        <xdr:cNvPr id="129" name="直線コネクタ 128"/>
        <xdr:cNvCxnSpPr/>
      </xdr:nvCxnSpPr>
      <xdr:spPr>
        <a:xfrm>
          <a:off x="15671800" y="2546894"/>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146594</xdr:rowOff>
    </xdr:from>
    <xdr:to>
      <xdr:col>22</xdr:col>
      <xdr:colOff>565150</xdr:colOff>
      <xdr:row>14</xdr:row>
      <xdr:rowOff>159657</xdr:rowOff>
    </xdr:to>
    <xdr:cxnSp macro="">
      <xdr:nvCxnSpPr>
        <xdr:cNvPr id="132" name="直線コネクタ 131"/>
        <xdr:cNvCxnSpPr/>
      </xdr:nvCxnSpPr>
      <xdr:spPr>
        <a:xfrm flipV="1">
          <a:off x="14782800" y="25468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34" name="テキスト ボックス 133"/>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159657</xdr:rowOff>
    </xdr:from>
    <xdr:to>
      <xdr:col>21</xdr:col>
      <xdr:colOff>361950</xdr:colOff>
      <xdr:row>14</xdr:row>
      <xdr:rowOff>159657</xdr:rowOff>
    </xdr:to>
    <xdr:cxnSp macro="">
      <xdr:nvCxnSpPr>
        <xdr:cNvPr id="135" name="直線コネクタ 134"/>
        <xdr:cNvCxnSpPr/>
      </xdr:nvCxnSpPr>
      <xdr:spPr>
        <a:xfrm>
          <a:off x="13893800" y="255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72934</xdr:rowOff>
    </xdr:from>
    <xdr:to>
      <xdr:col>21</xdr:col>
      <xdr:colOff>412750</xdr:colOff>
      <xdr:row>17</xdr:row>
      <xdr:rowOff>3084</xdr:rowOff>
    </xdr:to>
    <xdr:sp macro="" textlink="">
      <xdr:nvSpPr>
        <xdr:cNvPr id="136" name="フローチャート : 判断 135"/>
        <xdr:cNvSpPr/>
      </xdr:nvSpPr>
      <xdr:spPr>
        <a:xfrm>
          <a:off x="14732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159311</xdr:rowOff>
    </xdr:from>
    <xdr:ext cx="762000" cy="259045"/>
    <xdr:sp macro="" textlink="">
      <xdr:nvSpPr>
        <xdr:cNvPr id="137" name="テキスト ボックス 136"/>
        <xdr:cNvSpPr txBox="1"/>
      </xdr:nvSpPr>
      <xdr:spPr>
        <a:xfrm>
          <a:off x="14401800" y="29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159657</xdr:rowOff>
    </xdr:from>
    <xdr:to>
      <xdr:col>20</xdr:col>
      <xdr:colOff>158750</xdr:colOff>
      <xdr:row>14</xdr:row>
      <xdr:rowOff>159657</xdr:rowOff>
    </xdr:to>
    <xdr:cxnSp macro="">
      <xdr:nvCxnSpPr>
        <xdr:cNvPr id="138" name="直線コネクタ 137"/>
        <xdr:cNvCxnSpPr/>
      </xdr:nvCxnSpPr>
      <xdr:spPr>
        <a:xfrm>
          <a:off x="13004800" y="255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27214</xdr:rowOff>
    </xdr:from>
    <xdr:to>
      <xdr:col>20</xdr:col>
      <xdr:colOff>209550</xdr:colOff>
      <xdr:row>16</xdr:row>
      <xdr:rowOff>128814</xdr:rowOff>
    </xdr:to>
    <xdr:sp macro="" textlink="">
      <xdr:nvSpPr>
        <xdr:cNvPr id="139" name="フローチャート : 判断 138"/>
        <xdr:cNvSpPr/>
      </xdr:nvSpPr>
      <xdr:spPr>
        <a:xfrm>
          <a:off x="13843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113591</xdr:rowOff>
    </xdr:from>
    <xdr:ext cx="762000" cy="259045"/>
    <xdr:sp macro="" textlink="">
      <xdr:nvSpPr>
        <xdr:cNvPr id="140" name="テキスト ボックス 139"/>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1088</xdr:rowOff>
    </xdr:from>
    <xdr:to>
      <xdr:col>19</xdr:col>
      <xdr:colOff>6350</xdr:colOff>
      <xdr:row>16</xdr:row>
      <xdr:rowOff>102688</xdr:rowOff>
    </xdr:to>
    <xdr:sp macro="" textlink="">
      <xdr:nvSpPr>
        <xdr:cNvPr id="141" name="フローチャート : 判断 140"/>
        <xdr:cNvSpPr/>
      </xdr:nvSpPr>
      <xdr:spPr>
        <a:xfrm>
          <a:off x="12954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87465</xdr:rowOff>
    </xdr:from>
    <xdr:ext cx="762000" cy="259045"/>
    <xdr:sp macro="" textlink="">
      <xdr:nvSpPr>
        <xdr:cNvPr id="142" name="テキスト ボックス 141"/>
        <xdr:cNvSpPr txBox="1"/>
      </xdr:nvSpPr>
      <xdr:spPr>
        <a:xfrm>
          <a:off x="12623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154577</xdr:rowOff>
    </xdr:from>
    <xdr:to>
      <xdr:col>24</xdr:col>
      <xdr:colOff>82550</xdr:colOff>
      <xdr:row>15</xdr:row>
      <xdr:rowOff>84727</xdr:rowOff>
    </xdr:to>
    <xdr:sp macro="" textlink="">
      <xdr:nvSpPr>
        <xdr:cNvPr id="148" name="円/楕円 147"/>
        <xdr:cNvSpPr/>
      </xdr:nvSpPr>
      <xdr:spPr>
        <a:xfrm>
          <a:off x="16459200" y="255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171104</xdr:rowOff>
    </xdr:from>
    <xdr:ext cx="762000" cy="259045"/>
    <xdr:sp macro="" textlink="">
      <xdr:nvSpPr>
        <xdr:cNvPr id="149" name="物件費該当値テキスト"/>
        <xdr:cNvSpPr txBox="1"/>
      </xdr:nvSpPr>
      <xdr:spPr>
        <a:xfrm>
          <a:off x="16598900" y="239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95794</xdr:rowOff>
    </xdr:from>
    <xdr:to>
      <xdr:col>22</xdr:col>
      <xdr:colOff>615950</xdr:colOff>
      <xdr:row>15</xdr:row>
      <xdr:rowOff>25944</xdr:rowOff>
    </xdr:to>
    <xdr:sp macro="" textlink="">
      <xdr:nvSpPr>
        <xdr:cNvPr id="150" name="円/楕円 149"/>
        <xdr:cNvSpPr/>
      </xdr:nvSpPr>
      <xdr:spPr>
        <a:xfrm>
          <a:off x="15621000" y="2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36121</xdr:rowOff>
    </xdr:from>
    <xdr:ext cx="736600" cy="259045"/>
    <xdr:sp macro="" textlink="">
      <xdr:nvSpPr>
        <xdr:cNvPr id="151" name="テキスト ボックス 150"/>
        <xdr:cNvSpPr txBox="1"/>
      </xdr:nvSpPr>
      <xdr:spPr>
        <a:xfrm>
          <a:off x="15290800" y="2264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108857</xdr:rowOff>
    </xdr:from>
    <xdr:to>
      <xdr:col>21</xdr:col>
      <xdr:colOff>412750</xdr:colOff>
      <xdr:row>15</xdr:row>
      <xdr:rowOff>39007</xdr:rowOff>
    </xdr:to>
    <xdr:sp macro="" textlink="">
      <xdr:nvSpPr>
        <xdr:cNvPr id="152" name="円/楕円 151"/>
        <xdr:cNvSpPr/>
      </xdr:nvSpPr>
      <xdr:spPr>
        <a:xfrm>
          <a:off x="14732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49184</xdr:rowOff>
    </xdr:from>
    <xdr:ext cx="762000" cy="259045"/>
    <xdr:sp macro="" textlink="">
      <xdr:nvSpPr>
        <xdr:cNvPr id="153" name="テキスト ボックス 152"/>
        <xdr:cNvSpPr txBox="1"/>
      </xdr:nvSpPr>
      <xdr:spPr>
        <a:xfrm>
          <a:off x="14401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108857</xdr:rowOff>
    </xdr:from>
    <xdr:to>
      <xdr:col>20</xdr:col>
      <xdr:colOff>209550</xdr:colOff>
      <xdr:row>15</xdr:row>
      <xdr:rowOff>39007</xdr:rowOff>
    </xdr:to>
    <xdr:sp macro="" textlink="">
      <xdr:nvSpPr>
        <xdr:cNvPr id="154" name="円/楕円 153"/>
        <xdr:cNvSpPr/>
      </xdr:nvSpPr>
      <xdr:spPr>
        <a:xfrm>
          <a:off x="13843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49184</xdr:rowOff>
    </xdr:from>
    <xdr:ext cx="762000" cy="259045"/>
    <xdr:sp macro="" textlink="">
      <xdr:nvSpPr>
        <xdr:cNvPr id="155" name="テキスト ボックス 154"/>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108857</xdr:rowOff>
    </xdr:from>
    <xdr:to>
      <xdr:col>19</xdr:col>
      <xdr:colOff>6350</xdr:colOff>
      <xdr:row>15</xdr:row>
      <xdr:rowOff>39007</xdr:rowOff>
    </xdr:to>
    <xdr:sp macro="" textlink="">
      <xdr:nvSpPr>
        <xdr:cNvPr id="156" name="円/楕円 155"/>
        <xdr:cNvSpPr/>
      </xdr:nvSpPr>
      <xdr:spPr>
        <a:xfrm>
          <a:off x="12954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49184</xdr:rowOff>
    </xdr:from>
    <xdr:ext cx="762000" cy="259045"/>
    <xdr:sp macro="" textlink="">
      <xdr:nvSpPr>
        <xdr:cNvPr id="157" name="テキスト ボックス 156"/>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類似団体内平均値と比べて、扶助費に係る経常収支比率は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ポイント下回っている。前年度と比較して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ポイント上回ったのは年金生活者支援臨時福祉給付金の皆増等によるもので、決算額は年々上昇傾向にある。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168910</xdr:rowOff>
    </xdr:from>
    <xdr:to>
      <xdr:col>7</xdr:col>
      <xdr:colOff>15875</xdr:colOff>
      <xdr:row>54</xdr:row>
      <xdr:rowOff>58420</xdr:rowOff>
    </xdr:to>
    <xdr:cxnSp macro="">
      <xdr:nvCxnSpPr>
        <xdr:cNvPr id="190" name="直線コネクタ 189"/>
        <xdr:cNvCxnSpPr/>
      </xdr:nvCxnSpPr>
      <xdr:spPr>
        <a:xfrm>
          <a:off x="3987800" y="92557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91"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161290</xdr:rowOff>
    </xdr:from>
    <xdr:to>
      <xdr:col>5</xdr:col>
      <xdr:colOff>549275</xdr:colOff>
      <xdr:row>53</xdr:row>
      <xdr:rowOff>168910</xdr:rowOff>
    </xdr:to>
    <xdr:cxnSp macro="">
      <xdr:nvCxnSpPr>
        <xdr:cNvPr id="193" name="直線コネクタ 192"/>
        <xdr:cNvCxnSpPr/>
      </xdr:nvCxnSpPr>
      <xdr:spPr>
        <a:xfrm>
          <a:off x="3098800" y="9248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5" name="テキスト ボックス 194"/>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53</xdr:row>
      <xdr:rowOff>161290</xdr:rowOff>
    </xdr:to>
    <xdr:cxnSp macro="">
      <xdr:nvCxnSpPr>
        <xdr:cNvPr id="196" name="直線コネクタ 195"/>
        <xdr:cNvCxnSpPr/>
      </xdr:nvCxnSpPr>
      <xdr:spPr>
        <a:xfrm>
          <a:off x="2209800" y="9232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7" name="フローチャート : 判断 196"/>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198" name="テキスト ボックス 197"/>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123190</xdr:rowOff>
    </xdr:from>
    <xdr:to>
      <xdr:col>3</xdr:col>
      <xdr:colOff>142875</xdr:colOff>
      <xdr:row>53</xdr:row>
      <xdr:rowOff>146050</xdr:rowOff>
    </xdr:to>
    <xdr:cxnSp macro="">
      <xdr:nvCxnSpPr>
        <xdr:cNvPr id="199" name="直線コネクタ 198"/>
        <xdr:cNvCxnSpPr/>
      </xdr:nvCxnSpPr>
      <xdr:spPr>
        <a:xfrm>
          <a:off x="1320800" y="9210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64770</xdr:rowOff>
    </xdr:from>
    <xdr:to>
      <xdr:col>3</xdr:col>
      <xdr:colOff>193675</xdr:colOff>
      <xdr:row>55</xdr:row>
      <xdr:rowOff>166370</xdr:rowOff>
    </xdr:to>
    <xdr:sp macro="" textlink="">
      <xdr:nvSpPr>
        <xdr:cNvPr id="200" name="フローチャート : 判断 199"/>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151147</xdr:rowOff>
    </xdr:from>
    <xdr:ext cx="762000" cy="259045"/>
    <xdr:sp macro="" textlink="">
      <xdr:nvSpPr>
        <xdr:cNvPr id="201" name="テキスト ボックス 200"/>
        <xdr:cNvSpPr txBox="1"/>
      </xdr:nvSpPr>
      <xdr:spPr>
        <a:xfrm>
          <a:off x="1828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02" name="フローチャート : 判断 201"/>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203" name="テキスト ボックス 202"/>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7620</xdr:rowOff>
    </xdr:from>
    <xdr:to>
      <xdr:col>7</xdr:col>
      <xdr:colOff>66675</xdr:colOff>
      <xdr:row>54</xdr:row>
      <xdr:rowOff>109220</xdr:rowOff>
    </xdr:to>
    <xdr:sp macro="" textlink="">
      <xdr:nvSpPr>
        <xdr:cNvPr id="209" name="円/楕円 208"/>
        <xdr:cNvSpPr/>
      </xdr:nvSpPr>
      <xdr:spPr>
        <a:xfrm>
          <a:off x="47752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24147</xdr:rowOff>
    </xdr:from>
    <xdr:ext cx="762000" cy="259045"/>
    <xdr:sp macro="" textlink="">
      <xdr:nvSpPr>
        <xdr:cNvPr id="210" name="扶助費該当値テキスト"/>
        <xdr:cNvSpPr txBox="1"/>
      </xdr:nvSpPr>
      <xdr:spPr>
        <a:xfrm>
          <a:off x="49149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118110</xdr:rowOff>
    </xdr:from>
    <xdr:to>
      <xdr:col>5</xdr:col>
      <xdr:colOff>600075</xdr:colOff>
      <xdr:row>54</xdr:row>
      <xdr:rowOff>48260</xdr:rowOff>
    </xdr:to>
    <xdr:sp macro="" textlink="">
      <xdr:nvSpPr>
        <xdr:cNvPr id="211" name="円/楕円 210"/>
        <xdr:cNvSpPr/>
      </xdr:nvSpPr>
      <xdr:spPr>
        <a:xfrm>
          <a:off x="3937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58437</xdr:rowOff>
    </xdr:from>
    <xdr:ext cx="736600" cy="259045"/>
    <xdr:sp macro="" textlink="">
      <xdr:nvSpPr>
        <xdr:cNvPr id="212" name="テキスト ボックス 211"/>
        <xdr:cNvSpPr txBox="1"/>
      </xdr:nvSpPr>
      <xdr:spPr>
        <a:xfrm>
          <a:off x="3606800" y="897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110490</xdr:rowOff>
    </xdr:from>
    <xdr:to>
      <xdr:col>4</xdr:col>
      <xdr:colOff>396875</xdr:colOff>
      <xdr:row>54</xdr:row>
      <xdr:rowOff>40640</xdr:rowOff>
    </xdr:to>
    <xdr:sp macro="" textlink="">
      <xdr:nvSpPr>
        <xdr:cNvPr id="213" name="円/楕円 212"/>
        <xdr:cNvSpPr/>
      </xdr:nvSpPr>
      <xdr:spPr>
        <a:xfrm>
          <a:off x="3048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50817</xdr:rowOff>
    </xdr:from>
    <xdr:ext cx="762000" cy="259045"/>
    <xdr:sp macro="" textlink="">
      <xdr:nvSpPr>
        <xdr:cNvPr id="214" name="テキスト ボックス 213"/>
        <xdr:cNvSpPr txBox="1"/>
      </xdr:nvSpPr>
      <xdr:spPr>
        <a:xfrm>
          <a:off x="2717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15" name="円/楕円 214"/>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16" name="テキスト ボックス 215"/>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72390</xdr:rowOff>
    </xdr:from>
    <xdr:to>
      <xdr:col>1</xdr:col>
      <xdr:colOff>676275</xdr:colOff>
      <xdr:row>54</xdr:row>
      <xdr:rowOff>2540</xdr:rowOff>
    </xdr:to>
    <xdr:sp macro="" textlink="">
      <xdr:nvSpPr>
        <xdr:cNvPr id="217" name="円/楕円 216"/>
        <xdr:cNvSpPr/>
      </xdr:nvSpPr>
      <xdr:spPr>
        <a:xfrm>
          <a:off x="1270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12717</xdr:rowOff>
    </xdr:from>
    <xdr:ext cx="762000" cy="259045"/>
    <xdr:sp macro="" textlink="">
      <xdr:nvSpPr>
        <xdr:cNvPr id="218" name="テキスト ボックス 217"/>
        <xdr:cNvSpPr txBox="1"/>
      </xdr:nvSpPr>
      <xdr:spPr>
        <a:xfrm>
          <a:off x="939800" y="89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その他に係る経常収支比率は、</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情報通信施設等整備事業基金積立金の増</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などにより前年度を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ポイント上回った。また、類似団体平均値との比較では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ポイント下回っている。維持補修経費の増嵩は今後さらに見込まれることから、施設の統廃合などを含め、経費節減に努める。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168910</xdr:rowOff>
    </xdr:from>
    <xdr:to>
      <xdr:col>24</xdr:col>
      <xdr:colOff>31750</xdr:colOff>
      <xdr:row>56</xdr:row>
      <xdr:rowOff>58420</xdr:rowOff>
    </xdr:to>
    <xdr:cxnSp macro="">
      <xdr:nvCxnSpPr>
        <xdr:cNvPr id="251" name="直線コネクタ 250"/>
        <xdr:cNvCxnSpPr/>
      </xdr:nvCxnSpPr>
      <xdr:spPr>
        <a:xfrm>
          <a:off x="15671800" y="95986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170197</xdr:rowOff>
    </xdr:from>
    <xdr:ext cx="762000" cy="259045"/>
    <xdr:sp macro="" textlink="">
      <xdr:nvSpPr>
        <xdr:cNvPr id="252"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168910</xdr:rowOff>
    </xdr:from>
    <xdr:to>
      <xdr:col>22</xdr:col>
      <xdr:colOff>565150</xdr:colOff>
      <xdr:row>56</xdr:row>
      <xdr:rowOff>35560</xdr:rowOff>
    </xdr:to>
    <xdr:cxnSp macro="">
      <xdr:nvCxnSpPr>
        <xdr:cNvPr id="254" name="直線コネクタ 253"/>
        <xdr:cNvCxnSpPr/>
      </xdr:nvCxnSpPr>
      <xdr:spPr>
        <a:xfrm flipV="1">
          <a:off x="14782800" y="9598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xdr:rowOff>
    </xdr:from>
    <xdr:to>
      <xdr:col>21</xdr:col>
      <xdr:colOff>361950</xdr:colOff>
      <xdr:row>56</xdr:row>
      <xdr:rowOff>35560</xdr:rowOff>
    </xdr:to>
    <xdr:cxnSp macro="">
      <xdr:nvCxnSpPr>
        <xdr:cNvPr id="257" name="直線コネクタ 256"/>
        <xdr:cNvCxnSpPr/>
      </xdr:nvCxnSpPr>
      <xdr:spPr>
        <a:xfrm>
          <a:off x="13893800" y="9606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8" name="フローチャート :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xdr:rowOff>
    </xdr:from>
    <xdr:to>
      <xdr:col>20</xdr:col>
      <xdr:colOff>158750</xdr:colOff>
      <xdr:row>56</xdr:row>
      <xdr:rowOff>12700</xdr:rowOff>
    </xdr:to>
    <xdr:cxnSp macro="">
      <xdr:nvCxnSpPr>
        <xdr:cNvPr id="260" name="直線コネクタ 259"/>
        <xdr:cNvCxnSpPr/>
      </xdr:nvCxnSpPr>
      <xdr:spPr>
        <a:xfrm flipV="1">
          <a:off x="13004800" y="9606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91440</xdr:rowOff>
    </xdr:from>
    <xdr:to>
      <xdr:col>20</xdr:col>
      <xdr:colOff>209550</xdr:colOff>
      <xdr:row>57</xdr:row>
      <xdr:rowOff>21590</xdr:rowOff>
    </xdr:to>
    <xdr:sp macro="" textlink="">
      <xdr:nvSpPr>
        <xdr:cNvPr id="261" name="フローチャート : 判断 260"/>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6367</xdr:rowOff>
    </xdr:from>
    <xdr:ext cx="762000" cy="259045"/>
    <xdr:sp macro="" textlink="">
      <xdr:nvSpPr>
        <xdr:cNvPr id="262" name="テキスト ボックス 261"/>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83820</xdr:rowOff>
    </xdr:from>
    <xdr:to>
      <xdr:col>19</xdr:col>
      <xdr:colOff>6350</xdr:colOff>
      <xdr:row>57</xdr:row>
      <xdr:rowOff>13970</xdr:rowOff>
    </xdr:to>
    <xdr:sp macro="" textlink="">
      <xdr:nvSpPr>
        <xdr:cNvPr id="263" name="フローチャート : 判断 262"/>
        <xdr:cNvSpPr/>
      </xdr:nvSpPr>
      <xdr:spPr>
        <a:xfrm>
          <a:off x="12954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170197</xdr:rowOff>
    </xdr:from>
    <xdr:ext cx="762000" cy="259045"/>
    <xdr:sp macro="" textlink="">
      <xdr:nvSpPr>
        <xdr:cNvPr id="264" name="テキスト ボックス 263"/>
        <xdr:cNvSpPr txBox="1"/>
      </xdr:nvSpPr>
      <xdr:spPr>
        <a:xfrm>
          <a:off x="12623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70" name="円/楕円 269"/>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24147</xdr:rowOff>
    </xdr:from>
    <xdr:ext cx="762000" cy="259045"/>
    <xdr:sp macro="" textlink="">
      <xdr:nvSpPr>
        <xdr:cNvPr id="271"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118110</xdr:rowOff>
    </xdr:from>
    <xdr:to>
      <xdr:col>22</xdr:col>
      <xdr:colOff>615950</xdr:colOff>
      <xdr:row>56</xdr:row>
      <xdr:rowOff>48260</xdr:rowOff>
    </xdr:to>
    <xdr:sp macro="" textlink="">
      <xdr:nvSpPr>
        <xdr:cNvPr id="272" name="円/楕円 271"/>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73" name="テキスト ボックス 272"/>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156210</xdr:rowOff>
    </xdr:from>
    <xdr:to>
      <xdr:col>21</xdr:col>
      <xdr:colOff>412750</xdr:colOff>
      <xdr:row>56</xdr:row>
      <xdr:rowOff>86360</xdr:rowOff>
    </xdr:to>
    <xdr:sp macro="" textlink="">
      <xdr:nvSpPr>
        <xdr:cNvPr id="274" name="円/楕円 273"/>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75" name="テキスト ボックス 274"/>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125730</xdr:rowOff>
    </xdr:from>
    <xdr:to>
      <xdr:col>20</xdr:col>
      <xdr:colOff>209550</xdr:colOff>
      <xdr:row>56</xdr:row>
      <xdr:rowOff>55880</xdr:rowOff>
    </xdr:to>
    <xdr:sp macro="" textlink="">
      <xdr:nvSpPr>
        <xdr:cNvPr id="276" name="円/楕円 275"/>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66057</xdr:rowOff>
    </xdr:from>
    <xdr:ext cx="762000" cy="259045"/>
    <xdr:sp macro="" textlink="">
      <xdr:nvSpPr>
        <xdr:cNvPr id="277" name="テキスト ボックス 276"/>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78" name="円/楕円 277"/>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79" name="テキスト ボックス 278"/>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補助費等に係る経常経費比率は、佐久広域連合医療センター運営費補助金等の増により前年度と比較して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ポイント上回り、類似団体内平均値比較では、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ポイント上回っている。今後も引き続き補助金等の見直しを行うとともに、交付事業の内容・効果をさらに厳しく精査・審査し、補助金交付の適正な執行に努める。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29845</xdr:rowOff>
    </xdr:from>
    <xdr:to>
      <xdr:col>24</xdr:col>
      <xdr:colOff>31750</xdr:colOff>
      <xdr:row>38</xdr:row>
      <xdr:rowOff>115570</xdr:rowOff>
    </xdr:to>
    <xdr:cxnSp macro="">
      <xdr:nvCxnSpPr>
        <xdr:cNvPr id="307" name="直線コネクタ 306"/>
        <xdr:cNvCxnSpPr/>
      </xdr:nvCxnSpPr>
      <xdr:spPr>
        <a:xfrm>
          <a:off x="15671800" y="654494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24147</xdr:rowOff>
    </xdr:from>
    <xdr:ext cx="762000" cy="259045"/>
    <xdr:sp macro="" textlink="">
      <xdr:nvSpPr>
        <xdr:cNvPr id="308" name="補助費等平均値テキスト"/>
        <xdr:cNvSpPr txBox="1"/>
      </xdr:nvSpPr>
      <xdr:spPr>
        <a:xfrm>
          <a:off x="16598900" y="6196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29845</xdr:rowOff>
    </xdr:from>
    <xdr:to>
      <xdr:col>22</xdr:col>
      <xdr:colOff>565150</xdr:colOff>
      <xdr:row>38</xdr:row>
      <xdr:rowOff>52705</xdr:rowOff>
    </xdr:to>
    <xdr:cxnSp macro="">
      <xdr:nvCxnSpPr>
        <xdr:cNvPr id="310" name="直線コネクタ 309"/>
        <xdr:cNvCxnSpPr/>
      </xdr:nvCxnSpPr>
      <xdr:spPr>
        <a:xfrm flipV="1">
          <a:off x="14782800" y="65449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90822</xdr:rowOff>
    </xdr:from>
    <xdr:ext cx="736600" cy="259045"/>
    <xdr:sp macro="" textlink="">
      <xdr:nvSpPr>
        <xdr:cNvPr id="312" name="テキスト ボックス 311"/>
        <xdr:cNvSpPr txBox="1"/>
      </xdr:nvSpPr>
      <xdr:spPr>
        <a:xfrm>
          <a:off x="15290800" y="6091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52705</xdr:rowOff>
    </xdr:from>
    <xdr:to>
      <xdr:col>21</xdr:col>
      <xdr:colOff>361950</xdr:colOff>
      <xdr:row>38</xdr:row>
      <xdr:rowOff>52705</xdr:rowOff>
    </xdr:to>
    <xdr:cxnSp macro="">
      <xdr:nvCxnSpPr>
        <xdr:cNvPr id="313" name="直線コネクタ 312"/>
        <xdr:cNvCxnSpPr/>
      </xdr:nvCxnSpPr>
      <xdr:spPr>
        <a:xfrm>
          <a:off x="13893800" y="65678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133350</xdr:rowOff>
    </xdr:from>
    <xdr:to>
      <xdr:col>21</xdr:col>
      <xdr:colOff>412750</xdr:colOff>
      <xdr:row>37</xdr:row>
      <xdr:rowOff>63500</xdr:rowOff>
    </xdr:to>
    <xdr:sp macro="" textlink="">
      <xdr:nvSpPr>
        <xdr:cNvPr id="314" name="フローチャート : 判断 313"/>
        <xdr:cNvSpPr/>
      </xdr:nvSpPr>
      <xdr:spPr>
        <a:xfrm>
          <a:off x="14732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73677</xdr:rowOff>
    </xdr:from>
    <xdr:ext cx="762000" cy="259045"/>
    <xdr:sp macro="" textlink="">
      <xdr:nvSpPr>
        <xdr:cNvPr id="315" name="テキスト ボックス 314"/>
        <xdr:cNvSpPr txBox="1"/>
      </xdr:nvSpPr>
      <xdr:spPr>
        <a:xfrm>
          <a:off x="144018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52705</xdr:rowOff>
    </xdr:from>
    <xdr:to>
      <xdr:col>20</xdr:col>
      <xdr:colOff>158750</xdr:colOff>
      <xdr:row>38</xdr:row>
      <xdr:rowOff>81280</xdr:rowOff>
    </xdr:to>
    <xdr:cxnSp macro="">
      <xdr:nvCxnSpPr>
        <xdr:cNvPr id="316" name="直線コネクタ 315"/>
        <xdr:cNvCxnSpPr/>
      </xdr:nvCxnSpPr>
      <xdr:spPr>
        <a:xfrm flipV="1">
          <a:off x="13004800" y="65678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127635</xdr:rowOff>
    </xdr:from>
    <xdr:to>
      <xdr:col>20</xdr:col>
      <xdr:colOff>209550</xdr:colOff>
      <xdr:row>37</xdr:row>
      <xdr:rowOff>57785</xdr:rowOff>
    </xdr:to>
    <xdr:sp macro="" textlink="">
      <xdr:nvSpPr>
        <xdr:cNvPr id="317" name="フローチャート : 判断 316"/>
        <xdr:cNvSpPr/>
      </xdr:nvSpPr>
      <xdr:spPr>
        <a:xfrm>
          <a:off x="13843000" y="629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67962</xdr:rowOff>
    </xdr:from>
    <xdr:ext cx="762000" cy="259045"/>
    <xdr:sp macro="" textlink="">
      <xdr:nvSpPr>
        <xdr:cNvPr id="318" name="テキスト ボックス 317"/>
        <xdr:cNvSpPr txBox="1"/>
      </xdr:nvSpPr>
      <xdr:spPr>
        <a:xfrm>
          <a:off x="13512800" y="606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19" name="フローチャート : 判断 318"/>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62247</xdr:rowOff>
    </xdr:from>
    <xdr:ext cx="762000" cy="259045"/>
    <xdr:sp macro="" textlink="">
      <xdr:nvSpPr>
        <xdr:cNvPr id="320" name="テキスト ボックス 319"/>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64770</xdr:rowOff>
    </xdr:from>
    <xdr:to>
      <xdr:col>24</xdr:col>
      <xdr:colOff>82550</xdr:colOff>
      <xdr:row>38</xdr:row>
      <xdr:rowOff>166370</xdr:rowOff>
    </xdr:to>
    <xdr:sp macro="" textlink="">
      <xdr:nvSpPr>
        <xdr:cNvPr id="326" name="円/楕円 325"/>
        <xdr:cNvSpPr/>
      </xdr:nvSpPr>
      <xdr:spPr>
        <a:xfrm>
          <a:off x="164592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36847</xdr:rowOff>
    </xdr:from>
    <xdr:ext cx="762000" cy="259045"/>
    <xdr:sp macro="" textlink="">
      <xdr:nvSpPr>
        <xdr:cNvPr id="327" name="補助費等該当値テキスト"/>
        <xdr:cNvSpPr txBox="1"/>
      </xdr:nvSpPr>
      <xdr:spPr>
        <a:xfrm>
          <a:off x="165989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150495</xdr:rowOff>
    </xdr:from>
    <xdr:to>
      <xdr:col>22</xdr:col>
      <xdr:colOff>615950</xdr:colOff>
      <xdr:row>38</xdr:row>
      <xdr:rowOff>80645</xdr:rowOff>
    </xdr:to>
    <xdr:sp macro="" textlink="">
      <xdr:nvSpPr>
        <xdr:cNvPr id="328" name="円/楕円 327"/>
        <xdr:cNvSpPr/>
      </xdr:nvSpPr>
      <xdr:spPr>
        <a:xfrm>
          <a:off x="15621000" y="64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65422</xdr:rowOff>
    </xdr:from>
    <xdr:ext cx="736600" cy="259045"/>
    <xdr:sp macro="" textlink="">
      <xdr:nvSpPr>
        <xdr:cNvPr id="329" name="テキスト ボックス 328"/>
        <xdr:cNvSpPr txBox="1"/>
      </xdr:nvSpPr>
      <xdr:spPr>
        <a:xfrm>
          <a:off x="15290800" y="6580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1905</xdr:rowOff>
    </xdr:from>
    <xdr:to>
      <xdr:col>21</xdr:col>
      <xdr:colOff>412750</xdr:colOff>
      <xdr:row>38</xdr:row>
      <xdr:rowOff>103505</xdr:rowOff>
    </xdr:to>
    <xdr:sp macro="" textlink="">
      <xdr:nvSpPr>
        <xdr:cNvPr id="330" name="円/楕円 329"/>
        <xdr:cNvSpPr/>
      </xdr:nvSpPr>
      <xdr:spPr>
        <a:xfrm>
          <a:off x="147320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88282</xdr:rowOff>
    </xdr:from>
    <xdr:ext cx="762000" cy="259045"/>
    <xdr:sp macro="" textlink="">
      <xdr:nvSpPr>
        <xdr:cNvPr id="331" name="テキスト ボックス 330"/>
        <xdr:cNvSpPr txBox="1"/>
      </xdr:nvSpPr>
      <xdr:spPr>
        <a:xfrm>
          <a:off x="14401800"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1905</xdr:rowOff>
    </xdr:from>
    <xdr:to>
      <xdr:col>20</xdr:col>
      <xdr:colOff>209550</xdr:colOff>
      <xdr:row>38</xdr:row>
      <xdr:rowOff>103505</xdr:rowOff>
    </xdr:to>
    <xdr:sp macro="" textlink="">
      <xdr:nvSpPr>
        <xdr:cNvPr id="332" name="円/楕円 331"/>
        <xdr:cNvSpPr/>
      </xdr:nvSpPr>
      <xdr:spPr>
        <a:xfrm>
          <a:off x="138430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88282</xdr:rowOff>
    </xdr:from>
    <xdr:ext cx="762000" cy="259045"/>
    <xdr:sp macro="" textlink="">
      <xdr:nvSpPr>
        <xdr:cNvPr id="333" name="テキスト ボックス 332"/>
        <xdr:cNvSpPr txBox="1"/>
      </xdr:nvSpPr>
      <xdr:spPr>
        <a:xfrm>
          <a:off x="13512800"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30480</xdr:rowOff>
    </xdr:from>
    <xdr:to>
      <xdr:col>19</xdr:col>
      <xdr:colOff>6350</xdr:colOff>
      <xdr:row>38</xdr:row>
      <xdr:rowOff>132080</xdr:rowOff>
    </xdr:to>
    <xdr:sp macro="" textlink="">
      <xdr:nvSpPr>
        <xdr:cNvPr id="334" name="円/楕円 333"/>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116857</xdr:rowOff>
    </xdr:from>
    <xdr:ext cx="762000" cy="259045"/>
    <xdr:sp macro="" textlink="">
      <xdr:nvSpPr>
        <xdr:cNvPr id="335" name="テキスト ボックス 334"/>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前年度と比較して、公債費に係る経常収支比率は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ており、類似団体と比較して平均的な数値となっている。ここ数年は、新市建設計画に基づく、市民生活に必要不可欠な大型事業が続くことから、起債事業費の精査や計画的な繰上償還の実施等により、起債残高の抑制に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102507</xdr:rowOff>
    </xdr:from>
    <xdr:to>
      <xdr:col>7</xdr:col>
      <xdr:colOff>15875</xdr:colOff>
      <xdr:row>77</xdr:row>
      <xdr:rowOff>154758</xdr:rowOff>
    </xdr:to>
    <xdr:cxnSp macro="">
      <xdr:nvCxnSpPr>
        <xdr:cNvPr id="370" name="直線コネクタ 369"/>
        <xdr:cNvCxnSpPr/>
      </xdr:nvCxnSpPr>
      <xdr:spPr>
        <a:xfrm>
          <a:off x="3987800" y="1330415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87828</xdr:rowOff>
    </xdr:from>
    <xdr:ext cx="762000" cy="259045"/>
    <xdr:sp macro="" textlink="">
      <xdr:nvSpPr>
        <xdr:cNvPr id="371" name="公債費平均値テキスト"/>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24130</xdr:rowOff>
    </xdr:from>
    <xdr:to>
      <xdr:col>5</xdr:col>
      <xdr:colOff>549275</xdr:colOff>
      <xdr:row>77</xdr:row>
      <xdr:rowOff>102507</xdr:rowOff>
    </xdr:to>
    <xdr:cxnSp macro="">
      <xdr:nvCxnSpPr>
        <xdr:cNvPr id="373" name="直線コネクタ 372"/>
        <xdr:cNvCxnSpPr/>
      </xdr:nvCxnSpPr>
      <xdr:spPr>
        <a:xfrm>
          <a:off x="3098800" y="1322578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143890</xdr:rowOff>
    </xdr:from>
    <xdr:ext cx="736600" cy="259045"/>
    <xdr:sp macro="" textlink="">
      <xdr:nvSpPr>
        <xdr:cNvPr id="375" name="テキスト ボックス 374"/>
        <xdr:cNvSpPr txBox="1"/>
      </xdr:nvSpPr>
      <xdr:spPr>
        <a:xfrm>
          <a:off x="3606800" y="1300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24130</xdr:rowOff>
    </xdr:from>
    <xdr:to>
      <xdr:col>4</xdr:col>
      <xdr:colOff>346075</xdr:colOff>
      <xdr:row>77</xdr:row>
      <xdr:rowOff>37193</xdr:rowOff>
    </xdr:to>
    <xdr:cxnSp macro="">
      <xdr:nvCxnSpPr>
        <xdr:cNvPr id="376" name="直線コネクタ 375"/>
        <xdr:cNvCxnSpPr/>
      </xdr:nvCxnSpPr>
      <xdr:spPr>
        <a:xfrm flipV="1">
          <a:off x="2209800" y="132257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131718</xdr:rowOff>
    </xdr:from>
    <xdr:to>
      <xdr:col>4</xdr:col>
      <xdr:colOff>396875</xdr:colOff>
      <xdr:row>77</xdr:row>
      <xdr:rowOff>61868</xdr:rowOff>
    </xdr:to>
    <xdr:sp macro="" textlink="">
      <xdr:nvSpPr>
        <xdr:cNvPr id="377" name="フローチャート : 判断 376"/>
        <xdr:cNvSpPr/>
      </xdr:nvSpPr>
      <xdr:spPr>
        <a:xfrm>
          <a:off x="3048000" y="13161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72044</xdr:rowOff>
    </xdr:from>
    <xdr:ext cx="762000" cy="259045"/>
    <xdr:sp macro="" textlink="">
      <xdr:nvSpPr>
        <xdr:cNvPr id="378" name="テキスト ボックス 377"/>
        <xdr:cNvSpPr txBox="1"/>
      </xdr:nvSpPr>
      <xdr:spPr>
        <a:xfrm>
          <a:off x="2717800" y="1293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37193</xdr:rowOff>
    </xdr:from>
    <xdr:to>
      <xdr:col>3</xdr:col>
      <xdr:colOff>142875</xdr:colOff>
      <xdr:row>77</xdr:row>
      <xdr:rowOff>50256</xdr:rowOff>
    </xdr:to>
    <xdr:cxnSp macro="">
      <xdr:nvCxnSpPr>
        <xdr:cNvPr id="379" name="直線コネクタ 378"/>
        <xdr:cNvCxnSpPr/>
      </xdr:nvCxnSpPr>
      <xdr:spPr>
        <a:xfrm flipV="1">
          <a:off x="1320800" y="132388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151312</xdr:rowOff>
    </xdr:from>
    <xdr:to>
      <xdr:col>3</xdr:col>
      <xdr:colOff>193675</xdr:colOff>
      <xdr:row>77</xdr:row>
      <xdr:rowOff>81462</xdr:rowOff>
    </xdr:to>
    <xdr:sp macro="" textlink="">
      <xdr:nvSpPr>
        <xdr:cNvPr id="380" name="フローチャート : 判断 379"/>
        <xdr:cNvSpPr/>
      </xdr:nvSpPr>
      <xdr:spPr>
        <a:xfrm>
          <a:off x="2159000" y="1318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91639</xdr:rowOff>
    </xdr:from>
    <xdr:ext cx="762000" cy="259045"/>
    <xdr:sp macro="" textlink="">
      <xdr:nvSpPr>
        <xdr:cNvPr id="381" name="テキスト ボックス 380"/>
        <xdr:cNvSpPr txBox="1"/>
      </xdr:nvSpPr>
      <xdr:spPr>
        <a:xfrm>
          <a:off x="1828800" y="1295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157843</xdr:rowOff>
    </xdr:from>
    <xdr:to>
      <xdr:col>1</xdr:col>
      <xdr:colOff>676275</xdr:colOff>
      <xdr:row>77</xdr:row>
      <xdr:rowOff>87993</xdr:rowOff>
    </xdr:to>
    <xdr:sp macro="" textlink="">
      <xdr:nvSpPr>
        <xdr:cNvPr id="382" name="フローチャート : 判断 381"/>
        <xdr:cNvSpPr/>
      </xdr:nvSpPr>
      <xdr:spPr>
        <a:xfrm>
          <a:off x="1270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98170</xdr:rowOff>
    </xdr:from>
    <xdr:ext cx="762000" cy="259045"/>
    <xdr:sp macro="" textlink="">
      <xdr:nvSpPr>
        <xdr:cNvPr id="383" name="テキスト ボックス 382"/>
        <xdr:cNvSpPr txBox="1"/>
      </xdr:nvSpPr>
      <xdr:spPr>
        <a:xfrm>
          <a:off x="939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103958</xdr:rowOff>
    </xdr:from>
    <xdr:to>
      <xdr:col>7</xdr:col>
      <xdr:colOff>66675</xdr:colOff>
      <xdr:row>78</xdr:row>
      <xdr:rowOff>34108</xdr:rowOff>
    </xdr:to>
    <xdr:sp macro="" textlink="">
      <xdr:nvSpPr>
        <xdr:cNvPr id="389" name="円/楕円 388"/>
        <xdr:cNvSpPr/>
      </xdr:nvSpPr>
      <xdr:spPr>
        <a:xfrm>
          <a:off x="47752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76035</xdr:rowOff>
    </xdr:from>
    <xdr:ext cx="762000" cy="259045"/>
    <xdr:sp macro="" textlink="">
      <xdr:nvSpPr>
        <xdr:cNvPr id="390" name="公債費該当値テキスト"/>
        <xdr:cNvSpPr txBox="1"/>
      </xdr:nvSpPr>
      <xdr:spPr>
        <a:xfrm>
          <a:off x="4914900" y="132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51707</xdr:rowOff>
    </xdr:from>
    <xdr:to>
      <xdr:col>5</xdr:col>
      <xdr:colOff>600075</xdr:colOff>
      <xdr:row>77</xdr:row>
      <xdr:rowOff>153307</xdr:rowOff>
    </xdr:to>
    <xdr:sp macro="" textlink="">
      <xdr:nvSpPr>
        <xdr:cNvPr id="391" name="円/楕円 390"/>
        <xdr:cNvSpPr/>
      </xdr:nvSpPr>
      <xdr:spPr>
        <a:xfrm>
          <a:off x="3937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138084</xdr:rowOff>
    </xdr:from>
    <xdr:ext cx="736600" cy="259045"/>
    <xdr:sp macro="" textlink="">
      <xdr:nvSpPr>
        <xdr:cNvPr id="392" name="テキスト ボックス 391"/>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144780</xdr:rowOff>
    </xdr:from>
    <xdr:to>
      <xdr:col>4</xdr:col>
      <xdr:colOff>396875</xdr:colOff>
      <xdr:row>77</xdr:row>
      <xdr:rowOff>74930</xdr:rowOff>
    </xdr:to>
    <xdr:sp macro="" textlink="">
      <xdr:nvSpPr>
        <xdr:cNvPr id="393" name="円/楕円 392"/>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94" name="テキスト ボックス 39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157843</xdr:rowOff>
    </xdr:from>
    <xdr:to>
      <xdr:col>3</xdr:col>
      <xdr:colOff>193675</xdr:colOff>
      <xdr:row>77</xdr:row>
      <xdr:rowOff>87993</xdr:rowOff>
    </xdr:to>
    <xdr:sp macro="" textlink="">
      <xdr:nvSpPr>
        <xdr:cNvPr id="395" name="円/楕円 394"/>
        <xdr:cNvSpPr/>
      </xdr:nvSpPr>
      <xdr:spPr>
        <a:xfrm>
          <a:off x="2159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72770</xdr:rowOff>
    </xdr:from>
    <xdr:ext cx="762000" cy="259045"/>
    <xdr:sp macro="" textlink="">
      <xdr:nvSpPr>
        <xdr:cNvPr id="396" name="テキスト ボックス 395"/>
        <xdr:cNvSpPr txBox="1"/>
      </xdr:nvSpPr>
      <xdr:spPr>
        <a:xfrm>
          <a:off x="1828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170906</xdr:rowOff>
    </xdr:from>
    <xdr:to>
      <xdr:col>1</xdr:col>
      <xdr:colOff>676275</xdr:colOff>
      <xdr:row>77</xdr:row>
      <xdr:rowOff>101056</xdr:rowOff>
    </xdr:to>
    <xdr:sp macro="" textlink="">
      <xdr:nvSpPr>
        <xdr:cNvPr id="397" name="円/楕円 396"/>
        <xdr:cNvSpPr/>
      </xdr:nvSpPr>
      <xdr:spPr>
        <a:xfrm>
          <a:off x="1270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85833</xdr:rowOff>
    </xdr:from>
    <xdr:ext cx="762000" cy="259045"/>
    <xdr:sp macro="" textlink="">
      <xdr:nvSpPr>
        <xdr:cNvPr id="398" name="テキスト ボックス 397"/>
        <xdr:cNvSpPr txBox="1"/>
      </xdr:nvSpPr>
      <xdr:spPr>
        <a:xfrm>
          <a:off x="939800" y="1328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公債費以外の経常収支比率は、類似団体内平均値を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ている。今後も、合併後の新たなまちづくりの推進に伴う市債償還額の増加、少子高齢化などを背景とした扶助費等社会保障費、老朽施設の維持管理経費など、経常経費の増加が見込まれることから、事務事業の見直しなど、行財政改革により一層取り組み、経費の節減に努め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88138</xdr:rowOff>
    </xdr:from>
    <xdr:to>
      <xdr:col>24</xdr:col>
      <xdr:colOff>31750</xdr:colOff>
      <xdr:row>74</xdr:row>
      <xdr:rowOff>85852</xdr:rowOff>
    </xdr:to>
    <xdr:cxnSp macro="">
      <xdr:nvCxnSpPr>
        <xdr:cNvPr id="429" name="直線コネクタ 428"/>
        <xdr:cNvCxnSpPr/>
      </xdr:nvCxnSpPr>
      <xdr:spPr>
        <a:xfrm>
          <a:off x="15671800" y="12603988"/>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34562</xdr:rowOff>
    </xdr:from>
    <xdr:ext cx="762000" cy="259045"/>
    <xdr:sp macro="" textlink="">
      <xdr:nvSpPr>
        <xdr:cNvPr id="430"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88138</xdr:rowOff>
    </xdr:from>
    <xdr:to>
      <xdr:col>22</xdr:col>
      <xdr:colOff>565150</xdr:colOff>
      <xdr:row>74</xdr:row>
      <xdr:rowOff>44704</xdr:rowOff>
    </xdr:to>
    <xdr:cxnSp macro="">
      <xdr:nvCxnSpPr>
        <xdr:cNvPr id="432" name="直線コネクタ 431"/>
        <xdr:cNvCxnSpPr/>
      </xdr:nvCxnSpPr>
      <xdr:spPr>
        <a:xfrm flipV="1">
          <a:off x="14782800" y="1260398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4" name="テキスト ボックス 433"/>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30988</xdr:rowOff>
    </xdr:from>
    <xdr:to>
      <xdr:col>21</xdr:col>
      <xdr:colOff>361950</xdr:colOff>
      <xdr:row>74</xdr:row>
      <xdr:rowOff>44704</xdr:rowOff>
    </xdr:to>
    <xdr:cxnSp macro="">
      <xdr:nvCxnSpPr>
        <xdr:cNvPr id="435" name="直線コネクタ 434"/>
        <xdr:cNvCxnSpPr/>
      </xdr:nvCxnSpPr>
      <xdr:spPr>
        <a:xfrm>
          <a:off x="13893800" y="127182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153924</xdr:rowOff>
    </xdr:from>
    <xdr:to>
      <xdr:col>21</xdr:col>
      <xdr:colOff>412750</xdr:colOff>
      <xdr:row>77</xdr:row>
      <xdr:rowOff>84074</xdr:rowOff>
    </xdr:to>
    <xdr:sp macro="" textlink="">
      <xdr:nvSpPr>
        <xdr:cNvPr id="436" name="フローチャート : 判断 435"/>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68851</xdr:rowOff>
    </xdr:from>
    <xdr:ext cx="762000" cy="259045"/>
    <xdr:sp macro="" textlink="">
      <xdr:nvSpPr>
        <xdr:cNvPr id="437" name="テキスト ボックス 436"/>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30988</xdr:rowOff>
    </xdr:from>
    <xdr:to>
      <xdr:col>20</xdr:col>
      <xdr:colOff>158750</xdr:colOff>
      <xdr:row>74</xdr:row>
      <xdr:rowOff>81280</xdr:rowOff>
    </xdr:to>
    <xdr:cxnSp macro="">
      <xdr:nvCxnSpPr>
        <xdr:cNvPr id="438" name="直線コネクタ 437"/>
        <xdr:cNvCxnSpPr/>
      </xdr:nvCxnSpPr>
      <xdr:spPr>
        <a:xfrm flipV="1">
          <a:off x="13004800" y="127182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9" name="フローチャート : 判断 438"/>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40" name="テキスト ボックス 439"/>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41" name="フローチャート : 判断 440"/>
        <xdr:cNvSpPr/>
      </xdr:nvSpPr>
      <xdr:spPr>
        <a:xfrm>
          <a:off x="12954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27703</xdr:rowOff>
    </xdr:from>
    <xdr:ext cx="762000" cy="259045"/>
    <xdr:sp macro="" textlink="">
      <xdr:nvSpPr>
        <xdr:cNvPr id="442" name="テキスト ボックス 441"/>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35052</xdr:rowOff>
    </xdr:from>
    <xdr:to>
      <xdr:col>24</xdr:col>
      <xdr:colOff>82550</xdr:colOff>
      <xdr:row>74</xdr:row>
      <xdr:rowOff>136652</xdr:rowOff>
    </xdr:to>
    <xdr:sp macro="" textlink="">
      <xdr:nvSpPr>
        <xdr:cNvPr id="448" name="円/楕円 447"/>
        <xdr:cNvSpPr/>
      </xdr:nvSpPr>
      <xdr:spPr>
        <a:xfrm>
          <a:off x="164592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115079</xdr:rowOff>
    </xdr:from>
    <xdr:ext cx="762000" cy="259045"/>
    <xdr:sp macro="" textlink="">
      <xdr:nvSpPr>
        <xdr:cNvPr id="449" name="公債費以外該当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37338</xdr:rowOff>
    </xdr:from>
    <xdr:to>
      <xdr:col>22</xdr:col>
      <xdr:colOff>615950</xdr:colOff>
      <xdr:row>73</xdr:row>
      <xdr:rowOff>138938</xdr:rowOff>
    </xdr:to>
    <xdr:sp macro="" textlink="">
      <xdr:nvSpPr>
        <xdr:cNvPr id="450" name="円/楕円 449"/>
        <xdr:cNvSpPr/>
      </xdr:nvSpPr>
      <xdr:spPr>
        <a:xfrm>
          <a:off x="156210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149115</xdr:rowOff>
    </xdr:from>
    <xdr:ext cx="736600" cy="259045"/>
    <xdr:sp macro="" textlink="">
      <xdr:nvSpPr>
        <xdr:cNvPr id="451" name="テキスト ボックス 450"/>
        <xdr:cNvSpPr txBox="1"/>
      </xdr:nvSpPr>
      <xdr:spPr>
        <a:xfrm>
          <a:off x="15290800" y="1232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165354</xdr:rowOff>
    </xdr:from>
    <xdr:to>
      <xdr:col>21</xdr:col>
      <xdr:colOff>412750</xdr:colOff>
      <xdr:row>74</xdr:row>
      <xdr:rowOff>95504</xdr:rowOff>
    </xdr:to>
    <xdr:sp macro="" textlink="">
      <xdr:nvSpPr>
        <xdr:cNvPr id="452" name="円/楕円 451"/>
        <xdr:cNvSpPr/>
      </xdr:nvSpPr>
      <xdr:spPr>
        <a:xfrm>
          <a:off x="14732000" y="126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105681</xdr:rowOff>
    </xdr:from>
    <xdr:ext cx="762000" cy="259045"/>
    <xdr:sp macro="" textlink="">
      <xdr:nvSpPr>
        <xdr:cNvPr id="453" name="テキスト ボックス 452"/>
        <xdr:cNvSpPr txBox="1"/>
      </xdr:nvSpPr>
      <xdr:spPr>
        <a:xfrm>
          <a:off x="14401800" y="124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151638</xdr:rowOff>
    </xdr:from>
    <xdr:to>
      <xdr:col>20</xdr:col>
      <xdr:colOff>209550</xdr:colOff>
      <xdr:row>74</xdr:row>
      <xdr:rowOff>81788</xdr:rowOff>
    </xdr:to>
    <xdr:sp macro="" textlink="">
      <xdr:nvSpPr>
        <xdr:cNvPr id="454" name="円/楕円 453"/>
        <xdr:cNvSpPr/>
      </xdr:nvSpPr>
      <xdr:spPr>
        <a:xfrm>
          <a:off x="138430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91965</xdr:rowOff>
    </xdr:from>
    <xdr:ext cx="762000" cy="259045"/>
    <xdr:sp macro="" textlink="">
      <xdr:nvSpPr>
        <xdr:cNvPr id="455" name="テキスト ボックス 454"/>
        <xdr:cNvSpPr txBox="1"/>
      </xdr:nvSpPr>
      <xdr:spPr>
        <a:xfrm>
          <a:off x="13512800" y="1243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30480</xdr:rowOff>
    </xdr:from>
    <xdr:to>
      <xdr:col>19</xdr:col>
      <xdr:colOff>6350</xdr:colOff>
      <xdr:row>74</xdr:row>
      <xdr:rowOff>132080</xdr:rowOff>
    </xdr:to>
    <xdr:sp macro="" textlink="">
      <xdr:nvSpPr>
        <xdr:cNvPr id="456" name="円/楕円 455"/>
        <xdr:cNvSpPr/>
      </xdr:nvSpPr>
      <xdr:spPr>
        <a:xfrm>
          <a:off x="12954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142257</xdr:rowOff>
    </xdr:from>
    <xdr:ext cx="762000" cy="259045"/>
    <xdr:sp macro="" textlink="">
      <xdr:nvSpPr>
        <xdr:cNvPr id="457" name="テキスト ボックス 456"/>
        <xdr:cNvSpPr txBox="1"/>
      </xdr:nvSpPr>
      <xdr:spPr>
        <a:xfrm>
          <a:off x="12623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長野県佐久市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71739</xdr:rowOff>
    </xdr:from>
    <xdr:to>
      <xdr:col>4</xdr:col>
      <xdr:colOff>1117600</xdr:colOff>
      <xdr:row>17</xdr:row>
      <xdr:rowOff>80278</xdr:rowOff>
    </xdr:to>
    <xdr:cxnSp macro="">
      <xdr:nvCxnSpPr>
        <xdr:cNvPr id="52" name="直線コネクタ 51"/>
        <xdr:cNvCxnSpPr/>
      </xdr:nvCxnSpPr>
      <xdr:spPr bwMode="auto">
        <a:xfrm>
          <a:off x="5003800" y="3034014"/>
          <a:ext cx="647700" cy="8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100837</xdr:rowOff>
    </xdr:from>
    <xdr:ext cx="762000" cy="259045"/>
    <xdr:sp macro="" textlink="">
      <xdr:nvSpPr>
        <xdr:cNvPr id="53" name="人口1人当たり決算額の推移平均値テキスト130"/>
        <xdr:cNvSpPr txBox="1"/>
      </xdr:nvSpPr>
      <xdr:spPr>
        <a:xfrm>
          <a:off x="5740400" y="2720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67379</xdr:rowOff>
    </xdr:from>
    <xdr:to>
      <xdr:col>4</xdr:col>
      <xdr:colOff>469900</xdr:colOff>
      <xdr:row>17</xdr:row>
      <xdr:rowOff>71739</xdr:rowOff>
    </xdr:to>
    <xdr:cxnSp macro="">
      <xdr:nvCxnSpPr>
        <xdr:cNvPr id="55" name="直線コネクタ 54"/>
        <xdr:cNvCxnSpPr/>
      </xdr:nvCxnSpPr>
      <xdr:spPr bwMode="auto">
        <a:xfrm>
          <a:off x="4305300" y="3029654"/>
          <a:ext cx="698500" cy="4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29813</xdr:rowOff>
    </xdr:from>
    <xdr:ext cx="736600" cy="259045"/>
    <xdr:sp macro="" textlink="">
      <xdr:nvSpPr>
        <xdr:cNvPr id="57" name="テキスト ボックス 56"/>
        <xdr:cNvSpPr txBox="1"/>
      </xdr:nvSpPr>
      <xdr:spPr>
        <a:xfrm>
          <a:off x="4622800" y="2649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67379</xdr:rowOff>
    </xdr:from>
    <xdr:to>
      <xdr:col>3</xdr:col>
      <xdr:colOff>904875</xdr:colOff>
      <xdr:row>17</xdr:row>
      <xdr:rowOff>101930</xdr:rowOff>
    </xdr:to>
    <xdr:cxnSp macro="">
      <xdr:nvCxnSpPr>
        <xdr:cNvPr id="58" name="直線コネクタ 57"/>
        <xdr:cNvCxnSpPr/>
      </xdr:nvCxnSpPr>
      <xdr:spPr bwMode="auto">
        <a:xfrm flipV="1">
          <a:off x="3606800" y="3029654"/>
          <a:ext cx="698500" cy="34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15126</xdr:rowOff>
    </xdr:from>
    <xdr:to>
      <xdr:col>3</xdr:col>
      <xdr:colOff>955675</xdr:colOff>
      <xdr:row>18</xdr:row>
      <xdr:rowOff>116726</xdr:rowOff>
    </xdr:to>
    <xdr:sp macro="" textlink="">
      <xdr:nvSpPr>
        <xdr:cNvPr id="59" name="フローチャート : 判断 58"/>
        <xdr:cNvSpPr/>
      </xdr:nvSpPr>
      <xdr:spPr bwMode="auto">
        <a:xfrm>
          <a:off x="4254500" y="3148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101503</xdr:rowOff>
    </xdr:from>
    <xdr:ext cx="762000" cy="259045"/>
    <xdr:sp macro="" textlink="">
      <xdr:nvSpPr>
        <xdr:cNvPr id="60" name="テキスト ボックス 59"/>
        <xdr:cNvSpPr txBox="1"/>
      </xdr:nvSpPr>
      <xdr:spPr>
        <a:xfrm>
          <a:off x="3924300" y="323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71673</xdr:rowOff>
    </xdr:from>
    <xdr:to>
      <xdr:col>3</xdr:col>
      <xdr:colOff>206375</xdr:colOff>
      <xdr:row>17</xdr:row>
      <xdr:rowOff>101930</xdr:rowOff>
    </xdr:to>
    <xdr:cxnSp macro="">
      <xdr:nvCxnSpPr>
        <xdr:cNvPr id="61" name="直線コネクタ 60"/>
        <xdr:cNvCxnSpPr/>
      </xdr:nvCxnSpPr>
      <xdr:spPr bwMode="auto">
        <a:xfrm>
          <a:off x="2908300" y="3033948"/>
          <a:ext cx="698500" cy="30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37055</xdr:rowOff>
    </xdr:from>
    <xdr:to>
      <xdr:col>3</xdr:col>
      <xdr:colOff>257175</xdr:colOff>
      <xdr:row>18</xdr:row>
      <xdr:rowOff>138655</xdr:rowOff>
    </xdr:to>
    <xdr:sp macro="" textlink="">
      <xdr:nvSpPr>
        <xdr:cNvPr id="62" name="フローチャート : 判断 61"/>
        <xdr:cNvSpPr/>
      </xdr:nvSpPr>
      <xdr:spPr bwMode="auto">
        <a:xfrm>
          <a:off x="3556000" y="3170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123432</xdr:rowOff>
    </xdr:from>
    <xdr:ext cx="762000" cy="259045"/>
    <xdr:sp macro="" textlink="">
      <xdr:nvSpPr>
        <xdr:cNvPr id="63" name="テキスト ボックス 62"/>
        <xdr:cNvSpPr txBox="1"/>
      </xdr:nvSpPr>
      <xdr:spPr>
        <a:xfrm>
          <a:off x="3225800" y="325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2455</xdr:rowOff>
    </xdr:from>
    <xdr:to>
      <xdr:col>2</xdr:col>
      <xdr:colOff>692150</xdr:colOff>
      <xdr:row>18</xdr:row>
      <xdr:rowOff>104055</xdr:rowOff>
    </xdr:to>
    <xdr:sp macro="" textlink="">
      <xdr:nvSpPr>
        <xdr:cNvPr id="64" name="フローチャート : 判断 63"/>
        <xdr:cNvSpPr/>
      </xdr:nvSpPr>
      <xdr:spPr bwMode="auto">
        <a:xfrm>
          <a:off x="2857500" y="313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88832</xdr:rowOff>
    </xdr:from>
    <xdr:ext cx="762000" cy="259045"/>
    <xdr:sp macro="" textlink="">
      <xdr:nvSpPr>
        <xdr:cNvPr id="65" name="テキスト ボックス 64"/>
        <xdr:cNvSpPr txBox="1"/>
      </xdr:nvSpPr>
      <xdr:spPr>
        <a:xfrm>
          <a:off x="2527300" y="322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29478</xdr:rowOff>
    </xdr:from>
    <xdr:to>
      <xdr:col>5</xdr:col>
      <xdr:colOff>34925</xdr:colOff>
      <xdr:row>17</xdr:row>
      <xdr:rowOff>131078</xdr:rowOff>
    </xdr:to>
    <xdr:sp macro="" textlink="">
      <xdr:nvSpPr>
        <xdr:cNvPr id="71" name="円/楕円 70"/>
        <xdr:cNvSpPr/>
      </xdr:nvSpPr>
      <xdr:spPr bwMode="auto">
        <a:xfrm>
          <a:off x="5600700" y="2991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1555</xdr:rowOff>
    </xdr:from>
    <xdr:ext cx="762000" cy="259045"/>
    <xdr:sp macro="" textlink="">
      <xdr:nvSpPr>
        <xdr:cNvPr id="72" name="人口1人当たり決算額の推移該当値テキスト130"/>
        <xdr:cNvSpPr txBox="1"/>
      </xdr:nvSpPr>
      <xdr:spPr>
        <a:xfrm>
          <a:off x="5740400" y="296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74,778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20939</xdr:rowOff>
    </xdr:from>
    <xdr:to>
      <xdr:col>4</xdr:col>
      <xdr:colOff>520700</xdr:colOff>
      <xdr:row>17</xdr:row>
      <xdr:rowOff>122539</xdr:rowOff>
    </xdr:to>
    <xdr:sp macro="" textlink="">
      <xdr:nvSpPr>
        <xdr:cNvPr id="73" name="円/楕円 72"/>
        <xdr:cNvSpPr/>
      </xdr:nvSpPr>
      <xdr:spPr bwMode="auto">
        <a:xfrm>
          <a:off x="4953000" y="2983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107316</xdr:rowOff>
    </xdr:from>
    <xdr:ext cx="736600" cy="259045"/>
    <xdr:sp macro="" textlink="">
      <xdr:nvSpPr>
        <xdr:cNvPr id="74" name="テキスト ボックス 73"/>
        <xdr:cNvSpPr txBox="1"/>
      </xdr:nvSpPr>
      <xdr:spPr>
        <a:xfrm>
          <a:off x="4622800" y="3069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75,301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16579</xdr:rowOff>
    </xdr:from>
    <xdr:to>
      <xdr:col>3</xdr:col>
      <xdr:colOff>955675</xdr:colOff>
      <xdr:row>17</xdr:row>
      <xdr:rowOff>118179</xdr:rowOff>
    </xdr:to>
    <xdr:sp macro="" textlink="">
      <xdr:nvSpPr>
        <xdr:cNvPr id="75" name="円/楕円 74"/>
        <xdr:cNvSpPr/>
      </xdr:nvSpPr>
      <xdr:spPr bwMode="auto">
        <a:xfrm>
          <a:off x="4254500" y="2978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128356</xdr:rowOff>
    </xdr:from>
    <xdr:ext cx="762000" cy="259045"/>
    <xdr:sp macro="" textlink="">
      <xdr:nvSpPr>
        <xdr:cNvPr id="76" name="テキスト ボックス 75"/>
        <xdr:cNvSpPr txBox="1"/>
      </xdr:nvSpPr>
      <xdr:spPr>
        <a:xfrm>
          <a:off x="3924300" y="274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75,568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51130</xdr:rowOff>
    </xdr:from>
    <xdr:to>
      <xdr:col>3</xdr:col>
      <xdr:colOff>257175</xdr:colOff>
      <xdr:row>17</xdr:row>
      <xdr:rowOff>152730</xdr:rowOff>
    </xdr:to>
    <xdr:sp macro="" textlink="">
      <xdr:nvSpPr>
        <xdr:cNvPr id="77" name="円/楕円 76"/>
        <xdr:cNvSpPr/>
      </xdr:nvSpPr>
      <xdr:spPr bwMode="auto">
        <a:xfrm>
          <a:off x="3556000" y="3013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162907</xdr:rowOff>
    </xdr:from>
    <xdr:ext cx="762000" cy="259045"/>
    <xdr:sp macro="" textlink="">
      <xdr:nvSpPr>
        <xdr:cNvPr id="78" name="テキスト ボックス 77"/>
        <xdr:cNvSpPr txBox="1"/>
      </xdr:nvSpPr>
      <xdr:spPr>
        <a:xfrm>
          <a:off x="3225800" y="278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73,452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20873</xdr:rowOff>
    </xdr:from>
    <xdr:to>
      <xdr:col>2</xdr:col>
      <xdr:colOff>692150</xdr:colOff>
      <xdr:row>17</xdr:row>
      <xdr:rowOff>122473</xdr:rowOff>
    </xdr:to>
    <xdr:sp macro="" textlink="">
      <xdr:nvSpPr>
        <xdr:cNvPr id="79" name="円/楕円 78"/>
        <xdr:cNvSpPr/>
      </xdr:nvSpPr>
      <xdr:spPr bwMode="auto">
        <a:xfrm>
          <a:off x="2857500" y="2983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132650</xdr:rowOff>
    </xdr:from>
    <xdr:ext cx="762000" cy="259045"/>
    <xdr:sp macro="" textlink="">
      <xdr:nvSpPr>
        <xdr:cNvPr id="80" name="テキスト ボックス 79"/>
        <xdr:cNvSpPr txBox="1"/>
      </xdr:nvSpPr>
      <xdr:spPr>
        <a:xfrm>
          <a:off x="2527300" y="275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326110</xdr:rowOff>
    </xdr:from>
    <xdr:to>
      <xdr:col>4</xdr:col>
      <xdr:colOff>1117600</xdr:colOff>
      <xdr:row>38</xdr:row>
      <xdr:rowOff>9225</xdr:rowOff>
    </xdr:to>
    <xdr:cxnSp macro="">
      <xdr:nvCxnSpPr>
        <xdr:cNvPr id="112" name="直線コネクタ 111"/>
        <xdr:cNvCxnSpPr/>
      </xdr:nvCxnSpPr>
      <xdr:spPr bwMode="auto">
        <a:xfrm flipV="1">
          <a:off x="5003800" y="7450810"/>
          <a:ext cx="647700" cy="26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242049</xdr:rowOff>
    </xdr:from>
    <xdr:ext cx="762000" cy="259045"/>
    <xdr:sp macro="" textlink="">
      <xdr:nvSpPr>
        <xdr:cNvPr id="113" name="人口1人当たり決算額の推移平均値テキスト445"/>
        <xdr:cNvSpPr txBox="1"/>
      </xdr:nvSpPr>
      <xdr:spPr>
        <a:xfrm>
          <a:off x="5740400" y="6852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9225</xdr:rowOff>
    </xdr:from>
    <xdr:to>
      <xdr:col>4</xdr:col>
      <xdr:colOff>469900</xdr:colOff>
      <xdr:row>38</xdr:row>
      <xdr:rowOff>33206</xdr:rowOff>
    </xdr:to>
    <xdr:cxnSp macro="">
      <xdr:nvCxnSpPr>
        <xdr:cNvPr id="115" name="直線コネクタ 114"/>
        <xdr:cNvCxnSpPr/>
      </xdr:nvCxnSpPr>
      <xdr:spPr bwMode="auto">
        <a:xfrm flipV="1">
          <a:off x="4305300" y="7476825"/>
          <a:ext cx="698500" cy="23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146760</xdr:rowOff>
    </xdr:from>
    <xdr:ext cx="736600" cy="259045"/>
    <xdr:sp macro="" textlink="">
      <xdr:nvSpPr>
        <xdr:cNvPr id="117" name="テキスト ボックス 116"/>
        <xdr:cNvSpPr txBox="1"/>
      </xdr:nvSpPr>
      <xdr:spPr>
        <a:xfrm>
          <a:off x="4622800" y="6757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311412</xdr:rowOff>
    </xdr:from>
    <xdr:to>
      <xdr:col>3</xdr:col>
      <xdr:colOff>904875</xdr:colOff>
      <xdr:row>38</xdr:row>
      <xdr:rowOff>33206</xdr:rowOff>
    </xdr:to>
    <xdr:cxnSp macro="">
      <xdr:nvCxnSpPr>
        <xdr:cNvPr id="118" name="直線コネクタ 117"/>
        <xdr:cNvCxnSpPr/>
      </xdr:nvCxnSpPr>
      <xdr:spPr bwMode="auto">
        <a:xfrm>
          <a:off x="3606800" y="7436112"/>
          <a:ext cx="698500" cy="64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37658</xdr:rowOff>
    </xdr:from>
    <xdr:to>
      <xdr:col>3</xdr:col>
      <xdr:colOff>955675</xdr:colOff>
      <xdr:row>37</xdr:row>
      <xdr:rowOff>139258</xdr:rowOff>
    </xdr:to>
    <xdr:sp macro="" textlink="">
      <xdr:nvSpPr>
        <xdr:cNvPr id="119" name="フローチャート : 判断 118"/>
        <xdr:cNvSpPr/>
      </xdr:nvSpPr>
      <xdr:spPr bwMode="auto">
        <a:xfrm>
          <a:off x="4254500" y="7162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320885</xdr:rowOff>
    </xdr:from>
    <xdr:ext cx="762000" cy="259045"/>
    <xdr:sp macro="" textlink="">
      <xdr:nvSpPr>
        <xdr:cNvPr id="120" name="テキスト ボックス 119"/>
        <xdr:cNvSpPr txBox="1"/>
      </xdr:nvSpPr>
      <xdr:spPr>
        <a:xfrm>
          <a:off x="3924300" y="693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254605</xdr:rowOff>
    </xdr:from>
    <xdr:to>
      <xdr:col>3</xdr:col>
      <xdr:colOff>206375</xdr:colOff>
      <xdr:row>37</xdr:row>
      <xdr:rowOff>311412</xdr:rowOff>
    </xdr:to>
    <xdr:cxnSp macro="">
      <xdr:nvCxnSpPr>
        <xdr:cNvPr id="121" name="直線コネクタ 120"/>
        <xdr:cNvCxnSpPr/>
      </xdr:nvCxnSpPr>
      <xdr:spPr bwMode="auto">
        <a:xfrm>
          <a:off x="2908300" y="7379305"/>
          <a:ext cx="698500" cy="56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164943</xdr:rowOff>
    </xdr:from>
    <xdr:to>
      <xdr:col>3</xdr:col>
      <xdr:colOff>257175</xdr:colOff>
      <xdr:row>37</xdr:row>
      <xdr:rowOff>95093</xdr:rowOff>
    </xdr:to>
    <xdr:sp macro="" textlink="">
      <xdr:nvSpPr>
        <xdr:cNvPr id="122" name="フローチャート : 判断 121"/>
        <xdr:cNvSpPr/>
      </xdr:nvSpPr>
      <xdr:spPr bwMode="auto">
        <a:xfrm>
          <a:off x="3556000" y="71181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276720</xdr:rowOff>
    </xdr:from>
    <xdr:ext cx="762000" cy="259045"/>
    <xdr:sp macro="" textlink="">
      <xdr:nvSpPr>
        <xdr:cNvPr id="123" name="テキスト ボックス 122"/>
        <xdr:cNvSpPr txBox="1"/>
      </xdr:nvSpPr>
      <xdr:spPr>
        <a:xfrm>
          <a:off x="3225800" y="688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144025</xdr:rowOff>
    </xdr:from>
    <xdr:to>
      <xdr:col>2</xdr:col>
      <xdr:colOff>692150</xdr:colOff>
      <xdr:row>37</xdr:row>
      <xdr:rowOff>74175</xdr:rowOff>
    </xdr:to>
    <xdr:sp macro="" textlink="">
      <xdr:nvSpPr>
        <xdr:cNvPr id="124" name="フローチャート : 判断 123"/>
        <xdr:cNvSpPr/>
      </xdr:nvSpPr>
      <xdr:spPr bwMode="auto">
        <a:xfrm>
          <a:off x="2857500" y="709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255802</xdr:rowOff>
    </xdr:from>
    <xdr:ext cx="762000" cy="259045"/>
    <xdr:sp macro="" textlink="">
      <xdr:nvSpPr>
        <xdr:cNvPr id="125" name="テキスト ボックス 124"/>
        <xdr:cNvSpPr txBox="1"/>
      </xdr:nvSpPr>
      <xdr:spPr>
        <a:xfrm>
          <a:off x="2527300" y="686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275310</xdr:rowOff>
    </xdr:from>
    <xdr:to>
      <xdr:col>5</xdr:col>
      <xdr:colOff>34925</xdr:colOff>
      <xdr:row>38</xdr:row>
      <xdr:rowOff>34010</xdr:rowOff>
    </xdr:to>
    <xdr:sp macro="" textlink="">
      <xdr:nvSpPr>
        <xdr:cNvPr id="131" name="円/楕円 130"/>
        <xdr:cNvSpPr/>
      </xdr:nvSpPr>
      <xdr:spPr bwMode="auto">
        <a:xfrm>
          <a:off x="5600700" y="7400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183887</xdr:rowOff>
    </xdr:from>
    <xdr:ext cx="762000" cy="259045"/>
    <xdr:sp macro="" textlink="">
      <xdr:nvSpPr>
        <xdr:cNvPr id="132" name="人口1人当たり決算額の推移該当値テキスト445"/>
        <xdr:cNvSpPr txBox="1"/>
      </xdr:nvSpPr>
      <xdr:spPr>
        <a:xfrm>
          <a:off x="5740400" y="73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301325</xdr:rowOff>
    </xdr:from>
    <xdr:to>
      <xdr:col>4</xdr:col>
      <xdr:colOff>520700</xdr:colOff>
      <xdr:row>38</xdr:row>
      <xdr:rowOff>60025</xdr:rowOff>
    </xdr:to>
    <xdr:sp macro="" textlink="">
      <xdr:nvSpPr>
        <xdr:cNvPr id="133" name="円/楕円 132"/>
        <xdr:cNvSpPr/>
      </xdr:nvSpPr>
      <xdr:spPr bwMode="auto">
        <a:xfrm>
          <a:off x="4953000" y="7426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44802</xdr:rowOff>
    </xdr:from>
    <xdr:ext cx="736600" cy="259045"/>
    <xdr:sp macro="" textlink="">
      <xdr:nvSpPr>
        <xdr:cNvPr id="134" name="テキスト ボックス 133"/>
        <xdr:cNvSpPr txBox="1"/>
      </xdr:nvSpPr>
      <xdr:spPr>
        <a:xfrm>
          <a:off x="4622800" y="7512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325306</xdr:rowOff>
    </xdr:from>
    <xdr:to>
      <xdr:col>3</xdr:col>
      <xdr:colOff>955675</xdr:colOff>
      <xdr:row>38</xdr:row>
      <xdr:rowOff>84006</xdr:rowOff>
    </xdr:to>
    <xdr:sp macro="" textlink="">
      <xdr:nvSpPr>
        <xdr:cNvPr id="135" name="円/楕円 134"/>
        <xdr:cNvSpPr/>
      </xdr:nvSpPr>
      <xdr:spPr bwMode="auto">
        <a:xfrm>
          <a:off x="4254500" y="7450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68783</xdr:rowOff>
    </xdr:from>
    <xdr:ext cx="762000" cy="259045"/>
    <xdr:sp macro="" textlink="">
      <xdr:nvSpPr>
        <xdr:cNvPr id="136" name="テキスト ボックス 135"/>
        <xdr:cNvSpPr txBox="1"/>
      </xdr:nvSpPr>
      <xdr:spPr>
        <a:xfrm>
          <a:off x="3924300" y="7536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260612</xdr:rowOff>
    </xdr:from>
    <xdr:to>
      <xdr:col>3</xdr:col>
      <xdr:colOff>257175</xdr:colOff>
      <xdr:row>38</xdr:row>
      <xdr:rowOff>19312</xdr:rowOff>
    </xdr:to>
    <xdr:sp macro="" textlink="">
      <xdr:nvSpPr>
        <xdr:cNvPr id="137" name="円/楕円 136"/>
        <xdr:cNvSpPr/>
      </xdr:nvSpPr>
      <xdr:spPr bwMode="auto">
        <a:xfrm>
          <a:off x="3556000" y="7385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4089</xdr:rowOff>
    </xdr:from>
    <xdr:ext cx="762000" cy="259045"/>
    <xdr:sp macro="" textlink="">
      <xdr:nvSpPr>
        <xdr:cNvPr id="138" name="テキスト ボックス 137"/>
        <xdr:cNvSpPr txBox="1"/>
      </xdr:nvSpPr>
      <xdr:spPr>
        <a:xfrm>
          <a:off x="3225800" y="7471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203805</xdr:rowOff>
    </xdr:from>
    <xdr:to>
      <xdr:col>2</xdr:col>
      <xdr:colOff>692150</xdr:colOff>
      <xdr:row>37</xdr:row>
      <xdr:rowOff>305405</xdr:rowOff>
    </xdr:to>
    <xdr:sp macro="" textlink="">
      <xdr:nvSpPr>
        <xdr:cNvPr id="139" name="円/楕円 138"/>
        <xdr:cNvSpPr/>
      </xdr:nvSpPr>
      <xdr:spPr bwMode="auto">
        <a:xfrm>
          <a:off x="2857500" y="7328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290182</xdr:rowOff>
    </xdr:from>
    <xdr:ext cx="762000" cy="259045"/>
    <xdr:sp macro="" textlink="">
      <xdr:nvSpPr>
        <xdr:cNvPr id="140" name="テキスト ボックス 139"/>
        <xdr:cNvSpPr txBox="1"/>
      </xdr:nvSpPr>
      <xdr:spPr>
        <a:xfrm>
          <a:off x="2527300" y="741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99,497
98,451
423.51
50,907,526
49,774,113
1,023,543
27,850,994
50,340,966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167208</xdr:rowOff>
    </xdr:from>
    <xdr:to>
      <xdr:col>6</xdr:col>
      <xdr:colOff>511175</xdr:colOff>
      <xdr:row>37</xdr:row>
      <xdr:rowOff>51060</xdr:rowOff>
    </xdr:to>
    <xdr:cxnSp macro="">
      <xdr:nvCxnSpPr>
        <xdr:cNvPr id="61" name="直線コネクタ 60"/>
        <xdr:cNvCxnSpPr/>
      </xdr:nvCxnSpPr>
      <xdr:spPr>
        <a:xfrm>
          <a:off x="3797300" y="6339408"/>
          <a:ext cx="838200" cy="5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84478</xdr:rowOff>
    </xdr:from>
    <xdr:ext cx="534377" cy="259045"/>
    <xdr:sp macro="" textlink="">
      <xdr:nvSpPr>
        <xdr:cNvPr id="62" name="人件費平均値テキスト"/>
        <xdr:cNvSpPr txBox="1"/>
      </xdr:nvSpPr>
      <xdr:spPr>
        <a:xfrm>
          <a:off x="4686300" y="591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100057</xdr:rowOff>
    </xdr:from>
    <xdr:to>
      <xdr:col>5</xdr:col>
      <xdr:colOff>358775</xdr:colOff>
      <xdr:row>36</xdr:row>
      <xdr:rowOff>167208</xdr:rowOff>
    </xdr:to>
    <xdr:cxnSp macro="">
      <xdr:nvCxnSpPr>
        <xdr:cNvPr id="64" name="直線コネクタ 63"/>
        <xdr:cNvCxnSpPr/>
      </xdr:nvCxnSpPr>
      <xdr:spPr>
        <a:xfrm>
          <a:off x="2908300" y="6272257"/>
          <a:ext cx="889000" cy="6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10831</xdr:rowOff>
    </xdr:from>
    <xdr:ext cx="534377" cy="259045"/>
    <xdr:sp macro="" textlink="">
      <xdr:nvSpPr>
        <xdr:cNvPr id="66" name="テキスト ボックス 65"/>
        <xdr:cNvSpPr txBox="1"/>
      </xdr:nvSpPr>
      <xdr:spPr>
        <a:xfrm>
          <a:off x="3530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95085</xdr:rowOff>
    </xdr:from>
    <xdr:to>
      <xdr:col>4</xdr:col>
      <xdr:colOff>155575</xdr:colOff>
      <xdr:row>36</xdr:row>
      <xdr:rowOff>100057</xdr:rowOff>
    </xdr:to>
    <xdr:cxnSp macro="">
      <xdr:nvCxnSpPr>
        <xdr:cNvPr id="67" name="直線コネクタ 66"/>
        <xdr:cNvCxnSpPr/>
      </xdr:nvCxnSpPr>
      <xdr:spPr>
        <a:xfrm>
          <a:off x="2019300" y="6267285"/>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146793</xdr:rowOff>
    </xdr:from>
    <xdr:to>
      <xdr:col>4</xdr:col>
      <xdr:colOff>206375</xdr:colOff>
      <xdr:row>37</xdr:row>
      <xdr:rowOff>76943</xdr:rowOff>
    </xdr:to>
    <xdr:sp macro="" textlink="">
      <xdr:nvSpPr>
        <xdr:cNvPr id="68" name="フローチャート : 判断 67"/>
        <xdr:cNvSpPr/>
      </xdr:nvSpPr>
      <xdr:spPr>
        <a:xfrm>
          <a:off x="2857500" y="631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68070</xdr:rowOff>
    </xdr:from>
    <xdr:ext cx="534377" cy="259045"/>
    <xdr:sp macro="" textlink="">
      <xdr:nvSpPr>
        <xdr:cNvPr id="69" name="テキスト ボックス 68"/>
        <xdr:cNvSpPr txBox="1"/>
      </xdr:nvSpPr>
      <xdr:spPr>
        <a:xfrm>
          <a:off x="2641111" y="641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73101</xdr:rowOff>
    </xdr:from>
    <xdr:to>
      <xdr:col>2</xdr:col>
      <xdr:colOff>638175</xdr:colOff>
      <xdr:row>36</xdr:row>
      <xdr:rowOff>95085</xdr:rowOff>
    </xdr:to>
    <xdr:cxnSp macro="">
      <xdr:nvCxnSpPr>
        <xdr:cNvPr id="70" name="直線コネクタ 69"/>
        <xdr:cNvCxnSpPr/>
      </xdr:nvCxnSpPr>
      <xdr:spPr>
        <a:xfrm>
          <a:off x="1130300" y="6245301"/>
          <a:ext cx="889000" cy="2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157442</xdr:rowOff>
    </xdr:from>
    <xdr:to>
      <xdr:col>3</xdr:col>
      <xdr:colOff>3175</xdr:colOff>
      <xdr:row>37</xdr:row>
      <xdr:rowOff>87592</xdr:rowOff>
    </xdr:to>
    <xdr:sp macro="" textlink="">
      <xdr:nvSpPr>
        <xdr:cNvPr id="71" name="フローチャート : 判断 70"/>
        <xdr:cNvSpPr/>
      </xdr:nvSpPr>
      <xdr:spPr>
        <a:xfrm>
          <a:off x="1968500" y="63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78719</xdr:rowOff>
    </xdr:from>
    <xdr:ext cx="534377" cy="259045"/>
    <xdr:sp macro="" textlink="">
      <xdr:nvSpPr>
        <xdr:cNvPr id="72" name="テキスト ボックス 71"/>
        <xdr:cNvSpPr txBox="1"/>
      </xdr:nvSpPr>
      <xdr:spPr>
        <a:xfrm>
          <a:off x="1752111" y="64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101606</xdr:rowOff>
    </xdr:from>
    <xdr:to>
      <xdr:col>1</xdr:col>
      <xdr:colOff>485775</xdr:colOff>
      <xdr:row>37</xdr:row>
      <xdr:rowOff>31756</xdr:rowOff>
    </xdr:to>
    <xdr:sp macro="" textlink="">
      <xdr:nvSpPr>
        <xdr:cNvPr id="73" name="フローチャート : 判断 72"/>
        <xdr:cNvSpPr/>
      </xdr:nvSpPr>
      <xdr:spPr>
        <a:xfrm>
          <a:off x="1079500" y="62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22883</xdr:rowOff>
    </xdr:from>
    <xdr:ext cx="534377" cy="259045"/>
    <xdr:sp macro="" textlink="">
      <xdr:nvSpPr>
        <xdr:cNvPr id="74" name="テキスト ボックス 73"/>
        <xdr:cNvSpPr txBox="1"/>
      </xdr:nvSpPr>
      <xdr:spPr>
        <a:xfrm>
          <a:off x="863111" y="636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260</xdr:rowOff>
    </xdr:from>
    <xdr:to>
      <xdr:col>6</xdr:col>
      <xdr:colOff>561975</xdr:colOff>
      <xdr:row>37</xdr:row>
      <xdr:rowOff>101860</xdr:rowOff>
    </xdr:to>
    <xdr:sp macro="" textlink="">
      <xdr:nvSpPr>
        <xdr:cNvPr id="80" name="円/楕円 79"/>
        <xdr:cNvSpPr/>
      </xdr:nvSpPr>
      <xdr:spPr>
        <a:xfrm>
          <a:off x="4584700" y="634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150137</xdr:rowOff>
    </xdr:from>
    <xdr:ext cx="534377" cy="259045"/>
    <xdr:sp macro="" textlink="">
      <xdr:nvSpPr>
        <xdr:cNvPr id="81" name="人件費該当値テキスト"/>
        <xdr:cNvSpPr txBox="1"/>
      </xdr:nvSpPr>
      <xdr:spPr>
        <a:xfrm>
          <a:off x="4686300" y="632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57,653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116408</xdr:rowOff>
    </xdr:from>
    <xdr:to>
      <xdr:col>5</xdr:col>
      <xdr:colOff>409575</xdr:colOff>
      <xdr:row>37</xdr:row>
      <xdr:rowOff>46558</xdr:rowOff>
    </xdr:to>
    <xdr:sp macro="" textlink="">
      <xdr:nvSpPr>
        <xdr:cNvPr id="82" name="円/楕円 81"/>
        <xdr:cNvSpPr/>
      </xdr:nvSpPr>
      <xdr:spPr>
        <a:xfrm>
          <a:off x="3746500" y="628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37685</xdr:rowOff>
    </xdr:from>
    <xdr:ext cx="534377" cy="259045"/>
    <xdr:sp macro="" textlink="">
      <xdr:nvSpPr>
        <xdr:cNvPr id="83" name="テキスト ボックス 82"/>
        <xdr:cNvSpPr txBox="1"/>
      </xdr:nvSpPr>
      <xdr:spPr>
        <a:xfrm>
          <a:off x="3530111" y="638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60,556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49257</xdr:rowOff>
    </xdr:from>
    <xdr:to>
      <xdr:col>4</xdr:col>
      <xdr:colOff>206375</xdr:colOff>
      <xdr:row>36</xdr:row>
      <xdr:rowOff>150857</xdr:rowOff>
    </xdr:to>
    <xdr:sp macro="" textlink="">
      <xdr:nvSpPr>
        <xdr:cNvPr id="84" name="円/楕円 83"/>
        <xdr:cNvSpPr/>
      </xdr:nvSpPr>
      <xdr:spPr>
        <a:xfrm>
          <a:off x="2857500" y="622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167384</xdr:rowOff>
    </xdr:from>
    <xdr:ext cx="534377" cy="259045"/>
    <xdr:sp macro="" textlink="">
      <xdr:nvSpPr>
        <xdr:cNvPr id="85" name="テキスト ボックス 84"/>
        <xdr:cNvSpPr txBox="1"/>
      </xdr:nvSpPr>
      <xdr:spPr>
        <a:xfrm>
          <a:off x="2641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64,081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44285</xdr:rowOff>
    </xdr:from>
    <xdr:to>
      <xdr:col>3</xdr:col>
      <xdr:colOff>3175</xdr:colOff>
      <xdr:row>36</xdr:row>
      <xdr:rowOff>145885</xdr:rowOff>
    </xdr:to>
    <xdr:sp macro="" textlink="">
      <xdr:nvSpPr>
        <xdr:cNvPr id="86" name="円/楕円 85"/>
        <xdr:cNvSpPr/>
      </xdr:nvSpPr>
      <xdr:spPr>
        <a:xfrm>
          <a:off x="1968500" y="621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162412</xdr:rowOff>
    </xdr:from>
    <xdr:ext cx="534377" cy="259045"/>
    <xdr:sp macro="" textlink="">
      <xdr:nvSpPr>
        <xdr:cNvPr id="87" name="テキスト ボックス 86"/>
        <xdr:cNvSpPr txBox="1"/>
      </xdr:nvSpPr>
      <xdr:spPr>
        <a:xfrm>
          <a:off x="1752111" y="59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64,342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22301</xdr:rowOff>
    </xdr:from>
    <xdr:to>
      <xdr:col>1</xdr:col>
      <xdr:colOff>485775</xdr:colOff>
      <xdr:row>36</xdr:row>
      <xdr:rowOff>123901</xdr:rowOff>
    </xdr:to>
    <xdr:sp macro="" textlink="">
      <xdr:nvSpPr>
        <xdr:cNvPr id="88" name="円/楕円 87"/>
        <xdr:cNvSpPr/>
      </xdr:nvSpPr>
      <xdr:spPr>
        <a:xfrm>
          <a:off x="1079500" y="619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140428</xdr:rowOff>
    </xdr:from>
    <xdr:ext cx="534377" cy="259045"/>
    <xdr:sp macro="" textlink="">
      <xdr:nvSpPr>
        <xdr:cNvPr id="89" name="テキスト ボックス 88"/>
        <xdr:cNvSpPr txBox="1"/>
      </xdr:nvSpPr>
      <xdr:spPr>
        <a:xfrm>
          <a:off x="863111" y="596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65,496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75970</xdr:rowOff>
    </xdr:from>
    <xdr:to>
      <xdr:col>6</xdr:col>
      <xdr:colOff>511175</xdr:colOff>
      <xdr:row>56</xdr:row>
      <xdr:rowOff>116628</xdr:rowOff>
    </xdr:to>
    <xdr:cxnSp macro="">
      <xdr:nvCxnSpPr>
        <xdr:cNvPr id="121" name="直線コネクタ 120"/>
        <xdr:cNvCxnSpPr/>
      </xdr:nvCxnSpPr>
      <xdr:spPr>
        <a:xfrm flipV="1">
          <a:off x="3797300" y="9677170"/>
          <a:ext cx="838200" cy="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94779</xdr:rowOff>
    </xdr:from>
    <xdr:ext cx="534377" cy="259045"/>
    <xdr:sp macro="" textlink="">
      <xdr:nvSpPr>
        <xdr:cNvPr id="122" name="物件費平均値テキスト"/>
        <xdr:cNvSpPr txBox="1"/>
      </xdr:nvSpPr>
      <xdr:spPr>
        <a:xfrm>
          <a:off x="4686300" y="9353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116628</xdr:rowOff>
    </xdr:from>
    <xdr:to>
      <xdr:col>5</xdr:col>
      <xdr:colOff>358775</xdr:colOff>
      <xdr:row>56</xdr:row>
      <xdr:rowOff>124564</xdr:rowOff>
    </xdr:to>
    <xdr:cxnSp macro="">
      <xdr:nvCxnSpPr>
        <xdr:cNvPr id="124" name="直線コネクタ 123"/>
        <xdr:cNvCxnSpPr/>
      </xdr:nvCxnSpPr>
      <xdr:spPr>
        <a:xfrm flipV="1">
          <a:off x="2908300" y="9717828"/>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124564</xdr:rowOff>
    </xdr:from>
    <xdr:to>
      <xdr:col>4</xdr:col>
      <xdr:colOff>155575</xdr:colOff>
      <xdr:row>57</xdr:row>
      <xdr:rowOff>8533</xdr:rowOff>
    </xdr:to>
    <xdr:cxnSp macro="">
      <xdr:nvCxnSpPr>
        <xdr:cNvPr id="127" name="直線コネクタ 126"/>
        <xdr:cNvCxnSpPr/>
      </xdr:nvCxnSpPr>
      <xdr:spPr>
        <a:xfrm flipV="1">
          <a:off x="2019300" y="9725764"/>
          <a:ext cx="889000" cy="5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68685</xdr:rowOff>
    </xdr:from>
    <xdr:to>
      <xdr:col>4</xdr:col>
      <xdr:colOff>206375</xdr:colOff>
      <xdr:row>56</xdr:row>
      <xdr:rowOff>170285</xdr:rowOff>
    </xdr:to>
    <xdr:sp macro="" textlink="">
      <xdr:nvSpPr>
        <xdr:cNvPr id="128" name="フローチャート : 判断 127"/>
        <xdr:cNvSpPr/>
      </xdr:nvSpPr>
      <xdr:spPr>
        <a:xfrm>
          <a:off x="2857500" y="96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15362</xdr:rowOff>
    </xdr:from>
    <xdr:ext cx="534377" cy="259045"/>
    <xdr:sp macro="" textlink="">
      <xdr:nvSpPr>
        <xdr:cNvPr id="129" name="テキスト ボックス 128"/>
        <xdr:cNvSpPr txBox="1"/>
      </xdr:nvSpPr>
      <xdr:spPr>
        <a:xfrm>
          <a:off x="2641111" y="944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7471</xdr:rowOff>
    </xdr:from>
    <xdr:to>
      <xdr:col>2</xdr:col>
      <xdr:colOff>638175</xdr:colOff>
      <xdr:row>57</xdr:row>
      <xdr:rowOff>8533</xdr:rowOff>
    </xdr:to>
    <xdr:cxnSp macro="">
      <xdr:nvCxnSpPr>
        <xdr:cNvPr id="130" name="直線コネクタ 129"/>
        <xdr:cNvCxnSpPr/>
      </xdr:nvCxnSpPr>
      <xdr:spPr>
        <a:xfrm>
          <a:off x="1130300" y="9780121"/>
          <a:ext cx="8890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111140</xdr:rowOff>
    </xdr:from>
    <xdr:to>
      <xdr:col>3</xdr:col>
      <xdr:colOff>3175</xdr:colOff>
      <xdr:row>57</xdr:row>
      <xdr:rowOff>41290</xdr:rowOff>
    </xdr:to>
    <xdr:sp macro="" textlink="">
      <xdr:nvSpPr>
        <xdr:cNvPr id="131" name="フローチャート : 判断 130"/>
        <xdr:cNvSpPr/>
      </xdr:nvSpPr>
      <xdr:spPr>
        <a:xfrm>
          <a:off x="1968500" y="971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57817</xdr:rowOff>
    </xdr:from>
    <xdr:ext cx="534377" cy="259045"/>
    <xdr:sp macro="" textlink="">
      <xdr:nvSpPr>
        <xdr:cNvPr id="132" name="テキスト ボックス 131"/>
        <xdr:cNvSpPr txBox="1"/>
      </xdr:nvSpPr>
      <xdr:spPr>
        <a:xfrm>
          <a:off x="1752111" y="948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122308</xdr:rowOff>
    </xdr:from>
    <xdr:to>
      <xdr:col>1</xdr:col>
      <xdr:colOff>485775</xdr:colOff>
      <xdr:row>57</xdr:row>
      <xdr:rowOff>52458</xdr:rowOff>
    </xdr:to>
    <xdr:sp macro="" textlink="">
      <xdr:nvSpPr>
        <xdr:cNvPr id="133" name="フローチャート : 判断 132"/>
        <xdr:cNvSpPr/>
      </xdr:nvSpPr>
      <xdr:spPr>
        <a:xfrm>
          <a:off x="1079500" y="972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68985</xdr:rowOff>
    </xdr:from>
    <xdr:ext cx="534377" cy="259045"/>
    <xdr:sp macro="" textlink="">
      <xdr:nvSpPr>
        <xdr:cNvPr id="134" name="テキスト ボックス 133"/>
        <xdr:cNvSpPr txBox="1"/>
      </xdr:nvSpPr>
      <xdr:spPr>
        <a:xfrm>
          <a:off x="863111" y="949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25170</xdr:rowOff>
    </xdr:from>
    <xdr:to>
      <xdr:col>6</xdr:col>
      <xdr:colOff>561975</xdr:colOff>
      <xdr:row>56</xdr:row>
      <xdr:rowOff>126770</xdr:rowOff>
    </xdr:to>
    <xdr:sp macro="" textlink="">
      <xdr:nvSpPr>
        <xdr:cNvPr id="140" name="円/楕円 139"/>
        <xdr:cNvSpPr/>
      </xdr:nvSpPr>
      <xdr:spPr>
        <a:xfrm>
          <a:off x="4584700" y="962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3597</xdr:rowOff>
    </xdr:from>
    <xdr:ext cx="534377" cy="259045"/>
    <xdr:sp macro="" textlink="">
      <xdr:nvSpPr>
        <xdr:cNvPr id="141" name="物件費該当値テキスト"/>
        <xdr:cNvSpPr txBox="1"/>
      </xdr:nvSpPr>
      <xdr:spPr>
        <a:xfrm>
          <a:off x="4686300" y="96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52,903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65828</xdr:rowOff>
    </xdr:from>
    <xdr:to>
      <xdr:col>5</xdr:col>
      <xdr:colOff>409575</xdr:colOff>
      <xdr:row>56</xdr:row>
      <xdr:rowOff>167428</xdr:rowOff>
    </xdr:to>
    <xdr:sp macro="" textlink="">
      <xdr:nvSpPr>
        <xdr:cNvPr id="142" name="円/楕円 141"/>
        <xdr:cNvSpPr/>
      </xdr:nvSpPr>
      <xdr:spPr>
        <a:xfrm>
          <a:off x="3746500" y="966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158555</xdr:rowOff>
    </xdr:from>
    <xdr:ext cx="534377" cy="259045"/>
    <xdr:sp macro="" textlink="">
      <xdr:nvSpPr>
        <xdr:cNvPr id="143" name="テキスト ボックス 142"/>
        <xdr:cNvSpPr txBox="1"/>
      </xdr:nvSpPr>
      <xdr:spPr>
        <a:xfrm>
          <a:off x="3530111" y="975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50,413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73764</xdr:rowOff>
    </xdr:from>
    <xdr:to>
      <xdr:col>4</xdr:col>
      <xdr:colOff>206375</xdr:colOff>
      <xdr:row>57</xdr:row>
      <xdr:rowOff>3914</xdr:rowOff>
    </xdr:to>
    <xdr:sp macro="" textlink="">
      <xdr:nvSpPr>
        <xdr:cNvPr id="144" name="円/楕円 143"/>
        <xdr:cNvSpPr/>
      </xdr:nvSpPr>
      <xdr:spPr>
        <a:xfrm>
          <a:off x="2857500" y="967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166491</xdr:rowOff>
    </xdr:from>
    <xdr:ext cx="534377" cy="259045"/>
    <xdr:sp macro="" textlink="">
      <xdr:nvSpPr>
        <xdr:cNvPr id="145" name="テキスト ボックス 144"/>
        <xdr:cNvSpPr txBox="1"/>
      </xdr:nvSpPr>
      <xdr:spPr>
        <a:xfrm>
          <a:off x="2641111" y="97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49,927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129183</xdr:rowOff>
    </xdr:from>
    <xdr:to>
      <xdr:col>3</xdr:col>
      <xdr:colOff>3175</xdr:colOff>
      <xdr:row>57</xdr:row>
      <xdr:rowOff>59333</xdr:rowOff>
    </xdr:to>
    <xdr:sp macro="" textlink="">
      <xdr:nvSpPr>
        <xdr:cNvPr id="146" name="円/楕円 145"/>
        <xdr:cNvSpPr/>
      </xdr:nvSpPr>
      <xdr:spPr>
        <a:xfrm>
          <a:off x="1968500" y="9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50460</xdr:rowOff>
    </xdr:from>
    <xdr:ext cx="534377" cy="259045"/>
    <xdr:sp macro="" textlink="">
      <xdr:nvSpPr>
        <xdr:cNvPr id="147" name="テキスト ボックス 146"/>
        <xdr:cNvSpPr txBox="1"/>
      </xdr:nvSpPr>
      <xdr:spPr>
        <a:xfrm>
          <a:off x="1752111" y="982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46,533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128121</xdr:rowOff>
    </xdr:from>
    <xdr:to>
      <xdr:col>1</xdr:col>
      <xdr:colOff>485775</xdr:colOff>
      <xdr:row>57</xdr:row>
      <xdr:rowOff>58271</xdr:rowOff>
    </xdr:to>
    <xdr:sp macro="" textlink="">
      <xdr:nvSpPr>
        <xdr:cNvPr id="148" name="円/楕円 147"/>
        <xdr:cNvSpPr/>
      </xdr:nvSpPr>
      <xdr:spPr>
        <a:xfrm>
          <a:off x="1079500" y="972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49398</xdr:rowOff>
    </xdr:from>
    <xdr:ext cx="534377" cy="259045"/>
    <xdr:sp macro="" textlink="">
      <xdr:nvSpPr>
        <xdr:cNvPr id="149" name="テキスト ボックス 148"/>
        <xdr:cNvSpPr txBox="1"/>
      </xdr:nvSpPr>
      <xdr:spPr>
        <a:xfrm>
          <a:off x="863111" y="982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34806</xdr:rowOff>
    </xdr:from>
    <xdr:to>
      <xdr:col>6</xdr:col>
      <xdr:colOff>511175</xdr:colOff>
      <xdr:row>78</xdr:row>
      <xdr:rowOff>39605</xdr:rowOff>
    </xdr:to>
    <xdr:cxnSp macro="">
      <xdr:nvCxnSpPr>
        <xdr:cNvPr id="180" name="直線コネクタ 179"/>
        <xdr:cNvCxnSpPr/>
      </xdr:nvCxnSpPr>
      <xdr:spPr>
        <a:xfrm>
          <a:off x="3797300" y="13407906"/>
          <a:ext cx="838200" cy="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149720</xdr:rowOff>
    </xdr:from>
    <xdr:ext cx="469744" cy="259045"/>
    <xdr:sp macro="" textlink="">
      <xdr:nvSpPr>
        <xdr:cNvPr id="181" name="維持補修費平均値テキスト"/>
        <xdr:cNvSpPr txBox="1"/>
      </xdr:nvSpPr>
      <xdr:spPr>
        <a:xfrm>
          <a:off x="4686300" y="1335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32062</xdr:rowOff>
    </xdr:from>
    <xdr:to>
      <xdr:col>5</xdr:col>
      <xdr:colOff>358775</xdr:colOff>
      <xdr:row>78</xdr:row>
      <xdr:rowOff>34806</xdr:rowOff>
    </xdr:to>
    <xdr:cxnSp macro="">
      <xdr:nvCxnSpPr>
        <xdr:cNvPr id="183" name="直線コネクタ 182"/>
        <xdr:cNvCxnSpPr/>
      </xdr:nvCxnSpPr>
      <xdr:spPr>
        <a:xfrm>
          <a:off x="2908300" y="13405162"/>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129311</xdr:rowOff>
    </xdr:from>
    <xdr:ext cx="469744" cy="259045"/>
    <xdr:sp macro="" textlink="">
      <xdr:nvSpPr>
        <xdr:cNvPr id="185" name="テキスト ボックス 184"/>
        <xdr:cNvSpPr txBox="1"/>
      </xdr:nvSpPr>
      <xdr:spPr>
        <a:xfrm>
          <a:off x="3562427" y="1350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32062</xdr:rowOff>
    </xdr:from>
    <xdr:to>
      <xdr:col>4</xdr:col>
      <xdr:colOff>155575</xdr:colOff>
      <xdr:row>78</xdr:row>
      <xdr:rowOff>48684</xdr:rowOff>
    </xdr:to>
    <xdr:cxnSp macro="">
      <xdr:nvCxnSpPr>
        <xdr:cNvPr id="186" name="直線コネクタ 185"/>
        <xdr:cNvCxnSpPr/>
      </xdr:nvCxnSpPr>
      <xdr:spPr>
        <a:xfrm flipV="1">
          <a:off x="2019300" y="13405162"/>
          <a:ext cx="889000" cy="1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89880</xdr:rowOff>
    </xdr:from>
    <xdr:to>
      <xdr:col>4</xdr:col>
      <xdr:colOff>206375</xdr:colOff>
      <xdr:row>79</xdr:row>
      <xdr:rowOff>20030</xdr:rowOff>
    </xdr:to>
    <xdr:sp macro="" textlink="">
      <xdr:nvSpPr>
        <xdr:cNvPr id="187" name="フローチャート : 判断 186"/>
        <xdr:cNvSpPr/>
      </xdr:nvSpPr>
      <xdr:spPr>
        <a:xfrm>
          <a:off x="2857500" y="134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11157</xdr:rowOff>
    </xdr:from>
    <xdr:ext cx="469744" cy="259045"/>
    <xdr:sp macro="" textlink="">
      <xdr:nvSpPr>
        <xdr:cNvPr id="188" name="テキスト ボックス 187"/>
        <xdr:cNvSpPr txBox="1"/>
      </xdr:nvSpPr>
      <xdr:spPr>
        <a:xfrm>
          <a:off x="2673427" y="135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36503</xdr:rowOff>
    </xdr:from>
    <xdr:to>
      <xdr:col>2</xdr:col>
      <xdr:colOff>638175</xdr:colOff>
      <xdr:row>78</xdr:row>
      <xdr:rowOff>48684</xdr:rowOff>
    </xdr:to>
    <xdr:cxnSp macro="">
      <xdr:nvCxnSpPr>
        <xdr:cNvPr id="189" name="直線コネクタ 188"/>
        <xdr:cNvCxnSpPr/>
      </xdr:nvCxnSpPr>
      <xdr:spPr>
        <a:xfrm>
          <a:off x="1130300" y="13409603"/>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97196</xdr:rowOff>
    </xdr:from>
    <xdr:to>
      <xdr:col>3</xdr:col>
      <xdr:colOff>3175</xdr:colOff>
      <xdr:row>79</xdr:row>
      <xdr:rowOff>27346</xdr:rowOff>
    </xdr:to>
    <xdr:sp macro="" textlink="">
      <xdr:nvSpPr>
        <xdr:cNvPr id="190" name="フローチャート : 判断 189"/>
        <xdr:cNvSpPr/>
      </xdr:nvSpPr>
      <xdr:spPr>
        <a:xfrm>
          <a:off x="1968500" y="1347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18473</xdr:rowOff>
    </xdr:from>
    <xdr:ext cx="469744" cy="259045"/>
    <xdr:sp macro="" textlink="">
      <xdr:nvSpPr>
        <xdr:cNvPr id="191" name="テキスト ボックス 190"/>
        <xdr:cNvSpPr txBox="1"/>
      </xdr:nvSpPr>
      <xdr:spPr>
        <a:xfrm>
          <a:off x="1784427" y="1356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95627</xdr:rowOff>
    </xdr:from>
    <xdr:to>
      <xdr:col>1</xdr:col>
      <xdr:colOff>485775</xdr:colOff>
      <xdr:row>79</xdr:row>
      <xdr:rowOff>25777</xdr:rowOff>
    </xdr:to>
    <xdr:sp macro="" textlink="">
      <xdr:nvSpPr>
        <xdr:cNvPr id="192" name="フローチャート : 判断 191"/>
        <xdr:cNvSpPr/>
      </xdr:nvSpPr>
      <xdr:spPr>
        <a:xfrm>
          <a:off x="1079500" y="1346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16904</xdr:rowOff>
    </xdr:from>
    <xdr:ext cx="469744" cy="259045"/>
    <xdr:sp macro="" textlink="">
      <xdr:nvSpPr>
        <xdr:cNvPr id="193" name="テキスト ボックス 192"/>
        <xdr:cNvSpPr txBox="1"/>
      </xdr:nvSpPr>
      <xdr:spPr>
        <a:xfrm>
          <a:off x="895427" y="1356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160255</xdr:rowOff>
    </xdr:from>
    <xdr:to>
      <xdr:col>6</xdr:col>
      <xdr:colOff>561975</xdr:colOff>
      <xdr:row>78</xdr:row>
      <xdr:rowOff>90405</xdr:rowOff>
    </xdr:to>
    <xdr:sp macro="" textlink="">
      <xdr:nvSpPr>
        <xdr:cNvPr id="199" name="円/楕円 198"/>
        <xdr:cNvSpPr/>
      </xdr:nvSpPr>
      <xdr:spPr>
        <a:xfrm>
          <a:off x="4584700" y="133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11682</xdr:rowOff>
    </xdr:from>
    <xdr:ext cx="469744" cy="259045"/>
    <xdr:sp macro="" textlink="">
      <xdr:nvSpPr>
        <xdr:cNvPr id="200" name="維持補修費該当値テキスト"/>
        <xdr:cNvSpPr txBox="1"/>
      </xdr:nvSpPr>
      <xdr:spPr>
        <a:xfrm>
          <a:off x="4686300" y="1321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155456</xdr:rowOff>
    </xdr:from>
    <xdr:to>
      <xdr:col>5</xdr:col>
      <xdr:colOff>409575</xdr:colOff>
      <xdr:row>78</xdr:row>
      <xdr:rowOff>85606</xdr:rowOff>
    </xdr:to>
    <xdr:sp macro="" textlink="">
      <xdr:nvSpPr>
        <xdr:cNvPr id="201" name="円/楕円 200"/>
        <xdr:cNvSpPr/>
      </xdr:nvSpPr>
      <xdr:spPr>
        <a:xfrm>
          <a:off x="3746500" y="1335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102133</xdr:rowOff>
    </xdr:from>
    <xdr:ext cx="469744" cy="259045"/>
    <xdr:sp macro="" textlink="">
      <xdr:nvSpPr>
        <xdr:cNvPr id="202" name="テキスト ボックス 201"/>
        <xdr:cNvSpPr txBox="1"/>
      </xdr:nvSpPr>
      <xdr:spPr>
        <a:xfrm>
          <a:off x="3562427" y="1313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152712</xdr:rowOff>
    </xdr:from>
    <xdr:to>
      <xdr:col>4</xdr:col>
      <xdr:colOff>206375</xdr:colOff>
      <xdr:row>78</xdr:row>
      <xdr:rowOff>82862</xdr:rowOff>
    </xdr:to>
    <xdr:sp macro="" textlink="">
      <xdr:nvSpPr>
        <xdr:cNvPr id="203" name="円/楕円 202"/>
        <xdr:cNvSpPr/>
      </xdr:nvSpPr>
      <xdr:spPr>
        <a:xfrm>
          <a:off x="2857500" y="1335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99389</xdr:rowOff>
    </xdr:from>
    <xdr:ext cx="469744" cy="259045"/>
    <xdr:sp macro="" textlink="">
      <xdr:nvSpPr>
        <xdr:cNvPr id="204" name="テキスト ボックス 203"/>
        <xdr:cNvSpPr txBox="1"/>
      </xdr:nvSpPr>
      <xdr:spPr>
        <a:xfrm>
          <a:off x="2673427" y="1312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169334</xdr:rowOff>
    </xdr:from>
    <xdr:to>
      <xdr:col>3</xdr:col>
      <xdr:colOff>3175</xdr:colOff>
      <xdr:row>78</xdr:row>
      <xdr:rowOff>99484</xdr:rowOff>
    </xdr:to>
    <xdr:sp macro="" textlink="">
      <xdr:nvSpPr>
        <xdr:cNvPr id="205" name="円/楕円 204"/>
        <xdr:cNvSpPr/>
      </xdr:nvSpPr>
      <xdr:spPr>
        <a:xfrm>
          <a:off x="1968500" y="1337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116011</xdr:rowOff>
    </xdr:from>
    <xdr:ext cx="469744" cy="259045"/>
    <xdr:sp macro="" textlink="">
      <xdr:nvSpPr>
        <xdr:cNvPr id="206" name="テキスト ボックス 205"/>
        <xdr:cNvSpPr txBox="1"/>
      </xdr:nvSpPr>
      <xdr:spPr>
        <a:xfrm>
          <a:off x="1784427" y="1314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157153</xdr:rowOff>
    </xdr:from>
    <xdr:to>
      <xdr:col>1</xdr:col>
      <xdr:colOff>485775</xdr:colOff>
      <xdr:row>78</xdr:row>
      <xdr:rowOff>87303</xdr:rowOff>
    </xdr:to>
    <xdr:sp macro="" textlink="">
      <xdr:nvSpPr>
        <xdr:cNvPr id="207" name="円/楕円 206"/>
        <xdr:cNvSpPr/>
      </xdr:nvSpPr>
      <xdr:spPr>
        <a:xfrm>
          <a:off x="1079500" y="1335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103830</xdr:rowOff>
    </xdr:from>
    <xdr:ext cx="469744" cy="259045"/>
    <xdr:sp macro="" textlink="">
      <xdr:nvSpPr>
        <xdr:cNvPr id="208" name="テキスト ボックス 207"/>
        <xdr:cNvSpPr txBox="1"/>
      </xdr:nvSpPr>
      <xdr:spPr>
        <a:xfrm>
          <a:off x="895427" y="1313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44276</xdr:rowOff>
    </xdr:from>
    <xdr:to>
      <xdr:col>6</xdr:col>
      <xdr:colOff>511175</xdr:colOff>
      <xdr:row>98</xdr:row>
      <xdr:rowOff>121036</xdr:rowOff>
    </xdr:to>
    <xdr:cxnSp macro="">
      <xdr:nvCxnSpPr>
        <xdr:cNvPr id="240" name="直線コネクタ 239"/>
        <xdr:cNvCxnSpPr/>
      </xdr:nvCxnSpPr>
      <xdr:spPr>
        <a:xfrm flipV="1">
          <a:off x="3797300" y="16846376"/>
          <a:ext cx="838200" cy="7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32501</xdr:rowOff>
    </xdr:from>
    <xdr:ext cx="534377" cy="259045"/>
    <xdr:sp macro="" textlink="">
      <xdr:nvSpPr>
        <xdr:cNvPr id="241" name="扶助費平均値テキスト"/>
        <xdr:cNvSpPr txBox="1"/>
      </xdr:nvSpPr>
      <xdr:spPr>
        <a:xfrm>
          <a:off x="4686300" y="1632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121036</xdr:rowOff>
    </xdr:from>
    <xdr:to>
      <xdr:col>5</xdr:col>
      <xdr:colOff>358775</xdr:colOff>
      <xdr:row>98</xdr:row>
      <xdr:rowOff>125755</xdr:rowOff>
    </xdr:to>
    <xdr:cxnSp macro="">
      <xdr:nvCxnSpPr>
        <xdr:cNvPr id="243" name="直線コネクタ 242"/>
        <xdr:cNvCxnSpPr/>
      </xdr:nvCxnSpPr>
      <xdr:spPr>
        <a:xfrm flipV="1">
          <a:off x="2908300" y="16923136"/>
          <a:ext cx="889000" cy="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57653</xdr:rowOff>
    </xdr:from>
    <xdr:ext cx="534377" cy="259045"/>
    <xdr:sp macro="" textlink="">
      <xdr:nvSpPr>
        <xdr:cNvPr id="245" name="テキスト ボックス 244"/>
        <xdr:cNvSpPr txBox="1"/>
      </xdr:nvSpPr>
      <xdr:spPr>
        <a:xfrm>
          <a:off x="3530111" y="1634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125755</xdr:rowOff>
    </xdr:from>
    <xdr:to>
      <xdr:col>4</xdr:col>
      <xdr:colOff>155575</xdr:colOff>
      <xdr:row>99</xdr:row>
      <xdr:rowOff>24323</xdr:rowOff>
    </xdr:to>
    <xdr:cxnSp macro="">
      <xdr:nvCxnSpPr>
        <xdr:cNvPr id="246" name="直線コネクタ 245"/>
        <xdr:cNvCxnSpPr/>
      </xdr:nvCxnSpPr>
      <xdr:spPr>
        <a:xfrm flipV="1">
          <a:off x="2019300" y="16927855"/>
          <a:ext cx="889000" cy="7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137086</xdr:rowOff>
    </xdr:from>
    <xdr:to>
      <xdr:col>4</xdr:col>
      <xdr:colOff>206375</xdr:colOff>
      <xdr:row>97</xdr:row>
      <xdr:rowOff>67236</xdr:rowOff>
    </xdr:to>
    <xdr:sp macro="" textlink="">
      <xdr:nvSpPr>
        <xdr:cNvPr id="247" name="フローチャート : 判断 246"/>
        <xdr:cNvSpPr/>
      </xdr:nvSpPr>
      <xdr:spPr>
        <a:xfrm>
          <a:off x="2857500" y="1659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83763</xdr:rowOff>
    </xdr:from>
    <xdr:ext cx="534377" cy="259045"/>
    <xdr:sp macro="" textlink="">
      <xdr:nvSpPr>
        <xdr:cNvPr id="248" name="テキスト ボックス 247"/>
        <xdr:cNvSpPr txBox="1"/>
      </xdr:nvSpPr>
      <xdr:spPr>
        <a:xfrm>
          <a:off x="2641111" y="1637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24323</xdr:rowOff>
    </xdr:from>
    <xdr:to>
      <xdr:col>2</xdr:col>
      <xdr:colOff>638175</xdr:colOff>
      <xdr:row>99</xdr:row>
      <xdr:rowOff>48619</xdr:rowOff>
    </xdr:to>
    <xdr:cxnSp macro="">
      <xdr:nvCxnSpPr>
        <xdr:cNvPr id="249" name="直線コネクタ 248"/>
        <xdr:cNvCxnSpPr/>
      </xdr:nvCxnSpPr>
      <xdr:spPr>
        <a:xfrm flipV="1">
          <a:off x="1130300" y="16997873"/>
          <a:ext cx="889000" cy="2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63264</xdr:rowOff>
    </xdr:from>
    <xdr:to>
      <xdr:col>3</xdr:col>
      <xdr:colOff>3175</xdr:colOff>
      <xdr:row>97</xdr:row>
      <xdr:rowOff>164864</xdr:rowOff>
    </xdr:to>
    <xdr:sp macro="" textlink="">
      <xdr:nvSpPr>
        <xdr:cNvPr id="250" name="フローチャート : 判断 249"/>
        <xdr:cNvSpPr/>
      </xdr:nvSpPr>
      <xdr:spPr>
        <a:xfrm>
          <a:off x="1968500" y="1669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9941</xdr:rowOff>
    </xdr:from>
    <xdr:ext cx="534377" cy="259045"/>
    <xdr:sp macro="" textlink="">
      <xdr:nvSpPr>
        <xdr:cNvPr id="251" name="テキスト ボックス 250"/>
        <xdr:cNvSpPr txBox="1"/>
      </xdr:nvSpPr>
      <xdr:spPr>
        <a:xfrm>
          <a:off x="1752111" y="1646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75527</xdr:rowOff>
    </xdr:from>
    <xdr:to>
      <xdr:col>1</xdr:col>
      <xdr:colOff>485775</xdr:colOff>
      <xdr:row>98</xdr:row>
      <xdr:rowOff>5677</xdr:rowOff>
    </xdr:to>
    <xdr:sp macro="" textlink="">
      <xdr:nvSpPr>
        <xdr:cNvPr id="252" name="フローチャート : 判断 251"/>
        <xdr:cNvSpPr/>
      </xdr:nvSpPr>
      <xdr:spPr>
        <a:xfrm>
          <a:off x="1079500" y="167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22204</xdr:rowOff>
    </xdr:from>
    <xdr:ext cx="534377" cy="259045"/>
    <xdr:sp macro="" textlink="">
      <xdr:nvSpPr>
        <xdr:cNvPr id="253" name="テキスト ボックス 252"/>
        <xdr:cNvSpPr txBox="1"/>
      </xdr:nvSpPr>
      <xdr:spPr>
        <a:xfrm>
          <a:off x="863111" y="164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164926</xdr:rowOff>
    </xdr:from>
    <xdr:to>
      <xdr:col>6</xdr:col>
      <xdr:colOff>561975</xdr:colOff>
      <xdr:row>98</xdr:row>
      <xdr:rowOff>95076</xdr:rowOff>
    </xdr:to>
    <xdr:sp macro="" textlink="">
      <xdr:nvSpPr>
        <xdr:cNvPr id="259" name="円/楕円 258"/>
        <xdr:cNvSpPr/>
      </xdr:nvSpPr>
      <xdr:spPr>
        <a:xfrm>
          <a:off x="4584700" y="1679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143353</xdr:rowOff>
    </xdr:from>
    <xdr:ext cx="534377" cy="259045"/>
    <xdr:sp macro="" textlink="">
      <xdr:nvSpPr>
        <xdr:cNvPr id="260" name="扶助費該当値テキスト"/>
        <xdr:cNvSpPr txBox="1"/>
      </xdr:nvSpPr>
      <xdr:spPr>
        <a:xfrm>
          <a:off x="4686300" y="1677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73,844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70236</xdr:rowOff>
    </xdr:from>
    <xdr:to>
      <xdr:col>5</xdr:col>
      <xdr:colOff>409575</xdr:colOff>
      <xdr:row>99</xdr:row>
      <xdr:rowOff>386</xdr:rowOff>
    </xdr:to>
    <xdr:sp macro="" textlink="">
      <xdr:nvSpPr>
        <xdr:cNvPr id="261" name="円/楕円 260"/>
        <xdr:cNvSpPr/>
      </xdr:nvSpPr>
      <xdr:spPr>
        <a:xfrm>
          <a:off x="3746500" y="1687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162963</xdr:rowOff>
    </xdr:from>
    <xdr:ext cx="534377" cy="259045"/>
    <xdr:sp macro="" textlink="">
      <xdr:nvSpPr>
        <xdr:cNvPr id="262" name="テキスト ボックス 261"/>
        <xdr:cNvSpPr txBox="1"/>
      </xdr:nvSpPr>
      <xdr:spPr>
        <a:xfrm>
          <a:off x="3530111" y="169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69,143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74955</xdr:rowOff>
    </xdr:from>
    <xdr:to>
      <xdr:col>4</xdr:col>
      <xdr:colOff>206375</xdr:colOff>
      <xdr:row>99</xdr:row>
      <xdr:rowOff>5105</xdr:rowOff>
    </xdr:to>
    <xdr:sp macro="" textlink="">
      <xdr:nvSpPr>
        <xdr:cNvPr id="263" name="円/楕円 262"/>
        <xdr:cNvSpPr/>
      </xdr:nvSpPr>
      <xdr:spPr>
        <a:xfrm>
          <a:off x="2857500" y="1687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167682</xdr:rowOff>
    </xdr:from>
    <xdr:ext cx="534377" cy="259045"/>
    <xdr:sp macro="" textlink="">
      <xdr:nvSpPr>
        <xdr:cNvPr id="264" name="テキスト ボックス 263"/>
        <xdr:cNvSpPr txBox="1"/>
      </xdr:nvSpPr>
      <xdr:spPr>
        <a:xfrm>
          <a:off x="2641111" y="1696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68,854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144973</xdr:rowOff>
    </xdr:from>
    <xdr:to>
      <xdr:col>3</xdr:col>
      <xdr:colOff>3175</xdr:colOff>
      <xdr:row>99</xdr:row>
      <xdr:rowOff>75123</xdr:rowOff>
    </xdr:to>
    <xdr:sp macro="" textlink="">
      <xdr:nvSpPr>
        <xdr:cNvPr id="265" name="円/楕円 264"/>
        <xdr:cNvSpPr/>
      </xdr:nvSpPr>
      <xdr:spPr>
        <a:xfrm>
          <a:off x="1968500" y="1694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66250</xdr:rowOff>
    </xdr:from>
    <xdr:ext cx="534377" cy="259045"/>
    <xdr:sp macro="" textlink="">
      <xdr:nvSpPr>
        <xdr:cNvPr id="266" name="テキスト ボックス 265"/>
        <xdr:cNvSpPr txBox="1"/>
      </xdr:nvSpPr>
      <xdr:spPr>
        <a:xfrm>
          <a:off x="1752111" y="1703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64,566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169269</xdr:rowOff>
    </xdr:from>
    <xdr:to>
      <xdr:col>1</xdr:col>
      <xdr:colOff>485775</xdr:colOff>
      <xdr:row>99</xdr:row>
      <xdr:rowOff>99419</xdr:rowOff>
    </xdr:to>
    <xdr:sp macro="" textlink="">
      <xdr:nvSpPr>
        <xdr:cNvPr id="267" name="円/楕円 266"/>
        <xdr:cNvSpPr/>
      </xdr:nvSpPr>
      <xdr:spPr>
        <a:xfrm>
          <a:off x="1079500" y="1697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90546</xdr:rowOff>
    </xdr:from>
    <xdr:ext cx="534377" cy="259045"/>
    <xdr:sp macro="" textlink="">
      <xdr:nvSpPr>
        <xdr:cNvPr id="268" name="テキスト ボックス 267"/>
        <xdr:cNvSpPr txBox="1"/>
      </xdr:nvSpPr>
      <xdr:spPr>
        <a:xfrm>
          <a:off x="863111" y="1706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84150</xdr:rowOff>
    </xdr:from>
    <xdr:to>
      <xdr:col>15</xdr:col>
      <xdr:colOff>180975</xdr:colOff>
      <xdr:row>35</xdr:row>
      <xdr:rowOff>89408</xdr:rowOff>
    </xdr:to>
    <xdr:cxnSp macro="">
      <xdr:nvCxnSpPr>
        <xdr:cNvPr id="297" name="直線コネクタ 296"/>
        <xdr:cNvCxnSpPr/>
      </xdr:nvCxnSpPr>
      <xdr:spPr>
        <a:xfrm flipV="1">
          <a:off x="9639300" y="6084900"/>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29532</xdr:rowOff>
    </xdr:from>
    <xdr:ext cx="534377" cy="259045"/>
    <xdr:sp macro="" textlink="">
      <xdr:nvSpPr>
        <xdr:cNvPr id="298" name="補助費等平均値テキスト"/>
        <xdr:cNvSpPr txBox="1"/>
      </xdr:nvSpPr>
      <xdr:spPr>
        <a:xfrm>
          <a:off x="10528300" y="603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89408</xdr:rowOff>
    </xdr:from>
    <xdr:to>
      <xdr:col>14</xdr:col>
      <xdr:colOff>28575</xdr:colOff>
      <xdr:row>35</xdr:row>
      <xdr:rowOff>107302</xdr:rowOff>
    </xdr:to>
    <xdr:cxnSp macro="">
      <xdr:nvCxnSpPr>
        <xdr:cNvPr id="300" name="直線コネクタ 299"/>
        <xdr:cNvCxnSpPr/>
      </xdr:nvCxnSpPr>
      <xdr:spPr>
        <a:xfrm flipV="1">
          <a:off x="8750300" y="6090158"/>
          <a:ext cx="889000" cy="1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139438</xdr:rowOff>
    </xdr:from>
    <xdr:ext cx="534377" cy="259045"/>
    <xdr:sp macro="" textlink="">
      <xdr:nvSpPr>
        <xdr:cNvPr id="302" name="テキスト ボックス 301"/>
        <xdr:cNvSpPr txBox="1"/>
      </xdr:nvSpPr>
      <xdr:spPr>
        <a:xfrm>
          <a:off x="9372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66891</xdr:rowOff>
    </xdr:from>
    <xdr:to>
      <xdr:col>12</xdr:col>
      <xdr:colOff>511175</xdr:colOff>
      <xdr:row>35</xdr:row>
      <xdr:rowOff>107302</xdr:rowOff>
    </xdr:to>
    <xdr:cxnSp macro="">
      <xdr:nvCxnSpPr>
        <xdr:cNvPr id="303" name="直線コネクタ 302"/>
        <xdr:cNvCxnSpPr/>
      </xdr:nvCxnSpPr>
      <xdr:spPr>
        <a:xfrm>
          <a:off x="7861300" y="6067641"/>
          <a:ext cx="889000" cy="4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100457</xdr:rowOff>
    </xdr:from>
    <xdr:to>
      <xdr:col>12</xdr:col>
      <xdr:colOff>561975</xdr:colOff>
      <xdr:row>37</xdr:row>
      <xdr:rowOff>30607</xdr:rowOff>
    </xdr:to>
    <xdr:sp macro="" textlink="">
      <xdr:nvSpPr>
        <xdr:cNvPr id="304" name="フローチャート : 判断 303"/>
        <xdr:cNvSpPr/>
      </xdr:nvSpPr>
      <xdr:spPr>
        <a:xfrm>
          <a:off x="8699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21734</xdr:rowOff>
    </xdr:from>
    <xdr:ext cx="534377" cy="259045"/>
    <xdr:sp macro="" textlink="">
      <xdr:nvSpPr>
        <xdr:cNvPr id="305" name="テキスト ボックス 304"/>
        <xdr:cNvSpPr txBox="1"/>
      </xdr:nvSpPr>
      <xdr:spPr>
        <a:xfrm>
          <a:off x="8483111" y="636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66713</xdr:rowOff>
    </xdr:from>
    <xdr:to>
      <xdr:col>11</xdr:col>
      <xdr:colOff>307975</xdr:colOff>
      <xdr:row>35</xdr:row>
      <xdr:rowOff>66891</xdr:rowOff>
    </xdr:to>
    <xdr:cxnSp macro="">
      <xdr:nvCxnSpPr>
        <xdr:cNvPr id="306" name="直線コネクタ 305"/>
        <xdr:cNvCxnSpPr/>
      </xdr:nvCxnSpPr>
      <xdr:spPr>
        <a:xfrm>
          <a:off x="6972300" y="6067463"/>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99111</xdr:rowOff>
    </xdr:from>
    <xdr:to>
      <xdr:col>11</xdr:col>
      <xdr:colOff>358775</xdr:colOff>
      <xdr:row>37</xdr:row>
      <xdr:rowOff>29261</xdr:rowOff>
    </xdr:to>
    <xdr:sp macro="" textlink="">
      <xdr:nvSpPr>
        <xdr:cNvPr id="307" name="フローチャート : 判断 306"/>
        <xdr:cNvSpPr/>
      </xdr:nvSpPr>
      <xdr:spPr>
        <a:xfrm>
          <a:off x="7810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20388</xdr:rowOff>
    </xdr:from>
    <xdr:ext cx="534377" cy="259045"/>
    <xdr:sp macro="" textlink="">
      <xdr:nvSpPr>
        <xdr:cNvPr id="308" name="テキスト ボックス 307"/>
        <xdr:cNvSpPr txBox="1"/>
      </xdr:nvSpPr>
      <xdr:spPr>
        <a:xfrm>
          <a:off x="7594111" y="636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131216</xdr:rowOff>
    </xdr:from>
    <xdr:to>
      <xdr:col>10</xdr:col>
      <xdr:colOff>155575</xdr:colOff>
      <xdr:row>37</xdr:row>
      <xdr:rowOff>61366</xdr:rowOff>
    </xdr:to>
    <xdr:sp macro="" textlink="">
      <xdr:nvSpPr>
        <xdr:cNvPr id="309" name="フローチャート : 判断 308"/>
        <xdr:cNvSpPr/>
      </xdr:nvSpPr>
      <xdr:spPr>
        <a:xfrm>
          <a:off x="6921500" y="63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52493</xdr:rowOff>
    </xdr:from>
    <xdr:ext cx="534377" cy="259045"/>
    <xdr:sp macro="" textlink="">
      <xdr:nvSpPr>
        <xdr:cNvPr id="310" name="テキスト ボックス 309"/>
        <xdr:cNvSpPr txBox="1"/>
      </xdr:nvSpPr>
      <xdr:spPr>
        <a:xfrm>
          <a:off x="6705111" y="639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33350</xdr:rowOff>
    </xdr:from>
    <xdr:to>
      <xdr:col>15</xdr:col>
      <xdr:colOff>231775</xdr:colOff>
      <xdr:row>35</xdr:row>
      <xdr:rowOff>134950</xdr:rowOff>
    </xdr:to>
    <xdr:sp macro="" textlink="">
      <xdr:nvSpPr>
        <xdr:cNvPr id="316" name="円/楕円 315"/>
        <xdr:cNvSpPr/>
      </xdr:nvSpPr>
      <xdr:spPr>
        <a:xfrm>
          <a:off x="10426700" y="60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56227</xdr:rowOff>
    </xdr:from>
    <xdr:ext cx="534377" cy="259045"/>
    <xdr:sp macro="" textlink="">
      <xdr:nvSpPr>
        <xdr:cNvPr id="317" name="補助費等該当値テキスト"/>
        <xdr:cNvSpPr txBox="1"/>
      </xdr:nvSpPr>
      <xdr:spPr>
        <a:xfrm>
          <a:off x="10528300" y="588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50,874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38608</xdr:rowOff>
    </xdr:from>
    <xdr:to>
      <xdr:col>14</xdr:col>
      <xdr:colOff>79375</xdr:colOff>
      <xdr:row>35</xdr:row>
      <xdr:rowOff>140208</xdr:rowOff>
    </xdr:to>
    <xdr:sp macro="" textlink="">
      <xdr:nvSpPr>
        <xdr:cNvPr id="318" name="円/楕円 317"/>
        <xdr:cNvSpPr/>
      </xdr:nvSpPr>
      <xdr:spPr>
        <a:xfrm>
          <a:off x="9588500" y="603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156735</xdr:rowOff>
    </xdr:from>
    <xdr:ext cx="534377" cy="259045"/>
    <xdr:sp macro="" textlink="">
      <xdr:nvSpPr>
        <xdr:cNvPr id="319" name="テキスト ボックス 318"/>
        <xdr:cNvSpPr txBox="1"/>
      </xdr:nvSpPr>
      <xdr:spPr>
        <a:xfrm>
          <a:off x="9372111" y="581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50,460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56502</xdr:rowOff>
    </xdr:from>
    <xdr:to>
      <xdr:col>12</xdr:col>
      <xdr:colOff>561975</xdr:colOff>
      <xdr:row>35</xdr:row>
      <xdr:rowOff>158102</xdr:rowOff>
    </xdr:to>
    <xdr:sp macro="" textlink="">
      <xdr:nvSpPr>
        <xdr:cNvPr id="320" name="円/楕円 319"/>
        <xdr:cNvSpPr/>
      </xdr:nvSpPr>
      <xdr:spPr>
        <a:xfrm>
          <a:off x="8699500" y="605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3179</xdr:rowOff>
    </xdr:from>
    <xdr:ext cx="534377" cy="259045"/>
    <xdr:sp macro="" textlink="">
      <xdr:nvSpPr>
        <xdr:cNvPr id="321" name="テキスト ボックス 320"/>
        <xdr:cNvSpPr txBox="1"/>
      </xdr:nvSpPr>
      <xdr:spPr>
        <a:xfrm>
          <a:off x="8483111" y="583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16091</xdr:rowOff>
    </xdr:from>
    <xdr:to>
      <xdr:col>11</xdr:col>
      <xdr:colOff>358775</xdr:colOff>
      <xdr:row>35</xdr:row>
      <xdr:rowOff>117691</xdr:rowOff>
    </xdr:to>
    <xdr:sp macro="" textlink="">
      <xdr:nvSpPr>
        <xdr:cNvPr id="322" name="円/楕円 321"/>
        <xdr:cNvSpPr/>
      </xdr:nvSpPr>
      <xdr:spPr>
        <a:xfrm>
          <a:off x="7810500" y="601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134218</xdr:rowOff>
    </xdr:from>
    <xdr:ext cx="534377" cy="259045"/>
    <xdr:sp macro="" textlink="">
      <xdr:nvSpPr>
        <xdr:cNvPr id="323" name="テキスト ボックス 322"/>
        <xdr:cNvSpPr txBox="1"/>
      </xdr:nvSpPr>
      <xdr:spPr>
        <a:xfrm>
          <a:off x="7594111" y="57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15913</xdr:rowOff>
    </xdr:from>
    <xdr:to>
      <xdr:col>10</xdr:col>
      <xdr:colOff>155575</xdr:colOff>
      <xdr:row>35</xdr:row>
      <xdr:rowOff>117513</xdr:rowOff>
    </xdr:to>
    <xdr:sp macro="" textlink="">
      <xdr:nvSpPr>
        <xdr:cNvPr id="324" name="円/楕円 323"/>
        <xdr:cNvSpPr/>
      </xdr:nvSpPr>
      <xdr:spPr>
        <a:xfrm>
          <a:off x="6921500" y="601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134040</xdr:rowOff>
    </xdr:from>
    <xdr:ext cx="534377" cy="259045"/>
    <xdr:sp macro="" textlink="">
      <xdr:nvSpPr>
        <xdr:cNvPr id="325" name="テキスト ボックス 324"/>
        <xdr:cNvSpPr txBox="1"/>
      </xdr:nvSpPr>
      <xdr:spPr>
        <a:xfrm>
          <a:off x="6705111" y="579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159900</xdr:rowOff>
    </xdr:from>
    <xdr:to>
      <xdr:col>15</xdr:col>
      <xdr:colOff>180975</xdr:colOff>
      <xdr:row>54</xdr:row>
      <xdr:rowOff>19456</xdr:rowOff>
    </xdr:to>
    <xdr:cxnSp macro="">
      <xdr:nvCxnSpPr>
        <xdr:cNvPr id="354" name="直線コネクタ 353"/>
        <xdr:cNvCxnSpPr/>
      </xdr:nvCxnSpPr>
      <xdr:spPr>
        <a:xfrm>
          <a:off x="9639300" y="9246750"/>
          <a:ext cx="838200" cy="3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144906</xdr:rowOff>
    </xdr:from>
    <xdr:ext cx="534377" cy="259045"/>
    <xdr:sp macro="" textlink="">
      <xdr:nvSpPr>
        <xdr:cNvPr id="355" name="普通建設事業費平均値テキスト"/>
        <xdr:cNvSpPr txBox="1"/>
      </xdr:nvSpPr>
      <xdr:spPr>
        <a:xfrm>
          <a:off x="10528300" y="957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145857</xdr:rowOff>
    </xdr:from>
    <xdr:to>
      <xdr:col>14</xdr:col>
      <xdr:colOff>28575</xdr:colOff>
      <xdr:row>53</xdr:row>
      <xdr:rowOff>159900</xdr:rowOff>
    </xdr:to>
    <xdr:cxnSp macro="">
      <xdr:nvCxnSpPr>
        <xdr:cNvPr id="357" name="直線コネクタ 356"/>
        <xdr:cNvCxnSpPr/>
      </xdr:nvCxnSpPr>
      <xdr:spPr>
        <a:xfrm>
          <a:off x="8750300" y="9232707"/>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69255</xdr:rowOff>
    </xdr:from>
    <xdr:ext cx="534377" cy="259045"/>
    <xdr:sp macro="" textlink="">
      <xdr:nvSpPr>
        <xdr:cNvPr id="359" name="テキスト ボックス 358"/>
        <xdr:cNvSpPr txBox="1"/>
      </xdr:nvSpPr>
      <xdr:spPr>
        <a:xfrm>
          <a:off x="9372111" y="949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145857</xdr:rowOff>
    </xdr:from>
    <xdr:to>
      <xdr:col>12</xdr:col>
      <xdr:colOff>511175</xdr:colOff>
      <xdr:row>55</xdr:row>
      <xdr:rowOff>31618</xdr:rowOff>
    </xdr:to>
    <xdr:cxnSp macro="">
      <xdr:nvCxnSpPr>
        <xdr:cNvPr id="360" name="直線コネクタ 359"/>
        <xdr:cNvCxnSpPr/>
      </xdr:nvCxnSpPr>
      <xdr:spPr>
        <a:xfrm flipV="1">
          <a:off x="7861300" y="9232707"/>
          <a:ext cx="889000" cy="22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99530</xdr:rowOff>
    </xdr:from>
    <xdr:to>
      <xdr:col>12</xdr:col>
      <xdr:colOff>561975</xdr:colOff>
      <xdr:row>57</xdr:row>
      <xdr:rowOff>29680</xdr:rowOff>
    </xdr:to>
    <xdr:sp macro="" textlink="">
      <xdr:nvSpPr>
        <xdr:cNvPr id="361" name="フローチャート : 判断 360"/>
        <xdr:cNvSpPr/>
      </xdr:nvSpPr>
      <xdr:spPr>
        <a:xfrm>
          <a:off x="8699500" y="97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20807</xdr:rowOff>
    </xdr:from>
    <xdr:ext cx="534377" cy="259045"/>
    <xdr:sp macro="" textlink="">
      <xdr:nvSpPr>
        <xdr:cNvPr id="362" name="テキスト ボックス 361"/>
        <xdr:cNvSpPr txBox="1"/>
      </xdr:nvSpPr>
      <xdr:spPr>
        <a:xfrm>
          <a:off x="8483111" y="979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135174</xdr:rowOff>
    </xdr:from>
    <xdr:to>
      <xdr:col>11</xdr:col>
      <xdr:colOff>307975</xdr:colOff>
      <xdr:row>55</xdr:row>
      <xdr:rowOff>31618</xdr:rowOff>
    </xdr:to>
    <xdr:cxnSp macro="">
      <xdr:nvCxnSpPr>
        <xdr:cNvPr id="363" name="直線コネクタ 362"/>
        <xdr:cNvCxnSpPr/>
      </xdr:nvCxnSpPr>
      <xdr:spPr>
        <a:xfrm>
          <a:off x="6972300" y="9393474"/>
          <a:ext cx="889000" cy="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120599</xdr:rowOff>
    </xdr:from>
    <xdr:to>
      <xdr:col>11</xdr:col>
      <xdr:colOff>358775</xdr:colOff>
      <xdr:row>57</xdr:row>
      <xdr:rowOff>50749</xdr:rowOff>
    </xdr:to>
    <xdr:sp macro="" textlink="">
      <xdr:nvSpPr>
        <xdr:cNvPr id="364" name="フローチャート : 判断 363"/>
        <xdr:cNvSpPr/>
      </xdr:nvSpPr>
      <xdr:spPr>
        <a:xfrm>
          <a:off x="7810500" y="972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41876</xdr:rowOff>
    </xdr:from>
    <xdr:ext cx="534377" cy="259045"/>
    <xdr:sp macro="" textlink="">
      <xdr:nvSpPr>
        <xdr:cNvPr id="365" name="テキスト ボックス 364"/>
        <xdr:cNvSpPr txBox="1"/>
      </xdr:nvSpPr>
      <xdr:spPr>
        <a:xfrm>
          <a:off x="7594111" y="981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5133</xdr:rowOff>
    </xdr:from>
    <xdr:to>
      <xdr:col>10</xdr:col>
      <xdr:colOff>155575</xdr:colOff>
      <xdr:row>57</xdr:row>
      <xdr:rowOff>106733</xdr:rowOff>
    </xdr:to>
    <xdr:sp macro="" textlink="">
      <xdr:nvSpPr>
        <xdr:cNvPr id="366" name="フローチャート : 判断 365"/>
        <xdr:cNvSpPr/>
      </xdr:nvSpPr>
      <xdr:spPr>
        <a:xfrm>
          <a:off x="6921500" y="977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97860</xdr:rowOff>
    </xdr:from>
    <xdr:ext cx="534377" cy="259045"/>
    <xdr:sp macro="" textlink="">
      <xdr:nvSpPr>
        <xdr:cNvPr id="367" name="テキスト ボックス 366"/>
        <xdr:cNvSpPr txBox="1"/>
      </xdr:nvSpPr>
      <xdr:spPr>
        <a:xfrm>
          <a:off x="6705111" y="987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140106</xdr:rowOff>
    </xdr:from>
    <xdr:to>
      <xdr:col>15</xdr:col>
      <xdr:colOff>231775</xdr:colOff>
      <xdr:row>54</xdr:row>
      <xdr:rowOff>70256</xdr:rowOff>
    </xdr:to>
    <xdr:sp macro="" textlink="">
      <xdr:nvSpPr>
        <xdr:cNvPr id="373" name="円/楕円 372"/>
        <xdr:cNvSpPr/>
      </xdr:nvSpPr>
      <xdr:spPr>
        <a:xfrm>
          <a:off x="10426700" y="922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162983</xdr:rowOff>
    </xdr:from>
    <xdr:ext cx="599010" cy="259045"/>
    <xdr:sp macro="" textlink="">
      <xdr:nvSpPr>
        <xdr:cNvPr id="374" name="普通建設事業費該当値テキスト"/>
        <xdr:cNvSpPr txBox="1"/>
      </xdr:nvSpPr>
      <xdr:spPr>
        <a:xfrm>
          <a:off x="10528300" y="907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115,780</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109100</xdr:rowOff>
    </xdr:from>
    <xdr:to>
      <xdr:col>14</xdr:col>
      <xdr:colOff>79375</xdr:colOff>
      <xdr:row>54</xdr:row>
      <xdr:rowOff>39250</xdr:rowOff>
    </xdr:to>
    <xdr:sp macro="" textlink="">
      <xdr:nvSpPr>
        <xdr:cNvPr id="375" name="円/楕円 374"/>
        <xdr:cNvSpPr/>
      </xdr:nvSpPr>
      <xdr:spPr>
        <a:xfrm>
          <a:off x="9588500" y="91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52</xdr:row>
      <xdr:rowOff>55777</xdr:rowOff>
    </xdr:from>
    <xdr:ext cx="599010" cy="259045"/>
    <xdr:sp macro="" textlink="">
      <xdr:nvSpPr>
        <xdr:cNvPr id="376" name="テキスト ボックス 375"/>
        <xdr:cNvSpPr txBox="1"/>
      </xdr:nvSpPr>
      <xdr:spPr>
        <a:xfrm>
          <a:off x="9339794" y="897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119,849</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95057</xdr:rowOff>
    </xdr:from>
    <xdr:to>
      <xdr:col>12</xdr:col>
      <xdr:colOff>561975</xdr:colOff>
      <xdr:row>54</xdr:row>
      <xdr:rowOff>25207</xdr:rowOff>
    </xdr:to>
    <xdr:sp macro="" textlink="">
      <xdr:nvSpPr>
        <xdr:cNvPr id="377" name="円/楕円 376"/>
        <xdr:cNvSpPr/>
      </xdr:nvSpPr>
      <xdr:spPr>
        <a:xfrm>
          <a:off x="8699500" y="91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41734</xdr:rowOff>
    </xdr:from>
    <xdr:ext cx="599010" cy="259045"/>
    <xdr:sp macro="" textlink="">
      <xdr:nvSpPr>
        <xdr:cNvPr id="378" name="テキスト ボックス 377"/>
        <xdr:cNvSpPr txBox="1"/>
      </xdr:nvSpPr>
      <xdr:spPr>
        <a:xfrm>
          <a:off x="8450794" y="895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121,692</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152268</xdr:rowOff>
    </xdr:from>
    <xdr:to>
      <xdr:col>11</xdr:col>
      <xdr:colOff>358775</xdr:colOff>
      <xdr:row>55</xdr:row>
      <xdr:rowOff>82418</xdr:rowOff>
    </xdr:to>
    <xdr:sp macro="" textlink="">
      <xdr:nvSpPr>
        <xdr:cNvPr id="379" name="円/楕円 378"/>
        <xdr:cNvSpPr/>
      </xdr:nvSpPr>
      <xdr:spPr>
        <a:xfrm>
          <a:off x="7810500" y="941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98945</xdr:rowOff>
    </xdr:from>
    <xdr:ext cx="534377" cy="259045"/>
    <xdr:sp macro="" textlink="">
      <xdr:nvSpPr>
        <xdr:cNvPr id="380" name="テキスト ボックス 379"/>
        <xdr:cNvSpPr txBox="1"/>
      </xdr:nvSpPr>
      <xdr:spPr>
        <a:xfrm>
          <a:off x="7594111" y="91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91,684</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84374</xdr:rowOff>
    </xdr:from>
    <xdr:to>
      <xdr:col>10</xdr:col>
      <xdr:colOff>155575</xdr:colOff>
      <xdr:row>55</xdr:row>
      <xdr:rowOff>14524</xdr:rowOff>
    </xdr:to>
    <xdr:sp macro="" textlink="">
      <xdr:nvSpPr>
        <xdr:cNvPr id="381" name="円/楕円 380"/>
        <xdr:cNvSpPr/>
      </xdr:nvSpPr>
      <xdr:spPr>
        <a:xfrm>
          <a:off x="6921500" y="934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31051</xdr:rowOff>
    </xdr:from>
    <xdr:ext cx="599010" cy="259045"/>
    <xdr:sp macro="" textlink="">
      <xdr:nvSpPr>
        <xdr:cNvPr id="382" name="テキスト ボックス 381"/>
        <xdr:cNvSpPr txBox="1"/>
      </xdr:nvSpPr>
      <xdr:spPr>
        <a:xfrm>
          <a:off x="6672794" y="9117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36754</xdr:rowOff>
    </xdr:from>
    <xdr:to>
      <xdr:col>15</xdr:col>
      <xdr:colOff>180975</xdr:colOff>
      <xdr:row>76</xdr:row>
      <xdr:rowOff>62167</xdr:rowOff>
    </xdr:to>
    <xdr:cxnSp macro="">
      <xdr:nvCxnSpPr>
        <xdr:cNvPr id="411" name="直線コネクタ 410"/>
        <xdr:cNvCxnSpPr/>
      </xdr:nvCxnSpPr>
      <xdr:spPr>
        <a:xfrm>
          <a:off x="9639300" y="12381154"/>
          <a:ext cx="838200" cy="71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92625</xdr:rowOff>
    </xdr:from>
    <xdr:ext cx="534377" cy="259045"/>
    <xdr:sp macro="" textlink="">
      <xdr:nvSpPr>
        <xdr:cNvPr id="412" name="普通建設事業費 （ うち新規整備　）平均値テキスト"/>
        <xdr:cNvSpPr txBox="1"/>
      </xdr:nvSpPr>
      <xdr:spPr>
        <a:xfrm>
          <a:off x="10528300" y="1312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36754</xdr:rowOff>
    </xdr:from>
    <xdr:to>
      <xdr:col>14</xdr:col>
      <xdr:colOff>28575</xdr:colOff>
      <xdr:row>72</xdr:row>
      <xdr:rowOff>147739</xdr:rowOff>
    </xdr:to>
    <xdr:cxnSp macro="">
      <xdr:nvCxnSpPr>
        <xdr:cNvPr id="414" name="直線コネクタ 413"/>
        <xdr:cNvCxnSpPr/>
      </xdr:nvCxnSpPr>
      <xdr:spPr>
        <a:xfrm flipV="1">
          <a:off x="8750300" y="12381154"/>
          <a:ext cx="889000" cy="11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5" name="フローチャート : 判断 414"/>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55554</xdr:rowOff>
    </xdr:from>
    <xdr:ext cx="534377" cy="259045"/>
    <xdr:sp macro="" textlink="">
      <xdr:nvSpPr>
        <xdr:cNvPr id="416" name="テキスト ボックス 415"/>
        <xdr:cNvSpPr txBox="1"/>
      </xdr:nvSpPr>
      <xdr:spPr>
        <a:xfrm>
          <a:off x="9372111" y="1274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102997</xdr:rowOff>
    </xdr:from>
    <xdr:to>
      <xdr:col>12</xdr:col>
      <xdr:colOff>561975</xdr:colOff>
      <xdr:row>77</xdr:row>
      <xdr:rowOff>33147</xdr:rowOff>
    </xdr:to>
    <xdr:sp macro="" textlink="">
      <xdr:nvSpPr>
        <xdr:cNvPr id="417" name="フローチャート : 判断 416"/>
        <xdr:cNvSpPr/>
      </xdr:nvSpPr>
      <xdr:spPr>
        <a:xfrm>
          <a:off x="8699500" y="131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24274</xdr:rowOff>
    </xdr:from>
    <xdr:ext cx="534377" cy="259045"/>
    <xdr:sp macro="" textlink="">
      <xdr:nvSpPr>
        <xdr:cNvPr id="418" name="テキスト ボックス 417"/>
        <xdr:cNvSpPr txBox="1"/>
      </xdr:nvSpPr>
      <xdr:spPr>
        <a:xfrm>
          <a:off x="8483111" y="132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11367</xdr:rowOff>
    </xdr:from>
    <xdr:to>
      <xdr:col>15</xdr:col>
      <xdr:colOff>231775</xdr:colOff>
      <xdr:row>76</xdr:row>
      <xdr:rowOff>112967</xdr:rowOff>
    </xdr:to>
    <xdr:sp macro="" textlink="">
      <xdr:nvSpPr>
        <xdr:cNvPr id="424" name="円/楕円 423"/>
        <xdr:cNvSpPr/>
      </xdr:nvSpPr>
      <xdr:spPr>
        <a:xfrm>
          <a:off x="10426700" y="130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34244</xdr:rowOff>
    </xdr:from>
    <xdr:ext cx="534377" cy="259045"/>
    <xdr:sp macro="" textlink="">
      <xdr:nvSpPr>
        <xdr:cNvPr id="425" name="普通建設事業費 （ うち新規整備　）該当値テキスト"/>
        <xdr:cNvSpPr txBox="1"/>
      </xdr:nvSpPr>
      <xdr:spPr>
        <a:xfrm>
          <a:off x="10528300" y="1289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26,070</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157404</xdr:rowOff>
    </xdr:from>
    <xdr:to>
      <xdr:col>14</xdr:col>
      <xdr:colOff>79375</xdr:colOff>
      <xdr:row>72</xdr:row>
      <xdr:rowOff>87554</xdr:rowOff>
    </xdr:to>
    <xdr:sp macro="" textlink="">
      <xdr:nvSpPr>
        <xdr:cNvPr id="426" name="円/楕円 425"/>
        <xdr:cNvSpPr/>
      </xdr:nvSpPr>
      <xdr:spPr>
        <a:xfrm>
          <a:off x="9588500" y="1233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104081</xdr:rowOff>
    </xdr:from>
    <xdr:ext cx="534377" cy="259045"/>
    <xdr:sp macro="" textlink="">
      <xdr:nvSpPr>
        <xdr:cNvPr id="427" name="テキスト ボックス 426"/>
        <xdr:cNvSpPr txBox="1"/>
      </xdr:nvSpPr>
      <xdr:spPr>
        <a:xfrm>
          <a:off x="9372111" y="1210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63,404</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96939</xdr:rowOff>
    </xdr:from>
    <xdr:to>
      <xdr:col>12</xdr:col>
      <xdr:colOff>561975</xdr:colOff>
      <xdr:row>73</xdr:row>
      <xdr:rowOff>27089</xdr:rowOff>
    </xdr:to>
    <xdr:sp macro="" textlink="">
      <xdr:nvSpPr>
        <xdr:cNvPr id="428" name="円/楕円 427"/>
        <xdr:cNvSpPr/>
      </xdr:nvSpPr>
      <xdr:spPr>
        <a:xfrm>
          <a:off x="8699500" y="1244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43616</xdr:rowOff>
    </xdr:from>
    <xdr:ext cx="534377" cy="259045"/>
    <xdr:sp macro="" textlink="">
      <xdr:nvSpPr>
        <xdr:cNvPr id="429" name="テキスト ボックス 428"/>
        <xdr:cNvSpPr txBox="1"/>
      </xdr:nvSpPr>
      <xdr:spPr>
        <a:xfrm>
          <a:off x="8483111" y="1221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32410</xdr:rowOff>
    </xdr:from>
    <xdr:to>
      <xdr:col>15</xdr:col>
      <xdr:colOff>180975</xdr:colOff>
      <xdr:row>96</xdr:row>
      <xdr:rowOff>44132</xdr:rowOff>
    </xdr:to>
    <xdr:cxnSp macro="">
      <xdr:nvCxnSpPr>
        <xdr:cNvPr id="458" name="直線コネクタ 457"/>
        <xdr:cNvCxnSpPr/>
      </xdr:nvCxnSpPr>
      <xdr:spPr>
        <a:xfrm flipV="1">
          <a:off x="9639300" y="15977260"/>
          <a:ext cx="838200" cy="52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43794</xdr:rowOff>
    </xdr:from>
    <xdr:ext cx="534377" cy="259045"/>
    <xdr:sp macro="" textlink="">
      <xdr:nvSpPr>
        <xdr:cNvPr id="459" name="普通建設事業費 （ うち更新整備　）平均値テキスト"/>
        <xdr:cNvSpPr txBox="1"/>
      </xdr:nvSpPr>
      <xdr:spPr>
        <a:xfrm>
          <a:off x="10528300" y="16502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44132</xdr:rowOff>
    </xdr:from>
    <xdr:to>
      <xdr:col>14</xdr:col>
      <xdr:colOff>28575</xdr:colOff>
      <xdr:row>96</xdr:row>
      <xdr:rowOff>168796</xdr:rowOff>
    </xdr:to>
    <xdr:cxnSp macro="">
      <xdr:nvCxnSpPr>
        <xdr:cNvPr id="461" name="直線コネクタ 460"/>
        <xdr:cNvCxnSpPr/>
      </xdr:nvCxnSpPr>
      <xdr:spPr>
        <a:xfrm flipV="1">
          <a:off x="8750300" y="16503332"/>
          <a:ext cx="889000" cy="12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2" name="フローチャート : 判断 461"/>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83887</xdr:rowOff>
    </xdr:from>
    <xdr:ext cx="534377" cy="259045"/>
    <xdr:sp macro="" textlink="">
      <xdr:nvSpPr>
        <xdr:cNvPr id="463" name="テキスト ボックス 462"/>
        <xdr:cNvSpPr txBox="1"/>
      </xdr:nvSpPr>
      <xdr:spPr>
        <a:xfrm>
          <a:off x="9372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65176</xdr:rowOff>
    </xdr:from>
    <xdr:to>
      <xdr:col>12</xdr:col>
      <xdr:colOff>561975</xdr:colOff>
      <xdr:row>97</xdr:row>
      <xdr:rowOff>166776</xdr:rowOff>
    </xdr:to>
    <xdr:sp macro="" textlink="">
      <xdr:nvSpPr>
        <xdr:cNvPr id="464" name="フローチャート : 判断 463"/>
        <xdr:cNvSpPr/>
      </xdr:nvSpPr>
      <xdr:spPr>
        <a:xfrm>
          <a:off x="8699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157903</xdr:rowOff>
    </xdr:from>
    <xdr:ext cx="534377" cy="259045"/>
    <xdr:sp macro="" textlink="">
      <xdr:nvSpPr>
        <xdr:cNvPr id="465" name="テキスト ボックス 464"/>
        <xdr:cNvSpPr txBox="1"/>
      </xdr:nvSpPr>
      <xdr:spPr>
        <a:xfrm>
          <a:off x="8483111" y="167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92</xdr:row>
      <xdr:rowOff>153060</xdr:rowOff>
    </xdr:from>
    <xdr:to>
      <xdr:col>15</xdr:col>
      <xdr:colOff>231775</xdr:colOff>
      <xdr:row>93</xdr:row>
      <xdr:rowOff>83210</xdr:rowOff>
    </xdr:to>
    <xdr:sp macro="" textlink="">
      <xdr:nvSpPr>
        <xdr:cNvPr id="471" name="円/楕円 470"/>
        <xdr:cNvSpPr/>
      </xdr:nvSpPr>
      <xdr:spPr>
        <a:xfrm>
          <a:off x="10426700" y="1592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4487</xdr:rowOff>
    </xdr:from>
    <xdr:ext cx="534377" cy="259045"/>
    <xdr:sp macro="" textlink="">
      <xdr:nvSpPr>
        <xdr:cNvPr id="472" name="普通建設事業費 （ うち更新整備　）該当値テキスト"/>
        <xdr:cNvSpPr txBox="1"/>
      </xdr:nvSpPr>
      <xdr:spPr>
        <a:xfrm>
          <a:off x="10528300" y="157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81,948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164782</xdr:rowOff>
    </xdr:from>
    <xdr:to>
      <xdr:col>14</xdr:col>
      <xdr:colOff>79375</xdr:colOff>
      <xdr:row>96</xdr:row>
      <xdr:rowOff>94932</xdr:rowOff>
    </xdr:to>
    <xdr:sp macro="" textlink="">
      <xdr:nvSpPr>
        <xdr:cNvPr id="473" name="円/楕円 472"/>
        <xdr:cNvSpPr/>
      </xdr:nvSpPr>
      <xdr:spPr>
        <a:xfrm>
          <a:off x="9588500" y="1645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111459</xdr:rowOff>
    </xdr:from>
    <xdr:ext cx="534377" cy="259045"/>
    <xdr:sp macro="" textlink="">
      <xdr:nvSpPr>
        <xdr:cNvPr id="474" name="テキスト ボックス 473"/>
        <xdr:cNvSpPr txBox="1"/>
      </xdr:nvSpPr>
      <xdr:spPr>
        <a:xfrm>
          <a:off x="9372111" y="1622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40,525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117996</xdr:rowOff>
    </xdr:from>
    <xdr:to>
      <xdr:col>12</xdr:col>
      <xdr:colOff>561975</xdr:colOff>
      <xdr:row>97</xdr:row>
      <xdr:rowOff>48146</xdr:rowOff>
    </xdr:to>
    <xdr:sp macro="" textlink="">
      <xdr:nvSpPr>
        <xdr:cNvPr id="475" name="円/楕円 474"/>
        <xdr:cNvSpPr/>
      </xdr:nvSpPr>
      <xdr:spPr>
        <a:xfrm>
          <a:off x="8699500" y="1657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64673</xdr:rowOff>
    </xdr:from>
    <xdr:ext cx="534377" cy="259045"/>
    <xdr:sp macro="" textlink="">
      <xdr:nvSpPr>
        <xdr:cNvPr id="476" name="テキスト ボックス 475"/>
        <xdr:cNvSpPr txBox="1"/>
      </xdr:nvSpPr>
      <xdr:spPr>
        <a:xfrm>
          <a:off x="8483111" y="1635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121138</xdr:rowOff>
    </xdr:from>
    <xdr:to>
      <xdr:col>23</xdr:col>
      <xdr:colOff>517525</xdr:colOff>
      <xdr:row>38</xdr:row>
      <xdr:rowOff>130122</xdr:rowOff>
    </xdr:to>
    <xdr:cxnSp macro="">
      <xdr:nvCxnSpPr>
        <xdr:cNvPr id="503" name="直線コネクタ 502"/>
        <xdr:cNvCxnSpPr/>
      </xdr:nvCxnSpPr>
      <xdr:spPr>
        <a:xfrm>
          <a:off x="15481300" y="6636238"/>
          <a:ext cx="838200" cy="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4"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31000</xdr:rowOff>
    </xdr:from>
    <xdr:to>
      <xdr:col>22</xdr:col>
      <xdr:colOff>365125</xdr:colOff>
      <xdr:row>38</xdr:row>
      <xdr:rowOff>121138</xdr:rowOff>
    </xdr:to>
    <xdr:cxnSp macro="">
      <xdr:nvCxnSpPr>
        <xdr:cNvPr id="506" name="直線コネクタ 505"/>
        <xdr:cNvCxnSpPr/>
      </xdr:nvCxnSpPr>
      <xdr:spPr>
        <a:xfrm>
          <a:off x="14592300" y="6546100"/>
          <a:ext cx="889000" cy="9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7" name="フローチャート : 判断 506"/>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08" name="テキスト ボックス 507"/>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31000</xdr:rowOff>
    </xdr:from>
    <xdr:to>
      <xdr:col>21</xdr:col>
      <xdr:colOff>161925</xdr:colOff>
      <xdr:row>38</xdr:row>
      <xdr:rowOff>74618</xdr:rowOff>
    </xdr:to>
    <xdr:cxnSp macro="">
      <xdr:nvCxnSpPr>
        <xdr:cNvPr id="509" name="直線コネクタ 508"/>
        <xdr:cNvCxnSpPr/>
      </xdr:nvCxnSpPr>
      <xdr:spPr>
        <a:xfrm flipV="1">
          <a:off x="13703300" y="6546100"/>
          <a:ext cx="889000" cy="4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73196</xdr:rowOff>
    </xdr:from>
    <xdr:to>
      <xdr:col>21</xdr:col>
      <xdr:colOff>212725</xdr:colOff>
      <xdr:row>39</xdr:row>
      <xdr:rowOff>3346</xdr:rowOff>
    </xdr:to>
    <xdr:sp macro="" textlink="">
      <xdr:nvSpPr>
        <xdr:cNvPr id="510" name="フローチャート : 判断 509"/>
        <xdr:cNvSpPr/>
      </xdr:nvSpPr>
      <xdr:spPr>
        <a:xfrm>
          <a:off x="14541500" y="65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165923</xdr:rowOff>
    </xdr:from>
    <xdr:ext cx="378565" cy="259045"/>
    <xdr:sp macro="" textlink="">
      <xdr:nvSpPr>
        <xdr:cNvPr id="511" name="テキスト ボックス 510"/>
        <xdr:cNvSpPr txBox="1"/>
      </xdr:nvSpPr>
      <xdr:spPr>
        <a:xfrm>
          <a:off x="14403017" y="6681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74618</xdr:rowOff>
    </xdr:from>
    <xdr:to>
      <xdr:col>19</xdr:col>
      <xdr:colOff>644525</xdr:colOff>
      <xdr:row>38</xdr:row>
      <xdr:rowOff>99764</xdr:rowOff>
    </xdr:to>
    <xdr:cxnSp macro="">
      <xdr:nvCxnSpPr>
        <xdr:cNvPr id="512" name="直線コネクタ 511"/>
        <xdr:cNvCxnSpPr/>
      </xdr:nvCxnSpPr>
      <xdr:spPr>
        <a:xfrm flipV="1">
          <a:off x="12814300" y="658971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72761</xdr:rowOff>
    </xdr:from>
    <xdr:to>
      <xdr:col>20</xdr:col>
      <xdr:colOff>9525</xdr:colOff>
      <xdr:row>39</xdr:row>
      <xdr:rowOff>2911</xdr:rowOff>
    </xdr:to>
    <xdr:sp macro="" textlink="">
      <xdr:nvSpPr>
        <xdr:cNvPr id="513" name="フローチャート : 判断 512"/>
        <xdr:cNvSpPr/>
      </xdr:nvSpPr>
      <xdr:spPr>
        <a:xfrm>
          <a:off x="13652500" y="65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165488</xdr:rowOff>
    </xdr:from>
    <xdr:ext cx="378565" cy="259045"/>
    <xdr:sp macro="" textlink="">
      <xdr:nvSpPr>
        <xdr:cNvPr id="514" name="テキスト ボックス 513"/>
        <xdr:cNvSpPr txBox="1"/>
      </xdr:nvSpPr>
      <xdr:spPr>
        <a:xfrm>
          <a:off x="13514017" y="6680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61331</xdr:rowOff>
    </xdr:from>
    <xdr:to>
      <xdr:col>18</xdr:col>
      <xdr:colOff>492125</xdr:colOff>
      <xdr:row>38</xdr:row>
      <xdr:rowOff>162931</xdr:rowOff>
    </xdr:to>
    <xdr:sp macro="" textlink="">
      <xdr:nvSpPr>
        <xdr:cNvPr id="515" name="フローチャート : 判断 514"/>
        <xdr:cNvSpPr/>
      </xdr:nvSpPr>
      <xdr:spPr>
        <a:xfrm>
          <a:off x="12763500" y="657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154058</xdr:rowOff>
    </xdr:from>
    <xdr:ext cx="469744" cy="259045"/>
    <xdr:sp macro="" textlink="">
      <xdr:nvSpPr>
        <xdr:cNvPr id="516" name="テキスト ボックス 515"/>
        <xdr:cNvSpPr txBox="1"/>
      </xdr:nvSpPr>
      <xdr:spPr>
        <a:xfrm>
          <a:off x="12579427" y="666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79322</xdr:rowOff>
    </xdr:from>
    <xdr:to>
      <xdr:col>23</xdr:col>
      <xdr:colOff>568325</xdr:colOff>
      <xdr:row>39</xdr:row>
      <xdr:rowOff>9472</xdr:rowOff>
    </xdr:to>
    <xdr:sp macro="" textlink="">
      <xdr:nvSpPr>
        <xdr:cNvPr id="522" name="円/楕円 521"/>
        <xdr:cNvSpPr/>
      </xdr:nvSpPr>
      <xdr:spPr>
        <a:xfrm>
          <a:off x="16268700" y="659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9629</xdr:rowOff>
    </xdr:from>
    <xdr:ext cx="378565" cy="259045"/>
    <xdr:sp macro="" textlink="">
      <xdr:nvSpPr>
        <xdr:cNvPr id="523" name="災害復旧事業費該当値テキスト"/>
        <xdr:cNvSpPr txBox="1"/>
      </xdr:nvSpPr>
      <xdr:spPr>
        <a:xfrm>
          <a:off x="16370300" y="6524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70338</xdr:rowOff>
    </xdr:from>
    <xdr:to>
      <xdr:col>22</xdr:col>
      <xdr:colOff>415925</xdr:colOff>
      <xdr:row>39</xdr:row>
      <xdr:rowOff>488</xdr:rowOff>
    </xdr:to>
    <xdr:sp macro="" textlink="">
      <xdr:nvSpPr>
        <xdr:cNvPr id="524" name="円/楕円 523"/>
        <xdr:cNvSpPr/>
      </xdr:nvSpPr>
      <xdr:spPr>
        <a:xfrm>
          <a:off x="15430500" y="65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163065</xdr:rowOff>
    </xdr:from>
    <xdr:ext cx="378565" cy="259045"/>
    <xdr:sp macro="" textlink="">
      <xdr:nvSpPr>
        <xdr:cNvPr id="525" name="テキスト ボックス 524"/>
        <xdr:cNvSpPr txBox="1"/>
      </xdr:nvSpPr>
      <xdr:spPr>
        <a:xfrm>
          <a:off x="15292017" y="6678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151651</xdr:rowOff>
    </xdr:from>
    <xdr:to>
      <xdr:col>21</xdr:col>
      <xdr:colOff>212725</xdr:colOff>
      <xdr:row>38</xdr:row>
      <xdr:rowOff>81801</xdr:rowOff>
    </xdr:to>
    <xdr:sp macro="" textlink="">
      <xdr:nvSpPr>
        <xdr:cNvPr id="526" name="円/楕円 525"/>
        <xdr:cNvSpPr/>
      </xdr:nvSpPr>
      <xdr:spPr>
        <a:xfrm>
          <a:off x="14541500" y="649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98328</xdr:rowOff>
    </xdr:from>
    <xdr:ext cx="469744" cy="259045"/>
    <xdr:sp macro="" textlink="">
      <xdr:nvSpPr>
        <xdr:cNvPr id="527" name="テキスト ボックス 526"/>
        <xdr:cNvSpPr txBox="1"/>
      </xdr:nvSpPr>
      <xdr:spPr>
        <a:xfrm>
          <a:off x="14357427" y="627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23818</xdr:rowOff>
    </xdr:from>
    <xdr:to>
      <xdr:col>20</xdr:col>
      <xdr:colOff>9525</xdr:colOff>
      <xdr:row>38</xdr:row>
      <xdr:rowOff>125418</xdr:rowOff>
    </xdr:to>
    <xdr:sp macro="" textlink="">
      <xdr:nvSpPr>
        <xdr:cNvPr id="528" name="円/楕円 527"/>
        <xdr:cNvSpPr/>
      </xdr:nvSpPr>
      <xdr:spPr>
        <a:xfrm>
          <a:off x="13652500" y="653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141945</xdr:rowOff>
    </xdr:from>
    <xdr:ext cx="469744" cy="259045"/>
    <xdr:sp macro="" textlink="">
      <xdr:nvSpPr>
        <xdr:cNvPr id="529" name="テキスト ボックス 528"/>
        <xdr:cNvSpPr txBox="1"/>
      </xdr:nvSpPr>
      <xdr:spPr>
        <a:xfrm>
          <a:off x="13468427" y="63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48964</xdr:rowOff>
    </xdr:from>
    <xdr:to>
      <xdr:col>18</xdr:col>
      <xdr:colOff>492125</xdr:colOff>
      <xdr:row>38</xdr:row>
      <xdr:rowOff>150564</xdr:rowOff>
    </xdr:to>
    <xdr:sp macro="" textlink="">
      <xdr:nvSpPr>
        <xdr:cNvPr id="530" name="円/楕円 529"/>
        <xdr:cNvSpPr/>
      </xdr:nvSpPr>
      <xdr:spPr>
        <a:xfrm>
          <a:off x="12763500" y="656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167091</xdr:rowOff>
    </xdr:from>
    <xdr:ext cx="469744" cy="259045"/>
    <xdr:sp macro="" textlink="">
      <xdr:nvSpPr>
        <xdr:cNvPr id="531" name="テキスト ボックス 530"/>
        <xdr:cNvSpPr txBox="1"/>
      </xdr:nvSpPr>
      <xdr:spPr>
        <a:xfrm>
          <a:off x="12579427" y="633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91427</xdr:rowOff>
    </xdr:from>
    <xdr:to>
      <xdr:col>23</xdr:col>
      <xdr:colOff>517525</xdr:colOff>
      <xdr:row>74</xdr:row>
      <xdr:rowOff>98539</xdr:rowOff>
    </xdr:to>
    <xdr:cxnSp macro="">
      <xdr:nvCxnSpPr>
        <xdr:cNvPr id="609" name="直線コネクタ 608"/>
        <xdr:cNvCxnSpPr/>
      </xdr:nvCxnSpPr>
      <xdr:spPr>
        <a:xfrm flipV="1">
          <a:off x="15481300" y="12778727"/>
          <a:ext cx="8382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125861</xdr:rowOff>
    </xdr:from>
    <xdr:ext cx="534377" cy="259045"/>
    <xdr:sp macro="" textlink="">
      <xdr:nvSpPr>
        <xdr:cNvPr id="610" name="公債費平均値テキスト"/>
        <xdr:cNvSpPr txBox="1"/>
      </xdr:nvSpPr>
      <xdr:spPr>
        <a:xfrm>
          <a:off x="16370300" y="1281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98539</xdr:rowOff>
    </xdr:from>
    <xdr:to>
      <xdr:col>22</xdr:col>
      <xdr:colOff>365125</xdr:colOff>
      <xdr:row>75</xdr:row>
      <xdr:rowOff>9284</xdr:rowOff>
    </xdr:to>
    <xdr:cxnSp macro="">
      <xdr:nvCxnSpPr>
        <xdr:cNvPr id="612" name="直線コネクタ 611"/>
        <xdr:cNvCxnSpPr/>
      </xdr:nvCxnSpPr>
      <xdr:spPr>
        <a:xfrm flipV="1">
          <a:off x="14592300" y="12785839"/>
          <a:ext cx="889000" cy="8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3" name="フローチャート : 判断 612"/>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107104</xdr:rowOff>
    </xdr:from>
    <xdr:ext cx="534377" cy="259045"/>
    <xdr:sp macro="" textlink="">
      <xdr:nvSpPr>
        <xdr:cNvPr id="614" name="テキスト ボックス 613"/>
        <xdr:cNvSpPr txBox="1"/>
      </xdr:nvSpPr>
      <xdr:spPr>
        <a:xfrm>
          <a:off x="15214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3353</xdr:rowOff>
    </xdr:from>
    <xdr:to>
      <xdr:col>21</xdr:col>
      <xdr:colOff>161925</xdr:colOff>
      <xdr:row>75</xdr:row>
      <xdr:rowOff>9284</xdr:rowOff>
    </xdr:to>
    <xdr:cxnSp macro="">
      <xdr:nvCxnSpPr>
        <xdr:cNvPr id="615" name="直線コネクタ 614"/>
        <xdr:cNvCxnSpPr/>
      </xdr:nvCxnSpPr>
      <xdr:spPr>
        <a:xfrm>
          <a:off x="13703300" y="12862103"/>
          <a:ext cx="889000" cy="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18580</xdr:rowOff>
    </xdr:from>
    <xdr:to>
      <xdr:col>21</xdr:col>
      <xdr:colOff>212725</xdr:colOff>
      <xdr:row>76</xdr:row>
      <xdr:rowOff>120180</xdr:rowOff>
    </xdr:to>
    <xdr:sp macro="" textlink="">
      <xdr:nvSpPr>
        <xdr:cNvPr id="616" name="フローチャート : 判断 615"/>
        <xdr:cNvSpPr/>
      </xdr:nvSpPr>
      <xdr:spPr>
        <a:xfrm>
          <a:off x="14541500" y="130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111307</xdr:rowOff>
    </xdr:from>
    <xdr:ext cx="534377" cy="259045"/>
    <xdr:sp macro="" textlink="">
      <xdr:nvSpPr>
        <xdr:cNvPr id="617" name="テキスト ボックス 616"/>
        <xdr:cNvSpPr txBox="1"/>
      </xdr:nvSpPr>
      <xdr:spPr>
        <a:xfrm>
          <a:off x="14325111" y="1314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161760</xdr:rowOff>
    </xdr:from>
    <xdr:to>
      <xdr:col>19</xdr:col>
      <xdr:colOff>644525</xdr:colOff>
      <xdr:row>75</xdr:row>
      <xdr:rowOff>3353</xdr:rowOff>
    </xdr:to>
    <xdr:cxnSp macro="">
      <xdr:nvCxnSpPr>
        <xdr:cNvPr id="618" name="直線コネクタ 617"/>
        <xdr:cNvCxnSpPr/>
      </xdr:nvCxnSpPr>
      <xdr:spPr>
        <a:xfrm>
          <a:off x="12814300" y="12849060"/>
          <a:ext cx="889000" cy="1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11570</xdr:rowOff>
    </xdr:from>
    <xdr:to>
      <xdr:col>20</xdr:col>
      <xdr:colOff>9525</xdr:colOff>
      <xdr:row>76</xdr:row>
      <xdr:rowOff>113170</xdr:rowOff>
    </xdr:to>
    <xdr:sp macro="" textlink="">
      <xdr:nvSpPr>
        <xdr:cNvPr id="619" name="フローチャート : 判断 618"/>
        <xdr:cNvSpPr/>
      </xdr:nvSpPr>
      <xdr:spPr>
        <a:xfrm>
          <a:off x="13652500" y="1304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104297</xdr:rowOff>
    </xdr:from>
    <xdr:ext cx="534377" cy="259045"/>
    <xdr:sp macro="" textlink="">
      <xdr:nvSpPr>
        <xdr:cNvPr id="620" name="テキスト ボックス 619"/>
        <xdr:cNvSpPr txBox="1"/>
      </xdr:nvSpPr>
      <xdr:spPr>
        <a:xfrm>
          <a:off x="13436111" y="1313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14300</xdr:rowOff>
    </xdr:from>
    <xdr:to>
      <xdr:col>18</xdr:col>
      <xdr:colOff>492125</xdr:colOff>
      <xdr:row>76</xdr:row>
      <xdr:rowOff>115900</xdr:rowOff>
    </xdr:to>
    <xdr:sp macro="" textlink="">
      <xdr:nvSpPr>
        <xdr:cNvPr id="621" name="フローチャート : 判断 620"/>
        <xdr:cNvSpPr/>
      </xdr:nvSpPr>
      <xdr:spPr>
        <a:xfrm>
          <a:off x="12763500" y="130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107027</xdr:rowOff>
    </xdr:from>
    <xdr:ext cx="534377" cy="259045"/>
    <xdr:sp macro="" textlink="">
      <xdr:nvSpPr>
        <xdr:cNvPr id="622" name="テキスト ボックス 621"/>
        <xdr:cNvSpPr txBox="1"/>
      </xdr:nvSpPr>
      <xdr:spPr>
        <a:xfrm>
          <a:off x="12547111" y="1313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40627</xdr:rowOff>
    </xdr:from>
    <xdr:to>
      <xdr:col>23</xdr:col>
      <xdr:colOff>568325</xdr:colOff>
      <xdr:row>74</xdr:row>
      <xdr:rowOff>142227</xdr:rowOff>
    </xdr:to>
    <xdr:sp macro="" textlink="">
      <xdr:nvSpPr>
        <xdr:cNvPr id="628" name="円/楕円 627"/>
        <xdr:cNvSpPr/>
      </xdr:nvSpPr>
      <xdr:spPr>
        <a:xfrm>
          <a:off x="16268700" y="1272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63504</xdr:rowOff>
    </xdr:from>
    <xdr:ext cx="534377" cy="259045"/>
    <xdr:sp macro="" textlink="">
      <xdr:nvSpPr>
        <xdr:cNvPr id="629" name="公債費該当値テキスト"/>
        <xdr:cNvSpPr txBox="1"/>
      </xdr:nvSpPr>
      <xdr:spPr>
        <a:xfrm>
          <a:off x="16370300" y="1257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63,801</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47739</xdr:rowOff>
    </xdr:from>
    <xdr:to>
      <xdr:col>22</xdr:col>
      <xdr:colOff>415925</xdr:colOff>
      <xdr:row>74</xdr:row>
      <xdr:rowOff>149339</xdr:rowOff>
    </xdr:to>
    <xdr:sp macro="" textlink="">
      <xdr:nvSpPr>
        <xdr:cNvPr id="630" name="円/楕円 629"/>
        <xdr:cNvSpPr/>
      </xdr:nvSpPr>
      <xdr:spPr>
        <a:xfrm>
          <a:off x="15430500" y="1273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165866</xdr:rowOff>
    </xdr:from>
    <xdr:ext cx="534377" cy="259045"/>
    <xdr:sp macro="" textlink="">
      <xdr:nvSpPr>
        <xdr:cNvPr id="631" name="テキスト ボックス 630"/>
        <xdr:cNvSpPr txBox="1"/>
      </xdr:nvSpPr>
      <xdr:spPr>
        <a:xfrm>
          <a:off x="15214111" y="1251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63,241</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129934</xdr:rowOff>
    </xdr:from>
    <xdr:to>
      <xdr:col>21</xdr:col>
      <xdr:colOff>212725</xdr:colOff>
      <xdr:row>75</xdr:row>
      <xdr:rowOff>60084</xdr:rowOff>
    </xdr:to>
    <xdr:sp macro="" textlink="">
      <xdr:nvSpPr>
        <xdr:cNvPr id="632" name="円/楕円 631"/>
        <xdr:cNvSpPr/>
      </xdr:nvSpPr>
      <xdr:spPr>
        <a:xfrm>
          <a:off x="14541500" y="128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76611</xdr:rowOff>
    </xdr:from>
    <xdr:ext cx="534377" cy="259045"/>
    <xdr:sp macro="" textlink="">
      <xdr:nvSpPr>
        <xdr:cNvPr id="633" name="テキスト ボックス 632"/>
        <xdr:cNvSpPr txBox="1"/>
      </xdr:nvSpPr>
      <xdr:spPr>
        <a:xfrm>
          <a:off x="14325111" y="125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56,769</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124003</xdr:rowOff>
    </xdr:from>
    <xdr:to>
      <xdr:col>20</xdr:col>
      <xdr:colOff>9525</xdr:colOff>
      <xdr:row>75</xdr:row>
      <xdr:rowOff>54153</xdr:rowOff>
    </xdr:to>
    <xdr:sp macro="" textlink="">
      <xdr:nvSpPr>
        <xdr:cNvPr id="634" name="円/楕円 633"/>
        <xdr:cNvSpPr/>
      </xdr:nvSpPr>
      <xdr:spPr>
        <a:xfrm>
          <a:off x="13652500" y="1281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70680</xdr:rowOff>
    </xdr:from>
    <xdr:ext cx="534377" cy="259045"/>
    <xdr:sp macro="" textlink="">
      <xdr:nvSpPr>
        <xdr:cNvPr id="635" name="テキスト ボックス 634"/>
        <xdr:cNvSpPr txBox="1"/>
      </xdr:nvSpPr>
      <xdr:spPr>
        <a:xfrm>
          <a:off x="13436111" y="1258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57,236</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110960</xdr:rowOff>
    </xdr:from>
    <xdr:to>
      <xdr:col>18</xdr:col>
      <xdr:colOff>492125</xdr:colOff>
      <xdr:row>75</xdr:row>
      <xdr:rowOff>41110</xdr:rowOff>
    </xdr:to>
    <xdr:sp macro="" textlink="">
      <xdr:nvSpPr>
        <xdr:cNvPr id="636" name="円/楕円 635"/>
        <xdr:cNvSpPr/>
      </xdr:nvSpPr>
      <xdr:spPr>
        <a:xfrm>
          <a:off x="12763500" y="127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57637</xdr:rowOff>
    </xdr:from>
    <xdr:ext cx="534377" cy="259045"/>
    <xdr:sp macro="" textlink="">
      <xdr:nvSpPr>
        <xdr:cNvPr id="637" name="テキスト ボックス 636"/>
        <xdr:cNvSpPr txBox="1"/>
      </xdr:nvSpPr>
      <xdr:spPr>
        <a:xfrm>
          <a:off x="12547111" y="1257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50406</xdr:rowOff>
    </xdr:from>
    <xdr:to>
      <xdr:col>23</xdr:col>
      <xdr:colOff>517525</xdr:colOff>
      <xdr:row>98</xdr:row>
      <xdr:rowOff>61164</xdr:rowOff>
    </xdr:to>
    <xdr:cxnSp macro="">
      <xdr:nvCxnSpPr>
        <xdr:cNvPr id="666" name="直線コネクタ 665"/>
        <xdr:cNvCxnSpPr/>
      </xdr:nvCxnSpPr>
      <xdr:spPr>
        <a:xfrm flipV="1">
          <a:off x="15481300" y="16852506"/>
          <a:ext cx="838200" cy="1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165219</xdr:rowOff>
    </xdr:from>
    <xdr:ext cx="534377" cy="259045"/>
    <xdr:sp macro="" textlink="">
      <xdr:nvSpPr>
        <xdr:cNvPr id="667" name="積立金平均値テキスト"/>
        <xdr:cNvSpPr txBox="1"/>
      </xdr:nvSpPr>
      <xdr:spPr>
        <a:xfrm>
          <a:off x="16370300" y="1662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61164</xdr:rowOff>
    </xdr:from>
    <xdr:to>
      <xdr:col>22</xdr:col>
      <xdr:colOff>365125</xdr:colOff>
      <xdr:row>98</xdr:row>
      <xdr:rowOff>95504</xdr:rowOff>
    </xdr:to>
    <xdr:cxnSp macro="">
      <xdr:nvCxnSpPr>
        <xdr:cNvPr id="669" name="直線コネクタ 668"/>
        <xdr:cNvCxnSpPr/>
      </xdr:nvCxnSpPr>
      <xdr:spPr>
        <a:xfrm flipV="1">
          <a:off x="14592300" y="16863264"/>
          <a:ext cx="889000" cy="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0" name="フローチャート : 判断 669"/>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168978</xdr:rowOff>
    </xdr:from>
    <xdr:ext cx="534377" cy="259045"/>
    <xdr:sp macro="" textlink="">
      <xdr:nvSpPr>
        <xdr:cNvPr id="671" name="テキスト ボックス 670"/>
        <xdr:cNvSpPr txBox="1"/>
      </xdr:nvSpPr>
      <xdr:spPr>
        <a:xfrm>
          <a:off x="15214111" y="164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102515</xdr:rowOff>
    </xdr:from>
    <xdr:to>
      <xdr:col>21</xdr:col>
      <xdr:colOff>161925</xdr:colOff>
      <xdr:row>98</xdr:row>
      <xdr:rowOff>95504</xdr:rowOff>
    </xdr:to>
    <xdr:cxnSp macro="">
      <xdr:nvCxnSpPr>
        <xdr:cNvPr id="672" name="直線コネクタ 671"/>
        <xdr:cNvCxnSpPr/>
      </xdr:nvCxnSpPr>
      <xdr:spPr>
        <a:xfrm>
          <a:off x="13703300" y="16733165"/>
          <a:ext cx="889000" cy="16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36144</xdr:rowOff>
    </xdr:from>
    <xdr:to>
      <xdr:col>21</xdr:col>
      <xdr:colOff>212725</xdr:colOff>
      <xdr:row>98</xdr:row>
      <xdr:rowOff>137744</xdr:rowOff>
    </xdr:to>
    <xdr:sp macro="" textlink="">
      <xdr:nvSpPr>
        <xdr:cNvPr id="673" name="フローチャート : 判断 672"/>
        <xdr:cNvSpPr/>
      </xdr:nvSpPr>
      <xdr:spPr>
        <a:xfrm>
          <a:off x="14541500" y="168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154271</xdr:rowOff>
    </xdr:from>
    <xdr:ext cx="534377" cy="259045"/>
    <xdr:sp macro="" textlink="">
      <xdr:nvSpPr>
        <xdr:cNvPr id="674" name="テキスト ボックス 673"/>
        <xdr:cNvSpPr txBox="1"/>
      </xdr:nvSpPr>
      <xdr:spPr>
        <a:xfrm>
          <a:off x="14325111" y="1661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102515</xdr:rowOff>
    </xdr:from>
    <xdr:to>
      <xdr:col>19</xdr:col>
      <xdr:colOff>644525</xdr:colOff>
      <xdr:row>97</xdr:row>
      <xdr:rowOff>131090</xdr:rowOff>
    </xdr:to>
    <xdr:cxnSp macro="">
      <xdr:nvCxnSpPr>
        <xdr:cNvPr id="675" name="直線コネクタ 674"/>
        <xdr:cNvCxnSpPr/>
      </xdr:nvCxnSpPr>
      <xdr:spPr>
        <a:xfrm flipV="1">
          <a:off x="12814300" y="167331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7252</xdr:rowOff>
    </xdr:from>
    <xdr:to>
      <xdr:col>20</xdr:col>
      <xdr:colOff>9525</xdr:colOff>
      <xdr:row>98</xdr:row>
      <xdr:rowOff>108852</xdr:rowOff>
    </xdr:to>
    <xdr:sp macro="" textlink="">
      <xdr:nvSpPr>
        <xdr:cNvPr id="676" name="フローチャート : 判断 675"/>
        <xdr:cNvSpPr/>
      </xdr:nvSpPr>
      <xdr:spPr>
        <a:xfrm>
          <a:off x="13652500" y="168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99979</xdr:rowOff>
    </xdr:from>
    <xdr:ext cx="534377" cy="259045"/>
    <xdr:sp macro="" textlink="">
      <xdr:nvSpPr>
        <xdr:cNvPr id="677" name="テキスト ボックス 676"/>
        <xdr:cNvSpPr txBox="1"/>
      </xdr:nvSpPr>
      <xdr:spPr>
        <a:xfrm>
          <a:off x="13436111" y="1690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46837</xdr:rowOff>
    </xdr:from>
    <xdr:to>
      <xdr:col>18</xdr:col>
      <xdr:colOff>492125</xdr:colOff>
      <xdr:row>98</xdr:row>
      <xdr:rowOff>148437</xdr:rowOff>
    </xdr:to>
    <xdr:sp macro="" textlink="">
      <xdr:nvSpPr>
        <xdr:cNvPr id="678" name="フローチャート : 判断 677"/>
        <xdr:cNvSpPr/>
      </xdr:nvSpPr>
      <xdr:spPr>
        <a:xfrm>
          <a:off x="12763500" y="168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139564</xdr:rowOff>
    </xdr:from>
    <xdr:ext cx="469744" cy="259045"/>
    <xdr:sp macro="" textlink="">
      <xdr:nvSpPr>
        <xdr:cNvPr id="679" name="テキスト ボックス 678"/>
        <xdr:cNvSpPr txBox="1"/>
      </xdr:nvSpPr>
      <xdr:spPr>
        <a:xfrm>
          <a:off x="12579427" y="1694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171056</xdr:rowOff>
    </xdr:from>
    <xdr:to>
      <xdr:col>23</xdr:col>
      <xdr:colOff>568325</xdr:colOff>
      <xdr:row>98</xdr:row>
      <xdr:rowOff>101206</xdr:rowOff>
    </xdr:to>
    <xdr:sp macro="" textlink="">
      <xdr:nvSpPr>
        <xdr:cNvPr id="685" name="円/楕円 684"/>
        <xdr:cNvSpPr/>
      </xdr:nvSpPr>
      <xdr:spPr>
        <a:xfrm>
          <a:off x="16268700" y="1680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149483</xdr:rowOff>
    </xdr:from>
    <xdr:ext cx="534377" cy="259045"/>
    <xdr:sp macro="" textlink="">
      <xdr:nvSpPr>
        <xdr:cNvPr id="686" name="積立金該当値テキスト"/>
        <xdr:cNvSpPr txBox="1"/>
      </xdr:nvSpPr>
      <xdr:spPr>
        <a:xfrm>
          <a:off x="16370300" y="1678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13,031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10364</xdr:rowOff>
    </xdr:from>
    <xdr:to>
      <xdr:col>22</xdr:col>
      <xdr:colOff>415925</xdr:colOff>
      <xdr:row>98</xdr:row>
      <xdr:rowOff>111964</xdr:rowOff>
    </xdr:to>
    <xdr:sp macro="" textlink="">
      <xdr:nvSpPr>
        <xdr:cNvPr id="687" name="円/楕円 686"/>
        <xdr:cNvSpPr/>
      </xdr:nvSpPr>
      <xdr:spPr>
        <a:xfrm>
          <a:off x="15430500" y="1681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103091</xdr:rowOff>
    </xdr:from>
    <xdr:ext cx="534377" cy="259045"/>
    <xdr:sp macro="" textlink="">
      <xdr:nvSpPr>
        <xdr:cNvPr id="688" name="テキスト ボックス 687"/>
        <xdr:cNvSpPr txBox="1"/>
      </xdr:nvSpPr>
      <xdr:spPr>
        <a:xfrm>
          <a:off x="15214111" y="1690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44704</xdr:rowOff>
    </xdr:from>
    <xdr:to>
      <xdr:col>21</xdr:col>
      <xdr:colOff>212725</xdr:colOff>
      <xdr:row>98</xdr:row>
      <xdr:rowOff>146304</xdr:rowOff>
    </xdr:to>
    <xdr:sp macro="" textlink="">
      <xdr:nvSpPr>
        <xdr:cNvPr id="689" name="円/楕円 688"/>
        <xdr:cNvSpPr/>
      </xdr:nvSpPr>
      <xdr:spPr>
        <a:xfrm>
          <a:off x="14541500" y="1684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137431</xdr:rowOff>
    </xdr:from>
    <xdr:ext cx="469744" cy="259045"/>
    <xdr:sp macro="" textlink="">
      <xdr:nvSpPr>
        <xdr:cNvPr id="690" name="テキスト ボックス 689"/>
        <xdr:cNvSpPr txBox="1"/>
      </xdr:nvSpPr>
      <xdr:spPr>
        <a:xfrm>
          <a:off x="14357427" y="1693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51715</xdr:rowOff>
    </xdr:from>
    <xdr:to>
      <xdr:col>20</xdr:col>
      <xdr:colOff>9525</xdr:colOff>
      <xdr:row>97</xdr:row>
      <xdr:rowOff>153315</xdr:rowOff>
    </xdr:to>
    <xdr:sp macro="" textlink="">
      <xdr:nvSpPr>
        <xdr:cNvPr id="691" name="円/楕円 690"/>
        <xdr:cNvSpPr/>
      </xdr:nvSpPr>
      <xdr:spPr>
        <a:xfrm>
          <a:off x="13652500" y="1668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169842</xdr:rowOff>
    </xdr:from>
    <xdr:ext cx="534377" cy="259045"/>
    <xdr:sp macro="" textlink="">
      <xdr:nvSpPr>
        <xdr:cNvPr id="692" name="テキスト ボックス 691"/>
        <xdr:cNvSpPr txBox="1"/>
      </xdr:nvSpPr>
      <xdr:spPr>
        <a:xfrm>
          <a:off x="13436111" y="1645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22,428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80290</xdr:rowOff>
    </xdr:from>
    <xdr:to>
      <xdr:col>18</xdr:col>
      <xdr:colOff>492125</xdr:colOff>
      <xdr:row>98</xdr:row>
      <xdr:rowOff>10440</xdr:rowOff>
    </xdr:to>
    <xdr:sp macro="" textlink="">
      <xdr:nvSpPr>
        <xdr:cNvPr id="693" name="円/楕円 692"/>
        <xdr:cNvSpPr/>
      </xdr:nvSpPr>
      <xdr:spPr>
        <a:xfrm>
          <a:off x="12763500" y="167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26967</xdr:rowOff>
    </xdr:from>
    <xdr:ext cx="534377" cy="259045"/>
    <xdr:sp macro="" textlink="">
      <xdr:nvSpPr>
        <xdr:cNvPr id="694" name="テキスト ボックス 693"/>
        <xdr:cNvSpPr txBox="1"/>
      </xdr:nvSpPr>
      <xdr:spPr>
        <a:xfrm>
          <a:off x="12547111" y="1648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82423</xdr:rowOff>
    </xdr:from>
    <xdr:to>
      <xdr:col>32</xdr:col>
      <xdr:colOff>187325</xdr:colOff>
      <xdr:row>35</xdr:row>
      <xdr:rowOff>112776</xdr:rowOff>
    </xdr:to>
    <xdr:cxnSp macro="">
      <xdr:nvCxnSpPr>
        <xdr:cNvPr id="723" name="直線コネクタ 722"/>
        <xdr:cNvCxnSpPr/>
      </xdr:nvCxnSpPr>
      <xdr:spPr>
        <a:xfrm flipV="1">
          <a:off x="21323300" y="6083173"/>
          <a:ext cx="838200" cy="3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96537</xdr:rowOff>
    </xdr:from>
    <xdr:ext cx="469744" cy="259045"/>
    <xdr:sp macro="" textlink="">
      <xdr:nvSpPr>
        <xdr:cNvPr id="724" name="投資及び出資金平均値テキスト"/>
        <xdr:cNvSpPr txBox="1"/>
      </xdr:nvSpPr>
      <xdr:spPr>
        <a:xfrm>
          <a:off x="22212300" y="6440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95123</xdr:rowOff>
    </xdr:from>
    <xdr:to>
      <xdr:col>31</xdr:col>
      <xdr:colOff>34925</xdr:colOff>
      <xdr:row>35</xdr:row>
      <xdr:rowOff>112776</xdr:rowOff>
    </xdr:to>
    <xdr:cxnSp macro="">
      <xdr:nvCxnSpPr>
        <xdr:cNvPr id="726" name="直線コネクタ 725"/>
        <xdr:cNvCxnSpPr/>
      </xdr:nvCxnSpPr>
      <xdr:spPr>
        <a:xfrm>
          <a:off x="20434300" y="6095873"/>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7" name="フローチャート : 判断 726"/>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24528</xdr:rowOff>
    </xdr:from>
    <xdr:ext cx="469744" cy="259045"/>
    <xdr:sp macro="" textlink="">
      <xdr:nvSpPr>
        <xdr:cNvPr id="728" name="テキスト ボックス 727"/>
        <xdr:cNvSpPr txBox="1"/>
      </xdr:nvSpPr>
      <xdr:spPr>
        <a:xfrm>
          <a:off x="21088427" y="653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95123</xdr:rowOff>
    </xdr:from>
    <xdr:to>
      <xdr:col>29</xdr:col>
      <xdr:colOff>517525</xdr:colOff>
      <xdr:row>36</xdr:row>
      <xdr:rowOff>52959</xdr:rowOff>
    </xdr:to>
    <xdr:cxnSp macro="">
      <xdr:nvCxnSpPr>
        <xdr:cNvPr id="729" name="直線コネクタ 728"/>
        <xdr:cNvCxnSpPr/>
      </xdr:nvCxnSpPr>
      <xdr:spPr>
        <a:xfrm flipV="1">
          <a:off x="19545300" y="6095873"/>
          <a:ext cx="889000" cy="12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33274</xdr:rowOff>
    </xdr:from>
    <xdr:to>
      <xdr:col>29</xdr:col>
      <xdr:colOff>568325</xdr:colOff>
      <xdr:row>38</xdr:row>
      <xdr:rowOff>134874</xdr:rowOff>
    </xdr:to>
    <xdr:sp macro="" textlink="">
      <xdr:nvSpPr>
        <xdr:cNvPr id="730" name="フローチャート : 判断 729"/>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126001</xdr:rowOff>
    </xdr:from>
    <xdr:ext cx="469744" cy="259045"/>
    <xdr:sp macro="" textlink="">
      <xdr:nvSpPr>
        <xdr:cNvPr id="731" name="テキスト ボックス 730"/>
        <xdr:cNvSpPr txBox="1"/>
      </xdr:nvSpPr>
      <xdr:spPr>
        <a:xfrm>
          <a:off x="20199427" y="664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22733</xdr:rowOff>
    </xdr:from>
    <xdr:to>
      <xdr:col>28</xdr:col>
      <xdr:colOff>314325</xdr:colOff>
      <xdr:row>36</xdr:row>
      <xdr:rowOff>52959</xdr:rowOff>
    </xdr:to>
    <xdr:cxnSp macro="">
      <xdr:nvCxnSpPr>
        <xdr:cNvPr id="732" name="直線コネクタ 731"/>
        <xdr:cNvCxnSpPr/>
      </xdr:nvCxnSpPr>
      <xdr:spPr>
        <a:xfrm>
          <a:off x="18656300" y="6194933"/>
          <a:ext cx="889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146558</xdr:rowOff>
    </xdr:from>
    <xdr:to>
      <xdr:col>28</xdr:col>
      <xdr:colOff>365125</xdr:colOff>
      <xdr:row>38</xdr:row>
      <xdr:rowOff>76708</xdr:rowOff>
    </xdr:to>
    <xdr:sp macro="" textlink="">
      <xdr:nvSpPr>
        <xdr:cNvPr id="733" name="フローチャート : 判断 732"/>
        <xdr:cNvSpPr/>
      </xdr:nvSpPr>
      <xdr:spPr>
        <a:xfrm>
          <a:off x="19494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67835</xdr:rowOff>
    </xdr:from>
    <xdr:ext cx="469744" cy="259045"/>
    <xdr:sp macro="" textlink="">
      <xdr:nvSpPr>
        <xdr:cNvPr id="734" name="テキスト ボックス 733"/>
        <xdr:cNvSpPr txBox="1"/>
      </xdr:nvSpPr>
      <xdr:spPr>
        <a:xfrm>
          <a:off x="19310427" y="658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7366</xdr:rowOff>
    </xdr:from>
    <xdr:to>
      <xdr:col>27</xdr:col>
      <xdr:colOff>161925</xdr:colOff>
      <xdr:row>38</xdr:row>
      <xdr:rowOff>108966</xdr:rowOff>
    </xdr:to>
    <xdr:sp macro="" textlink="">
      <xdr:nvSpPr>
        <xdr:cNvPr id="735" name="フローチャート : 判断 734"/>
        <xdr:cNvSpPr/>
      </xdr:nvSpPr>
      <xdr:spPr>
        <a:xfrm>
          <a:off x="18605500" y="652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100093</xdr:rowOff>
    </xdr:from>
    <xdr:ext cx="469744" cy="259045"/>
    <xdr:sp macro="" textlink="">
      <xdr:nvSpPr>
        <xdr:cNvPr id="736" name="テキスト ボックス 735"/>
        <xdr:cNvSpPr txBox="1"/>
      </xdr:nvSpPr>
      <xdr:spPr>
        <a:xfrm>
          <a:off x="18421427" y="661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31623</xdr:rowOff>
    </xdr:from>
    <xdr:to>
      <xdr:col>32</xdr:col>
      <xdr:colOff>238125</xdr:colOff>
      <xdr:row>35</xdr:row>
      <xdr:rowOff>133223</xdr:rowOff>
    </xdr:to>
    <xdr:sp macro="" textlink="">
      <xdr:nvSpPr>
        <xdr:cNvPr id="742" name="円/楕円 741"/>
        <xdr:cNvSpPr/>
      </xdr:nvSpPr>
      <xdr:spPr>
        <a:xfrm>
          <a:off x="22110700" y="603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54500</xdr:rowOff>
    </xdr:from>
    <xdr:ext cx="469744" cy="259045"/>
    <xdr:sp macro="" textlink="">
      <xdr:nvSpPr>
        <xdr:cNvPr id="743" name="投資及び出資金該当値テキスト"/>
        <xdr:cNvSpPr txBox="1"/>
      </xdr:nvSpPr>
      <xdr:spPr>
        <a:xfrm>
          <a:off x="22212300" y="5883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5,101</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61976</xdr:rowOff>
    </xdr:from>
    <xdr:to>
      <xdr:col>31</xdr:col>
      <xdr:colOff>85725</xdr:colOff>
      <xdr:row>35</xdr:row>
      <xdr:rowOff>163576</xdr:rowOff>
    </xdr:to>
    <xdr:sp macro="" textlink="">
      <xdr:nvSpPr>
        <xdr:cNvPr id="744" name="円/楕円 743"/>
        <xdr:cNvSpPr/>
      </xdr:nvSpPr>
      <xdr:spPr>
        <a:xfrm>
          <a:off x="21272500" y="606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8653</xdr:rowOff>
    </xdr:from>
    <xdr:ext cx="469744" cy="259045"/>
    <xdr:sp macro="" textlink="">
      <xdr:nvSpPr>
        <xdr:cNvPr id="745" name="テキスト ボックス 744"/>
        <xdr:cNvSpPr txBox="1"/>
      </xdr:nvSpPr>
      <xdr:spPr>
        <a:xfrm>
          <a:off x="21088427" y="583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4,862</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44323</xdr:rowOff>
    </xdr:from>
    <xdr:to>
      <xdr:col>29</xdr:col>
      <xdr:colOff>568325</xdr:colOff>
      <xdr:row>35</xdr:row>
      <xdr:rowOff>145923</xdr:rowOff>
    </xdr:to>
    <xdr:sp macro="" textlink="">
      <xdr:nvSpPr>
        <xdr:cNvPr id="746" name="円/楕円 745"/>
        <xdr:cNvSpPr/>
      </xdr:nvSpPr>
      <xdr:spPr>
        <a:xfrm>
          <a:off x="20383500" y="60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162450</xdr:rowOff>
    </xdr:from>
    <xdr:ext cx="469744" cy="259045"/>
    <xdr:sp macro="" textlink="">
      <xdr:nvSpPr>
        <xdr:cNvPr id="747" name="テキスト ボックス 746"/>
        <xdr:cNvSpPr txBox="1"/>
      </xdr:nvSpPr>
      <xdr:spPr>
        <a:xfrm>
          <a:off x="20199427" y="582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5,001</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2159</xdr:rowOff>
    </xdr:from>
    <xdr:to>
      <xdr:col>28</xdr:col>
      <xdr:colOff>365125</xdr:colOff>
      <xdr:row>36</xdr:row>
      <xdr:rowOff>103759</xdr:rowOff>
    </xdr:to>
    <xdr:sp macro="" textlink="">
      <xdr:nvSpPr>
        <xdr:cNvPr id="748" name="円/楕円 747"/>
        <xdr:cNvSpPr/>
      </xdr:nvSpPr>
      <xdr:spPr>
        <a:xfrm>
          <a:off x="19494500" y="617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120286</xdr:rowOff>
    </xdr:from>
    <xdr:ext cx="469744" cy="259045"/>
    <xdr:sp macro="" textlink="">
      <xdr:nvSpPr>
        <xdr:cNvPr id="749" name="テキスト ボックス 748"/>
        <xdr:cNvSpPr txBox="1"/>
      </xdr:nvSpPr>
      <xdr:spPr>
        <a:xfrm>
          <a:off x="19310427" y="594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3,983</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143383</xdr:rowOff>
    </xdr:from>
    <xdr:to>
      <xdr:col>27</xdr:col>
      <xdr:colOff>161925</xdr:colOff>
      <xdr:row>36</xdr:row>
      <xdr:rowOff>73533</xdr:rowOff>
    </xdr:to>
    <xdr:sp macro="" textlink="">
      <xdr:nvSpPr>
        <xdr:cNvPr id="750" name="円/楕円 749"/>
        <xdr:cNvSpPr/>
      </xdr:nvSpPr>
      <xdr:spPr>
        <a:xfrm>
          <a:off x="18605500" y="614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90060</xdr:rowOff>
    </xdr:from>
    <xdr:ext cx="469744" cy="259045"/>
    <xdr:sp macro="" textlink="">
      <xdr:nvSpPr>
        <xdr:cNvPr id="751" name="テキスト ボックス 750"/>
        <xdr:cNvSpPr txBox="1"/>
      </xdr:nvSpPr>
      <xdr:spPr>
        <a:xfrm>
          <a:off x="18421427" y="591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51765</xdr:rowOff>
    </xdr:from>
    <xdr:to>
      <xdr:col>32</xdr:col>
      <xdr:colOff>187325</xdr:colOff>
      <xdr:row>55</xdr:row>
      <xdr:rowOff>53060</xdr:rowOff>
    </xdr:to>
    <xdr:cxnSp macro="">
      <xdr:nvCxnSpPr>
        <xdr:cNvPr id="780" name="直線コネクタ 779"/>
        <xdr:cNvCxnSpPr/>
      </xdr:nvCxnSpPr>
      <xdr:spPr>
        <a:xfrm>
          <a:off x="21323300" y="9310065"/>
          <a:ext cx="838200" cy="17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86796</xdr:rowOff>
    </xdr:from>
    <xdr:ext cx="469744" cy="259045"/>
    <xdr:sp macro="" textlink="">
      <xdr:nvSpPr>
        <xdr:cNvPr id="781" name="貸付金平均値テキスト"/>
        <xdr:cNvSpPr txBox="1"/>
      </xdr:nvSpPr>
      <xdr:spPr>
        <a:xfrm>
          <a:off x="22212300" y="9859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51765</xdr:rowOff>
    </xdr:from>
    <xdr:to>
      <xdr:col>31</xdr:col>
      <xdr:colOff>34925</xdr:colOff>
      <xdr:row>54</xdr:row>
      <xdr:rowOff>125184</xdr:rowOff>
    </xdr:to>
    <xdr:cxnSp macro="">
      <xdr:nvCxnSpPr>
        <xdr:cNvPr id="783" name="直線コネクタ 782"/>
        <xdr:cNvCxnSpPr/>
      </xdr:nvCxnSpPr>
      <xdr:spPr>
        <a:xfrm flipV="1">
          <a:off x="20434300" y="9310065"/>
          <a:ext cx="889000" cy="7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4" name="フローチャート : 判断 783"/>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8767</xdr:rowOff>
    </xdr:from>
    <xdr:ext cx="469744" cy="259045"/>
    <xdr:sp macro="" textlink="">
      <xdr:nvSpPr>
        <xdr:cNvPr id="785" name="テキスト ボックス 784"/>
        <xdr:cNvSpPr txBox="1"/>
      </xdr:nvSpPr>
      <xdr:spPr>
        <a:xfrm>
          <a:off x="21088427"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48717</xdr:rowOff>
    </xdr:from>
    <xdr:to>
      <xdr:col>29</xdr:col>
      <xdr:colOff>517525</xdr:colOff>
      <xdr:row>54</xdr:row>
      <xdr:rowOff>125184</xdr:rowOff>
    </xdr:to>
    <xdr:cxnSp macro="">
      <xdr:nvCxnSpPr>
        <xdr:cNvPr id="786" name="直線コネクタ 785"/>
        <xdr:cNvCxnSpPr/>
      </xdr:nvCxnSpPr>
      <xdr:spPr>
        <a:xfrm>
          <a:off x="19545300" y="9307017"/>
          <a:ext cx="889000" cy="7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110045</xdr:rowOff>
    </xdr:from>
    <xdr:to>
      <xdr:col>29</xdr:col>
      <xdr:colOff>568325</xdr:colOff>
      <xdr:row>58</xdr:row>
      <xdr:rowOff>40195</xdr:rowOff>
    </xdr:to>
    <xdr:sp macro="" textlink="">
      <xdr:nvSpPr>
        <xdr:cNvPr id="787" name="フローチャート : 判断 786"/>
        <xdr:cNvSpPr/>
      </xdr:nvSpPr>
      <xdr:spPr>
        <a:xfrm>
          <a:off x="20383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31322</xdr:rowOff>
    </xdr:from>
    <xdr:ext cx="469744" cy="259045"/>
    <xdr:sp macro="" textlink="">
      <xdr:nvSpPr>
        <xdr:cNvPr id="788" name="テキスト ボックス 787"/>
        <xdr:cNvSpPr txBox="1"/>
      </xdr:nvSpPr>
      <xdr:spPr>
        <a:xfrm>
          <a:off x="20199427" y="997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50</xdr:row>
      <xdr:rowOff>3683</xdr:rowOff>
    </xdr:from>
    <xdr:to>
      <xdr:col>28</xdr:col>
      <xdr:colOff>314325</xdr:colOff>
      <xdr:row>54</xdr:row>
      <xdr:rowOff>48717</xdr:rowOff>
    </xdr:to>
    <xdr:cxnSp macro="">
      <xdr:nvCxnSpPr>
        <xdr:cNvPr id="789" name="直線コネクタ 788"/>
        <xdr:cNvCxnSpPr/>
      </xdr:nvCxnSpPr>
      <xdr:spPr>
        <a:xfrm>
          <a:off x="18656300" y="8576183"/>
          <a:ext cx="889000" cy="73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94691</xdr:rowOff>
    </xdr:from>
    <xdr:to>
      <xdr:col>28</xdr:col>
      <xdr:colOff>365125</xdr:colOff>
      <xdr:row>58</xdr:row>
      <xdr:rowOff>24841</xdr:rowOff>
    </xdr:to>
    <xdr:sp macro="" textlink="">
      <xdr:nvSpPr>
        <xdr:cNvPr id="790" name="フローチャート : 判断 789"/>
        <xdr:cNvSpPr/>
      </xdr:nvSpPr>
      <xdr:spPr>
        <a:xfrm>
          <a:off x="19494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15968</xdr:rowOff>
    </xdr:from>
    <xdr:ext cx="469744" cy="259045"/>
    <xdr:sp macro="" textlink="">
      <xdr:nvSpPr>
        <xdr:cNvPr id="791" name="テキスト ボックス 790"/>
        <xdr:cNvSpPr txBox="1"/>
      </xdr:nvSpPr>
      <xdr:spPr>
        <a:xfrm>
          <a:off x="19310427" y="996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70726</xdr:rowOff>
    </xdr:from>
    <xdr:to>
      <xdr:col>27</xdr:col>
      <xdr:colOff>161925</xdr:colOff>
      <xdr:row>58</xdr:row>
      <xdr:rowOff>876</xdr:rowOff>
    </xdr:to>
    <xdr:sp macro="" textlink="">
      <xdr:nvSpPr>
        <xdr:cNvPr id="792" name="フローチャート : 判断 791"/>
        <xdr:cNvSpPr/>
      </xdr:nvSpPr>
      <xdr:spPr>
        <a:xfrm>
          <a:off x="18605500" y="984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163453</xdr:rowOff>
    </xdr:from>
    <xdr:ext cx="469744" cy="259045"/>
    <xdr:sp macro="" textlink="">
      <xdr:nvSpPr>
        <xdr:cNvPr id="793" name="テキスト ボックス 792"/>
        <xdr:cNvSpPr txBox="1"/>
      </xdr:nvSpPr>
      <xdr:spPr>
        <a:xfrm>
          <a:off x="18421427" y="993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2260</xdr:rowOff>
    </xdr:from>
    <xdr:to>
      <xdr:col>32</xdr:col>
      <xdr:colOff>238125</xdr:colOff>
      <xdr:row>55</xdr:row>
      <xdr:rowOff>103860</xdr:rowOff>
    </xdr:to>
    <xdr:sp macro="" textlink="">
      <xdr:nvSpPr>
        <xdr:cNvPr id="799" name="円/楕円 798"/>
        <xdr:cNvSpPr/>
      </xdr:nvSpPr>
      <xdr:spPr>
        <a:xfrm>
          <a:off x="22110700" y="943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25137</xdr:rowOff>
    </xdr:from>
    <xdr:ext cx="534377" cy="259045"/>
    <xdr:sp macro="" textlink="">
      <xdr:nvSpPr>
        <xdr:cNvPr id="800" name="貸付金該当値テキスト"/>
        <xdr:cNvSpPr txBox="1"/>
      </xdr:nvSpPr>
      <xdr:spPr>
        <a:xfrm>
          <a:off x="22212300" y="928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17,774</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965</xdr:rowOff>
    </xdr:from>
    <xdr:to>
      <xdr:col>31</xdr:col>
      <xdr:colOff>85725</xdr:colOff>
      <xdr:row>54</xdr:row>
      <xdr:rowOff>102565</xdr:rowOff>
    </xdr:to>
    <xdr:sp macro="" textlink="">
      <xdr:nvSpPr>
        <xdr:cNvPr id="801" name="円/楕円 800"/>
        <xdr:cNvSpPr/>
      </xdr:nvSpPr>
      <xdr:spPr>
        <a:xfrm>
          <a:off x="21272500" y="925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119092</xdr:rowOff>
    </xdr:from>
    <xdr:ext cx="534377" cy="259045"/>
    <xdr:sp macro="" textlink="">
      <xdr:nvSpPr>
        <xdr:cNvPr id="802" name="テキスト ボックス 801"/>
        <xdr:cNvSpPr txBox="1"/>
      </xdr:nvSpPr>
      <xdr:spPr>
        <a:xfrm>
          <a:off x="21056111" y="903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22,308</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74384</xdr:rowOff>
    </xdr:from>
    <xdr:to>
      <xdr:col>29</xdr:col>
      <xdr:colOff>568325</xdr:colOff>
      <xdr:row>55</xdr:row>
      <xdr:rowOff>4534</xdr:rowOff>
    </xdr:to>
    <xdr:sp macro="" textlink="">
      <xdr:nvSpPr>
        <xdr:cNvPr id="803" name="円/楕円 802"/>
        <xdr:cNvSpPr/>
      </xdr:nvSpPr>
      <xdr:spPr>
        <a:xfrm>
          <a:off x="20383500" y="933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21061</xdr:rowOff>
    </xdr:from>
    <xdr:ext cx="534377" cy="259045"/>
    <xdr:sp macro="" textlink="">
      <xdr:nvSpPr>
        <xdr:cNvPr id="804" name="テキスト ボックス 803"/>
        <xdr:cNvSpPr txBox="1"/>
      </xdr:nvSpPr>
      <xdr:spPr>
        <a:xfrm>
          <a:off x="20167111" y="91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20,381</a:t>
          </a:r>
          <a:endParaRPr kumimoji="1" lang="ja-JP" altLang="en-US" sz="1000" b="1">
            <a:solidFill>
              <a:srgbClr val="FF0000"/>
            </a:solidFill>
            <a:latin typeface="ＭＳ Ｐゴシック"/>
          </a:endParaRPr>
        </a:p>
      </xdr:txBody>
    </xdr:sp>
    <xdr:clientData/>
  </xdr:oneCellAnchor>
  <xdr:twoCellAnchor>
    <xdr:from>
      <xdr:col>28</xdr:col>
      <xdr:colOff>263525</xdr:colOff>
      <xdr:row>53</xdr:row>
      <xdr:rowOff>169367</xdr:rowOff>
    </xdr:from>
    <xdr:to>
      <xdr:col>28</xdr:col>
      <xdr:colOff>365125</xdr:colOff>
      <xdr:row>54</xdr:row>
      <xdr:rowOff>99517</xdr:rowOff>
    </xdr:to>
    <xdr:sp macro="" textlink="">
      <xdr:nvSpPr>
        <xdr:cNvPr id="805" name="円/楕円 804"/>
        <xdr:cNvSpPr/>
      </xdr:nvSpPr>
      <xdr:spPr>
        <a:xfrm>
          <a:off x="19494500" y="925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116044</xdr:rowOff>
    </xdr:from>
    <xdr:ext cx="534377" cy="259045"/>
    <xdr:sp macro="" textlink="">
      <xdr:nvSpPr>
        <xdr:cNvPr id="806" name="テキスト ボックス 805"/>
        <xdr:cNvSpPr txBox="1"/>
      </xdr:nvSpPr>
      <xdr:spPr>
        <a:xfrm>
          <a:off x="19278111" y="903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22,388</a:t>
          </a:r>
          <a:endParaRPr kumimoji="1" lang="ja-JP" altLang="en-US" sz="1000" b="1">
            <a:solidFill>
              <a:srgbClr val="FF0000"/>
            </a:solidFill>
            <a:latin typeface="ＭＳ Ｐゴシック"/>
          </a:endParaRPr>
        </a:p>
      </xdr:txBody>
    </xdr:sp>
    <xdr:clientData/>
  </xdr:oneCellAnchor>
  <xdr:twoCellAnchor>
    <xdr:from>
      <xdr:col>27</xdr:col>
      <xdr:colOff>60325</xdr:colOff>
      <xdr:row>49</xdr:row>
      <xdr:rowOff>124333</xdr:rowOff>
    </xdr:from>
    <xdr:to>
      <xdr:col>27</xdr:col>
      <xdr:colOff>161925</xdr:colOff>
      <xdr:row>50</xdr:row>
      <xdr:rowOff>54483</xdr:rowOff>
    </xdr:to>
    <xdr:sp macro="" textlink="">
      <xdr:nvSpPr>
        <xdr:cNvPr id="807" name="円/楕円 806"/>
        <xdr:cNvSpPr/>
      </xdr:nvSpPr>
      <xdr:spPr>
        <a:xfrm>
          <a:off x="18605500" y="852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48</xdr:row>
      <xdr:rowOff>71010</xdr:rowOff>
    </xdr:from>
    <xdr:ext cx="534377" cy="259045"/>
    <xdr:sp macro="" textlink="">
      <xdr:nvSpPr>
        <xdr:cNvPr id="808" name="テキスト ボックス 807"/>
        <xdr:cNvSpPr txBox="1"/>
      </xdr:nvSpPr>
      <xdr:spPr>
        <a:xfrm>
          <a:off x="18389111" y="830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41,570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79959</xdr:rowOff>
    </xdr:from>
    <xdr:to>
      <xdr:col>32</xdr:col>
      <xdr:colOff>187325</xdr:colOff>
      <xdr:row>76</xdr:row>
      <xdr:rowOff>139491</xdr:rowOff>
    </xdr:to>
    <xdr:cxnSp macro="">
      <xdr:nvCxnSpPr>
        <xdr:cNvPr id="838" name="直線コネクタ 837"/>
        <xdr:cNvCxnSpPr/>
      </xdr:nvCxnSpPr>
      <xdr:spPr>
        <a:xfrm>
          <a:off x="21323300" y="13110159"/>
          <a:ext cx="838200" cy="5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117606</xdr:rowOff>
    </xdr:from>
    <xdr:ext cx="534377" cy="259045"/>
    <xdr:sp macro="" textlink="">
      <xdr:nvSpPr>
        <xdr:cNvPr id="839" name="繰出金平均値テキスト"/>
        <xdr:cNvSpPr txBox="1"/>
      </xdr:nvSpPr>
      <xdr:spPr>
        <a:xfrm>
          <a:off x="22212300" y="12804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79959</xdr:rowOff>
    </xdr:from>
    <xdr:to>
      <xdr:col>31</xdr:col>
      <xdr:colOff>34925</xdr:colOff>
      <xdr:row>77</xdr:row>
      <xdr:rowOff>148653</xdr:rowOff>
    </xdr:to>
    <xdr:cxnSp macro="">
      <xdr:nvCxnSpPr>
        <xdr:cNvPr id="841" name="直線コネクタ 840"/>
        <xdr:cNvCxnSpPr/>
      </xdr:nvCxnSpPr>
      <xdr:spPr>
        <a:xfrm flipV="1">
          <a:off x="20434300" y="13110159"/>
          <a:ext cx="889000" cy="24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2" name="フローチャート : 判断 841"/>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24966</xdr:rowOff>
    </xdr:from>
    <xdr:ext cx="534377" cy="259045"/>
    <xdr:sp macro="" textlink="">
      <xdr:nvSpPr>
        <xdr:cNvPr id="843" name="テキスト ボックス 842"/>
        <xdr:cNvSpPr txBox="1"/>
      </xdr:nvSpPr>
      <xdr:spPr>
        <a:xfrm>
          <a:off x="21056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148653</xdr:rowOff>
    </xdr:from>
    <xdr:to>
      <xdr:col>29</xdr:col>
      <xdr:colOff>517525</xdr:colOff>
      <xdr:row>77</xdr:row>
      <xdr:rowOff>170732</xdr:rowOff>
    </xdr:to>
    <xdr:cxnSp macro="">
      <xdr:nvCxnSpPr>
        <xdr:cNvPr id="844" name="直線コネクタ 843"/>
        <xdr:cNvCxnSpPr/>
      </xdr:nvCxnSpPr>
      <xdr:spPr>
        <a:xfrm flipV="1">
          <a:off x="19545300" y="13350303"/>
          <a:ext cx="889000" cy="2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132886</xdr:rowOff>
    </xdr:from>
    <xdr:to>
      <xdr:col>29</xdr:col>
      <xdr:colOff>568325</xdr:colOff>
      <xdr:row>77</xdr:row>
      <xdr:rowOff>63036</xdr:rowOff>
    </xdr:to>
    <xdr:sp macro="" textlink="">
      <xdr:nvSpPr>
        <xdr:cNvPr id="845" name="フローチャート : 判断 844"/>
        <xdr:cNvSpPr/>
      </xdr:nvSpPr>
      <xdr:spPr>
        <a:xfrm>
          <a:off x="20383500" y="1316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79563</xdr:rowOff>
    </xdr:from>
    <xdr:ext cx="534377" cy="259045"/>
    <xdr:sp macro="" textlink="">
      <xdr:nvSpPr>
        <xdr:cNvPr id="846" name="テキスト ボックス 845"/>
        <xdr:cNvSpPr txBox="1"/>
      </xdr:nvSpPr>
      <xdr:spPr>
        <a:xfrm>
          <a:off x="20167111" y="1293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170732</xdr:rowOff>
    </xdr:from>
    <xdr:to>
      <xdr:col>28</xdr:col>
      <xdr:colOff>314325</xdr:colOff>
      <xdr:row>77</xdr:row>
      <xdr:rowOff>171304</xdr:rowOff>
    </xdr:to>
    <xdr:cxnSp macro="">
      <xdr:nvCxnSpPr>
        <xdr:cNvPr id="847" name="直線コネクタ 846"/>
        <xdr:cNvCxnSpPr/>
      </xdr:nvCxnSpPr>
      <xdr:spPr>
        <a:xfrm flipV="1">
          <a:off x="18656300" y="1337238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149937</xdr:rowOff>
    </xdr:from>
    <xdr:to>
      <xdr:col>28</xdr:col>
      <xdr:colOff>365125</xdr:colOff>
      <xdr:row>77</xdr:row>
      <xdr:rowOff>80087</xdr:rowOff>
    </xdr:to>
    <xdr:sp macro="" textlink="">
      <xdr:nvSpPr>
        <xdr:cNvPr id="848" name="フローチャート : 判断 847"/>
        <xdr:cNvSpPr/>
      </xdr:nvSpPr>
      <xdr:spPr>
        <a:xfrm>
          <a:off x="194945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96614</xdr:rowOff>
    </xdr:from>
    <xdr:ext cx="534377" cy="259045"/>
    <xdr:sp macro="" textlink="">
      <xdr:nvSpPr>
        <xdr:cNvPr id="849" name="テキスト ボックス 848"/>
        <xdr:cNvSpPr txBox="1"/>
      </xdr:nvSpPr>
      <xdr:spPr>
        <a:xfrm>
          <a:off x="19278111" y="129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166529</xdr:rowOff>
    </xdr:from>
    <xdr:to>
      <xdr:col>27</xdr:col>
      <xdr:colOff>161925</xdr:colOff>
      <xdr:row>77</xdr:row>
      <xdr:rowOff>96679</xdr:rowOff>
    </xdr:to>
    <xdr:sp macro="" textlink="">
      <xdr:nvSpPr>
        <xdr:cNvPr id="850" name="フローチャート : 判断 849"/>
        <xdr:cNvSpPr/>
      </xdr:nvSpPr>
      <xdr:spPr>
        <a:xfrm>
          <a:off x="18605500" y="1319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113206</xdr:rowOff>
    </xdr:from>
    <xdr:ext cx="534377" cy="259045"/>
    <xdr:sp macro="" textlink="">
      <xdr:nvSpPr>
        <xdr:cNvPr id="851" name="テキスト ボックス 850"/>
        <xdr:cNvSpPr txBox="1"/>
      </xdr:nvSpPr>
      <xdr:spPr>
        <a:xfrm>
          <a:off x="18389111" y="129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88691</xdr:rowOff>
    </xdr:from>
    <xdr:to>
      <xdr:col>32</xdr:col>
      <xdr:colOff>238125</xdr:colOff>
      <xdr:row>77</xdr:row>
      <xdr:rowOff>18841</xdr:rowOff>
    </xdr:to>
    <xdr:sp macro="" textlink="">
      <xdr:nvSpPr>
        <xdr:cNvPr id="857" name="円/楕円 856"/>
        <xdr:cNvSpPr/>
      </xdr:nvSpPr>
      <xdr:spPr>
        <a:xfrm>
          <a:off x="22110700" y="1311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67118</xdr:rowOff>
    </xdr:from>
    <xdr:ext cx="534377" cy="259045"/>
    <xdr:sp macro="" textlink="">
      <xdr:nvSpPr>
        <xdr:cNvPr id="858" name="繰出金該当値テキスト"/>
        <xdr:cNvSpPr txBox="1"/>
      </xdr:nvSpPr>
      <xdr:spPr>
        <a:xfrm>
          <a:off x="22212300" y="1309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42,011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29159</xdr:rowOff>
    </xdr:from>
    <xdr:to>
      <xdr:col>31</xdr:col>
      <xdr:colOff>85725</xdr:colOff>
      <xdr:row>76</xdr:row>
      <xdr:rowOff>130759</xdr:rowOff>
    </xdr:to>
    <xdr:sp macro="" textlink="">
      <xdr:nvSpPr>
        <xdr:cNvPr id="859" name="円/楕円 858"/>
        <xdr:cNvSpPr/>
      </xdr:nvSpPr>
      <xdr:spPr>
        <a:xfrm>
          <a:off x="21272500" y="1305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121886</xdr:rowOff>
    </xdr:from>
    <xdr:ext cx="534377" cy="259045"/>
    <xdr:sp macro="" textlink="">
      <xdr:nvSpPr>
        <xdr:cNvPr id="860" name="テキスト ボックス 859"/>
        <xdr:cNvSpPr txBox="1"/>
      </xdr:nvSpPr>
      <xdr:spPr>
        <a:xfrm>
          <a:off x="21056111" y="1315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45,136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97853</xdr:rowOff>
    </xdr:from>
    <xdr:to>
      <xdr:col>29</xdr:col>
      <xdr:colOff>568325</xdr:colOff>
      <xdr:row>78</xdr:row>
      <xdr:rowOff>28003</xdr:rowOff>
    </xdr:to>
    <xdr:sp macro="" textlink="">
      <xdr:nvSpPr>
        <xdr:cNvPr id="861" name="円/楕円 860"/>
        <xdr:cNvSpPr/>
      </xdr:nvSpPr>
      <xdr:spPr>
        <a:xfrm>
          <a:off x="20383500" y="1329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19130</xdr:rowOff>
    </xdr:from>
    <xdr:ext cx="534377" cy="259045"/>
    <xdr:sp macro="" textlink="">
      <xdr:nvSpPr>
        <xdr:cNvPr id="862" name="テキスト ボックス 861"/>
        <xdr:cNvSpPr txBox="1"/>
      </xdr:nvSpPr>
      <xdr:spPr>
        <a:xfrm>
          <a:off x="20167111" y="1339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32,530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119932</xdr:rowOff>
    </xdr:from>
    <xdr:to>
      <xdr:col>28</xdr:col>
      <xdr:colOff>365125</xdr:colOff>
      <xdr:row>78</xdr:row>
      <xdr:rowOff>50082</xdr:rowOff>
    </xdr:to>
    <xdr:sp macro="" textlink="">
      <xdr:nvSpPr>
        <xdr:cNvPr id="863" name="円/楕円 862"/>
        <xdr:cNvSpPr/>
      </xdr:nvSpPr>
      <xdr:spPr>
        <a:xfrm>
          <a:off x="19494500" y="1332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41209</xdr:rowOff>
    </xdr:from>
    <xdr:ext cx="534377" cy="259045"/>
    <xdr:sp macro="" textlink="">
      <xdr:nvSpPr>
        <xdr:cNvPr id="864" name="テキスト ボックス 863"/>
        <xdr:cNvSpPr txBox="1"/>
      </xdr:nvSpPr>
      <xdr:spPr>
        <a:xfrm>
          <a:off x="19278111" y="134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31,371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120504</xdr:rowOff>
    </xdr:from>
    <xdr:to>
      <xdr:col>27</xdr:col>
      <xdr:colOff>161925</xdr:colOff>
      <xdr:row>78</xdr:row>
      <xdr:rowOff>50654</xdr:rowOff>
    </xdr:to>
    <xdr:sp macro="" textlink="">
      <xdr:nvSpPr>
        <xdr:cNvPr id="865" name="円/楕円 864"/>
        <xdr:cNvSpPr/>
      </xdr:nvSpPr>
      <xdr:spPr>
        <a:xfrm>
          <a:off x="18605500" y="1332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41781</xdr:rowOff>
    </xdr:from>
    <xdr:ext cx="534377" cy="259045"/>
    <xdr:sp macro="" textlink="">
      <xdr:nvSpPr>
        <xdr:cNvPr id="866" name="テキスト ボックス 865"/>
        <xdr:cNvSpPr txBox="1"/>
      </xdr:nvSpPr>
      <xdr:spPr>
        <a:xfrm>
          <a:off x="18389111" y="1341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31,341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7" name="直線コネクタ 87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8" name="テキスト ボックス 87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9" name="直線コネクタ 87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80" name="テキスト ボックス 87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2" name="テキスト ボックス 88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3" name="直線コネクタ 88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4" name="テキスト ボックス 88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5" name="直線コネクタ 88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6" name="テキスト ボックス 88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8" name="テキスト ボックス 88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90" name="直線コネクタ 88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9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2" name="直線コネクタ 89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5" name="直線コネクタ 89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7" name="フローチャート : 判断 89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8" name="直線コネクタ 89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9" name="フローチャート : 判断 89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0" name="テキスト ボックス 89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1" name="直線コネクタ 90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2" name="フローチャート : 判断 901"/>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3" name="テキスト ボックス 90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4" name="直線コネクタ 90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5" name="フローチャート : 判断 90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6" name="テキスト ボックス 90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7" name="フローチャート : 判断 906"/>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8" name="テキスト ボックス 907"/>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4" name="円/楕円 91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6" name="円/楕円 91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7" name="テキスト ボックス 91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8" name="円/楕円 91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9" name="テキスト ボックス 918"/>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0" name="円/楕円 91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1" name="テキスト ボックス 92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2" name="円/楕円 92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3" name="テキスト ボックス 922"/>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・歳出決算総額は、住民一人当たり</a:t>
          </a:r>
          <a:r>
            <a:rPr kumimoji="1" lang="ja-JP" altLang="en-US" sz="1100" b="0" i="0" u="none" strike="noStrike" kern="0" cap="none" spc="0" normalizeH="0" baseline="0" noProof="0">
              <a:ln>
                <a:noFill/>
              </a:ln>
              <a:solidFill>
                <a:prstClr val="black"/>
              </a:solidFill>
              <a:effectLst/>
              <a:uLnTx/>
              <a:uFillTx/>
              <a:latin typeface="+mn-lt"/>
              <a:ea typeface="+mn-ea"/>
              <a:cs typeface="+mn-cs"/>
            </a:rPr>
            <a:t>５００，２５７</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・人件費は、住民一人当たり</a:t>
          </a:r>
          <a:r>
            <a:rPr kumimoji="1" lang="ja-JP" altLang="en-US" sz="1100" b="0" i="0" u="none" strike="noStrike" kern="0" cap="none" spc="0" normalizeH="0" baseline="0" noProof="0">
              <a:ln>
                <a:noFill/>
              </a:ln>
              <a:solidFill>
                <a:prstClr val="black"/>
              </a:solidFill>
              <a:effectLst/>
              <a:uLnTx/>
              <a:uFillTx/>
              <a:latin typeface="+mn-lt"/>
              <a:ea typeface="+mn-ea"/>
              <a:cs typeface="+mn-cs"/>
            </a:rPr>
            <a:t>５７，６５３</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円となっており、類似団体内平均値を下回ったが、引き続き行政改革における事務事業の見直しの中で、指定管理者制度の積極的導入等の取り組みにより、総人件費の削減に努める。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・扶助費は、類似団体内平均値と比較して低い状況となっているが、決算額は年々上昇傾向にある。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・普通建設事業費は住民一人当たり１１</a:t>
          </a:r>
          <a:r>
            <a:rPr kumimoji="1" lang="ja-JP" altLang="en-US" sz="1100" b="0" i="0" u="none" strike="noStrike" kern="0" cap="none" spc="0" normalizeH="0" baseline="0" noProof="0">
              <a:ln>
                <a:noFill/>
              </a:ln>
              <a:solidFill>
                <a:prstClr val="black"/>
              </a:solidFill>
              <a:effectLst/>
              <a:uLnTx/>
              <a:uFillTx/>
              <a:latin typeface="+mn-lt"/>
              <a:ea typeface="+mn-ea"/>
              <a:cs typeface="+mn-cs"/>
            </a:rPr>
            <a:t>５</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en-US" sz="1100" b="0" i="0" u="none" strike="noStrike" kern="0" cap="none" spc="0" normalizeH="0" baseline="0" noProof="0">
              <a:ln>
                <a:noFill/>
              </a:ln>
              <a:solidFill>
                <a:prstClr val="black"/>
              </a:solidFill>
              <a:effectLst/>
              <a:uLnTx/>
              <a:uFillTx/>
              <a:latin typeface="+mn-lt"/>
              <a:ea typeface="+mn-ea"/>
              <a:cs typeface="+mn-cs"/>
            </a:rPr>
            <a:t>７８０</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円となっており、類似団体内平均値と比較して高い状況となっている。これは、小中学校</a:t>
          </a:r>
          <a:r>
            <a:rPr kumimoji="1" lang="ja-JP" altLang="en-US" sz="1100" b="0" i="0" u="none" strike="noStrike" kern="0" cap="none" spc="0" normalizeH="0" baseline="0" noProof="0">
              <a:ln>
                <a:noFill/>
              </a:ln>
              <a:solidFill>
                <a:prstClr val="black"/>
              </a:solidFill>
              <a:effectLst/>
              <a:uLnTx/>
              <a:uFillTx/>
              <a:latin typeface="+mn-lt"/>
              <a:ea typeface="+mn-ea"/>
              <a:cs typeface="+mn-cs"/>
            </a:rPr>
            <a:t>の</a:t>
          </a:r>
          <a:r>
            <a:rPr kumimoji="1" lang="ja-JP" altLang="ja-JP" sz="1100" b="0" i="0" u="none" strike="noStrike" kern="0" cap="none" spc="0" normalizeH="0" baseline="0" noProof="0">
              <a:ln>
                <a:noFill/>
              </a:ln>
              <a:solidFill>
                <a:prstClr val="black"/>
              </a:solidFill>
              <a:effectLst/>
              <a:uLnTx/>
              <a:uFillTx/>
              <a:latin typeface="+mn-lt"/>
              <a:ea typeface="+mn-ea"/>
              <a:cs typeface="+mn-cs"/>
            </a:rPr>
            <a:t>建設を始めとする大型の施設整備事業が続いているためである。また、それに伴い公債費も伸びており、こちらも類似団体内平均値より高く、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住民一人あたり６３，</a:t>
          </a:r>
          <a:r>
            <a:rPr kumimoji="1" lang="ja-JP" altLang="en-US" sz="1100" b="0" i="0" u="none" strike="noStrike" kern="0" cap="none" spc="0" normalizeH="0" baseline="0" noProof="0">
              <a:ln>
                <a:noFill/>
              </a:ln>
              <a:solidFill>
                <a:prstClr val="black"/>
              </a:solidFill>
              <a:effectLst/>
              <a:uLnTx/>
              <a:uFillTx/>
              <a:latin typeface="+mn-lt"/>
              <a:ea typeface="+mn-ea"/>
              <a:cs typeface="+mn-cs"/>
            </a:rPr>
            <a:t>８０１</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・貸付金は、住民一人当たり</a:t>
          </a:r>
          <a:r>
            <a:rPr kumimoji="1" lang="ja-JP" altLang="en-US" sz="1100" b="0" i="0" u="none" strike="noStrike" kern="0" cap="none" spc="0" normalizeH="0" baseline="0" noProof="0">
              <a:ln>
                <a:noFill/>
              </a:ln>
              <a:solidFill>
                <a:prstClr val="black"/>
              </a:solidFill>
              <a:effectLst/>
              <a:uLnTx/>
              <a:uFillTx/>
              <a:latin typeface="+mn-lt"/>
              <a:ea typeface="+mn-ea"/>
              <a:cs typeface="+mn-cs"/>
            </a:rPr>
            <a:t>１７，７７４</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円となっており、類似団体内平均値と比較して高い状況となっているが、佐久市土地開発公社貸付金</a:t>
          </a:r>
          <a:r>
            <a:rPr kumimoji="1" lang="ja-JP" altLang="en-US" sz="1100" b="0" i="0" u="none" strike="noStrike" kern="0" cap="none" spc="0" normalizeH="0" baseline="0" noProof="0">
              <a:ln>
                <a:noFill/>
              </a:ln>
              <a:solidFill>
                <a:prstClr val="black"/>
              </a:solidFill>
              <a:effectLst/>
              <a:uLnTx/>
              <a:uFillTx/>
              <a:latin typeface="+mn-lt"/>
              <a:ea typeface="+mn-ea"/>
              <a:cs typeface="+mn-cs"/>
            </a:rPr>
            <a:t>や中小企業振興資金貸付預託金の</a:t>
          </a:r>
          <a:r>
            <a:rPr kumimoji="1" lang="ja-JP" altLang="ja-JP" sz="1100" b="0" i="0" u="none" strike="noStrike" kern="0" cap="none" spc="0" normalizeH="0" baseline="0" noProof="0">
              <a:ln>
                <a:noFill/>
              </a:ln>
              <a:solidFill>
                <a:prstClr val="black"/>
              </a:solidFill>
              <a:effectLst/>
              <a:uLnTx/>
              <a:uFillTx/>
              <a:latin typeface="+mn-lt"/>
              <a:ea typeface="+mn-ea"/>
              <a:cs typeface="+mn-cs"/>
            </a:rPr>
            <a:t>減少</a:t>
          </a:r>
          <a:r>
            <a:rPr kumimoji="1" lang="ja-JP" altLang="en-US" sz="1100" b="0" i="0" u="none" strike="noStrike" kern="0" cap="none" spc="0" normalizeH="0" baseline="0" noProof="0">
              <a:ln>
                <a:noFill/>
              </a:ln>
              <a:solidFill>
                <a:prstClr val="black"/>
              </a:solidFill>
              <a:effectLst/>
              <a:uLnTx/>
              <a:uFillTx/>
              <a:latin typeface="+mn-lt"/>
              <a:ea typeface="+mn-ea"/>
              <a:cs typeface="+mn-cs"/>
            </a:rPr>
            <a:t>により、前年度と比較して４，５３４円減となっている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長野県佐久市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99,497
98,451
423.51
50,907,526
49,774,113
1,023,543
27,850,994
50,340,966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2997</xdr:rowOff>
    </xdr:from>
    <xdr:to>
      <xdr:col>6</xdr:col>
      <xdr:colOff>511175</xdr:colOff>
      <xdr:row>36</xdr:row>
      <xdr:rowOff>130556</xdr:rowOff>
    </xdr:to>
    <xdr:cxnSp macro="">
      <xdr:nvCxnSpPr>
        <xdr:cNvPr id="59" name="直線コネクタ 58"/>
        <xdr:cNvCxnSpPr/>
      </xdr:nvCxnSpPr>
      <xdr:spPr>
        <a:xfrm>
          <a:off x="3797300" y="6175197"/>
          <a:ext cx="838200" cy="12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109034</xdr:rowOff>
    </xdr:from>
    <xdr:ext cx="469744" cy="259045"/>
    <xdr:sp macro="" textlink="">
      <xdr:nvSpPr>
        <xdr:cNvPr id="60" name="議会費平均値テキスト"/>
        <xdr:cNvSpPr txBox="1"/>
      </xdr:nvSpPr>
      <xdr:spPr>
        <a:xfrm>
          <a:off x="4686300" y="5766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2997</xdr:rowOff>
    </xdr:from>
    <xdr:to>
      <xdr:col>5</xdr:col>
      <xdr:colOff>358775</xdr:colOff>
      <xdr:row>36</xdr:row>
      <xdr:rowOff>49175</xdr:rowOff>
    </xdr:to>
    <xdr:cxnSp macro="">
      <xdr:nvCxnSpPr>
        <xdr:cNvPr id="62" name="直線コネクタ 61"/>
        <xdr:cNvCxnSpPr/>
      </xdr:nvCxnSpPr>
      <xdr:spPr>
        <a:xfrm flipV="1">
          <a:off x="2908300" y="6175197"/>
          <a:ext cx="889000" cy="4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39692</xdr:rowOff>
    </xdr:from>
    <xdr:ext cx="469744" cy="259045"/>
    <xdr:sp macro="" textlink="">
      <xdr:nvSpPr>
        <xdr:cNvPr id="64" name="テキスト ボックス 63"/>
        <xdr:cNvSpPr txBox="1"/>
      </xdr:nvSpPr>
      <xdr:spPr>
        <a:xfrm>
          <a:off x="3562427"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49175</xdr:rowOff>
    </xdr:from>
    <xdr:to>
      <xdr:col>4</xdr:col>
      <xdr:colOff>155575</xdr:colOff>
      <xdr:row>36</xdr:row>
      <xdr:rowOff>111811</xdr:rowOff>
    </xdr:to>
    <xdr:cxnSp macro="">
      <xdr:nvCxnSpPr>
        <xdr:cNvPr id="65" name="直線コネクタ 64"/>
        <xdr:cNvCxnSpPr/>
      </xdr:nvCxnSpPr>
      <xdr:spPr>
        <a:xfrm flipV="1">
          <a:off x="2019300" y="6221375"/>
          <a:ext cx="8890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43180</xdr:rowOff>
    </xdr:from>
    <xdr:to>
      <xdr:col>4</xdr:col>
      <xdr:colOff>206375</xdr:colOff>
      <xdr:row>36</xdr:row>
      <xdr:rowOff>144780</xdr:rowOff>
    </xdr:to>
    <xdr:sp macro="" textlink="">
      <xdr:nvSpPr>
        <xdr:cNvPr id="66" name="フローチャート : 判断 65"/>
        <xdr:cNvSpPr/>
      </xdr:nvSpPr>
      <xdr:spPr>
        <a:xfrm>
          <a:off x="2857500" y="621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135907</xdr:rowOff>
    </xdr:from>
    <xdr:ext cx="469744" cy="259045"/>
    <xdr:sp macro="" textlink="">
      <xdr:nvSpPr>
        <xdr:cNvPr id="67" name="テキスト ボックス 66"/>
        <xdr:cNvSpPr txBox="1"/>
      </xdr:nvSpPr>
      <xdr:spPr>
        <a:xfrm>
          <a:off x="2673427"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81178</xdr:rowOff>
    </xdr:from>
    <xdr:to>
      <xdr:col>2</xdr:col>
      <xdr:colOff>638175</xdr:colOff>
      <xdr:row>36</xdr:row>
      <xdr:rowOff>111811</xdr:rowOff>
    </xdr:to>
    <xdr:cxnSp macro="">
      <xdr:nvCxnSpPr>
        <xdr:cNvPr id="68" name="直線コネクタ 67"/>
        <xdr:cNvCxnSpPr/>
      </xdr:nvCxnSpPr>
      <xdr:spPr>
        <a:xfrm>
          <a:off x="1130300" y="6253378"/>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66040</xdr:rowOff>
    </xdr:from>
    <xdr:to>
      <xdr:col>3</xdr:col>
      <xdr:colOff>3175</xdr:colOff>
      <xdr:row>36</xdr:row>
      <xdr:rowOff>167640</xdr:rowOff>
    </xdr:to>
    <xdr:sp macro="" textlink="">
      <xdr:nvSpPr>
        <xdr:cNvPr id="69" name="フローチャート : 判断 68"/>
        <xdr:cNvSpPr/>
      </xdr:nvSpPr>
      <xdr:spPr>
        <a:xfrm>
          <a:off x="1968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158767</xdr:rowOff>
    </xdr:from>
    <xdr:ext cx="469744" cy="259045"/>
    <xdr:sp macro="" textlink="">
      <xdr:nvSpPr>
        <xdr:cNvPr id="70" name="テキスト ボックス 69"/>
        <xdr:cNvSpPr txBox="1"/>
      </xdr:nvSpPr>
      <xdr:spPr>
        <a:xfrm>
          <a:off x="1784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14376</xdr:rowOff>
    </xdr:from>
    <xdr:to>
      <xdr:col>1</xdr:col>
      <xdr:colOff>485775</xdr:colOff>
      <xdr:row>36</xdr:row>
      <xdr:rowOff>115976</xdr:rowOff>
    </xdr:to>
    <xdr:sp macro="" textlink="">
      <xdr:nvSpPr>
        <xdr:cNvPr id="71" name="フローチャート : 判断 70"/>
        <xdr:cNvSpPr/>
      </xdr:nvSpPr>
      <xdr:spPr>
        <a:xfrm>
          <a:off x="1079500" y="618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132503</xdr:rowOff>
    </xdr:from>
    <xdr:ext cx="469744" cy="259045"/>
    <xdr:sp macro="" textlink="">
      <xdr:nvSpPr>
        <xdr:cNvPr id="72" name="テキスト ボックス 71"/>
        <xdr:cNvSpPr txBox="1"/>
      </xdr:nvSpPr>
      <xdr:spPr>
        <a:xfrm>
          <a:off x="895427" y="596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79756</xdr:rowOff>
    </xdr:from>
    <xdr:to>
      <xdr:col>6</xdr:col>
      <xdr:colOff>561975</xdr:colOff>
      <xdr:row>37</xdr:row>
      <xdr:rowOff>9906</xdr:rowOff>
    </xdr:to>
    <xdr:sp macro="" textlink="">
      <xdr:nvSpPr>
        <xdr:cNvPr id="78" name="円/楕円 77"/>
        <xdr:cNvSpPr/>
      </xdr:nvSpPr>
      <xdr:spPr>
        <a:xfrm>
          <a:off x="45847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166133</xdr:rowOff>
    </xdr:from>
    <xdr:ext cx="469744" cy="259045"/>
    <xdr:sp macro="" textlink="">
      <xdr:nvSpPr>
        <xdr:cNvPr id="79" name="議会費該当値テキスト"/>
        <xdr:cNvSpPr txBox="1"/>
      </xdr:nvSpPr>
      <xdr:spPr>
        <a:xfrm>
          <a:off x="4686300" y="616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123647</xdr:rowOff>
    </xdr:from>
    <xdr:to>
      <xdr:col>5</xdr:col>
      <xdr:colOff>409575</xdr:colOff>
      <xdr:row>36</xdr:row>
      <xdr:rowOff>53797</xdr:rowOff>
    </xdr:to>
    <xdr:sp macro="" textlink="">
      <xdr:nvSpPr>
        <xdr:cNvPr id="80" name="円/楕円 79"/>
        <xdr:cNvSpPr/>
      </xdr:nvSpPr>
      <xdr:spPr>
        <a:xfrm>
          <a:off x="3746500" y="612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44924</xdr:rowOff>
    </xdr:from>
    <xdr:ext cx="469744" cy="259045"/>
    <xdr:sp macro="" textlink="">
      <xdr:nvSpPr>
        <xdr:cNvPr id="81" name="テキスト ボックス 80"/>
        <xdr:cNvSpPr txBox="1"/>
      </xdr:nvSpPr>
      <xdr:spPr>
        <a:xfrm>
          <a:off x="3562427" y="621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169825</xdr:rowOff>
    </xdr:from>
    <xdr:to>
      <xdr:col>4</xdr:col>
      <xdr:colOff>206375</xdr:colOff>
      <xdr:row>36</xdr:row>
      <xdr:rowOff>99975</xdr:rowOff>
    </xdr:to>
    <xdr:sp macro="" textlink="">
      <xdr:nvSpPr>
        <xdr:cNvPr id="82" name="円/楕円 81"/>
        <xdr:cNvSpPr/>
      </xdr:nvSpPr>
      <xdr:spPr>
        <a:xfrm>
          <a:off x="2857500" y="61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116502</xdr:rowOff>
    </xdr:from>
    <xdr:ext cx="469744" cy="259045"/>
    <xdr:sp macro="" textlink="">
      <xdr:nvSpPr>
        <xdr:cNvPr id="83" name="テキスト ボックス 82"/>
        <xdr:cNvSpPr txBox="1"/>
      </xdr:nvSpPr>
      <xdr:spPr>
        <a:xfrm>
          <a:off x="2673427" y="594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61011</xdr:rowOff>
    </xdr:from>
    <xdr:to>
      <xdr:col>3</xdr:col>
      <xdr:colOff>3175</xdr:colOff>
      <xdr:row>36</xdr:row>
      <xdr:rowOff>162611</xdr:rowOff>
    </xdr:to>
    <xdr:sp macro="" textlink="">
      <xdr:nvSpPr>
        <xdr:cNvPr id="84" name="円/楕円 83"/>
        <xdr:cNvSpPr/>
      </xdr:nvSpPr>
      <xdr:spPr>
        <a:xfrm>
          <a:off x="1968500" y="623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7688</xdr:rowOff>
    </xdr:from>
    <xdr:ext cx="469744" cy="259045"/>
    <xdr:sp macro="" textlink="">
      <xdr:nvSpPr>
        <xdr:cNvPr id="85" name="テキスト ボックス 84"/>
        <xdr:cNvSpPr txBox="1"/>
      </xdr:nvSpPr>
      <xdr:spPr>
        <a:xfrm>
          <a:off x="1784427" y="600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30378</xdr:rowOff>
    </xdr:from>
    <xdr:to>
      <xdr:col>1</xdr:col>
      <xdr:colOff>485775</xdr:colOff>
      <xdr:row>36</xdr:row>
      <xdr:rowOff>131978</xdr:rowOff>
    </xdr:to>
    <xdr:sp macro="" textlink="">
      <xdr:nvSpPr>
        <xdr:cNvPr id="86" name="円/楕円 85"/>
        <xdr:cNvSpPr/>
      </xdr:nvSpPr>
      <xdr:spPr>
        <a:xfrm>
          <a:off x="1079500" y="62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123105</xdr:rowOff>
    </xdr:from>
    <xdr:ext cx="469744" cy="259045"/>
    <xdr:sp macro="" textlink="">
      <xdr:nvSpPr>
        <xdr:cNvPr id="87" name="テキスト ボックス 86"/>
        <xdr:cNvSpPr txBox="1"/>
      </xdr:nvSpPr>
      <xdr:spPr>
        <a:xfrm>
          <a:off x="895427" y="629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68704</xdr:rowOff>
    </xdr:from>
    <xdr:to>
      <xdr:col>6</xdr:col>
      <xdr:colOff>511175</xdr:colOff>
      <xdr:row>56</xdr:row>
      <xdr:rowOff>140584</xdr:rowOff>
    </xdr:to>
    <xdr:cxnSp macro="">
      <xdr:nvCxnSpPr>
        <xdr:cNvPr id="116" name="直線コネクタ 115"/>
        <xdr:cNvCxnSpPr/>
      </xdr:nvCxnSpPr>
      <xdr:spPr>
        <a:xfrm flipV="1">
          <a:off x="3797300" y="9669904"/>
          <a:ext cx="838200" cy="7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16603</xdr:rowOff>
    </xdr:from>
    <xdr:ext cx="534377" cy="259045"/>
    <xdr:sp macro="" textlink="">
      <xdr:nvSpPr>
        <xdr:cNvPr id="117" name="総務費平均値テキスト"/>
        <xdr:cNvSpPr txBox="1"/>
      </xdr:nvSpPr>
      <xdr:spPr>
        <a:xfrm>
          <a:off x="4686300" y="94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140584</xdr:rowOff>
    </xdr:from>
    <xdr:to>
      <xdr:col>5</xdr:col>
      <xdr:colOff>358775</xdr:colOff>
      <xdr:row>57</xdr:row>
      <xdr:rowOff>6548</xdr:rowOff>
    </xdr:to>
    <xdr:cxnSp macro="">
      <xdr:nvCxnSpPr>
        <xdr:cNvPr id="119" name="直線コネクタ 118"/>
        <xdr:cNvCxnSpPr/>
      </xdr:nvCxnSpPr>
      <xdr:spPr>
        <a:xfrm flipV="1">
          <a:off x="2908300" y="9741784"/>
          <a:ext cx="889000" cy="3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71528</xdr:rowOff>
    </xdr:from>
    <xdr:ext cx="534377" cy="259045"/>
    <xdr:sp macro="" textlink="">
      <xdr:nvSpPr>
        <xdr:cNvPr id="121" name="テキスト ボックス 120"/>
        <xdr:cNvSpPr txBox="1"/>
      </xdr:nvSpPr>
      <xdr:spPr>
        <a:xfrm>
          <a:off x="3530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100206</xdr:rowOff>
    </xdr:from>
    <xdr:to>
      <xdr:col>4</xdr:col>
      <xdr:colOff>155575</xdr:colOff>
      <xdr:row>57</xdr:row>
      <xdr:rowOff>6548</xdr:rowOff>
    </xdr:to>
    <xdr:cxnSp macro="">
      <xdr:nvCxnSpPr>
        <xdr:cNvPr id="122" name="直線コネクタ 121"/>
        <xdr:cNvCxnSpPr/>
      </xdr:nvCxnSpPr>
      <xdr:spPr>
        <a:xfrm>
          <a:off x="2019300" y="9701406"/>
          <a:ext cx="889000" cy="7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156825</xdr:rowOff>
    </xdr:from>
    <xdr:to>
      <xdr:col>4</xdr:col>
      <xdr:colOff>206375</xdr:colOff>
      <xdr:row>57</xdr:row>
      <xdr:rowOff>86975</xdr:rowOff>
    </xdr:to>
    <xdr:sp macro="" textlink="">
      <xdr:nvSpPr>
        <xdr:cNvPr id="123" name="フローチャート : 判断 122"/>
        <xdr:cNvSpPr/>
      </xdr:nvSpPr>
      <xdr:spPr>
        <a:xfrm>
          <a:off x="2857500" y="975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78102</xdr:rowOff>
    </xdr:from>
    <xdr:ext cx="534377" cy="259045"/>
    <xdr:sp macro="" textlink="">
      <xdr:nvSpPr>
        <xdr:cNvPr id="124" name="テキスト ボックス 123"/>
        <xdr:cNvSpPr txBox="1"/>
      </xdr:nvSpPr>
      <xdr:spPr>
        <a:xfrm>
          <a:off x="2641111" y="985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123546</xdr:rowOff>
    </xdr:from>
    <xdr:to>
      <xdr:col>2</xdr:col>
      <xdr:colOff>638175</xdr:colOff>
      <xdr:row>56</xdr:row>
      <xdr:rowOff>100206</xdr:rowOff>
    </xdr:to>
    <xdr:cxnSp macro="">
      <xdr:nvCxnSpPr>
        <xdr:cNvPr id="125" name="直線コネクタ 124"/>
        <xdr:cNvCxnSpPr/>
      </xdr:nvCxnSpPr>
      <xdr:spPr>
        <a:xfrm>
          <a:off x="1130300" y="9553296"/>
          <a:ext cx="889000" cy="14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149006</xdr:rowOff>
    </xdr:from>
    <xdr:to>
      <xdr:col>3</xdr:col>
      <xdr:colOff>3175</xdr:colOff>
      <xdr:row>57</xdr:row>
      <xdr:rowOff>79156</xdr:rowOff>
    </xdr:to>
    <xdr:sp macro="" textlink="">
      <xdr:nvSpPr>
        <xdr:cNvPr id="126" name="フローチャート : 判断 125"/>
        <xdr:cNvSpPr/>
      </xdr:nvSpPr>
      <xdr:spPr>
        <a:xfrm>
          <a:off x="1968500" y="975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70283</xdr:rowOff>
    </xdr:from>
    <xdr:ext cx="534377" cy="259045"/>
    <xdr:sp macro="" textlink="">
      <xdr:nvSpPr>
        <xdr:cNvPr id="127" name="テキスト ボックス 126"/>
        <xdr:cNvSpPr txBox="1"/>
      </xdr:nvSpPr>
      <xdr:spPr>
        <a:xfrm>
          <a:off x="1752111" y="98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3289</xdr:rowOff>
    </xdr:from>
    <xdr:to>
      <xdr:col>1</xdr:col>
      <xdr:colOff>485775</xdr:colOff>
      <xdr:row>57</xdr:row>
      <xdr:rowOff>104889</xdr:rowOff>
    </xdr:to>
    <xdr:sp macro="" textlink="">
      <xdr:nvSpPr>
        <xdr:cNvPr id="128" name="フローチャート : 判断 127"/>
        <xdr:cNvSpPr/>
      </xdr:nvSpPr>
      <xdr:spPr>
        <a:xfrm>
          <a:off x="1079500" y="977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96016</xdr:rowOff>
    </xdr:from>
    <xdr:ext cx="534377" cy="259045"/>
    <xdr:sp macro="" textlink="">
      <xdr:nvSpPr>
        <xdr:cNvPr id="129" name="テキスト ボックス 128"/>
        <xdr:cNvSpPr txBox="1"/>
      </xdr:nvSpPr>
      <xdr:spPr>
        <a:xfrm>
          <a:off x="863111" y="986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17904</xdr:rowOff>
    </xdr:from>
    <xdr:to>
      <xdr:col>6</xdr:col>
      <xdr:colOff>561975</xdr:colOff>
      <xdr:row>56</xdr:row>
      <xdr:rowOff>119504</xdr:rowOff>
    </xdr:to>
    <xdr:sp macro="" textlink="">
      <xdr:nvSpPr>
        <xdr:cNvPr id="135" name="円/楕円 134"/>
        <xdr:cNvSpPr/>
      </xdr:nvSpPr>
      <xdr:spPr>
        <a:xfrm>
          <a:off x="4584700" y="961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167781</xdr:rowOff>
    </xdr:from>
    <xdr:ext cx="534377" cy="259045"/>
    <xdr:sp macro="" textlink="">
      <xdr:nvSpPr>
        <xdr:cNvPr id="136" name="総務費該当値テキスト"/>
        <xdr:cNvSpPr txBox="1"/>
      </xdr:nvSpPr>
      <xdr:spPr>
        <a:xfrm>
          <a:off x="4686300" y="959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64,317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89784</xdr:rowOff>
    </xdr:from>
    <xdr:to>
      <xdr:col>5</xdr:col>
      <xdr:colOff>409575</xdr:colOff>
      <xdr:row>57</xdr:row>
      <xdr:rowOff>19934</xdr:rowOff>
    </xdr:to>
    <xdr:sp macro="" textlink="">
      <xdr:nvSpPr>
        <xdr:cNvPr id="137" name="円/楕円 136"/>
        <xdr:cNvSpPr/>
      </xdr:nvSpPr>
      <xdr:spPr>
        <a:xfrm>
          <a:off x="3746500" y="969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11061</xdr:rowOff>
    </xdr:from>
    <xdr:ext cx="534377" cy="259045"/>
    <xdr:sp macro="" textlink="">
      <xdr:nvSpPr>
        <xdr:cNvPr id="138" name="テキスト ボックス 137"/>
        <xdr:cNvSpPr txBox="1"/>
      </xdr:nvSpPr>
      <xdr:spPr>
        <a:xfrm>
          <a:off x="3530111" y="97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127198</xdr:rowOff>
    </xdr:from>
    <xdr:to>
      <xdr:col>4</xdr:col>
      <xdr:colOff>206375</xdr:colOff>
      <xdr:row>57</xdr:row>
      <xdr:rowOff>57348</xdr:rowOff>
    </xdr:to>
    <xdr:sp macro="" textlink="">
      <xdr:nvSpPr>
        <xdr:cNvPr id="139" name="円/楕円 138"/>
        <xdr:cNvSpPr/>
      </xdr:nvSpPr>
      <xdr:spPr>
        <a:xfrm>
          <a:off x="2857500" y="972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73875</xdr:rowOff>
    </xdr:from>
    <xdr:ext cx="534377" cy="259045"/>
    <xdr:sp macro="" textlink="">
      <xdr:nvSpPr>
        <xdr:cNvPr id="140" name="テキスト ボックス 139"/>
        <xdr:cNvSpPr txBox="1"/>
      </xdr:nvSpPr>
      <xdr:spPr>
        <a:xfrm>
          <a:off x="2641111" y="950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49,974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49406</xdr:rowOff>
    </xdr:from>
    <xdr:to>
      <xdr:col>3</xdr:col>
      <xdr:colOff>3175</xdr:colOff>
      <xdr:row>56</xdr:row>
      <xdr:rowOff>151006</xdr:rowOff>
    </xdr:to>
    <xdr:sp macro="" textlink="">
      <xdr:nvSpPr>
        <xdr:cNvPr id="141" name="円/楕円 140"/>
        <xdr:cNvSpPr/>
      </xdr:nvSpPr>
      <xdr:spPr>
        <a:xfrm>
          <a:off x="1968500" y="965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167533</xdr:rowOff>
    </xdr:from>
    <xdr:ext cx="534377" cy="259045"/>
    <xdr:sp macro="" textlink="">
      <xdr:nvSpPr>
        <xdr:cNvPr id="142" name="テキスト ボックス 141"/>
        <xdr:cNvSpPr txBox="1"/>
      </xdr:nvSpPr>
      <xdr:spPr>
        <a:xfrm>
          <a:off x="1752111" y="942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60,183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72746</xdr:rowOff>
    </xdr:from>
    <xdr:to>
      <xdr:col>1</xdr:col>
      <xdr:colOff>485775</xdr:colOff>
      <xdr:row>56</xdr:row>
      <xdr:rowOff>2896</xdr:rowOff>
    </xdr:to>
    <xdr:sp macro="" textlink="">
      <xdr:nvSpPr>
        <xdr:cNvPr id="143" name="円/楕円 142"/>
        <xdr:cNvSpPr/>
      </xdr:nvSpPr>
      <xdr:spPr>
        <a:xfrm>
          <a:off x="1079500" y="950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19423</xdr:rowOff>
    </xdr:from>
    <xdr:ext cx="534377" cy="259045"/>
    <xdr:sp macro="" textlink="">
      <xdr:nvSpPr>
        <xdr:cNvPr id="144" name="テキスト ボックス 143"/>
        <xdr:cNvSpPr txBox="1"/>
      </xdr:nvSpPr>
      <xdr:spPr>
        <a:xfrm>
          <a:off x="863111" y="927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138976</xdr:rowOff>
    </xdr:from>
    <xdr:to>
      <xdr:col>6</xdr:col>
      <xdr:colOff>511175</xdr:colOff>
      <xdr:row>77</xdr:row>
      <xdr:rowOff>7404</xdr:rowOff>
    </xdr:to>
    <xdr:cxnSp macro="">
      <xdr:nvCxnSpPr>
        <xdr:cNvPr id="174" name="直線コネクタ 173"/>
        <xdr:cNvCxnSpPr/>
      </xdr:nvCxnSpPr>
      <xdr:spPr>
        <a:xfrm flipV="1">
          <a:off x="3797300" y="13169176"/>
          <a:ext cx="838200" cy="3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6278</xdr:rowOff>
    </xdr:from>
    <xdr:ext cx="599010" cy="259045"/>
    <xdr:sp macro="" textlink="">
      <xdr:nvSpPr>
        <xdr:cNvPr id="175" name="民生費平均値テキスト"/>
        <xdr:cNvSpPr txBox="1"/>
      </xdr:nvSpPr>
      <xdr:spPr>
        <a:xfrm>
          <a:off x="4686300" y="12865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7404</xdr:rowOff>
    </xdr:from>
    <xdr:to>
      <xdr:col>5</xdr:col>
      <xdr:colOff>358775</xdr:colOff>
      <xdr:row>78</xdr:row>
      <xdr:rowOff>23851</xdr:rowOff>
    </xdr:to>
    <xdr:cxnSp macro="">
      <xdr:nvCxnSpPr>
        <xdr:cNvPr id="177" name="直線コネクタ 176"/>
        <xdr:cNvCxnSpPr/>
      </xdr:nvCxnSpPr>
      <xdr:spPr>
        <a:xfrm flipV="1">
          <a:off x="2908300" y="13209054"/>
          <a:ext cx="889000" cy="18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15879</xdr:rowOff>
    </xdr:from>
    <xdr:ext cx="599010" cy="259045"/>
    <xdr:sp macro="" textlink="">
      <xdr:nvSpPr>
        <xdr:cNvPr id="179" name="テキスト ボックス 178"/>
        <xdr:cNvSpPr txBox="1"/>
      </xdr:nvSpPr>
      <xdr:spPr>
        <a:xfrm>
          <a:off x="3497794"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23851</xdr:rowOff>
    </xdr:from>
    <xdr:to>
      <xdr:col>4</xdr:col>
      <xdr:colOff>155575</xdr:colOff>
      <xdr:row>79</xdr:row>
      <xdr:rowOff>26352</xdr:rowOff>
    </xdr:to>
    <xdr:cxnSp macro="">
      <xdr:nvCxnSpPr>
        <xdr:cNvPr id="180" name="直線コネクタ 179"/>
        <xdr:cNvCxnSpPr/>
      </xdr:nvCxnSpPr>
      <xdr:spPr>
        <a:xfrm flipV="1">
          <a:off x="2019300" y="13396951"/>
          <a:ext cx="889000" cy="17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65100</xdr:rowOff>
    </xdr:from>
    <xdr:to>
      <xdr:col>4</xdr:col>
      <xdr:colOff>206375</xdr:colOff>
      <xdr:row>77</xdr:row>
      <xdr:rowOff>166700</xdr:rowOff>
    </xdr:to>
    <xdr:sp macro="" textlink="">
      <xdr:nvSpPr>
        <xdr:cNvPr id="181" name="フローチャート : 判断 180"/>
        <xdr:cNvSpPr/>
      </xdr:nvSpPr>
      <xdr:spPr>
        <a:xfrm>
          <a:off x="2857500" y="132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11777</xdr:rowOff>
    </xdr:from>
    <xdr:ext cx="599010" cy="259045"/>
    <xdr:sp macro="" textlink="">
      <xdr:nvSpPr>
        <xdr:cNvPr id="182" name="テキスト ボックス 181"/>
        <xdr:cNvSpPr txBox="1"/>
      </xdr:nvSpPr>
      <xdr:spPr>
        <a:xfrm>
          <a:off x="2608794" y="13041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26352</xdr:rowOff>
    </xdr:from>
    <xdr:to>
      <xdr:col>2</xdr:col>
      <xdr:colOff>638175</xdr:colOff>
      <xdr:row>79</xdr:row>
      <xdr:rowOff>35153</xdr:rowOff>
    </xdr:to>
    <xdr:cxnSp macro="">
      <xdr:nvCxnSpPr>
        <xdr:cNvPr id="183" name="直線コネクタ 182"/>
        <xdr:cNvCxnSpPr/>
      </xdr:nvCxnSpPr>
      <xdr:spPr>
        <a:xfrm flipV="1">
          <a:off x="1130300" y="13570902"/>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12167</xdr:rowOff>
    </xdr:from>
    <xdr:to>
      <xdr:col>3</xdr:col>
      <xdr:colOff>3175</xdr:colOff>
      <xdr:row>78</xdr:row>
      <xdr:rowOff>113767</xdr:rowOff>
    </xdr:to>
    <xdr:sp macro="" textlink="">
      <xdr:nvSpPr>
        <xdr:cNvPr id="184" name="フローチャート : 判断 183"/>
        <xdr:cNvSpPr/>
      </xdr:nvSpPr>
      <xdr:spPr>
        <a:xfrm>
          <a:off x="1968500" y="1338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130294</xdr:rowOff>
    </xdr:from>
    <xdr:ext cx="599010" cy="259045"/>
    <xdr:sp macro="" textlink="">
      <xdr:nvSpPr>
        <xdr:cNvPr id="185" name="テキスト ボックス 184"/>
        <xdr:cNvSpPr txBox="1"/>
      </xdr:nvSpPr>
      <xdr:spPr>
        <a:xfrm>
          <a:off x="1719794" y="13160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38988</xdr:rowOff>
    </xdr:from>
    <xdr:to>
      <xdr:col>1</xdr:col>
      <xdr:colOff>485775</xdr:colOff>
      <xdr:row>78</xdr:row>
      <xdr:rowOff>140588</xdr:rowOff>
    </xdr:to>
    <xdr:sp macro="" textlink="">
      <xdr:nvSpPr>
        <xdr:cNvPr id="186" name="フローチャート : 判断 185"/>
        <xdr:cNvSpPr/>
      </xdr:nvSpPr>
      <xdr:spPr>
        <a:xfrm>
          <a:off x="1079500" y="1341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157115</xdr:rowOff>
    </xdr:from>
    <xdr:ext cx="599010" cy="259045"/>
    <xdr:sp macro="" textlink="">
      <xdr:nvSpPr>
        <xdr:cNvPr id="187" name="テキスト ボックス 186"/>
        <xdr:cNvSpPr txBox="1"/>
      </xdr:nvSpPr>
      <xdr:spPr>
        <a:xfrm>
          <a:off x="830794" y="1318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88176</xdr:rowOff>
    </xdr:from>
    <xdr:to>
      <xdr:col>6</xdr:col>
      <xdr:colOff>561975</xdr:colOff>
      <xdr:row>77</xdr:row>
      <xdr:rowOff>18326</xdr:rowOff>
    </xdr:to>
    <xdr:sp macro="" textlink="">
      <xdr:nvSpPr>
        <xdr:cNvPr id="193" name="円/楕円 192"/>
        <xdr:cNvSpPr/>
      </xdr:nvSpPr>
      <xdr:spPr>
        <a:xfrm>
          <a:off x="4584700" y="131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66603</xdr:rowOff>
    </xdr:from>
    <xdr:ext cx="599010" cy="259045"/>
    <xdr:sp macro="" textlink="">
      <xdr:nvSpPr>
        <xdr:cNvPr id="194" name="民生費該当値テキスト"/>
        <xdr:cNvSpPr txBox="1"/>
      </xdr:nvSpPr>
      <xdr:spPr>
        <a:xfrm>
          <a:off x="4686300" y="1309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153,057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128054</xdr:rowOff>
    </xdr:from>
    <xdr:to>
      <xdr:col>5</xdr:col>
      <xdr:colOff>409575</xdr:colOff>
      <xdr:row>77</xdr:row>
      <xdr:rowOff>58204</xdr:rowOff>
    </xdr:to>
    <xdr:sp macro="" textlink="">
      <xdr:nvSpPr>
        <xdr:cNvPr id="195" name="円/楕円 194"/>
        <xdr:cNvSpPr/>
      </xdr:nvSpPr>
      <xdr:spPr>
        <a:xfrm>
          <a:off x="3746500" y="1315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49331</xdr:rowOff>
    </xdr:from>
    <xdr:ext cx="599010" cy="259045"/>
    <xdr:sp macro="" textlink="">
      <xdr:nvSpPr>
        <xdr:cNvPr id="196" name="テキスト ボックス 195"/>
        <xdr:cNvSpPr txBox="1"/>
      </xdr:nvSpPr>
      <xdr:spPr>
        <a:xfrm>
          <a:off x="3497794" y="1325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149,917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144501</xdr:rowOff>
    </xdr:from>
    <xdr:to>
      <xdr:col>4</xdr:col>
      <xdr:colOff>206375</xdr:colOff>
      <xdr:row>78</xdr:row>
      <xdr:rowOff>74651</xdr:rowOff>
    </xdr:to>
    <xdr:sp macro="" textlink="">
      <xdr:nvSpPr>
        <xdr:cNvPr id="197" name="円/楕円 196"/>
        <xdr:cNvSpPr/>
      </xdr:nvSpPr>
      <xdr:spPr>
        <a:xfrm>
          <a:off x="2857500" y="133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65778</xdr:rowOff>
    </xdr:from>
    <xdr:ext cx="599010" cy="259045"/>
    <xdr:sp macro="" textlink="">
      <xdr:nvSpPr>
        <xdr:cNvPr id="198" name="テキスト ボックス 197"/>
        <xdr:cNvSpPr txBox="1"/>
      </xdr:nvSpPr>
      <xdr:spPr>
        <a:xfrm>
          <a:off x="2608794" y="13438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135,122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147002</xdr:rowOff>
    </xdr:from>
    <xdr:to>
      <xdr:col>3</xdr:col>
      <xdr:colOff>3175</xdr:colOff>
      <xdr:row>79</xdr:row>
      <xdr:rowOff>77152</xdr:rowOff>
    </xdr:to>
    <xdr:sp macro="" textlink="">
      <xdr:nvSpPr>
        <xdr:cNvPr id="199" name="円/楕円 198"/>
        <xdr:cNvSpPr/>
      </xdr:nvSpPr>
      <xdr:spPr>
        <a:xfrm>
          <a:off x="1968500" y="1352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68279</xdr:rowOff>
    </xdr:from>
    <xdr:ext cx="599010" cy="259045"/>
    <xdr:sp macro="" textlink="">
      <xdr:nvSpPr>
        <xdr:cNvPr id="200" name="テキスト ボックス 199"/>
        <xdr:cNvSpPr txBox="1"/>
      </xdr:nvSpPr>
      <xdr:spPr>
        <a:xfrm>
          <a:off x="1719794" y="136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121,425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155803</xdr:rowOff>
    </xdr:from>
    <xdr:to>
      <xdr:col>1</xdr:col>
      <xdr:colOff>485775</xdr:colOff>
      <xdr:row>79</xdr:row>
      <xdr:rowOff>85953</xdr:rowOff>
    </xdr:to>
    <xdr:sp macro="" textlink="">
      <xdr:nvSpPr>
        <xdr:cNvPr id="201" name="円/楕円 200"/>
        <xdr:cNvSpPr/>
      </xdr:nvSpPr>
      <xdr:spPr>
        <a:xfrm>
          <a:off x="1079500" y="1352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77080</xdr:rowOff>
    </xdr:from>
    <xdr:ext cx="599010" cy="259045"/>
    <xdr:sp macro="" textlink="">
      <xdr:nvSpPr>
        <xdr:cNvPr id="202" name="テキスト ボックス 201"/>
        <xdr:cNvSpPr txBox="1"/>
      </xdr:nvSpPr>
      <xdr:spPr>
        <a:xfrm>
          <a:off x="830794" y="1362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78206</xdr:rowOff>
    </xdr:from>
    <xdr:to>
      <xdr:col>6</xdr:col>
      <xdr:colOff>511175</xdr:colOff>
      <xdr:row>95</xdr:row>
      <xdr:rowOff>130003</xdr:rowOff>
    </xdr:to>
    <xdr:cxnSp macro="">
      <xdr:nvCxnSpPr>
        <xdr:cNvPr id="232" name="直線コネクタ 231"/>
        <xdr:cNvCxnSpPr/>
      </xdr:nvCxnSpPr>
      <xdr:spPr>
        <a:xfrm>
          <a:off x="3797300" y="16023056"/>
          <a:ext cx="838200" cy="39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121544</xdr:rowOff>
    </xdr:from>
    <xdr:ext cx="534377" cy="259045"/>
    <xdr:sp macro="" textlink="">
      <xdr:nvSpPr>
        <xdr:cNvPr id="233" name="衛生費平均値テキスト"/>
        <xdr:cNvSpPr txBox="1"/>
      </xdr:nvSpPr>
      <xdr:spPr>
        <a:xfrm>
          <a:off x="4686300" y="1658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78206</xdr:rowOff>
    </xdr:from>
    <xdr:to>
      <xdr:col>5</xdr:col>
      <xdr:colOff>358775</xdr:colOff>
      <xdr:row>97</xdr:row>
      <xdr:rowOff>107962</xdr:rowOff>
    </xdr:to>
    <xdr:cxnSp macro="">
      <xdr:nvCxnSpPr>
        <xdr:cNvPr id="235" name="直線コネクタ 234"/>
        <xdr:cNvCxnSpPr/>
      </xdr:nvCxnSpPr>
      <xdr:spPr>
        <a:xfrm flipV="1">
          <a:off x="2908300" y="16023056"/>
          <a:ext cx="889000" cy="71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6977</xdr:rowOff>
    </xdr:from>
    <xdr:ext cx="534377" cy="259045"/>
    <xdr:sp macro="" textlink="">
      <xdr:nvSpPr>
        <xdr:cNvPr id="237" name="テキスト ボックス 236"/>
        <xdr:cNvSpPr txBox="1"/>
      </xdr:nvSpPr>
      <xdr:spPr>
        <a:xfrm>
          <a:off x="3530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139148</xdr:rowOff>
    </xdr:from>
    <xdr:to>
      <xdr:col>4</xdr:col>
      <xdr:colOff>155575</xdr:colOff>
      <xdr:row>97</xdr:row>
      <xdr:rowOff>107962</xdr:rowOff>
    </xdr:to>
    <xdr:cxnSp macro="">
      <xdr:nvCxnSpPr>
        <xdr:cNvPr id="238" name="直線コネクタ 237"/>
        <xdr:cNvCxnSpPr/>
      </xdr:nvCxnSpPr>
      <xdr:spPr>
        <a:xfrm>
          <a:off x="2019300" y="16426898"/>
          <a:ext cx="889000" cy="31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109150</xdr:rowOff>
    </xdr:from>
    <xdr:to>
      <xdr:col>4</xdr:col>
      <xdr:colOff>206375</xdr:colOff>
      <xdr:row>98</xdr:row>
      <xdr:rowOff>39300</xdr:rowOff>
    </xdr:to>
    <xdr:sp macro="" textlink="">
      <xdr:nvSpPr>
        <xdr:cNvPr id="239" name="フローチャート : 判断 238"/>
        <xdr:cNvSpPr/>
      </xdr:nvSpPr>
      <xdr:spPr>
        <a:xfrm>
          <a:off x="2857500" y="167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30427</xdr:rowOff>
    </xdr:from>
    <xdr:ext cx="534377" cy="259045"/>
    <xdr:sp macro="" textlink="">
      <xdr:nvSpPr>
        <xdr:cNvPr id="240" name="テキスト ボックス 239"/>
        <xdr:cNvSpPr txBox="1"/>
      </xdr:nvSpPr>
      <xdr:spPr>
        <a:xfrm>
          <a:off x="2641111" y="1683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139148</xdr:rowOff>
    </xdr:from>
    <xdr:to>
      <xdr:col>2</xdr:col>
      <xdr:colOff>638175</xdr:colOff>
      <xdr:row>97</xdr:row>
      <xdr:rowOff>80778</xdr:rowOff>
    </xdr:to>
    <xdr:cxnSp macro="">
      <xdr:nvCxnSpPr>
        <xdr:cNvPr id="241" name="直線コネクタ 240"/>
        <xdr:cNvCxnSpPr/>
      </xdr:nvCxnSpPr>
      <xdr:spPr>
        <a:xfrm flipV="1">
          <a:off x="1130300" y="16426898"/>
          <a:ext cx="889000" cy="28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118656</xdr:rowOff>
    </xdr:from>
    <xdr:to>
      <xdr:col>3</xdr:col>
      <xdr:colOff>3175</xdr:colOff>
      <xdr:row>98</xdr:row>
      <xdr:rowOff>48806</xdr:rowOff>
    </xdr:to>
    <xdr:sp macro="" textlink="">
      <xdr:nvSpPr>
        <xdr:cNvPr id="242" name="フローチャート : 判断 241"/>
        <xdr:cNvSpPr/>
      </xdr:nvSpPr>
      <xdr:spPr>
        <a:xfrm>
          <a:off x="1968500" y="1674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39933</xdr:rowOff>
    </xdr:from>
    <xdr:ext cx="534377" cy="259045"/>
    <xdr:sp macro="" textlink="">
      <xdr:nvSpPr>
        <xdr:cNvPr id="243" name="テキスト ボックス 242"/>
        <xdr:cNvSpPr txBox="1"/>
      </xdr:nvSpPr>
      <xdr:spPr>
        <a:xfrm>
          <a:off x="1752111" y="1684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108235</xdr:rowOff>
    </xdr:from>
    <xdr:to>
      <xdr:col>1</xdr:col>
      <xdr:colOff>485775</xdr:colOff>
      <xdr:row>98</xdr:row>
      <xdr:rowOff>38385</xdr:rowOff>
    </xdr:to>
    <xdr:sp macro="" textlink="">
      <xdr:nvSpPr>
        <xdr:cNvPr id="244" name="フローチャート : 判断 243"/>
        <xdr:cNvSpPr/>
      </xdr:nvSpPr>
      <xdr:spPr>
        <a:xfrm>
          <a:off x="1079500" y="1673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29512</xdr:rowOff>
    </xdr:from>
    <xdr:ext cx="534377" cy="259045"/>
    <xdr:sp macro="" textlink="">
      <xdr:nvSpPr>
        <xdr:cNvPr id="245" name="テキスト ボックス 244"/>
        <xdr:cNvSpPr txBox="1"/>
      </xdr:nvSpPr>
      <xdr:spPr>
        <a:xfrm>
          <a:off x="863111" y="1683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79203</xdr:rowOff>
    </xdr:from>
    <xdr:to>
      <xdr:col>6</xdr:col>
      <xdr:colOff>561975</xdr:colOff>
      <xdr:row>96</xdr:row>
      <xdr:rowOff>9353</xdr:rowOff>
    </xdr:to>
    <xdr:sp macro="" textlink="">
      <xdr:nvSpPr>
        <xdr:cNvPr id="251" name="円/楕円 250"/>
        <xdr:cNvSpPr/>
      </xdr:nvSpPr>
      <xdr:spPr>
        <a:xfrm>
          <a:off x="4584700" y="1636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102080</xdr:rowOff>
    </xdr:from>
    <xdr:ext cx="534377" cy="259045"/>
    <xdr:sp macro="" textlink="">
      <xdr:nvSpPr>
        <xdr:cNvPr id="252" name="衛生費該当値テキスト"/>
        <xdr:cNvSpPr txBox="1"/>
      </xdr:nvSpPr>
      <xdr:spPr>
        <a:xfrm>
          <a:off x="4686300" y="1621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51,509</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27406</xdr:rowOff>
    </xdr:from>
    <xdr:to>
      <xdr:col>5</xdr:col>
      <xdr:colOff>409575</xdr:colOff>
      <xdr:row>93</xdr:row>
      <xdr:rowOff>129006</xdr:rowOff>
    </xdr:to>
    <xdr:sp macro="" textlink="">
      <xdr:nvSpPr>
        <xdr:cNvPr id="253" name="円/楕円 252"/>
        <xdr:cNvSpPr/>
      </xdr:nvSpPr>
      <xdr:spPr>
        <a:xfrm>
          <a:off x="3746500" y="1597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145533</xdr:rowOff>
    </xdr:from>
    <xdr:ext cx="534377" cy="259045"/>
    <xdr:sp macro="" textlink="">
      <xdr:nvSpPr>
        <xdr:cNvPr id="254" name="テキスト ボックス 253"/>
        <xdr:cNvSpPr txBox="1"/>
      </xdr:nvSpPr>
      <xdr:spPr>
        <a:xfrm>
          <a:off x="3530111" y="1574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72,228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57162</xdr:rowOff>
    </xdr:from>
    <xdr:to>
      <xdr:col>4</xdr:col>
      <xdr:colOff>206375</xdr:colOff>
      <xdr:row>97</xdr:row>
      <xdr:rowOff>158762</xdr:rowOff>
    </xdr:to>
    <xdr:sp macro="" textlink="">
      <xdr:nvSpPr>
        <xdr:cNvPr id="255" name="円/楕円 254"/>
        <xdr:cNvSpPr/>
      </xdr:nvSpPr>
      <xdr:spPr>
        <a:xfrm>
          <a:off x="2857500" y="1668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3839</xdr:rowOff>
    </xdr:from>
    <xdr:ext cx="534377" cy="259045"/>
    <xdr:sp macro="" textlink="">
      <xdr:nvSpPr>
        <xdr:cNvPr id="256" name="テキスト ボックス 255"/>
        <xdr:cNvSpPr txBox="1"/>
      </xdr:nvSpPr>
      <xdr:spPr>
        <a:xfrm>
          <a:off x="2641111" y="1646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34,666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88348</xdr:rowOff>
    </xdr:from>
    <xdr:to>
      <xdr:col>3</xdr:col>
      <xdr:colOff>3175</xdr:colOff>
      <xdr:row>96</xdr:row>
      <xdr:rowOff>18498</xdr:rowOff>
    </xdr:to>
    <xdr:sp macro="" textlink="">
      <xdr:nvSpPr>
        <xdr:cNvPr id="257" name="円/楕円 256"/>
        <xdr:cNvSpPr/>
      </xdr:nvSpPr>
      <xdr:spPr>
        <a:xfrm>
          <a:off x="1968500" y="1637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35025</xdr:rowOff>
    </xdr:from>
    <xdr:ext cx="534377" cy="259045"/>
    <xdr:sp macro="" textlink="">
      <xdr:nvSpPr>
        <xdr:cNvPr id="258" name="テキスト ボックス 257"/>
        <xdr:cNvSpPr txBox="1"/>
      </xdr:nvSpPr>
      <xdr:spPr>
        <a:xfrm>
          <a:off x="1752111" y="1615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51,029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29978</xdr:rowOff>
    </xdr:from>
    <xdr:to>
      <xdr:col>1</xdr:col>
      <xdr:colOff>485775</xdr:colOff>
      <xdr:row>97</xdr:row>
      <xdr:rowOff>131578</xdr:rowOff>
    </xdr:to>
    <xdr:sp macro="" textlink="">
      <xdr:nvSpPr>
        <xdr:cNvPr id="259" name="円/楕円 258"/>
        <xdr:cNvSpPr/>
      </xdr:nvSpPr>
      <xdr:spPr>
        <a:xfrm>
          <a:off x="1079500" y="1666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148105</xdr:rowOff>
    </xdr:from>
    <xdr:ext cx="534377" cy="259045"/>
    <xdr:sp macro="" textlink="">
      <xdr:nvSpPr>
        <xdr:cNvPr id="260" name="テキスト ボックス 259"/>
        <xdr:cNvSpPr txBox="1"/>
      </xdr:nvSpPr>
      <xdr:spPr>
        <a:xfrm>
          <a:off x="863111" y="164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24714</xdr:rowOff>
    </xdr:from>
    <xdr:to>
      <xdr:col>15</xdr:col>
      <xdr:colOff>180975</xdr:colOff>
      <xdr:row>37</xdr:row>
      <xdr:rowOff>37059</xdr:rowOff>
    </xdr:to>
    <xdr:cxnSp macro="">
      <xdr:nvCxnSpPr>
        <xdr:cNvPr id="287" name="直線コネクタ 286"/>
        <xdr:cNvCxnSpPr/>
      </xdr:nvCxnSpPr>
      <xdr:spPr>
        <a:xfrm>
          <a:off x="9639300" y="6368364"/>
          <a:ext cx="8382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70299</xdr:rowOff>
    </xdr:from>
    <xdr:ext cx="378565" cy="259045"/>
    <xdr:sp macro="" textlink="">
      <xdr:nvSpPr>
        <xdr:cNvPr id="288" name="労働費平均値テキスト"/>
        <xdr:cNvSpPr txBox="1"/>
      </xdr:nvSpPr>
      <xdr:spPr>
        <a:xfrm>
          <a:off x="10528300" y="6413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149301</xdr:rowOff>
    </xdr:from>
    <xdr:to>
      <xdr:col>14</xdr:col>
      <xdr:colOff>28575</xdr:colOff>
      <xdr:row>37</xdr:row>
      <xdr:rowOff>24714</xdr:rowOff>
    </xdr:to>
    <xdr:cxnSp macro="">
      <xdr:nvCxnSpPr>
        <xdr:cNvPr id="290" name="直線コネクタ 289"/>
        <xdr:cNvCxnSpPr/>
      </xdr:nvCxnSpPr>
      <xdr:spPr>
        <a:xfrm>
          <a:off x="8750300" y="6321501"/>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72356</xdr:rowOff>
    </xdr:from>
    <xdr:ext cx="469744" cy="259045"/>
    <xdr:sp macro="" textlink="">
      <xdr:nvSpPr>
        <xdr:cNvPr id="292" name="テキスト ボックス 291"/>
        <xdr:cNvSpPr txBox="1"/>
      </xdr:nvSpPr>
      <xdr:spPr>
        <a:xfrm>
          <a:off x="9404427" y="641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149301</xdr:rowOff>
    </xdr:from>
    <xdr:to>
      <xdr:col>12</xdr:col>
      <xdr:colOff>511175</xdr:colOff>
      <xdr:row>37</xdr:row>
      <xdr:rowOff>48946</xdr:rowOff>
    </xdr:to>
    <xdr:cxnSp macro="">
      <xdr:nvCxnSpPr>
        <xdr:cNvPr id="293" name="直線コネクタ 292"/>
        <xdr:cNvCxnSpPr/>
      </xdr:nvCxnSpPr>
      <xdr:spPr>
        <a:xfrm flipV="1">
          <a:off x="7861300" y="6321501"/>
          <a:ext cx="8890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33122</xdr:rowOff>
    </xdr:from>
    <xdr:to>
      <xdr:col>12</xdr:col>
      <xdr:colOff>561975</xdr:colOff>
      <xdr:row>36</xdr:row>
      <xdr:rowOff>134722</xdr:rowOff>
    </xdr:to>
    <xdr:sp macro="" textlink="">
      <xdr:nvSpPr>
        <xdr:cNvPr id="294" name="フローチャート : 判断 293"/>
        <xdr:cNvSpPr/>
      </xdr:nvSpPr>
      <xdr:spPr>
        <a:xfrm>
          <a:off x="8699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151249</xdr:rowOff>
    </xdr:from>
    <xdr:ext cx="469744" cy="259045"/>
    <xdr:sp macro="" textlink="">
      <xdr:nvSpPr>
        <xdr:cNvPr id="295" name="テキスト ボックス 294"/>
        <xdr:cNvSpPr txBox="1"/>
      </xdr:nvSpPr>
      <xdr:spPr>
        <a:xfrm>
          <a:off x="8515427" y="598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21971</xdr:rowOff>
    </xdr:from>
    <xdr:to>
      <xdr:col>11</xdr:col>
      <xdr:colOff>307975</xdr:colOff>
      <xdr:row>37</xdr:row>
      <xdr:rowOff>48946</xdr:rowOff>
    </xdr:to>
    <xdr:cxnSp macro="">
      <xdr:nvCxnSpPr>
        <xdr:cNvPr id="296" name="直線コネクタ 295"/>
        <xdr:cNvCxnSpPr/>
      </xdr:nvCxnSpPr>
      <xdr:spPr>
        <a:xfrm>
          <a:off x="6972300" y="6365621"/>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158623</xdr:rowOff>
    </xdr:from>
    <xdr:to>
      <xdr:col>11</xdr:col>
      <xdr:colOff>358775</xdr:colOff>
      <xdr:row>36</xdr:row>
      <xdr:rowOff>88773</xdr:rowOff>
    </xdr:to>
    <xdr:sp macro="" textlink="">
      <xdr:nvSpPr>
        <xdr:cNvPr id="297" name="フローチャート : 判断 296"/>
        <xdr:cNvSpPr/>
      </xdr:nvSpPr>
      <xdr:spPr>
        <a:xfrm>
          <a:off x="7810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105300</xdr:rowOff>
    </xdr:from>
    <xdr:ext cx="469744" cy="259045"/>
    <xdr:sp macro="" textlink="">
      <xdr:nvSpPr>
        <xdr:cNvPr id="298" name="テキスト ボックス 297"/>
        <xdr:cNvSpPr txBox="1"/>
      </xdr:nvSpPr>
      <xdr:spPr>
        <a:xfrm>
          <a:off x="7626427"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103531</xdr:rowOff>
    </xdr:from>
    <xdr:to>
      <xdr:col>10</xdr:col>
      <xdr:colOff>155575</xdr:colOff>
      <xdr:row>36</xdr:row>
      <xdr:rowOff>33681</xdr:rowOff>
    </xdr:to>
    <xdr:sp macro="" textlink="">
      <xdr:nvSpPr>
        <xdr:cNvPr id="299" name="フローチャート : 判断 298"/>
        <xdr:cNvSpPr/>
      </xdr:nvSpPr>
      <xdr:spPr>
        <a:xfrm>
          <a:off x="6921500" y="610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50208</xdr:rowOff>
    </xdr:from>
    <xdr:ext cx="469744" cy="259045"/>
    <xdr:sp macro="" textlink="">
      <xdr:nvSpPr>
        <xdr:cNvPr id="300" name="テキスト ボックス 299"/>
        <xdr:cNvSpPr txBox="1"/>
      </xdr:nvSpPr>
      <xdr:spPr>
        <a:xfrm>
          <a:off x="6737427" y="587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157709</xdr:rowOff>
    </xdr:from>
    <xdr:to>
      <xdr:col>15</xdr:col>
      <xdr:colOff>231775</xdr:colOff>
      <xdr:row>37</xdr:row>
      <xdr:rowOff>87859</xdr:rowOff>
    </xdr:to>
    <xdr:sp macro="" textlink="">
      <xdr:nvSpPr>
        <xdr:cNvPr id="306" name="円/楕円 305"/>
        <xdr:cNvSpPr/>
      </xdr:nvSpPr>
      <xdr:spPr>
        <a:xfrm>
          <a:off x="10426700" y="632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9136</xdr:rowOff>
    </xdr:from>
    <xdr:ext cx="469744" cy="259045"/>
    <xdr:sp macro="" textlink="">
      <xdr:nvSpPr>
        <xdr:cNvPr id="307" name="労働費該当値テキスト"/>
        <xdr:cNvSpPr txBox="1"/>
      </xdr:nvSpPr>
      <xdr:spPr>
        <a:xfrm>
          <a:off x="10528300" y="618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145364</xdr:rowOff>
    </xdr:from>
    <xdr:to>
      <xdr:col>14</xdr:col>
      <xdr:colOff>79375</xdr:colOff>
      <xdr:row>37</xdr:row>
      <xdr:rowOff>75514</xdr:rowOff>
    </xdr:to>
    <xdr:sp macro="" textlink="">
      <xdr:nvSpPr>
        <xdr:cNvPr id="308" name="円/楕円 307"/>
        <xdr:cNvSpPr/>
      </xdr:nvSpPr>
      <xdr:spPr>
        <a:xfrm>
          <a:off x="9588500" y="63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92041</xdr:rowOff>
    </xdr:from>
    <xdr:ext cx="469744" cy="259045"/>
    <xdr:sp macro="" textlink="">
      <xdr:nvSpPr>
        <xdr:cNvPr id="309" name="テキスト ボックス 308"/>
        <xdr:cNvSpPr txBox="1"/>
      </xdr:nvSpPr>
      <xdr:spPr>
        <a:xfrm>
          <a:off x="9404427" y="609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98501</xdr:rowOff>
    </xdr:from>
    <xdr:to>
      <xdr:col>12</xdr:col>
      <xdr:colOff>561975</xdr:colOff>
      <xdr:row>37</xdr:row>
      <xdr:rowOff>28651</xdr:rowOff>
    </xdr:to>
    <xdr:sp macro="" textlink="">
      <xdr:nvSpPr>
        <xdr:cNvPr id="310" name="円/楕円 309"/>
        <xdr:cNvSpPr/>
      </xdr:nvSpPr>
      <xdr:spPr>
        <a:xfrm>
          <a:off x="8699500" y="62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19778</xdr:rowOff>
    </xdr:from>
    <xdr:ext cx="469744" cy="259045"/>
    <xdr:sp macro="" textlink="">
      <xdr:nvSpPr>
        <xdr:cNvPr id="311" name="テキスト ボックス 310"/>
        <xdr:cNvSpPr txBox="1"/>
      </xdr:nvSpPr>
      <xdr:spPr>
        <a:xfrm>
          <a:off x="8515427" y="636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169596</xdr:rowOff>
    </xdr:from>
    <xdr:to>
      <xdr:col>11</xdr:col>
      <xdr:colOff>358775</xdr:colOff>
      <xdr:row>37</xdr:row>
      <xdr:rowOff>99746</xdr:rowOff>
    </xdr:to>
    <xdr:sp macro="" textlink="">
      <xdr:nvSpPr>
        <xdr:cNvPr id="312" name="円/楕円 311"/>
        <xdr:cNvSpPr/>
      </xdr:nvSpPr>
      <xdr:spPr>
        <a:xfrm>
          <a:off x="7810500" y="634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90873</xdr:rowOff>
    </xdr:from>
    <xdr:ext cx="469744" cy="259045"/>
    <xdr:sp macro="" textlink="">
      <xdr:nvSpPr>
        <xdr:cNvPr id="313" name="テキスト ボックス 312"/>
        <xdr:cNvSpPr txBox="1"/>
      </xdr:nvSpPr>
      <xdr:spPr>
        <a:xfrm>
          <a:off x="7626427" y="643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142621</xdr:rowOff>
    </xdr:from>
    <xdr:to>
      <xdr:col>10</xdr:col>
      <xdr:colOff>155575</xdr:colOff>
      <xdr:row>37</xdr:row>
      <xdr:rowOff>72771</xdr:rowOff>
    </xdr:to>
    <xdr:sp macro="" textlink="">
      <xdr:nvSpPr>
        <xdr:cNvPr id="314" name="円/楕円 313"/>
        <xdr:cNvSpPr/>
      </xdr:nvSpPr>
      <xdr:spPr>
        <a:xfrm>
          <a:off x="6921500" y="631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63898</xdr:rowOff>
    </xdr:from>
    <xdr:ext cx="469744" cy="259045"/>
    <xdr:sp macro="" textlink="">
      <xdr:nvSpPr>
        <xdr:cNvPr id="315" name="テキスト ボックス 314"/>
        <xdr:cNvSpPr txBox="1"/>
      </xdr:nvSpPr>
      <xdr:spPr>
        <a:xfrm>
          <a:off x="6737427" y="640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73913</xdr:rowOff>
    </xdr:from>
    <xdr:to>
      <xdr:col>15</xdr:col>
      <xdr:colOff>180975</xdr:colOff>
      <xdr:row>58</xdr:row>
      <xdr:rowOff>130589</xdr:rowOff>
    </xdr:to>
    <xdr:cxnSp macro="">
      <xdr:nvCxnSpPr>
        <xdr:cNvPr id="346" name="直線コネクタ 345"/>
        <xdr:cNvCxnSpPr/>
      </xdr:nvCxnSpPr>
      <xdr:spPr>
        <a:xfrm>
          <a:off x="9639300" y="10018013"/>
          <a:ext cx="838200" cy="5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43001</xdr:rowOff>
    </xdr:from>
    <xdr:ext cx="534377" cy="259045"/>
    <xdr:sp macro="" textlink="">
      <xdr:nvSpPr>
        <xdr:cNvPr id="347" name="農林水産業費平均値テキスト"/>
        <xdr:cNvSpPr txBox="1"/>
      </xdr:nvSpPr>
      <xdr:spPr>
        <a:xfrm>
          <a:off x="10528300" y="964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168945</xdr:rowOff>
    </xdr:from>
    <xdr:to>
      <xdr:col>14</xdr:col>
      <xdr:colOff>28575</xdr:colOff>
      <xdr:row>58</xdr:row>
      <xdr:rowOff>73913</xdr:rowOff>
    </xdr:to>
    <xdr:cxnSp macro="">
      <xdr:nvCxnSpPr>
        <xdr:cNvPr id="349" name="直線コネクタ 348"/>
        <xdr:cNvCxnSpPr/>
      </xdr:nvCxnSpPr>
      <xdr:spPr>
        <a:xfrm>
          <a:off x="8750300" y="9941595"/>
          <a:ext cx="889000" cy="7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45455</xdr:rowOff>
    </xdr:from>
    <xdr:ext cx="534377" cy="259045"/>
    <xdr:sp macro="" textlink="">
      <xdr:nvSpPr>
        <xdr:cNvPr id="351" name="テキスト ボックス 350"/>
        <xdr:cNvSpPr txBox="1"/>
      </xdr:nvSpPr>
      <xdr:spPr>
        <a:xfrm>
          <a:off x="9372111" y="947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168945</xdr:rowOff>
    </xdr:from>
    <xdr:to>
      <xdr:col>12</xdr:col>
      <xdr:colOff>511175</xdr:colOff>
      <xdr:row>58</xdr:row>
      <xdr:rowOff>133838</xdr:rowOff>
    </xdr:to>
    <xdr:cxnSp macro="">
      <xdr:nvCxnSpPr>
        <xdr:cNvPr id="352" name="直線コネクタ 351"/>
        <xdr:cNvCxnSpPr/>
      </xdr:nvCxnSpPr>
      <xdr:spPr>
        <a:xfrm flipV="1">
          <a:off x="7861300" y="9941595"/>
          <a:ext cx="889000" cy="13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83512</xdr:rowOff>
    </xdr:from>
    <xdr:to>
      <xdr:col>12</xdr:col>
      <xdr:colOff>561975</xdr:colOff>
      <xdr:row>59</xdr:row>
      <xdr:rowOff>13662</xdr:rowOff>
    </xdr:to>
    <xdr:sp macro="" textlink="">
      <xdr:nvSpPr>
        <xdr:cNvPr id="353" name="フローチャート : 判断 352"/>
        <xdr:cNvSpPr/>
      </xdr:nvSpPr>
      <xdr:spPr>
        <a:xfrm>
          <a:off x="8699500" y="1002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4789</xdr:rowOff>
    </xdr:from>
    <xdr:ext cx="469744" cy="259045"/>
    <xdr:sp macro="" textlink="">
      <xdr:nvSpPr>
        <xdr:cNvPr id="354" name="テキスト ボックス 353"/>
        <xdr:cNvSpPr txBox="1"/>
      </xdr:nvSpPr>
      <xdr:spPr>
        <a:xfrm>
          <a:off x="8515427" y="1012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132189</xdr:rowOff>
    </xdr:from>
    <xdr:to>
      <xdr:col>11</xdr:col>
      <xdr:colOff>307975</xdr:colOff>
      <xdr:row>58</xdr:row>
      <xdr:rowOff>133838</xdr:rowOff>
    </xdr:to>
    <xdr:cxnSp macro="">
      <xdr:nvCxnSpPr>
        <xdr:cNvPr id="355" name="直線コネクタ 354"/>
        <xdr:cNvCxnSpPr/>
      </xdr:nvCxnSpPr>
      <xdr:spPr>
        <a:xfrm>
          <a:off x="6972300" y="10076289"/>
          <a:ext cx="889000" cy="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98697</xdr:rowOff>
    </xdr:from>
    <xdr:to>
      <xdr:col>11</xdr:col>
      <xdr:colOff>358775</xdr:colOff>
      <xdr:row>59</xdr:row>
      <xdr:rowOff>28847</xdr:rowOff>
    </xdr:to>
    <xdr:sp macro="" textlink="">
      <xdr:nvSpPr>
        <xdr:cNvPr id="356" name="フローチャート : 判断 355"/>
        <xdr:cNvSpPr/>
      </xdr:nvSpPr>
      <xdr:spPr>
        <a:xfrm>
          <a:off x="7810500" y="1004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19974</xdr:rowOff>
    </xdr:from>
    <xdr:ext cx="469744" cy="259045"/>
    <xdr:sp macro="" textlink="">
      <xdr:nvSpPr>
        <xdr:cNvPr id="357" name="テキスト ボックス 356"/>
        <xdr:cNvSpPr txBox="1"/>
      </xdr:nvSpPr>
      <xdr:spPr>
        <a:xfrm>
          <a:off x="7626427" y="101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106028</xdr:rowOff>
    </xdr:from>
    <xdr:to>
      <xdr:col>10</xdr:col>
      <xdr:colOff>155575</xdr:colOff>
      <xdr:row>59</xdr:row>
      <xdr:rowOff>36178</xdr:rowOff>
    </xdr:to>
    <xdr:sp macro="" textlink="">
      <xdr:nvSpPr>
        <xdr:cNvPr id="358" name="フローチャート : 判断 357"/>
        <xdr:cNvSpPr/>
      </xdr:nvSpPr>
      <xdr:spPr>
        <a:xfrm>
          <a:off x="6921500" y="1005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27305</xdr:rowOff>
    </xdr:from>
    <xdr:ext cx="469744" cy="259045"/>
    <xdr:sp macro="" textlink="">
      <xdr:nvSpPr>
        <xdr:cNvPr id="359" name="テキスト ボックス 358"/>
        <xdr:cNvSpPr txBox="1"/>
      </xdr:nvSpPr>
      <xdr:spPr>
        <a:xfrm>
          <a:off x="6737427" y="1014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79789</xdr:rowOff>
    </xdr:from>
    <xdr:to>
      <xdr:col>15</xdr:col>
      <xdr:colOff>231775</xdr:colOff>
      <xdr:row>59</xdr:row>
      <xdr:rowOff>9939</xdr:rowOff>
    </xdr:to>
    <xdr:sp macro="" textlink="">
      <xdr:nvSpPr>
        <xdr:cNvPr id="365" name="円/楕円 364"/>
        <xdr:cNvSpPr/>
      </xdr:nvSpPr>
      <xdr:spPr>
        <a:xfrm>
          <a:off x="10426700" y="100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58216</xdr:rowOff>
    </xdr:from>
    <xdr:ext cx="469744" cy="259045"/>
    <xdr:sp macro="" textlink="">
      <xdr:nvSpPr>
        <xdr:cNvPr id="366" name="農林水産業費該当値テキスト"/>
        <xdr:cNvSpPr txBox="1"/>
      </xdr:nvSpPr>
      <xdr:spPr>
        <a:xfrm>
          <a:off x="10528300" y="100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23113</xdr:rowOff>
    </xdr:from>
    <xdr:to>
      <xdr:col>14</xdr:col>
      <xdr:colOff>79375</xdr:colOff>
      <xdr:row>58</xdr:row>
      <xdr:rowOff>124713</xdr:rowOff>
    </xdr:to>
    <xdr:sp macro="" textlink="">
      <xdr:nvSpPr>
        <xdr:cNvPr id="367" name="円/楕円 366"/>
        <xdr:cNvSpPr/>
      </xdr:nvSpPr>
      <xdr:spPr>
        <a:xfrm>
          <a:off x="9588500" y="996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115840</xdr:rowOff>
    </xdr:from>
    <xdr:ext cx="534377" cy="259045"/>
    <xdr:sp macro="" textlink="">
      <xdr:nvSpPr>
        <xdr:cNvPr id="368" name="テキスト ボックス 367"/>
        <xdr:cNvSpPr txBox="1"/>
      </xdr:nvSpPr>
      <xdr:spPr>
        <a:xfrm>
          <a:off x="9372111" y="1005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118145</xdr:rowOff>
    </xdr:from>
    <xdr:to>
      <xdr:col>12</xdr:col>
      <xdr:colOff>561975</xdr:colOff>
      <xdr:row>58</xdr:row>
      <xdr:rowOff>48295</xdr:rowOff>
    </xdr:to>
    <xdr:sp macro="" textlink="">
      <xdr:nvSpPr>
        <xdr:cNvPr id="369" name="円/楕円 368"/>
        <xdr:cNvSpPr/>
      </xdr:nvSpPr>
      <xdr:spPr>
        <a:xfrm>
          <a:off x="8699500" y="989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64822</xdr:rowOff>
    </xdr:from>
    <xdr:ext cx="534377" cy="259045"/>
    <xdr:sp macro="" textlink="">
      <xdr:nvSpPr>
        <xdr:cNvPr id="370" name="テキスト ボックス 369"/>
        <xdr:cNvSpPr txBox="1"/>
      </xdr:nvSpPr>
      <xdr:spPr>
        <a:xfrm>
          <a:off x="8483111" y="966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16,709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83038</xdr:rowOff>
    </xdr:from>
    <xdr:to>
      <xdr:col>11</xdr:col>
      <xdr:colOff>358775</xdr:colOff>
      <xdr:row>59</xdr:row>
      <xdr:rowOff>13188</xdr:rowOff>
    </xdr:to>
    <xdr:sp macro="" textlink="">
      <xdr:nvSpPr>
        <xdr:cNvPr id="371" name="円/楕円 370"/>
        <xdr:cNvSpPr/>
      </xdr:nvSpPr>
      <xdr:spPr>
        <a:xfrm>
          <a:off x="7810500" y="1002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29715</xdr:rowOff>
    </xdr:from>
    <xdr:ext cx="469744" cy="259045"/>
    <xdr:sp macro="" textlink="">
      <xdr:nvSpPr>
        <xdr:cNvPr id="372" name="テキスト ボックス 371"/>
        <xdr:cNvSpPr txBox="1"/>
      </xdr:nvSpPr>
      <xdr:spPr>
        <a:xfrm>
          <a:off x="7626427" y="980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81389</xdr:rowOff>
    </xdr:from>
    <xdr:to>
      <xdr:col>10</xdr:col>
      <xdr:colOff>155575</xdr:colOff>
      <xdr:row>59</xdr:row>
      <xdr:rowOff>11539</xdr:rowOff>
    </xdr:to>
    <xdr:sp macro="" textlink="">
      <xdr:nvSpPr>
        <xdr:cNvPr id="373" name="円/楕円 372"/>
        <xdr:cNvSpPr/>
      </xdr:nvSpPr>
      <xdr:spPr>
        <a:xfrm>
          <a:off x="6921500" y="1002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28066</xdr:rowOff>
    </xdr:from>
    <xdr:ext cx="469744" cy="259045"/>
    <xdr:sp macro="" textlink="">
      <xdr:nvSpPr>
        <xdr:cNvPr id="374" name="テキスト ボックス 373"/>
        <xdr:cNvSpPr txBox="1"/>
      </xdr:nvSpPr>
      <xdr:spPr>
        <a:xfrm>
          <a:off x="6737427" y="980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84575</xdr:rowOff>
    </xdr:from>
    <xdr:to>
      <xdr:col>15</xdr:col>
      <xdr:colOff>180975</xdr:colOff>
      <xdr:row>75</xdr:row>
      <xdr:rowOff>80787</xdr:rowOff>
    </xdr:to>
    <xdr:cxnSp macro="">
      <xdr:nvCxnSpPr>
        <xdr:cNvPr id="405" name="直線コネクタ 404"/>
        <xdr:cNvCxnSpPr/>
      </xdr:nvCxnSpPr>
      <xdr:spPr>
        <a:xfrm>
          <a:off x="9639300" y="12771875"/>
          <a:ext cx="838200" cy="16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126829</xdr:rowOff>
    </xdr:from>
    <xdr:ext cx="534377" cy="259045"/>
    <xdr:sp macro="" textlink="">
      <xdr:nvSpPr>
        <xdr:cNvPr id="406" name="商工費平均値テキスト"/>
        <xdr:cNvSpPr txBox="1"/>
      </xdr:nvSpPr>
      <xdr:spPr>
        <a:xfrm>
          <a:off x="10528300" y="1315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102994</xdr:rowOff>
    </xdr:from>
    <xdr:to>
      <xdr:col>14</xdr:col>
      <xdr:colOff>28575</xdr:colOff>
      <xdr:row>74</xdr:row>
      <xdr:rowOff>84575</xdr:rowOff>
    </xdr:to>
    <xdr:cxnSp macro="">
      <xdr:nvCxnSpPr>
        <xdr:cNvPr id="408" name="直線コネクタ 407"/>
        <xdr:cNvCxnSpPr/>
      </xdr:nvCxnSpPr>
      <xdr:spPr>
        <a:xfrm>
          <a:off x="8750300" y="12618844"/>
          <a:ext cx="889000" cy="15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9" name="フローチャート : 判断 408"/>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34115</xdr:rowOff>
    </xdr:from>
    <xdr:ext cx="534377" cy="259045"/>
    <xdr:sp macro="" textlink="">
      <xdr:nvSpPr>
        <xdr:cNvPr id="410" name="テキスト ボックス 409"/>
        <xdr:cNvSpPr txBox="1"/>
      </xdr:nvSpPr>
      <xdr:spPr>
        <a:xfrm>
          <a:off x="9372111" y="1323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102994</xdr:rowOff>
    </xdr:from>
    <xdr:to>
      <xdr:col>12</xdr:col>
      <xdr:colOff>511175</xdr:colOff>
      <xdr:row>75</xdr:row>
      <xdr:rowOff>62140</xdr:rowOff>
    </xdr:to>
    <xdr:cxnSp macro="">
      <xdr:nvCxnSpPr>
        <xdr:cNvPr id="411" name="直線コネクタ 410"/>
        <xdr:cNvCxnSpPr/>
      </xdr:nvCxnSpPr>
      <xdr:spPr>
        <a:xfrm flipV="1">
          <a:off x="7861300" y="12618844"/>
          <a:ext cx="889000" cy="30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119859</xdr:rowOff>
    </xdr:from>
    <xdr:to>
      <xdr:col>12</xdr:col>
      <xdr:colOff>561975</xdr:colOff>
      <xdr:row>78</xdr:row>
      <xdr:rowOff>50009</xdr:rowOff>
    </xdr:to>
    <xdr:sp macro="" textlink="">
      <xdr:nvSpPr>
        <xdr:cNvPr id="412" name="フローチャート : 判断 411"/>
        <xdr:cNvSpPr/>
      </xdr:nvSpPr>
      <xdr:spPr>
        <a:xfrm>
          <a:off x="8699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41136</xdr:rowOff>
    </xdr:from>
    <xdr:ext cx="469744" cy="259045"/>
    <xdr:sp macro="" textlink="">
      <xdr:nvSpPr>
        <xdr:cNvPr id="413" name="テキスト ボックス 412"/>
        <xdr:cNvSpPr txBox="1"/>
      </xdr:nvSpPr>
      <xdr:spPr>
        <a:xfrm>
          <a:off x="8515427" y="1341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110439</xdr:rowOff>
    </xdr:from>
    <xdr:to>
      <xdr:col>11</xdr:col>
      <xdr:colOff>307975</xdr:colOff>
      <xdr:row>75</xdr:row>
      <xdr:rowOff>62140</xdr:rowOff>
    </xdr:to>
    <xdr:cxnSp macro="">
      <xdr:nvCxnSpPr>
        <xdr:cNvPr id="414" name="直線コネクタ 413"/>
        <xdr:cNvCxnSpPr/>
      </xdr:nvCxnSpPr>
      <xdr:spPr>
        <a:xfrm>
          <a:off x="6972300" y="12797739"/>
          <a:ext cx="889000" cy="12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109964</xdr:rowOff>
    </xdr:from>
    <xdr:to>
      <xdr:col>11</xdr:col>
      <xdr:colOff>358775</xdr:colOff>
      <xdr:row>78</xdr:row>
      <xdr:rowOff>40114</xdr:rowOff>
    </xdr:to>
    <xdr:sp macro="" textlink="">
      <xdr:nvSpPr>
        <xdr:cNvPr id="415" name="フローチャート : 判断 414"/>
        <xdr:cNvSpPr/>
      </xdr:nvSpPr>
      <xdr:spPr>
        <a:xfrm>
          <a:off x="7810500" y="13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31241</xdr:rowOff>
    </xdr:from>
    <xdr:ext cx="469744" cy="259045"/>
    <xdr:sp macro="" textlink="">
      <xdr:nvSpPr>
        <xdr:cNvPr id="416" name="テキスト ボックス 415"/>
        <xdr:cNvSpPr txBox="1"/>
      </xdr:nvSpPr>
      <xdr:spPr>
        <a:xfrm>
          <a:off x="7626427" y="1340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119239</xdr:rowOff>
    </xdr:from>
    <xdr:to>
      <xdr:col>10</xdr:col>
      <xdr:colOff>155575</xdr:colOff>
      <xdr:row>78</xdr:row>
      <xdr:rowOff>49389</xdr:rowOff>
    </xdr:to>
    <xdr:sp macro="" textlink="">
      <xdr:nvSpPr>
        <xdr:cNvPr id="417" name="フローチャート : 判断 416"/>
        <xdr:cNvSpPr/>
      </xdr:nvSpPr>
      <xdr:spPr>
        <a:xfrm>
          <a:off x="6921500" y="1332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40516</xdr:rowOff>
    </xdr:from>
    <xdr:ext cx="469744" cy="259045"/>
    <xdr:sp macro="" textlink="">
      <xdr:nvSpPr>
        <xdr:cNvPr id="418" name="テキスト ボックス 417"/>
        <xdr:cNvSpPr txBox="1"/>
      </xdr:nvSpPr>
      <xdr:spPr>
        <a:xfrm>
          <a:off x="6737427" y="1341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29987</xdr:rowOff>
    </xdr:from>
    <xdr:to>
      <xdr:col>15</xdr:col>
      <xdr:colOff>231775</xdr:colOff>
      <xdr:row>75</xdr:row>
      <xdr:rowOff>131587</xdr:rowOff>
    </xdr:to>
    <xdr:sp macro="" textlink="">
      <xdr:nvSpPr>
        <xdr:cNvPr id="424" name="円/楕円 423"/>
        <xdr:cNvSpPr/>
      </xdr:nvSpPr>
      <xdr:spPr>
        <a:xfrm>
          <a:off x="10426700" y="1288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52864</xdr:rowOff>
    </xdr:from>
    <xdr:ext cx="534377" cy="259045"/>
    <xdr:sp macro="" textlink="">
      <xdr:nvSpPr>
        <xdr:cNvPr id="425" name="商工費該当値テキスト"/>
        <xdr:cNvSpPr txBox="1"/>
      </xdr:nvSpPr>
      <xdr:spPr>
        <a:xfrm>
          <a:off x="10528300" y="1274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21,554</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33775</xdr:rowOff>
    </xdr:from>
    <xdr:to>
      <xdr:col>14</xdr:col>
      <xdr:colOff>79375</xdr:colOff>
      <xdr:row>74</xdr:row>
      <xdr:rowOff>135375</xdr:rowOff>
    </xdr:to>
    <xdr:sp macro="" textlink="">
      <xdr:nvSpPr>
        <xdr:cNvPr id="426" name="円/楕円 425"/>
        <xdr:cNvSpPr/>
      </xdr:nvSpPr>
      <xdr:spPr>
        <a:xfrm>
          <a:off x="9588500" y="1272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151902</xdr:rowOff>
    </xdr:from>
    <xdr:ext cx="534377" cy="259045"/>
    <xdr:sp macro="" textlink="">
      <xdr:nvSpPr>
        <xdr:cNvPr id="427" name="テキスト ボックス 426"/>
        <xdr:cNvSpPr txBox="1"/>
      </xdr:nvSpPr>
      <xdr:spPr>
        <a:xfrm>
          <a:off x="9372111" y="124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26,688</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52194</xdr:rowOff>
    </xdr:from>
    <xdr:to>
      <xdr:col>12</xdr:col>
      <xdr:colOff>561975</xdr:colOff>
      <xdr:row>73</xdr:row>
      <xdr:rowOff>153794</xdr:rowOff>
    </xdr:to>
    <xdr:sp macro="" textlink="">
      <xdr:nvSpPr>
        <xdr:cNvPr id="428" name="円/楕円 427"/>
        <xdr:cNvSpPr/>
      </xdr:nvSpPr>
      <xdr:spPr>
        <a:xfrm>
          <a:off x="8699500" y="1256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170321</xdr:rowOff>
    </xdr:from>
    <xdr:ext cx="534377" cy="259045"/>
    <xdr:sp macro="" textlink="">
      <xdr:nvSpPr>
        <xdr:cNvPr id="429" name="テキスト ボックス 428"/>
        <xdr:cNvSpPr txBox="1"/>
      </xdr:nvSpPr>
      <xdr:spPr>
        <a:xfrm>
          <a:off x="8483111" y="1234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31,374</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11340</xdr:rowOff>
    </xdr:from>
    <xdr:to>
      <xdr:col>11</xdr:col>
      <xdr:colOff>358775</xdr:colOff>
      <xdr:row>75</xdr:row>
      <xdr:rowOff>112940</xdr:rowOff>
    </xdr:to>
    <xdr:sp macro="" textlink="">
      <xdr:nvSpPr>
        <xdr:cNvPr id="430" name="円/楕円 429"/>
        <xdr:cNvSpPr/>
      </xdr:nvSpPr>
      <xdr:spPr>
        <a:xfrm>
          <a:off x="7810500" y="128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129467</xdr:rowOff>
    </xdr:from>
    <xdr:ext cx="534377" cy="259045"/>
    <xdr:sp macro="" textlink="">
      <xdr:nvSpPr>
        <xdr:cNvPr id="431" name="テキスト ボックス 430"/>
        <xdr:cNvSpPr txBox="1"/>
      </xdr:nvSpPr>
      <xdr:spPr>
        <a:xfrm>
          <a:off x="7594111" y="126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22,125</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59639</xdr:rowOff>
    </xdr:from>
    <xdr:to>
      <xdr:col>10</xdr:col>
      <xdr:colOff>155575</xdr:colOff>
      <xdr:row>74</xdr:row>
      <xdr:rowOff>161239</xdr:rowOff>
    </xdr:to>
    <xdr:sp macro="" textlink="">
      <xdr:nvSpPr>
        <xdr:cNvPr id="432" name="円/楕円 431"/>
        <xdr:cNvSpPr/>
      </xdr:nvSpPr>
      <xdr:spPr>
        <a:xfrm>
          <a:off x="6921500" y="1274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6316</xdr:rowOff>
    </xdr:from>
    <xdr:ext cx="534377" cy="259045"/>
    <xdr:sp macro="" textlink="">
      <xdr:nvSpPr>
        <xdr:cNvPr id="433" name="テキスト ボックス 432"/>
        <xdr:cNvSpPr txBox="1"/>
      </xdr:nvSpPr>
      <xdr:spPr>
        <a:xfrm>
          <a:off x="6705111" y="1252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145123</xdr:rowOff>
    </xdr:from>
    <xdr:to>
      <xdr:col>15</xdr:col>
      <xdr:colOff>180975</xdr:colOff>
      <xdr:row>95</xdr:row>
      <xdr:rowOff>154026</xdr:rowOff>
    </xdr:to>
    <xdr:cxnSp macro="">
      <xdr:nvCxnSpPr>
        <xdr:cNvPr id="462" name="直線コネクタ 461"/>
        <xdr:cNvCxnSpPr/>
      </xdr:nvCxnSpPr>
      <xdr:spPr>
        <a:xfrm flipV="1">
          <a:off x="9639300" y="16432873"/>
          <a:ext cx="838200" cy="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85310</xdr:rowOff>
    </xdr:from>
    <xdr:ext cx="534377" cy="259045"/>
    <xdr:sp macro="" textlink="">
      <xdr:nvSpPr>
        <xdr:cNvPr id="463" name="土木費平均値テキスト"/>
        <xdr:cNvSpPr txBox="1"/>
      </xdr:nvSpPr>
      <xdr:spPr>
        <a:xfrm>
          <a:off x="10528300" y="1620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73458</xdr:rowOff>
    </xdr:from>
    <xdr:to>
      <xdr:col>14</xdr:col>
      <xdr:colOff>28575</xdr:colOff>
      <xdr:row>95</xdr:row>
      <xdr:rowOff>154026</xdr:rowOff>
    </xdr:to>
    <xdr:cxnSp macro="">
      <xdr:nvCxnSpPr>
        <xdr:cNvPr id="465" name="直線コネクタ 464"/>
        <xdr:cNvCxnSpPr/>
      </xdr:nvCxnSpPr>
      <xdr:spPr>
        <a:xfrm>
          <a:off x="8750300" y="16361208"/>
          <a:ext cx="889000" cy="8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6" name="フローチャート : 判断 465"/>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7" name="テキスト ボックス 466"/>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78448</xdr:rowOff>
    </xdr:from>
    <xdr:to>
      <xdr:col>12</xdr:col>
      <xdr:colOff>511175</xdr:colOff>
      <xdr:row>95</xdr:row>
      <xdr:rowOff>73458</xdr:rowOff>
    </xdr:to>
    <xdr:cxnSp macro="">
      <xdr:nvCxnSpPr>
        <xdr:cNvPr id="468" name="直線コネクタ 467"/>
        <xdr:cNvCxnSpPr/>
      </xdr:nvCxnSpPr>
      <xdr:spPr>
        <a:xfrm>
          <a:off x="7861300" y="16194748"/>
          <a:ext cx="889000" cy="16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161506</xdr:rowOff>
    </xdr:from>
    <xdr:to>
      <xdr:col>12</xdr:col>
      <xdr:colOff>561975</xdr:colOff>
      <xdr:row>96</xdr:row>
      <xdr:rowOff>91656</xdr:rowOff>
    </xdr:to>
    <xdr:sp macro="" textlink="">
      <xdr:nvSpPr>
        <xdr:cNvPr id="469" name="フローチャート : 判断 468"/>
        <xdr:cNvSpPr/>
      </xdr:nvSpPr>
      <xdr:spPr>
        <a:xfrm>
          <a:off x="8699500" y="1644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82783</xdr:rowOff>
    </xdr:from>
    <xdr:ext cx="534377" cy="259045"/>
    <xdr:sp macro="" textlink="">
      <xdr:nvSpPr>
        <xdr:cNvPr id="470" name="テキスト ボックス 469"/>
        <xdr:cNvSpPr txBox="1"/>
      </xdr:nvSpPr>
      <xdr:spPr>
        <a:xfrm>
          <a:off x="8483111" y="1654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28093</xdr:rowOff>
    </xdr:from>
    <xdr:to>
      <xdr:col>11</xdr:col>
      <xdr:colOff>307975</xdr:colOff>
      <xdr:row>94</xdr:row>
      <xdr:rowOff>78448</xdr:rowOff>
    </xdr:to>
    <xdr:cxnSp macro="">
      <xdr:nvCxnSpPr>
        <xdr:cNvPr id="471" name="直線コネクタ 470"/>
        <xdr:cNvCxnSpPr/>
      </xdr:nvCxnSpPr>
      <xdr:spPr>
        <a:xfrm>
          <a:off x="6972300" y="16144393"/>
          <a:ext cx="889000" cy="5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133972</xdr:rowOff>
    </xdr:from>
    <xdr:to>
      <xdr:col>11</xdr:col>
      <xdr:colOff>358775</xdr:colOff>
      <xdr:row>96</xdr:row>
      <xdr:rowOff>64122</xdr:rowOff>
    </xdr:to>
    <xdr:sp macro="" textlink="">
      <xdr:nvSpPr>
        <xdr:cNvPr id="472" name="フローチャート : 判断 471"/>
        <xdr:cNvSpPr/>
      </xdr:nvSpPr>
      <xdr:spPr>
        <a:xfrm>
          <a:off x="7810500" y="1642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55249</xdr:rowOff>
    </xdr:from>
    <xdr:ext cx="534377" cy="259045"/>
    <xdr:sp macro="" textlink="">
      <xdr:nvSpPr>
        <xdr:cNvPr id="473" name="テキスト ボックス 472"/>
        <xdr:cNvSpPr txBox="1"/>
      </xdr:nvSpPr>
      <xdr:spPr>
        <a:xfrm>
          <a:off x="7594111" y="1651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2845</xdr:rowOff>
    </xdr:from>
    <xdr:to>
      <xdr:col>10</xdr:col>
      <xdr:colOff>155575</xdr:colOff>
      <xdr:row>96</xdr:row>
      <xdr:rowOff>104445</xdr:rowOff>
    </xdr:to>
    <xdr:sp macro="" textlink="">
      <xdr:nvSpPr>
        <xdr:cNvPr id="474" name="フローチャート : 判断 473"/>
        <xdr:cNvSpPr/>
      </xdr:nvSpPr>
      <xdr:spPr>
        <a:xfrm>
          <a:off x="6921500" y="1646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95572</xdr:rowOff>
    </xdr:from>
    <xdr:ext cx="534377" cy="259045"/>
    <xdr:sp macro="" textlink="">
      <xdr:nvSpPr>
        <xdr:cNvPr id="475" name="テキスト ボックス 474"/>
        <xdr:cNvSpPr txBox="1"/>
      </xdr:nvSpPr>
      <xdr:spPr>
        <a:xfrm>
          <a:off x="6705111" y="1655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94323</xdr:rowOff>
    </xdr:from>
    <xdr:to>
      <xdr:col>15</xdr:col>
      <xdr:colOff>231775</xdr:colOff>
      <xdr:row>96</xdr:row>
      <xdr:rowOff>24473</xdr:rowOff>
    </xdr:to>
    <xdr:sp macro="" textlink="">
      <xdr:nvSpPr>
        <xdr:cNvPr id="481" name="円/楕円 480"/>
        <xdr:cNvSpPr/>
      </xdr:nvSpPr>
      <xdr:spPr>
        <a:xfrm>
          <a:off x="10426700" y="163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72750</xdr:rowOff>
    </xdr:from>
    <xdr:ext cx="534377" cy="259045"/>
    <xdr:sp macro="" textlink="">
      <xdr:nvSpPr>
        <xdr:cNvPr id="482" name="土木費該当値テキスト"/>
        <xdr:cNvSpPr txBox="1"/>
      </xdr:nvSpPr>
      <xdr:spPr>
        <a:xfrm>
          <a:off x="10528300" y="1636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46,073</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103226</xdr:rowOff>
    </xdr:from>
    <xdr:to>
      <xdr:col>14</xdr:col>
      <xdr:colOff>79375</xdr:colOff>
      <xdr:row>96</xdr:row>
      <xdr:rowOff>33376</xdr:rowOff>
    </xdr:to>
    <xdr:sp macro="" textlink="">
      <xdr:nvSpPr>
        <xdr:cNvPr id="483" name="円/楕円 482"/>
        <xdr:cNvSpPr/>
      </xdr:nvSpPr>
      <xdr:spPr>
        <a:xfrm>
          <a:off x="9588500" y="163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24503</xdr:rowOff>
    </xdr:from>
    <xdr:ext cx="534377" cy="259045"/>
    <xdr:sp macro="" textlink="">
      <xdr:nvSpPr>
        <xdr:cNvPr id="484" name="テキスト ボックス 483"/>
        <xdr:cNvSpPr txBox="1"/>
      </xdr:nvSpPr>
      <xdr:spPr>
        <a:xfrm>
          <a:off x="9372111" y="1648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45,372</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22658</xdr:rowOff>
    </xdr:from>
    <xdr:to>
      <xdr:col>12</xdr:col>
      <xdr:colOff>561975</xdr:colOff>
      <xdr:row>95</xdr:row>
      <xdr:rowOff>124258</xdr:rowOff>
    </xdr:to>
    <xdr:sp macro="" textlink="">
      <xdr:nvSpPr>
        <xdr:cNvPr id="485" name="円/楕円 484"/>
        <xdr:cNvSpPr/>
      </xdr:nvSpPr>
      <xdr:spPr>
        <a:xfrm>
          <a:off x="8699500" y="1631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140785</xdr:rowOff>
    </xdr:from>
    <xdr:ext cx="534377" cy="259045"/>
    <xdr:sp macro="" textlink="">
      <xdr:nvSpPr>
        <xdr:cNvPr id="486" name="テキスト ボックス 485"/>
        <xdr:cNvSpPr txBox="1"/>
      </xdr:nvSpPr>
      <xdr:spPr>
        <a:xfrm>
          <a:off x="8483111" y="1608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51,716</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27648</xdr:rowOff>
    </xdr:from>
    <xdr:to>
      <xdr:col>11</xdr:col>
      <xdr:colOff>358775</xdr:colOff>
      <xdr:row>94</xdr:row>
      <xdr:rowOff>129248</xdr:rowOff>
    </xdr:to>
    <xdr:sp macro="" textlink="">
      <xdr:nvSpPr>
        <xdr:cNvPr id="487" name="円/楕円 486"/>
        <xdr:cNvSpPr/>
      </xdr:nvSpPr>
      <xdr:spPr>
        <a:xfrm>
          <a:off x="7810500" y="1614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145775</xdr:rowOff>
    </xdr:from>
    <xdr:ext cx="534377" cy="259045"/>
    <xdr:sp macro="" textlink="">
      <xdr:nvSpPr>
        <xdr:cNvPr id="488" name="テキスト ボックス 487"/>
        <xdr:cNvSpPr txBox="1"/>
      </xdr:nvSpPr>
      <xdr:spPr>
        <a:xfrm>
          <a:off x="7594111" y="1591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64,823</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148743</xdr:rowOff>
    </xdr:from>
    <xdr:to>
      <xdr:col>10</xdr:col>
      <xdr:colOff>155575</xdr:colOff>
      <xdr:row>94</xdr:row>
      <xdr:rowOff>78893</xdr:rowOff>
    </xdr:to>
    <xdr:sp macro="" textlink="">
      <xdr:nvSpPr>
        <xdr:cNvPr id="489" name="円/楕円 488"/>
        <xdr:cNvSpPr/>
      </xdr:nvSpPr>
      <xdr:spPr>
        <a:xfrm>
          <a:off x="6921500" y="160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95420</xdr:rowOff>
    </xdr:from>
    <xdr:ext cx="534377" cy="259045"/>
    <xdr:sp macro="" textlink="">
      <xdr:nvSpPr>
        <xdr:cNvPr id="490" name="テキスト ボックス 489"/>
        <xdr:cNvSpPr txBox="1"/>
      </xdr:nvSpPr>
      <xdr:spPr>
        <a:xfrm>
          <a:off x="6705111" y="1586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139837</xdr:rowOff>
    </xdr:from>
    <xdr:to>
      <xdr:col>23</xdr:col>
      <xdr:colOff>517525</xdr:colOff>
      <xdr:row>39</xdr:row>
      <xdr:rowOff>5741</xdr:rowOff>
    </xdr:to>
    <xdr:cxnSp macro="">
      <xdr:nvCxnSpPr>
        <xdr:cNvPr id="518" name="直線コネクタ 517"/>
        <xdr:cNvCxnSpPr/>
      </xdr:nvCxnSpPr>
      <xdr:spPr>
        <a:xfrm>
          <a:off x="15481300" y="6654937"/>
          <a:ext cx="838200" cy="3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70583</xdr:rowOff>
    </xdr:from>
    <xdr:ext cx="534377" cy="259045"/>
    <xdr:sp macro="" textlink="">
      <xdr:nvSpPr>
        <xdr:cNvPr id="519" name="消防費平均値テキスト"/>
        <xdr:cNvSpPr txBox="1"/>
      </xdr:nvSpPr>
      <xdr:spPr>
        <a:xfrm>
          <a:off x="16370300" y="607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96952</xdr:rowOff>
    </xdr:from>
    <xdr:to>
      <xdr:col>22</xdr:col>
      <xdr:colOff>365125</xdr:colOff>
      <xdr:row>38</xdr:row>
      <xdr:rowOff>139837</xdr:rowOff>
    </xdr:to>
    <xdr:cxnSp macro="">
      <xdr:nvCxnSpPr>
        <xdr:cNvPr id="521" name="直線コネクタ 520"/>
        <xdr:cNvCxnSpPr/>
      </xdr:nvCxnSpPr>
      <xdr:spPr>
        <a:xfrm>
          <a:off x="14592300" y="6097702"/>
          <a:ext cx="889000" cy="55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2" name="フローチャート : 判断 521"/>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94464</xdr:rowOff>
    </xdr:from>
    <xdr:ext cx="534377" cy="259045"/>
    <xdr:sp macro="" textlink="">
      <xdr:nvSpPr>
        <xdr:cNvPr id="523" name="テキスト ボックス 522"/>
        <xdr:cNvSpPr txBox="1"/>
      </xdr:nvSpPr>
      <xdr:spPr>
        <a:xfrm>
          <a:off x="15214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96952</xdr:rowOff>
    </xdr:from>
    <xdr:to>
      <xdr:col>21</xdr:col>
      <xdr:colOff>161925</xdr:colOff>
      <xdr:row>38</xdr:row>
      <xdr:rowOff>38842</xdr:rowOff>
    </xdr:to>
    <xdr:cxnSp macro="">
      <xdr:nvCxnSpPr>
        <xdr:cNvPr id="524" name="直線コネクタ 523"/>
        <xdr:cNvCxnSpPr/>
      </xdr:nvCxnSpPr>
      <xdr:spPr>
        <a:xfrm flipV="1">
          <a:off x="13703300" y="6097702"/>
          <a:ext cx="889000" cy="45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45146</xdr:rowOff>
    </xdr:from>
    <xdr:to>
      <xdr:col>21</xdr:col>
      <xdr:colOff>212725</xdr:colOff>
      <xdr:row>37</xdr:row>
      <xdr:rowOff>146746</xdr:rowOff>
    </xdr:to>
    <xdr:sp macro="" textlink="">
      <xdr:nvSpPr>
        <xdr:cNvPr id="525" name="フローチャート : 判断 524"/>
        <xdr:cNvSpPr/>
      </xdr:nvSpPr>
      <xdr:spPr>
        <a:xfrm>
          <a:off x="14541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137873</xdr:rowOff>
    </xdr:from>
    <xdr:ext cx="534377" cy="259045"/>
    <xdr:sp macro="" textlink="">
      <xdr:nvSpPr>
        <xdr:cNvPr id="526" name="テキスト ボックス 525"/>
        <xdr:cNvSpPr txBox="1"/>
      </xdr:nvSpPr>
      <xdr:spPr>
        <a:xfrm>
          <a:off x="14325111" y="648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38842</xdr:rowOff>
    </xdr:from>
    <xdr:to>
      <xdr:col>19</xdr:col>
      <xdr:colOff>644525</xdr:colOff>
      <xdr:row>38</xdr:row>
      <xdr:rowOff>72903</xdr:rowOff>
    </xdr:to>
    <xdr:cxnSp macro="">
      <xdr:nvCxnSpPr>
        <xdr:cNvPr id="527" name="直線コネクタ 526"/>
        <xdr:cNvCxnSpPr/>
      </xdr:nvCxnSpPr>
      <xdr:spPr>
        <a:xfrm flipV="1">
          <a:off x="12814300" y="6553942"/>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72029</xdr:rowOff>
    </xdr:from>
    <xdr:to>
      <xdr:col>20</xdr:col>
      <xdr:colOff>9525</xdr:colOff>
      <xdr:row>38</xdr:row>
      <xdr:rowOff>2180</xdr:rowOff>
    </xdr:to>
    <xdr:sp macro="" textlink="">
      <xdr:nvSpPr>
        <xdr:cNvPr id="528" name="フローチャート : 判断 527"/>
        <xdr:cNvSpPr/>
      </xdr:nvSpPr>
      <xdr:spPr>
        <a:xfrm>
          <a:off x="13652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18706</xdr:rowOff>
    </xdr:from>
    <xdr:ext cx="534377" cy="259045"/>
    <xdr:sp macro="" textlink="">
      <xdr:nvSpPr>
        <xdr:cNvPr id="529" name="テキスト ボックス 528"/>
        <xdr:cNvSpPr txBox="1"/>
      </xdr:nvSpPr>
      <xdr:spPr>
        <a:xfrm>
          <a:off x="13436111" y="61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102753</xdr:rowOff>
    </xdr:from>
    <xdr:to>
      <xdr:col>18</xdr:col>
      <xdr:colOff>492125</xdr:colOff>
      <xdr:row>38</xdr:row>
      <xdr:rowOff>32903</xdr:rowOff>
    </xdr:to>
    <xdr:sp macro="" textlink="">
      <xdr:nvSpPr>
        <xdr:cNvPr id="530" name="フローチャート : 判断 529"/>
        <xdr:cNvSpPr/>
      </xdr:nvSpPr>
      <xdr:spPr>
        <a:xfrm>
          <a:off x="12763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49430</xdr:rowOff>
    </xdr:from>
    <xdr:ext cx="534377" cy="259045"/>
    <xdr:sp macro="" textlink="">
      <xdr:nvSpPr>
        <xdr:cNvPr id="531" name="テキスト ボックス 530"/>
        <xdr:cNvSpPr txBox="1"/>
      </xdr:nvSpPr>
      <xdr:spPr>
        <a:xfrm>
          <a:off x="12547111" y="622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126391</xdr:rowOff>
    </xdr:from>
    <xdr:to>
      <xdr:col>23</xdr:col>
      <xdr:colOff>568325</xdr:colOff>
      <xdr:row>39</xdr:row>
      <xdr:rowOff>56541</xdr:rowOff>
    </xdr:to>
    <xdr:sp macro="" textlink="">
      <xdr:nvSpPr>
        <xdr:cNvPr id="537" name="円/楕円 536"/>
        <xdr:cNvSpPr/>
      </xdr:nvSpPr>
      <xdr:spPr>
        <a:xfrm>
          <a:off x="16268700" y="664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41318</xdr:rowOff>
    </xdr:from>
    <xdr:ext cx="469744" cy="259045"/>
    <xdr:sp macro="" textlink="">
      <xdr:nvSpPr>
        <xdr:cNvPr id="538" name="消防費該当値テキスト"/>
        <xdr:cNvSpPr txBox="1"/>
      </xdr:nvSpPr>
      <xdr:spPr>
        <a:xfrm>
          <a:off x="16370300" y="655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9,180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89037</xdr:rowOff>
    </xdr:from>
    <xdr:to>
      <xdr:col>22</xdr:col>
      <xdr:colOff>415925</xdr:colOff>
      <xdr:row>39</xdr:row>
      <xdr:rowOff>19187</xdr:rowOff>
    </xdr:to>
    <xdr:sp macro="" textlink="">
      <xdr:nvSpPr>
        <xdr:cNvPr id="539" name="円/楕円 538"/>
        <xdr:cNvSpPr/>
      </xdr:nvSpPr>
      <xdr:spPr>
        <a:xfrm>
          <a:off x="15430500" y="660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10314</xdr:rowOff>
    </xdr:from>
    <xdr:ext cx="469744" cy="259045"/>
    <xdr:sp macro="" textlink="">
      <xdr:nvSpPr>
        <xdr:cNvPr id="540" name="テキスト ボックス 539"/>
        <xdr:cNvSpPr txBox="1"/>
      </xdr:nvSpPr>
      <xdr:spPr>
        <a:xfrm>
          <a:off x="15246427" y="669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9,997</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46152</xdr:rowOff>
    </xdr:from>
    <xdr:to>
      <xdr:col>21</xdr:col>
      <xdr:colOff>212725</xdr:colOff>
      <xdr:row>35</xdr:row>
      <xdr:rowOff>147752</xdr:rowOff>
    </xdr:to>
    <xdr:sp macro="" textlink="">
      <xdr:nvSpPr>
        <xdr:cNvPr id="541" name="円/楕円 540"/>
        <xdr:cNvSpPr/>
      </xdr:nvSpPr>
      <xdr:spPr>
        <a:xfrm>
          <a:off x="14541500" y="604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164279</xdr:rowOff>
    </xdr:from>
    <xdr:ext cx="534377" cy="259045"/>
    <xdr:sp macro="" textlink="">
      <xdr:nvSpPr>
        <xdr:cNvPr id="542" name="テキスト ボックス 541"/>
        <xdr:cNvSpPr txBox="1"/>
      </xdr:nvSpPr>
      <xdr:spPr>
        <a:xfrm>
          <a:off x="14325111" y="582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159492</xdr:rowOff>
    </xdr:from>
    <xdr:to>
      <xdr:col>20</xdr:col>
      <xdr:colOff>9525</xdr:colOff>
      <xdr:row>38</xdr:row>
      <xdr:rowOff>89642</xdr:rowOff>
    </xdr:to>
    <xdr:sp macro="" textlink="">
      <xdr:nvSpPr>
        <xdr:cNvPr id="543" name="円/楕円 542"/>
        <xdr:cNvSpPr/>
      </xdr:nvSpPr>
      <xdr:spPr>
        <a:xfrm>
          <a:off x="13652500" y="650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80769</xdr:rowOff>
    </xdr:from>
    <xdr:ext cx="534377" cy="259045"/>
    <xdr:sp macro="" textlink="">
      <xdr:nvSpPr>
        <xdr:cNvPr id="544" name="テキスト ボックス 543"/>
        <xdr:cNvSpPr txBox="1"/>
      </xdr:nvSpPr>
      <xdr:spPr>
        <a:xfrm>
          <a:off x="13436111" y="659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22103</xdr:rowOff>
    </xdr:from>
    <xdr:to>
      <xdr:col>18</xdr:col>
      <xdr:colOff>492125</xdr:colOff>
      <xdr:row>38</xdr:row>
      <xdr:rowOff>123703</xdr:rowOff>
    </xdr:to>
    <xdr:sp macro="" textlink="">
      <xdr:nvSpPr>
        <xdr:cNvPr id="545" name="円/楕円 544"/>
        <xdr:cNvSpPr/>
      </xdr:nvSpPr>
      <xdr:spPr>
        <a:xfrm>
          <a:off x="12763500" y="653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114830</xdr:rowOff>
    </xdr:from>
    <xdr:ext cx="534377" cy="259045"/>
    <xdr:sp macro="" textlink="">
      <xdr:nvSpPr>
        <xdr:cNvPr id="546" name="テキスト ボックス 545"/>
        <xdr:cNvSpPr txBox="1"/>
      </xdr:nvSpPr>
      <xdr:spPr>
        <a:xfrm>
          <a:off x="12547111" y="662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143301</xdr:rowOff>
    </xdr:from>
    <xdr:to>
      <xdr:col>23</xdr:col>
      <xdr:colOff>517525</xdr:colOff>
      <xdr:row>54</xdr:row>
      <xdr:rowOff>12084</xdr:rowOff>
    </xdr:to>
    <xdr:cxnSp macro="">
      <xdr:nvCxnSpPr>
        <xdr:cNvPr id="576" name="直線コネクタ 575"/>
        <xdr:cNvCxnSpPr/>
      </xdr:nvCxnSpPr>
      <xdr:spPr>
        <a:xfrm flipV="1">
          <a:off x="15481300" y="9058701"/>
          <a:ext cx="838200" cy="21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100131</xdr:rowOff>
    </xdr:from>
    <xdr:ext cx="534377" cy="259045"/>
    <xdr:sp macro="" textlink="">
      <xdr:nvSpPr>
        <xdr:cNvPr id="577" name="教育費平均値テキスト"/>
        <xdr:cNvSpPr txBox="1"/>
      </xdr:nvSpPr>
      <xdr:spPr>
        <a:xfrm>
          <a:off x="16370300" y="9529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60966</xdr:rowOff>
    </xdr:from>
    <xdr:to>
      <xdr:col>22</xdr:col>
      <xdr:colOff>365125</xdr:colOff>
      <xdr:row>54</xdr:row>
      <xdr:rowOff>12084</xdr:rowOff>
    </xdr:to>
    <xdr:cxnSp macro="">
      <xdr:nvCxnSpPr>
        <xdr:cNvPr id="579" name="直線コネクタ 578"/>
        <xdr:cNvCxnSpPr/>
      </xdr:nvCxnSpPr>
      <xdr:spPr>
        <a:xfrm>
          <a:off x="14592300" y="8976366"/>
          <a:ext cx="889000" cy="29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0" name="フローチャート : 判断 579"/>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10710</xdr:rowOff>
    </xdr:from>
    <xdr:ext cx="534377" cy="259045"/>
    <xdr:sp macro="" textlink="">
      <xdr:nvSpPr>
        <xdr:cNvPr id="581" name="テキスト ボックス 580"/>
        <xdr:cNvSpPr txBox="1"/>
      </xdr:nvSpPr>
      <xdr:spPr>
        <a:xfrm>
          <a:off x="15214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60966</xdr:rowOff>
    </xdr:from>
    <xdr:to>
      <xdr:col>21</xdr:col>
      <xdr:colOff>161925</xdr:colOff>
      <xdr:row>54</xdr:row>
      <xdr:rowOff>97828</xdr:rowOff>
    </xdr:to>
    <xdr:cxnSp macro="">
      <xdr:nvCxnSpPr>
        <xdr:cNvPr id="582" name="直線コネクタ 581"/>
        <xdr:cNvCxnSpPr/>
      </xdr:nvCxnSpPr>
      <xdr:spPr>
        <a:xfrm flipV="1">
          <a:off x="13703300" y="8976366"/>
          <a:ext cx="889000" cy="37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23825</xdr:rowOff>
    </xdr:from>
    <xdr:to>
      <xdr:col>21</xdr:col>
      <xdr:colOff>212725</xdr:colOff>
      <xdr:row>56</xdr:row>
      <xdr:rowOff>125425</xdr:rowOff>
    </xdr:to>
    <xdr:sp macro="" textlink="">
      <xdr:nvSpPr>
        <xdr:cNvPr id="583" name="フローチャート : 判断 582"/>
        <xdr:cNvSpPr/>
      </xdr:nvSpPr>
      <xdr:spPr>
        <a:xfrm>
          <a:off x="14541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116552</xdr:rowOff>
    </xdr:from>
    <xdr:ext cx="534377" cy="259045"/>
    <xdr:sp macro="" textlink="">
      <xdr:nvSpPr>
        <xdr:cNvPr id="584" name="テキスト ボックス 583"/>
        <xdr:cNvSpPr txBox="1"/>
      </xdr:nvSpPr>
      <xdr:spPr>
        <a:xfrm>
          <a:off x="14325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153397</xdr:rowOff>
    </xdr:from>
    <xdr:to>
      <xdr:col>19</xdr:col>
      <xdr:colOff>644525</xdr:colOff>
      <xdr:row>54</xdr:row>
      <xdr:rowOff>97828</xdr:rowOff>
    </xdr:to>
    <xdr:cxnSp macro="">
      <xdr:nvCxnSpPr>
        <xdr:cNvPr id="585" name="直線コネクタ 584"/>
        <xdr:cNvCxnSpPr/>
      </xdr:nvCxnSpPr>
      <xdr:spPr>
        <a:xfrm>
          <a:off x="12814300" y="9068797"/>
          <a:ext cx="889000" cy="28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62916</xdr:rowOff>
    </xdr:from>
    <xdr:to>
      <xdr:col>20</xdr:col>
      <xdr:colOff>9525</xdr:colOff>
      <xdr:row>56</xdr:row>
      <xdr:rowOff>164516</xdr:rowOff>
    </xdr:to>
    <xdr:sp macro="" textlink="">
      <xdr:nvSpPr>
        <xdr:cNvPr id="586" name="フローチャート : 判断 585"/>
        <xdr:cNvSpPr/>
      </xdr:nvSpPr>
      <xdr:spPr>
        <a:xfrm>
          <a:off x="13652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155643</xdr:rowOff>
    </xdr:from>
    <xdr:ext cx="534377" cy="259045"/>
    <xdr:sp macro="" textlink="">
      <xdr:nvSpPr>
        <xdr:cNvPr id="587" name="テキスト ボックス 586"/>
        <xdr:cNvSpPr txBox="1"/>
      </xdr:nvSpPr>
      <xdr:spPr>
        <a:xfrm>
          <a:off x="13436111" y="97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120771</xdr:rowOff>
    </xdr:from>
    <xdr:to>
      <xdr:col>18</xdr:col>
      <xdr:colOff>492125</xdr:colOff>
      <xdr:row>57</xdr:row>
      <xdr:rowOff>50921</xdr:rowOff>
    </xdr:to>
    <xdr:sp macro="" textlink="">
      <xdr:nvSpPr>
        <xdr:cNvPr id="588" name="フローチャート : 判断 587"/>
        <xdr:cNvSpPr/>
      </xdr:nvSpPr>
      <xdr:spPr>
        <a:xfrm>
          <a:off x="12763500" y="972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42048</xdr:rowOff>
    </xdr:from>
    <xdr:ext cx="534377" cy="259045"/>
    <xdr:sp macro="" textlink="">
      <xdr:nvSpPr>
        <xdr:cNvPr id="589" name="テキスト ボックス 588"/>
        <xdr:cNvSpPr txBox="1"/>
      </xdr:nvSpPr>
      <xdr:spPr>
        <a:xfrm>
          <a:off x="12547111" y="981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52</xdr:row>
      <xdr:rowOff>92501</xdr:rowOff>
    </xdr:from>
    <xdr:to>
      <xdr:col>23</xdr:col>
      <xdr:colOff>568325</xdr:colOff>
      <xdr:row>53</xdr:row>
      <xdr:rowOff>22651</xdr:rowOff>
    </xdr:to>
    <xdr:sp macro="" textlink="">
      <xdr:nvSpPr>
        <xdr:cNvPr id="595" name="円/楕円 594"/>
        <xdr:cNvSpPr/>
      </xdr:nvSpPr>
      <xdr:spPr>
        <a:xfrm>
          <a:off x="16268700" y="900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115378</xdr:rowOff>
    </xdr:from>
    <xdr:ext cx="534377" cy="259045"/>
    <xdr:sp macro="" textlink="">
      <xdr:nvSpPr>
        <xdr:cNvPr id="596" name="教育費該当値テキスト"/>
        <xdr:cNvSpPr txBox="1"/>
      </xdr:nvSpPr>
      <xdr:spPr>
        <a:xfrm>
          <a:off x="16370300" y="885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77,811</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132734</xdr:rowOff>
    </xdr:from>
    <xdr:to>
      <xdr:col>22</xdr:col>
      <xdr:colOff>415925</xdr:colOff>
      <xdr:row>54</xdr:row>
      <xdr:rowOff>62884</xdr:rowOff>
    </xdr:to>
    <xdr:sp macro="" textlink="">
      <xdr:nvSpPr>
        <xdr:cNvPr id="597" name="円/楕円 596"/>
        <xdr:cNvSpPr/>
      </xdr:nvSpPr>
      <xdr:spPr>
        <a:xfrm>
          <a:off x="15430500" y="921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79411</xdr:rowOff>
    </xdr:from>
    <xdr:ext cx="534377" cy="259045"/>
    <xdr:sp macro="" textlink="">
      <xdr:nvSpPr>
        <xdr:cNvPr id="598" name="テキスト ボックス 597"/>
        <xdr:cNvSpPr txBox="1"/>
      </xdr:nvSpPr>
      <xdr:spPr>
        <a:xfrm>
          <a:off x="15214111" y="899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66,699</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10166</xdr:rowOff>
    </xdr:from>
    <xdr:to>
      <xdr:col>21</xdr:col>
      <xdr:colOff>212725</xdr:colOff>
      <xdr:row>52</xdr:row>
      <xdr:rowOff>111766</xdr:rowOff>
    </xdr:to>
    <xdr:sp macro="" textlink="">
      <xdr:nvSpPr>
        <xdr:cNvPr id="599" name="円/楕円 598"/>
        <xdr:cNvSpPr/>
      </xdr:nvSpPr>
      <xdr:spPr>
        <a:xfrm>
          <a:off x="14541500" y="8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50</xdr:row>
      <xdr:rowOff>128293</xdr:rowOff>
    </xdr:from>
    <xdr:ext cx="534377" cy="259045"/>
    <xdr:sp macro="" textlink="">
      <xdr:nvSpPr>
        <xdr:cNvPr id="600" name="テキスト ボックス 599"/>
        <xdr:cNvSpPr txBox="1"/>
      </xdr:nvSpPr>
      <xdr:spPr>
        <a:xfrm>
          <a:off x="14325111" y="870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82,133</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47028</xdr:rowOff>
    </xdr:from>
    <xdr:to>
      <xdr:col>20</xdr:col>
      <xdr:colOff>9525</xdr:colOff>
      <xdr:row>54</xdr:row>
      <xdr:rowOff>148628</xdr:rowOff>
    </xdr:to>
    <xdr:sp macro="" textlink="">
      <xdr:nvSpPr>
        <xdr:cNvPr id="601" name="円/楕円 600"/>
        <xdr:cNvSpPr/>
      </xdr:nvSpPr>
      <xdr:spPr>
        <a:xfrm>
          <a:off x="13652500" y="930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165155</xdr:rowOff>
    </xdr:from>
    <xdr:ext cx="534377" cy="259045"/>
    <xdr:sp macro="" textlink="">
      <xdr:nvSpPr>
        <xdr:cNvPr id="602" name="テキスト ボックス 601"/>
        <xdr:cNvSpPr txBox="1"/>
      </xdr:nvSpPr>
      <xdr:spPr>
        <a:xfrm>
          <a:off x="13436111" y="90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62,198</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102597</xdr:rowOff>
    </xdr:from>
    <xdr:to>
      <xdr:col>18</xdr:col>
      <xdr:colOff>492125</xdr:colOff>
      <xdr:row>53</xdr:row>
      <xdr:rowOff>32747</xdr:rowOff>
    </xdr:to>
    <xdr:sp macro="" textlink="">
      <xdr:nvSpPr>
        <xdr:cNvPr id="603" name="円/楕円 602"/>
        <xdr:cNvSpPr/>
      </xdr:nvSpPr>
      <xdr:spPr>
        <a:xfrm>
          <a:off x="12763500" y="901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49274</xdr:rowOff>
    </xdr:from>
    <xdr:ext cx="534377" cy="259045"/>
    <xdr:sp macro="" textlink="">
      <xdr:nvSpPr>
        <xdr:cNvPr id="604" name="テキスト ボックス 603"/>
        <xdr:cNvSpPr txBox="1"/>
      </xdr:nvSpPr>
      <xdr:spPr>
        <a:xfrm>
          <a:off x="12547111" y="879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77,281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6" name="直線コネクタ 625"/>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9"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0" name="直線コネクタ 629"/>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121138</xdr:rowOff>
    </xdr:from>
    <xdr:to>
      <xdr:col>23</xdr:col>
      <xdr:colOff>517525</xdr:colOff>
      <xdr:row>78</xdr:row>
      <xdr:rowOff>130122</xdr:rowOff>
    </xdr:to>
    <xdr:cxnSp macro="">
      <xdr:nvCxnSpPr>
        <xdr:cNvPr id="631" name="直線コネクタ 630"/>
        <xdr:cNvCxnSpPr/>
      </xdr:nvCxnSpPr>
      <xdr:spPr>
        <a:xfrm>
          <a:off x="15481300" y="13494238"/>
          <a:ext cx="838200" cy="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2"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3" name="フローチャート : 判断 632"/>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31001</xdr:rowOff>
    </xdr:from>
    <xdr:to>
      <xdr:col>22</xdr:col>
      <xdr:colOff>365125</xdr:colOff>
      <xdr:row>78</xdr:row>
      <xdr:rowOff>121138</xdr:rowOff>
    </xdr:to>
    <xdr:cxnSp macro="">
      <xdr:nvCxnSpPr>
        <xdr:cNvPr id="634" name="直線コネクタ 633"/>
        <xdr:cNvCxnSpPr/>
      </xdr:nvCxnSpPr>
      <xdr:spPr>
        <a:xfrm>
          <a:off x="14592300" y="13404101"/>
          <a:ext cx="889000" cy="9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5" name="フローチャート : 判断 634"/>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6" name="テキスト ボックス 635"/>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31001</xdr:rowOff>
    </xdr:from>
    <xdr:to>
      <xdr:col>21</xdr:col>
      <xdr:colOff>161925</xdr:colOff>
      <xdr:row>78</xdr:row>
      <xdr:rowOff>74617</xdr:rowOff>
    </xdr:to>
    <xdr:cxnSp macro="">
      <xdr:nvCxnSpPr>
        <xdr:cNvPr id="637" name="直線コネクタ 636"/>
        <xdr:cNvCxnSpPr/>
      </xdr:nvCxnSpPr>
      <xdr:spPr>
        <a:xfrm flipV="1">
          <a:off x="13703300" y="13404101"/>
          <a:ext cx="889000" cy="4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73196</xdr:rowOff>
    </xdr:from>
    <xdr:to>
      <xdr:col>21</xdr:col>
      <xdr:colOff>212725</xdr:colOff>
      <xdr:row>79</xdr:row>
      <xdr:rowOff>3346</xdr:rowOff>
    </xdr:to>
    <xdr:sp macro="" textlink="">
      <xdr:nvSpPr>
        <xdr:cNvPr id="638" name="フローチャート : 判断 637"/>
        <xdr:cNvSpPr/>
      </xdr:nvSpPr>
      <xdr:spPr>
        <a:xfrm>
          <a:off x="14541500" y="1344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165923</xdr:rowOff>
    </xdr:from>
    <xdr:ext cx="378565" cy="259045"/>
    <xdr:sp macro="" textlink="">
      <xdr:nvSpPr>
        <xdr:cNvPr id="639" name="テキスト ボックス 638"/>
        <xdr:cNvSpPr txBox="1"/>
      </xdr:nvSpPr>
      <xdr:spPr>
        <a:xfrm>
          <a:off x="14403017" y="13539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74617</xdr:rowOff>
    </xdr:from>
    <xdr:to>
      <xdr:col>19</xdr:col>
      <xdr:colOff>644525</xdr:colOff>
      <xdr:row>78</xdr:row>
      <xdr:rowOff>99763</xdr:rowOff>
    </xdr:to>
    <xdr:cxnSp macro="">
      <xdr:nvCxnSpPr>
        <xdr:cNvPr id="640" name="直線コネクタ 639"/>
        <xdr:cNvCxnSpPr/>
      </xdr:nvCxnSpPr>
      <xdr:spPr>
        <a:xfrm flipV="1">
          <a:off x="12814300" y="13447717"/>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72761</xdr:rowOff>
    </xdr:from>
    <xdr:to>
      <xdr:col>20</xdr:col>
      <xdr:colOff>9525</xdr:colOff>
      <xdr:row>79</xdr:row>
      <xdr:rowOff>2911</xdr:rowOff>
    </xdr:to>
    <xdr:sp macro="" textlink="">
      <xdr:nvSpPr>
        <xdr:cNvPr id="641" name="フローチャート : 判断 640"/>
        <xdr:cNvSpPr/>
      </xdr:nvSpPr>
      <xdr:spPr>
        <a:xfrm>
          <a:off x="13652500" y="1344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165488</xdr:rowOff>
    </xdr:from>
    <xdr:ext cx="378565" cy="259045"/>
    <xdr:sp macro="" textlink="">
      <xdr:nvSpPr>
        <xdr:cNvPr id="642" name="テキスト ボックス 641"/>
        <xdr:cNvSpPr txBox="1"/>
      </xdr:nvSpPr>
      <xdr:spPr>
        <a:xfrm>
          <a:off x="13514017" y="13538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61331</xdr:rowOff>
    </xdr:from>
    <xdr:to>
      <xdr:col>18</xdr:col>
      <xdr:colOff>492125</xdr:colOff>
      <xdr:row>78</xdr:row>
      <xdr:rowOff>162931</xdr:rowOff>
    </xdr:to>
    <xdr:sp macro="" textlink="">
      <xdr:nvSpPr>
        <xdr:cNvPr id="643" name="フローチャート : 判断 642"/>
        <xdr:cNvSpPr/>
      </xdr:nvSpPr>
      <xdr:spPr>
        <a:xfrm>
          <a:off x="12763500" y="134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154058</xdr:rowOff>
    </xdr:from>
    <xdr:ext cx="469744" cy="259045"/>
    <xdr:sp macro="" textlink="">
      <xdr:nvSpPr>
        <xdr:cNvPr id="644" name="テキスト ボックス 643"/>
        <xdr:cNvSpPr txBox="1"/>
      </xdr:nvSpPr>
      <xdr:spPr>
        <a:xfrm>
          <a:off x="12579427" y="1352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79322</xdr:rowOff>
    </xdr:from>
    <xdr:to>
      <xdr:col>23</xdr:col>
      <xdr:colOff>568325</xdr:colOff>
      <xdr:row>79</xdr:row>
      <xdr:rowOff>9472</xdr:rowOff>
    </xdr:to>
    <xdr:sp macro="" textlink="">
      <xdr:nvSpPr>
        <xdr:cNvPr id="650" name="円/楕円 649"/>
        <xdr:cNvSpPr/>
      </xdr:nvSpPr>
      <xdr:spPr>
        <a:xfrm>
          <a:off x="16268700" y="1345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9629</xdr:rowOff>
    </xdr:from>
    <xdr:ext cx="378565" cy="259045"/>
    <xdr:sp macro="" textlink="">
      <xdr:nvSpPr>
        <xdr:cNvPr id="651" name="災害復旧費該当値テキスト"/>
        <xdr:cNvSpPr txBox="1"/>
      </xdr:nvSpPr>
      <xdr:spPr>
        <a:xfrm>
          <a:off x="16370300" y="13382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70338</xdr:rowOff>
    </xdr:from>
    <xdr:to>
      <xdr:col>22</xdr:col>
      <xdr:colOff>415925</xdr:colOff>
      <xdr:row>79</xdr:row>
      <xdr:rowOff>488</xdr:rowOff>
    </xdr:to>
    <xdr:sp macro="" textlink="">
      <xdr:nvSpPr>
        <xdr:cNvPr id="652" name="円/楕円 651"/>
        <xdr:cNvSpPr/>
      </xdr:nvSpPr>
      <xdr:spPr>
        <a:xfrm>
          <a:off x="15430500" y="1344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163065</xdr:rowOff>
    </xdr:from>
    <xdr:ext cx="378565" cy="259045"/>
    <xdr:sp macro="" textlink="">
      <xdr:nvSpPr>
        <xdr:cNvPr id="653" name="テキスト ボックス 652"/>
        <xdr:cNvSpPr txBox="1"/>
      </xdr:nvSpPr>
      <xdr:spPr>
        <a:xfrm>
          <a:off x="15292017" y="13536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151651</xdr:rowOff>
    </xdr:from>
    <xdr:to>
      <xdr:col>21</xdr:col>
      <xdr:colOff>212725</xdr:colOff>
      <xdr:row>78</xdr:row>
      <xdr:rowOff>81801</xdr:rowOff>
    </xdr:to>
    <xdr:sp macro="" textlink="">
      <xdr:nvSpPr>
        <xdr:cNvPr id="654" name="円/楕円 653"/>
        <xdr:cNvSpPr/>
      </xdr:nvSpPr>
      <xdr:spPr>
        <a:xfrm>
          <a:off x="14541500" y="1335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98328</xdr:rowOff>
    </xdr:from>
    <xdr:ext cx="469744" cy="259045"/>
    <xdr:sp macro="" textlink="">
      <xdr:nvSpPr>
        <xdr:cNvPr id="655" name="テキスト ボックス 654"/>
        <xdr:cNvSpPr txBox="1"/>
      </xdr:nvSpPr>
      <xdr:spPr>
        <a:xfrm>
          <a:off x="14357427" y="1312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23817</xdr:rowOff>
    </xdr:from>
    <xdr:to>
      <xdr:col>20</xdr:col>
      <xdr:colOff>9525</xdr:colOff>
      <xdr:row>78</xdr:row>
      <xdr:rowOff>125417</xdr:rowOff>
    </xdr:to>
    <xdr:sp macro="" textlink="">
      <xdr:nvSpPr>
        <xdr:cNvPr id="656" name="円/楕円 655"/>
        <xdr:cNvSpPr/>
      </xdr:nvSpPr>
      <xdr:spPr>
        <a:xfrm>
          <a:off x="13652500" y="1339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141944</xdr:rowOff>
    </xdr:from>
    <xdr:ext cx="469744" cy="259045"/>
    <xdr:sp macro="" textlink="">
      <xdr:nvSpPr>
        <xdr:cNvPr id="657" name="テキスト ボックス 656"/>
        <xdr:cNvSpPr txBox="1"/>
      </xdr:nvSpPr>
      <xdr:spPr>
        <a:xfrm>
          <a:off x="13468427" y="1317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48963</xdr:rowOff>
    </xdr:from>
    <xdr:to>
      <xdr:col>18</xdr:col>
      <xdr:colOff>492125</xdr:colOff>
      <xdr:row>78</xdr:row>
      <xdr:rowOff>150563</xdr:rowOff>
    </xdr:to>
    <xdr:sp macro="" textlink="">
      <xdr:nvSpPr>
        <xdr:cNvPr id="658" name="円/楕円 657"/>
        <xdr:cNvSpPr/>
      </xdr:nvSpPr>
      <xdr:spPr>
        <a:xfrm>
          <a:off x="12763500" y="1342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167090</xdr:rowOff>
    </xdr:from>
    <xdr:ext cx="469744" cy="259045"/>
    <xdr:sp macro="" textlink="">
      <xdr:nvSpPr>
        <xdr:cNvPr id="659" name="テキスト ボックス 658"/>
        <xdr:cNvSpPr txBox="1"/>
      </xdr:nvSpPr>
      <xdr:spPr>
        <a:xfrm>
          <a:off x="12579427" y="131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3" name="直線コネクタ 682"/>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4"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5" name="直線コネクタ 684"/>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6"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7" name="直線コネクタ 686"/>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91326</xdr:rowOff>
    </xdr:from>
    <xdr:to>
      <xdr:col>23</xdr:col>
      <xdr:colOff>517525</xdr:colOff>
      <xdr:row>94</xdr:row>
      <xdr:rowOff>98425</xdr:rowOff>
    </xdr:to>
    <xdr:cxnSp macro="">
      <xdr:nvCxnSpPr>
        <xdr:cNvPr id="688" name="直線コネクタ 687"/>
        <xdr:cNvCxnSpPr/>
      </xdr:nvCxnSpPr>
      <xdr:spPr>
        <a:xfrm flipV="1">
          <a:off x="15481300" y="16207626"/>
          <a:ext cx="838200" cy="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125861</xdr:rowOff>
    </xdr:from>
    <xdr:ext cx="534377" cy="259045"/>
    <xdr:sp macro="" textlink="">
      <xdr:nvSpPr>
        <xdr:cNvPr id="689" name="公債費平均値テキスト"/>
        <xdr:cNvSpPr txBox="1"/>
      </xdr:nvSpPr>
      <xdr:spPr>
        <a:xfrm>
          <a:off x="16370300" y="16242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0" name="フローチャート : 判断 689"/>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98425</xdr:rowOff>
    </xdr:from>
    <xdr:to>
      <xdr:col>22</xdr:col>
      <xdr:colOff>365125</xdr:colOff>
      <xdr:row>95</xdr:row>
      <xdr:rowOff>9170</xdr:rowOff>
    </xdr:to>
    <xdr:cxnSp macro="">
      <xdr:nvCxnSpPr>
        <xdr:cNvPr id="691" name="直線コネクタ 690"/>
        <xdr:cNvCxnSpPr/>
      </xdr:nvCxnSpPr>
      <xdr:spPr>
        <a:xfrm flipV="1">
          <a:off x="14592300" y="16214725"/>
          <a:ext cx="889000" cy="8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2" name="フローチャート : 判断 691"/>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107078</xdr:rowOff>
    </xdr:from>
    <xdr:ext cx="534377" cy="259045"/>
    <xdr:sp macro="" textlink="">
      <xdr:nvSpPr>
        <xdr:cNvPr id="693" name="テキスト ボックス 692"/>
        <xdr:cNvSpPr txBox="1"/>
      </xdr:nvSpPr>
      <xdr:spPr>
        <a:xfrm>
          <a:off x="15214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3251</xdr:rowOff>
    </xdr:from>
    <xdr:to>
      <xdr:col>21</xdr:col>
      <xdr:colOff>161925</xdr:colOff>
      <xdr:row>95</xdr:row>
      <xdr:rowOff>9170</xdr:rowOff>
    </xdr:to>
    <xdr:cxnSp macro="">
      <xdr:nvCxnSpPr>
        <xdr:cNvPr id="694" name="直線コネクタ 693"/>
        <xdr:cNvCxnSpPr/>
      </xdr:nvCxnSpPr>
      <xdr:spPr>
        <a:xfrm>
          <a:off x="13703300" y="16291001"/>
          <a:ext cx="889000" cy="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18478</xdr:rowOff>
    </xdr:from>
    <xdr:to>
      <xdr:col>21</xdr:col>
      <xdr:colOff>212725</xdr:colOff>
      <xdr:row>96</xdr:row>
      <xdr:rowOff>120078</xdr:rowOff>
    </xdr:to>
    <xdr:sp macro="" textlink="">
      <xdr:nvSpPr>
        <xdr:cNvPr id="695" name="フローチャート : 判断 694"/>
        <xdr:cNvSpPr/>
      </xdr:nvSpPr>
      <xdr:spPr>
        <a:xfrm>
          <a:off x="14541500" y="1647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111205</xdr:rowOff>
    </xdr:from>
    <xdr:ext cx="534377" cy="259045"/>
    <xdr:sp macro="" textlink="">
      <xdr:nvSpPr>
        <xdr:cNvPr id="696" name="テキスト ボックス 695"/>
        <xdr:cNvSpPr txBox="1"/>
      </xdr:nvSpPr>
      <xdr:spPr>
        <a:xfrm>
          <a:off x="14325111" y="165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161646</xdr:rowOff>
    </xdr:from>
    <xdr:to>
      <xdr:col>19</xdr:col>
      <xdr:colOff>644525</xdr:colOff>
      <xdr:row>95</xdr:row>
      <xdr:rowOff>3251</xdr:rowOff>
    </xdr:to>
    <xdr:cxnSp macro="">
      <xdr:nvCxnSpPr>
        <xdr:cNvPr id="697" name="直線コネクタ 696"/>
        <xdr:cNvCxnSpPr/>
      </xdr:nvCxnSpPr>
      <xdr:spPr>
        <a:xfrm>
          <a:off x="12814300" y="16277946"/>
          <a:ext cx="889000" cy="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11557</xdr:rowOff>
    </xdr:from>
    <xdr:to>
      <xdr:col>20</xdr:col>
      <xdr:colOff>9525</xdr:colOff>
      <xdr:row>96</xdr:row>
      <xdr:rowOff>113157</xdr:rowOff>
    </xdr:to>
    <xdr:sp macro="" textlink="">
      <xdr:nvSpPr>
        <xdr:cNvPr id="698" name="フローチャート : 判断 697"/>
        <xdr:cNvSpPr/>
      </xdr:nvSpPr>
      <xdr:spPr>
        <a:xfrm>
          <a:off x="13652500" y="1647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104284</xdr:rowOff>
    </xdr:from>
    <xdr:ext cx="534377" cy="259045"/>
    <xdr:sp macro="" textlink="">
      <xdr:nvSpPr>
        <xdr:cNvPr id="699" name="テキスト ボックス 698"/>
        <xdr:cNvSpPr txBox="1"/>
      </xdr:nvSpPr>
      <xdr:spPr>
        <a:xfrm>
          <a:off x="13436111" y="165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14288</xdr:rowOff>
    </xdr:from>
    <xdr:to>
      <xdr:col>18</xdr:col>
      <xdr:colOff>492125</xdr:colOff>
      <xdr:row>96</xdr:row>
      <xdr:rowOff>115888</xdr:rowOff>
    </xdr:to>
    <xdr:sp macro="" textlink="">
      <xdr:nvSpPr>
        <xdr:cNvPr id="700" name="フローチャート : 判断 699"/>
        <xdr:cNvSpPr/>
      </xdr:nvSpPr>
      <xdr:spPr>
        <a:xfrm>
          <a:off x="12763500" y="1647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107015</xdr:rowOff>
    </xdr:from>
    <xdr:ext cx="534377" cy="259045"/>
    <xdr:sp macro="" textlink="">
      <xdr:nvSpPr>
        <xdr:cNvPr id="701" name="テキスト ボックス 700"/>
        <xdr:cNvSpPr txBox="1"/>
      </xdr:nvSpPr>
      <xdr:spPr>
        <a:xfrm>
          <a:off x="12547111" y="1656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40526</xdr:rowOff>
    </xdr:from>
    <xdr:to>
      <xdr:col>23</xdr:col>
      <xdr:colOff>568325</xdr:colOff>
      <xdr:row>94</xdr:row>
      <xdr:rowOff>142126</xdr:rowOff>
    </xdr:to>
    <xdr:sp macro="" textlink="">
      <xdr:nvSpPr>
        <xdr:cNvPr id="707" name="円/楕円 706"/>
        <xdr:cNvSpPr/>
      </xdr:nvSpPr>
      <xdr:spPr>
        <a:xfrm>
          <a:off x="16268700" y="1615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63403</xdr:rowOff>
    </xdr:from>
    <xdr:ext cx="534377" cy="259045"/>
    <xdr:sp macro="" textlink="">
      <xdr:nvSpPr>
        <xdr:cNvPr id="708" name="公債費該当値テキスト"/>
        <xdr:cNvSpPr txBox="1"/>
      </xdr:nvSpPr>
      <xdr:spPr>
        <a:xfrm>
          <a:off x="16370300" y="160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63,809</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47625</xdr:rowOff>
    </xdr:from>
    <xdr:to>
      <xdr:col>22</xdr:col>
      <xdr:colOff>415925</xdr:colOff>
      <xdr:row>94</xdr:row>
      <xdr:rowOff>149225</xdr:rowOff>
    </xdr:to>
    <xdr:sp macro="" textlink="">
      <xdr:nvSpPr>
        <xdr:cNvPr id="709" name="円/楕円 708"/>
        <xdr:cNvSpPr/>
      </xdr:nvSpPr>
      <xdr:spPr>
        <a:xfrm>
          <a:off x="15430500" y="1616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165752</xdr:rowOff>
    </xdr:from>
    <xdr:ext cx="534377" cy="259045"/>
    <xdr:sp macro="" textlink="">
      <xdr:nvSpPr>
        <xdr:cNvPr id="710" name="テキスト ボックス 709"/>
        <xdr:cNvSpPr txBox="1"/>
      </xdr:nvSpPr>
      <xdr:spPr>
        <a:xfrm>
          <a:off x="15214111" y="1593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63,250</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129820</xdr:rowOff>
    </xdr:from>
    <xdr:to>
      <xdr:col>21</xdr:col>
      <xdr:colOff>212725</xdr:colOff>
      <xdr:row>95</xdr:row>
      <xdr:rowOff>59970</xdr:rowOff>
    </xdr:to>
    <xdr:sp macro="" textlink="">
      <xdr:nvSpPr>
        <xdr:cNvPr id="711" name="円/楕円 710"/>
        <xdr:cNvSpPr/>
      </xdr:nvSpPr>
      <xdr:spPr>
        <a:xfrm>
          <a:off x="14541500" y="16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76497</xdr:rowOff>
    </xdr:from>
    <xdr:ext cx="534377" cy="259045"/>
    <xdr:sp macro="" textlink="">
      <xdr:nvSpPr>
        <xdr:cNvPr id="712" name="テキスト ボックス 711"/>
        <xdr:cNvSpPr txBox="1"/>
      </xdr:nvSpPr>
      <xdr:spPr>
        <a:xfrm>
          <a:off x="14325111" y="1602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56,778</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123901</xdr:rowOff>
    </xdr:from>
    <xdr:to>
      <xdr:col>20</xdr:col>
      <xdr:colOff>9525</xdr:colOff>
      <xdr:row>95</xdr:row>
      <xdr:rowOff>54051</xdr:rowOff>
    </xdr:to>
    <xdr:sp macro="" textlink="">
      <xdr:nvSpPr>
        <xdr:cNvPr id="713" name="円/楕円 712"/>
        <xdr:cNvSpPr/>
      </xdr:nvSpPr>
      <xdr:spPr>
        <a:xfrm>
          <a:off x="13652500" y="162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70578</xdr:rowOff>
    </xdr:from>
    <xdr:ext cx="534377" cy="259045"/>
    <xdr:sp macro="" textlink="">
      <xdr:nvSpPr>
        <xdr:cNvPr id="714" name="テキスト ボックス 713"/>
        <xdr:cNvSpPr txBox="1"/>
      </xdr:nvSpPr>
      <xdr:spPr>
        <a:xfrm>
          <a:off x="13436111" y="160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57,244</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110846</xdr:rowOff>
    </xdr:from>
    <xdr:to>
      <xdr:col>18</xdr:col>
      <xdr:colOff>492125</xdr:colOff>
      <xdr:row>95</xdr:row>
      <xdr:rowOff>40996</xdr:rowOff>
    </xdr:to>
    <xdr:sp macro="" textlink="">
      <xdr:nvSpPr>
        <xdr:cNvPr id="715" name="円/楕円 714"/>
        <xdr:cNvSpPr/>
      </xdr:nvSpPr>
      <xdr:spPr>
        <a:xfrm>
          <a:off x="12763500" y="1622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57523</xdr:rowOff>
    </xdr:from>
    <xdr:ext cx="534377" cy="259045"/>
    <xdr:sp macro="" textlink="">
      <xdr:nvSpPr>
        <xdr:cNvPr id="716" name="テキスト ボックス 715"/>
        <xdr:cNvSpPr txBox="1"/>
      </xdr:nvSpPr>
      <xdr:spPr>
        <a:xfrm>
          <a:off x="12547111" y="1600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0" name="直線コネクタ 739"/>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1"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3"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4" name="直線コネクタ 743"/>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6"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7" name="フローチャート : 判断 746"/>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49" name="フローチャート : 判断 748"/>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0" name="テキスト ボックス 749"/>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126238</xdr:rowOff>
    </xdr:from>
    <xdr:to>
      <xdr:col>29</xdr:col>
      <xdr:colOff>568325</xdr:colOff>
      <xdr:row>39</xdr:row>
      <xdr:rowOff>56388</xdr:rowOff>
    </xdr:to>
    <xdr:sp macro="" textlink="">
      <xdr:nvSpPr>
        <xdr:cNvPr id="752" name="フローチャート : 判断 751"/>
        <xdr:cNvSpPr/>
      </xdr:nvSpPr>
      <xdr:spPr>
        <a:xfrm>
          <a:off x="20383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72915</xdr:rowOff>
    </xdr:from>
    <xdr:ext cx="378565" cy="259045"/>
    <xdr:sp macro="" textlink="">
      <xdr:nvSpPr>
        <xdr:cNvPr id="753" name="テキスト ボックス 752"/>
        <xdr:cNvSpPr txBox="1"/>
      </xdr:nvSpPr>
      <xdr:spPr>
        <a:xfrm>
          <a:off x="20245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130239</xdr:rowOff>
    </xdr:from>
    <xdr:to>
      <xdr:col>28</xdr:col>
      <xdr:colOff>365125</xdr:colOff>
      <xdr:row>39</xdr:row>
      <xdr:rowOff>60389</xdr:rowOff>
    </xdr:to>
    <xdr:sp macro="" textlink="">
      <xdr:nvSpPr>
        <xdr:cNvPr id="755" name="フローチャート : 判断 754"/>
        <xdr:cNvSpPr/>
      </xdr:nvSpPr>
      <xdr:spPr>
        <a:xfrm>
          <a:off x="19494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76916</xdr:rowOff>
    </xdr:from>
    <xdr:ext cx="378565" cy="259045"/>
    <xdr:sp macro="" textlink="">
      <xdr:nvSpPr>
        <xdr:cNvPr id="756" name="テキスト ボックス 755"/>
        <xdr:cNvSpPr txBox="1"/>
      </xdr:nvSpPr>
      <xdr:spPr>
        <a:xfrm>
          <a:off x="19356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80518</xdr:rowOff>
    </xdr:from>
    <xdr:to>
      <xdr:col>27</xdr:col>
      <xdr:colOff>161925</xdr:colOff>
      <xdr:row>39</xdr:row>
      <xdr:rowOff>10668</xdr:rowOff>
    </xdr:to>
    <xdr:sp macro="" textlink="">
      <xdr:nvSpPr>
        <xdr:cNvPr id="757" name="フローチャート : 判断 756"/>
        <xdr:cNvSpPr/>
      </xdr:nvSpPr>
      <xdr:spPr>
        <a:xfrm>
          <a:off x="18605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27195</xdr:rowOff>
    </xdr:from>
    <xdr:ext cx="378565" cy="259045"/>
    <xdr:sp macro="" textlink="">
      <xdr:nvSpPr>
        <xdr:cNvPr id="758" name="テキスト ボックス 757"/>
        <xdr:cNvSpPr txBox="1"/>
      </xdr:nvSpPr>
      <xdr:spPr>
        <a:xfrm>
          <a:off x="18467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5"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7" name="テキスト ボックス 786"/>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9" name="テキスト ボックス 788"/>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1" name="テキスト ボックス 790"/>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3" name="テキスト ボックス 792"/>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5" name="テキスト ボックス 79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7" name="直線コネクタ 796"/>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8"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0"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2" name="直線コネクタ 80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3"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4" name="フローチャート : 判断 803"/>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5" name="直線コネクタ 80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6" name="フローチャート : 判断 805"/>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7" name="テキスト ボックス 80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8" name="直線コネクタ 80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9" name="フローチャート : 判断 808"/>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0" name="テキスト ボックス 809"/>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1" name="直線コネクタ 81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2" name="フローチャート : 判断 811"/>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3" name="テキスト ボックス 81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4" name="フローチャート : 判断 813"/>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5" name="テキスト ボックス 814"/>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1" name="円/楕円 82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2"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3" name="円/楕円 82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4" name="テキスト ボックス 823"/>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5" name="円/楕円 82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6" name="テキスト ボックス 825"/>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7" name="円/楕円 82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8" name="テキスト ボックス 827"/>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9" name="円/楕円 82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0" name="テキスト ボックス 82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・総務費は、住民一人当たり６４，３１７円と類似団体内平均値より低いが、前年度と比較すると９，４３３円増加しており、これは佐久南地区地域間交流拠点施設整備事業の増などによるものである。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・衛生費は、住民一人当たり５１，５０９円と類似団体内平均値より高いが、前年度と比較すると２０，７１９円減少しており、これは斎場施設建設事業の減などによるものである。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商工費は、住民一人当たり２１，５５４円と類似団体内平均値より高いが、前年度と比較すると５，１３４円減少しており、これは中小企業振興資金貸付預託金等の減による中小企業対策事業の減など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・教育費は、住民一人当たり７７，８１１円と類似団体内平均値より高いが、前年度と比較すると１１，１１２円増加しており、これは小中学校の建設事業が継続していることなどによるものである。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は、住民一人当たり６３，８０９円と類似団体内平均値より高いが、ここ数年は、新市建設計画に基づく、市民生活に必要不可欠な大型事業が続くことから、起債事業費の精査等により、起債残高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平成</a:t>
          </a:r>
          <a:r>
            <a:rPr kumimoji="1" lang="en-US" altLang="ja-JP" sz="1200" b="0" i="0" u="none" strike="noStrike" kern="0" cap="none" spc="0" normalizeH="0" baseline="0" noProof="0">
              <a:ln>
                <a:noFill/>
              </a:ln>
              <a:solidFill>
                <a:prstClr val="black"/>
              </a:solidFill>
              <a:effectLst/>
              <a:uLnTx/>
              <a:uFillTx/>
              <a:latin typeface="+mn-lt"/>
              <a:ea typeface="+mn-ea"/>
              <a:cs typeface="+mn-cs"/>
            </a:rPr>
            <a:t>17</a:t>
          </a:r>
          <a:r>
            <a:rPr kumimoji="1" lang="ja-JP" altLang="ja-JP" sz="1200" b="0" i="0" u="none" strike="noStrike" kern="0" cap="none" spc="0" normalizeH="0" baseline="0" noProof="0">
              <a:ln>
                <a:noFill/>
              </a:ln>
              <a:solidFill>
                <a:prstClr val="black"/>
              </a:solidFill>
              <a:effectLst/>
              <a:uLnTx/>
              <a:uFillTx/>
              <a:latin typeface="+mn-lt"/>
              <a:ea typeface="+mn-ea"/>
              <a:cs typeface="+mn-cs"/>
            </a:rPr>
            <a:t>年度の新市誕生以来、実質収支及び実質単年度収支は黒字である。その主な要因としては、市町村合併に伴う地方交付税の優遇措置などにより、都市基盤整備に係る大規模事業を各種基金の取り崩しを行わず、財政運営を実施できたことにある。今後は、</a:t>
          </a:r>
          <a:r>
            <a:rPr kumimoji="1" lang="ja-JP" altLang="en-US" sz="1200" b="0" i="0" u="none" strike="noStrike" kern="0" cap="none" spc="0" normalizeH="0" baseline="0" noProof="0">
              <a:ln>
                <a:noFill/>
              </a:ln>
              <a:solidFill>
                <a:prstClr val="black"/>
              </a:solidFill>
              <a:effectLst/>
              <a:uLnTx/>
              <a:uFillTx/>
              <a:latin typeface="+mn-lt"/>
              <a:ea typeface="+mn-ea"/>
              <a:cs typeface="+mn-cs"/>
            </a:rPr>
            <a:t>合併特例措置の段階的な縮減が講じられること</a:t>
          </a:r>
          <a:r>
            <a:rPr kumimoji="1" lang="ja-JP" altLang="ja-JP" sz="1200" b="0" i="0" u="none" strike="noStrike" kern="0" cap="none" spc="0" normalizeH="0" baseline="0" noProof="0">
              <a:ln>
                <a:noFill/>
              </a:ln>
              <a:solidFill>
                <a:prstClr val="black"/>
              </a:solidFill>
              <a:effectLst/>
              <a:uLnTx/>
              <a:uFillTx/>
              <a:latin typeface="+mn-lt"/>
              <a:ea typeface="+mn-ea"/>
              <a:cs typeface="+mn-cs"/>
            </a:rPr>
            <a:t>から、財政調整基金をはじめとする各種基金の活用による財政運営が求められるため、実質単年度収支が赤字にならないよう注視していく必要がある。</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ける連結実質赤字比率は黒字である。今後は、合併特例措置の段階的な縮減が講じられることから、財政調整基金をはじめとする各種基金の活用による財政運営が求められるため、注視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50907526</v>
      </c>
      <c r="BO4" s="411"/>
      <c r="BP4" s="411"/>
      <c r="BQ4" s="411"/>
      <c r="BR4" s="411"/>
      <c r="BS4" s="411"/>
      <c r="BT4" s="411"/>
      <c r="BU4" s="412"/>
      <c r="BV4" s="410">
        <v>52192552</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3.7</v>
      </c>
      <c r="CU4" s="588"/>
      <c r="CV4" s="588"/>
      <c r="CW4" s="588"/>
      <c r="CX4" s="588"/>
      <c r="CY4" s="588"/>
      <c r="CZ4" s="588"/>
      <c r="DA4" s="589"/>
      <c r="DB4" s="587">
        <v>4.8</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49774113</v>
      </c>
      <c r="BO5" s="416"/>
      <c r="BP5" s="416"/>
      <c r="BQ5" s="416"/>
      <c r="BR5" s="416"/>
      <c r="BS5" s="416"/>
      <c r="BT5" s="416"/>
      <c r="BU5" s="417"/>
      <c r="BV5" s="415">
        <v>50483939</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82.9</v>
      </c>
      <c r="CU5" s="386"/>
      <c r="CV5" s="386"/>
      <c r="CW5" s="386"/>
      <c r="CX5" s="386"/>
      <c r="CY5" s="386"/>
      <c r="CZ5" s="386"/>
      <c r="DA5" s="387"/>
      <c r="DB5" s="385">
        <v>78.400000000000006</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1133413</v>
      </c>
      <c r="BO6" s="416"/>
      <c r="BP6" s="416"/>
      <c r="BQ6" s="416"/>
      <c r="BR6" s="416"/>
      <c r="BS6" s="416"/>
      <c r="BT6" s="416"/>
      <c r="BU6" s="417"/>
      <c r="BV6" s="415">
        <v>1708613</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87.8</v>
      </c>
      <c r="CU6" s="562"/>
      <c r="CV6" s="562"/>
      <c r="CW6" s="562"/>
      <c r="CX6" s="562"/>
      <c r="CY6" s="562"/>
      <c r="CZ6" s="562"/>
      <c r="DA6" s="563"/>
      <c r="DB6" s="561">
        <v>83.9</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109870</v>
      </c>
      <c r="BO7" s="416"/>
      <c r="BP7" s="416"/>
      <c r="BQ7" s="416"/>
      <c r="BR7" s="416"/>
      <c r="BS7" s="416"/>
      <c r="BT7" s="416"/>
      <c r="BU7" s="417"/>
      <c r="BV7" s="415">
        <v>361925</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27850994</v>
      </c>
      <c r="CU7" s="416"/>
      <c r="CV7" s="416"/>
      <c r="CW7" s="416"/>
      <c r="CX7" s="416"/>
      <c r="CY7" s="416"/>
      <c r="CZ7" s="416"/>
      <c r="DA7" s="417"/>
      <c r="DB7" s="415">
        <v>28223834</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79</v>
      </c>
      <c r="AV8" s="473"/>
      <c r="AW8" s="473"/>
      <c r="AX8" s="473"/>
      <c r="AY8" s="395" t="s">
        <v>94</v>
      </c>
      <c r="AZ8" s="396"/>
      <c r="BA8" s="396"/>
      <c r="BB8" s="396"/>
      <c r="BC8" s="396"/>
      <c r="BD8" s="396"/>
      <c r="BE8" s="396"/>
      <c r="BF8" s="396"/>
      <c r="BG8" s="396"/>
      <c r="BH8" s="396"/>
      <c r="BI8" s="396"/>
      <c r="BJ8" s="396"/>
      <c r="BK8" s="396"/>
      <c r="BL8" s="396"/>
      <c r="BM8" s="397"/>
      <c r="BN8" s="415">
        <v>1023543</v>
      </c>
      <c r="BO8" s="416"/>
      <c r="BP8" s="416"/>
      <c r="BQ8" s="416"/>
      <c r="BR8" s="416"/>
      <c r="BS8" s="416"/>
      <c r="BT8" s="416"/>
      <c r="BU8" s="417"/>
      <c r="BV8" s="415">
        <v>1346688</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0.51</v>
      </c>
      <c r="CU8" s="525"/>
      <c r="CV8" s="525"/>
      <c r="CW8" s="525"/>
      <c r="CX8" s="525"/>
      <c r="CY8" s="525"/>
      <c r="CZ8" s="525"/>
      <c r="DA8" s="526"/>
      <c r="DB8" s="524">
        <v>0.51</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99368</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-323145</v>
      </c>
      <c r="BO9" s="416"/>
      <c r="BP9" s="416"/>
      <c r="BQ9" s="416"/>
      <c r="BR9" s="416"/>
      <c r="BS9" s="416"/>
      <c r="BT9" s="416"/>
      <c r="BU9" s="417"/>
      <c r="BV9" s="415">
        <v>330760</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19.8</v>
      </c>
      <c r="CU9" s="386"/>
      <c r="CV9" s="386"/>
      <c r="CW9" s="386"/>
      <c r="CX9" s="386"/>
      <c r="CY9" s="386"/>
      <c r="CZ9" s="386"/>
      <c r="DA9" s="387"/>
      <c r="DB9" s="385">
        <v>19.2</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100552</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5111</v>
      </c>
      <c r="BO10" s="416"/>
      <c r="BP10" s="416"/>
      <c r="BQ10" s="416"/>
      <c r="BR10" s="416"/>
      <c r="BS10" s="416"/>
      <c r="BT10" s="416"/>
      <c r="BU10" s="417"/>
      <c r="BV10" s="415">
        <v>5079</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100</v>
      </c>
      <c r="AV11" s="473"/>
      <c r="AW11" s="473"/>
      <c r="AX11" s="473"/>
      <c r="AY11" s="395" t="s">
        <v>111</v>
      </c>
      <c r="AZ11" s="396"/>
      <c r="BA11" s="396"/>
      <c r="BB11" s="396"/>
      <c r="BC11" s="396"/>
      <c r="BD11" s="396"/>
      <c r="BE11" s="396"/>
      <c r="BF11" s="396"/>
      <c r="BG11" s="396"/>
      <c r="BH11" s="396"/>
      <c r="BI11" s="396"/>
      <c r="BJ11" s="396"/>
      <c r="BK11" s="396"/>
      <c r="BL11" s="396"/>
      <c r="BM11" s="397"/>
      <c r="BN11" s="415">
        <v>998530</v>
      </c>
      <c r="BO11" s="416"/>
      <c r="BP11" s="416"/>
      <c r="BQ11" s="416"/>
      <c r="BR11" s="416"/>
      <c r="BS11" s="416"/>
      <c r="BT11" s="416"/>
      <c r="BU11" s="417"/>
      <c r="BV11" s="415">
        <v>992338</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99497</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98451</v>
      </c>
      <c r="S13" s="517"/>
      <c r="T13" s="517"/>
      <c r="U13" s="517"/>
      <c r="V13" s="518"/>
      <c r="W13" s="504" t="s">
        <v>124</v>
      </c>
      <c r="X13" s="428"/>
      <c r="Y13" s="428"/>
      <c r="Z13" s="428"/>
      <c r="AA13" s="428"/>
      <c r="AB13" s="429"/>
      <c r="AC13" s="391">
        <v>4262</v>
      </c>
      <c r="AD13" s="392"/>
      <c r="AE13" s="392"/>
      <c r="AF13" s="392"/>
      <c r="AG13" s="393"/>
      <c r="AH13" s="391">
        <v>4686</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680496</v>
      </c>
      <c r="BO13" s="416"/>
      <c r="BP13" s="416"/>
      <c r="BQ13" s="416"/>
      <c r="BR13" s="416"/>
      <c r="BS13" s="416"/>
      <c r="BT13" s="416"/>
      <c r="BU13" s="417"/>
      <c r="BV13" s="415">
        <v>1328177</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0</v>
      </c>
      <c r="CU13" s="386"/>
      <c r="CV13" s="386"/>
      <c r="CW13" s="386"/>
      <c r="CX13" s="386"/>
      <c r="CY13" s="386"/>
      <c r="CZ13" s="386"/>
      <c r="DA13" s="387"/>
      <c r="DB13" s="385">
        <v>0.1</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99736</v>
      </c>
      <c r="S14" s="517"/>
      <c r="T14" s="517"/>
      <c r="U14" s="517"/>
      <c r="V14" s="518"/>
      <c r="W14" s="519"/>
      <c r="X14" s="431"/>
      <c r="Y14" s="431"/>
      <c r="Z14" s="431"/>
      <c r="AA14" s="431"/>
      <c r="AB14" s="432"/>
      <c r="AC14" s="509">
        <v>9</v>
      </c>
      <c r="AD14" s="510"/>
      <c r="AE14" s="510"/>
      <c r="AF14" s="510"/>
      <c r="AG14" s="511"/>
      <c r="AH14" s="509">
        <v>9.8000000000000007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98698</v>
      </c>
      <c r="S15" s="517"/>
      <c r="T15" s="517"/>
      <c r="U15" s="517"/>
      <c r="V15" s="518"/>
      <c r="W15" s="504" t="s">
        <v>130</v>
      </c>
      <c r="X15" s="428"/>
      <c r="Y15" s="428"/>
      <c r="Z15" s="428"/>
      <c r="AA15" s="428"/>
      <c r="AB15" s="429"/>
      <c r="AC15" s="391">
        <v>13847</v>
      </c>
      <c r="AD15" s="392"/>
      <c r="AE15" s="392"/>
      <c r="AF15" s="392"/>
      <c r="AG15" s="393"/>
      <c r="AH15" s="391">
        <v>14790</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11300421</v>
      </c>
      <c r="BO15" s="411"/>
      <c r="BP15" s="411"/>
      <c r="BQ15" s="411"/>
      <c r="BR15" s="411"/>
      <c r="BS15" s="411"/>
      <c r="BT15" s="411"/>
      <c r="BU15" s="412"/>
      <c r="BV15" s="410">
        <v>11004937</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29.3</v>
      </c>
      <c r="AD16" s="510"/>
      <c r="AE16" s="510"/>
      <c r="AF16" s="510"/>
      <c r="AG16" s="511"/>
      <c r="AH16" s="509">
        <v>31.1</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22305252</v>
      </c>
      <c r="BO16" s="416"/>
      <c r="BP16" s="416"/>
      <c r="BQ16" s="416"/>
      <c r="BR16" s="416"/>
      <c r="BS16" s="416"/>
      <c r="BT16" s="416"/>
      <c r="BU16" s="417"/>
      <c r="BV16" s="415">
        <v>21993908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29128</v>
      </c>
      <c r="AD17" s="392"/>
      <c r="AE17" s="392"/>
      <c r="AF17" s="392"/>
      <c r="AG17" s="393"/>
      <c r="AH17" s="391">
        <v>28136</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14320379</v>
      </c>
      <c r="BO17" s="416"/>
      <c r="BP17" s="416"/>
      <c r="BQ17" s="416"/>
      <c r="BR17" s="416"/>
      <c r="BS17" s="416"/>
      <c r="BT17" s="416"/>
      <c r="BU17" s="417"/>
      <c r="BV17" s="415">
        <v>13928131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423.51</v>
      </c>
      <c r="M18" s="480"/>
      <c r="N18" s="480"/>
      <c r="O18" s="480"/>
      <c r="P18" s="480"/>
      <c r="Q18" s="480"/>
      <c r="R18" s="481"/>
      <c r="S18" s="481"/>
      <c r="T18" s="481"/>
      <c r="U18" s="481"/>
      <c r="V18" s="482"/>
      <c r="W18" s="496"/>
      <c r="X18" s="497"/>
      <c r="Y18" s="497"/>
      <c r="Z18" s="497"/>
      <c r="AA18" s="497"/>
      <c r="AB18" s="505"/>
      <c r="AC18" s="379">
        <v>61.7</v>
      </c>
      <c r="AD18" s="380"/>
      <c r="AE18" s="380"/>
      <c r="AF18" s="380"/>
      <c r="AG18" s="483"/>
      <c r="AH18" s="379">
        <v>59.1</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23189955</v>
      </c>
      <c r="BO18" s="416"/>
      <c r="BP18" s="416"/>
      <c r="BQ18" s="416"/>
      <c r="BR18" s="416"/>
      <c r="BS18" s="416"/>
      <c r="BT18" s="416"/>
      <c r="BU18" s="417"/>
      <c r="BV18" s="415">
        <v>22682427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235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31567980</v>
      </c>
      <c r="BO19" s="416"/>
      <c r="BP19" s="416"/>
      <c r="BQ19" s="416"/>
      <c r="BR19" s="416"/>
      <c r="BS19" s="416"/>
      <c r="BT19" s="416"/>
      <c r="BU19" s="417"/>
      <c r="BV19" s="415">
        <v>32375629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38487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50340966</v>
      </c>
      <c r="BO23" s="416"/>
      <c r="BP23" s="416"/>
      <c r="BQ23" s="416"/>
      <c r="BR23" s="416"/>
      <c r="BS23" s="416"/>
      <c r="BT23" s="416"/>
      <c r="BU23" s="417"/>
      <c r="BV23" s="415">
        <v>49358390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9690</v>
      </c>
      <c r="R24" s="392"/>
      <c r="S24" s="392"/>
      <c r="T24" s="392"/>
      <c r="U24" s="392"/>
      <c r="V24" s="393"/>
      <c r="W24" s="457"/>
      <c r="X24" s="448"/>
      <c r="Y24" s="449"/>
      <c r="Z24" s="388" t="s">
        <v>154</v>
      </c>
      <c r="AA24" s="389"/>
      <c r="AB24" s="389"/>
      <c r="AC24" s="389"/>
      <c r="AD24" s="389"/>
      <c r="AE24" s="389"/>
      <c r="AF24" s="389"/>
      <c r="AG24" s="390"/>
      <c r="AH24" s="391">
        <v>727</v>
      </c>
      <c r="AI24" s="392"/>
      <c r="AJ24" s="392"/>
      <c r="AK24" s="392"/>
      <c r="AL24" s="393"/>
      <c r="AM24" s="391">
        <v>2161371</v>
      </c>
      <c r="AN24" s="392"/>
      <c r="AO24" s="392"/>
      <c r="AP24" s="392"/>
      <c r="AQ24" s="392"/>
      <c r="AR24" s="393"/>
      <c r="AS24" s="391">
        <v>2973</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28267807</v>
      </c>
      <c r="BO24" s="416"/>
      <c r="BP24" s="416"/>
      <c r="BQ24" s="416"/>
      <c r="BR24" s="416"/>
      <c r="BS24" s="416"/>
      <c r="BT24" s="416"/>
      <c r="BU24" s="417"/>
      <c r="BV24" s="415">
        <v>28304225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7880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3331104</v>
      </c>
      <c r="BO25" s="411"/>
      <c r="BP25" s="411"/>
      <c r="BQ25" s="411"/>
      <c r="BR25" s="411"/>
      <c r="BS25" s="411"/>
      <c r="BT25" s="411"/>
      <c r="BU25" s="412"/>
      <c r="BV25" s="410">
        <v>7225966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6860</v>
      </c>
      <c r="R26" s="392"/>
      <c r="S26" s="392"/>
      <c r="T26" s="392"/>
      <c r="U26" s="392"/>
      <c r="V26" s="393"/>
      <c r="W26" s="457"/>
      <c r="X26" s="448"/>
      <c r="Y26" s="449"/>
      <c r="Z26" s="388" t="s">
        <v>160</v>
      </c>
      <c r="AA26" s="470"/>
      <c r="AB26" s="470"/>
      <c r="AC26" s="470"/>
      <c r="AD26" s="470"/>
      <c r="AE26" s="470"/>
      <c r="AF26" s="470"/>
      <c r="AG26" s="471"/>
      <c r="AH26" s="391">
        <v>31</v>
      </c>
      <c r="AI26" s="392"/>
      <c r="AJ26" s="392"/>
      <c r="AK26" s="392"/>
      <c r="AL26" s="393"/>
      <c r="AM26" s="391">
        <v>100409</v>
      </c>
      <c r="AN26" s="392"/>
      <c r="AO26" s="392"/>
      <c r="AP26" s="392"/>
      <c r="AQ26" s="392"/>
      <c r="AR26" s="393"/>
      <c r="AS26" s="391">
        <v>3239</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4610</v>
      </c>
      <c r="R27" s="392"/>
      <c r="S27" s="392"/>
      <c r="T27" s="392"/>
      <c r="U27" s="392"/>
      <c r="V27" s="393"/>
      <c r="W27" s="457"/>
      <c r="X27" s="448"/>
      <c r="Y27" s="449"/>
      <c r="Z27" s="388" t="s">
        <v>163</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569958</v>
      </c>
      <c r="BO27" s="419"/>
      <c r="BP27" s="419"/>
      <c r="BQ27" s="419"/>
      <c r="BR27" s="419"/>
      <c r="BS27" s="419"/>
      <c r="BT27" s="419"/>
      <c r="BU27" s="420"/>
      <c r="BV27" s="418">
        <v>667054</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3830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7344717</v>
      </c>
      <c r="BO28" s="411"/>
      <c r="BP28" s="411"/>
      <c r="BQ28" s="411"/>
      <c r="BR28" s="411"/>
      <c r="BS28" s="411"/>
      <c r="BT28" s="411"/>
      <c r="BU28" s="412"/>
      <c r="BV28" s="410">
        <v>7339606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26</v>
      </c>
      <c r="M29" s="392"/>
      <c r="N29" s="392"/>
      <c r="O29" s="392"/>
      <c r="P29" s="393"/>
      <c r="Q29" s="391">
        <v>3490</v>
      </c>
      <c r="R29" s="392"/>
      <c r="S29" s="392"/>
      <c r="T29" s="392"/>
      <c r="U29" s="392"/>
      <c r="V29" s="393"/>
      <c r="W29" s="458"/>
      <c r="X29" s="459"/>
      <c r="Y29" s="460"/>
      <c r="Z29" s="388" t="s">
        <v>170</v>
      </c>
      <c r="AA29" s="389"/>
      <c r="AB29" s="389"/>
      <c r="AC29" s="389"/>
      <c r="AD29" s="389"/>
      <c r="AE29" s="389"/>
      <c r="AF29" s="389"/>
      <c r="AG29" s="390"/>
      <c r="AH29" s="391">
        <v>727</v>
      </c>
      <c r="AI29" s="392"/>
      <c r="AJ29" s="392"/>
      <c r="AK29" s="392"/>
      <c r="AL29" s="393"/>
      <c r="AM29" s="391">
        <v>2161371</v>
      </c>
      <c r="AN29" s="392"/>
      <c r="AO29" s="392"/>
      <c r="AP29" s="392"/>
      <c r="AQ29" s="392"/>
      <c r="AR29" s="393"/>
      <c r="AS29" s="391">
        <v>2973</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5925273</v>
      </c>
      <c r="BO29" s="416"/>
      <c r="BP29" s="416"/>
      <c r="BQ29" s="416"/>
      <c r="BR29" s="416"/>
      <c r="BS29" s="416"/>
      <c r="BT29" s="416"/>
      <c r="BU29" s="417"/>
      <c r="BV29" s="415">
        <v>5495450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98.8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18794533</v>
      </c>
      <c r="BO30" s="419"/>
      <c r="BP30" s="419"/>
      <c r="BQ30" s="419"/>
      <c r="BR30" s="419"/>
      <c r="BS30" s="419"/>
      <c r="BT30" s="419"/>
      <c r="BU30" s="420"/>
      <c r="BV30" s="418">
        <v>19502725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5</v>
      </c>
      <c r="V34" s="375"/>
      <c r="W34" s="374" t="str">
        <f>IF('各会計、関係団体の財政状況及び健全化判断比率'!B28="","",'各会計、関係団体の財政状況及び健全化判断比率'!B28)</f>
        <v>佐久市国民健康保険特別会計</v>
      </c>
      <c r="X34" s="374"/>
      <c r="Y34" s="374"/>
      <c r="Z34" s="374"/>
      <c r="AA34" s="374"/>
      <c r="AB34" s="374"/>
      <c r="AC34" s="374"/>
      <c r="AD34" s="374"/>
      <c r="AE34" s="374"/>
      <c r="AF34" s="374"/>
      <c r="AG34" s="374"/>
      <c r="AH34" s="374"/>
      <c r="AI34" s="374"/>
      <c r="AJ34" s="374"/>
      <c r="AK34" s="374"/>
      <c r="AL34" s="167"/>
      <c r="AM34" s="375">
        <f>IF(AO34="","",MAX(C34:D43,U34:V43)+1)</f>
        <v>10</v>
      </c>
      <c r="AN34" s="375"/>
      <c r="AO34" s="374" t="str">
        <f>IF('各会計、関係団体の財政状況及び健全化判断比率'!B33="","",'各会計、関係団体の財政状況及び健全化判断比率'!B33)</f>
        <v>佐久市国保浅間総合病院事業特別会計</v>
      </c>
      <c r="AP34" s="374"/>
      <c r="AQ34" s="374"/>
      <c r="AR34" s="374"/>
      <c r="AS34" s="374"/>
      <c r="AT34" s="374"/>
      <c r="AU34" s="374"/>
      <c r="AV34" s="374"/>
      <c r="AW34" s="374"/>
      <c r="AX34" s="374"/>
      <c r="AY34" s="374"/>
      <c r="AZ34" s="374"/>
      <c r="BA34" s="374"/>
      <c r="BB34" s="374"/>
      <c r="BC34" s="374"/>
      <c r="BD34" s="167"/>
      <c r="BE34" s="375">
        <f>IF(BG34="","",MAX(C34:D43,U34:V43,AM34:AN43)+1)</f>
        <v>12</v>
      </c>
      <c r="BF34" s="375"/>
      <c r="BG34" s="374" t="str">
        <f>IF('各会計、関係団体の財政状況及び健全化判断比率'!B35="","",'各会計、関係団体の財政状況及び健全化判断比率'!B35)</f>
        <v>佐久市環境エネルギー事業特別会計</v>
      </c>
      <c r="BH34" s="374"/>
      <c r="BI34" s="374"/>
      <c r="BJ34" s="374"/>
      <c r="BK34" s="374"/>
      <c r="BL34" s="374"/>
      <c r="BM34" s="374"/>
      <c r="BN34" s="374"/>
      <c r="BO34" s="374"/>
      <c r="BP34" s="374"/>
      <c r="BQ34" s="374"/>
      <c r="BR34" s="374"/>
      <c r="BS34" s="374"/>
      <c r="BT34" s="374"/>
      <c r="BU34" s="374"/>
      <c r="BV34" s="167"/>
      <c r="BW34" s="375">
        <f>IF(BY34="","",MAX(C34:D43,U34:V43,AM34:AN43,BE34:BF43)+1)</f>
        <v>14</v>
      </c>
      <c r="BX34" s="375"/>
      <c r="BY34" s="374" t="str">
        <f>IF('各会計、関係団体の財政状況及び健全化判断比率'!B68="","",'各会計、関係団体の財政状況及び健全化判断比率'!B68)</f>
        <v>佐久広域連合一般会計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24</v>
      </c>
      <c r="CP34" s="375"/>
      <c r="CQ34" s="374" t="str">
        <f>IF('各会計、関係団体の財政状況及び健全化判断比率'!BS7="","",'各会計、関係団体の財政状況及び健全化判断比率'!BS7)</f>
        <v>佐久ケーブルテレビ株式会社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佐久市障害者支援施設臼田学園特別会計</v>
      </c>
      <c r="F35" s="374"/>
      <c r="G35" s="374"/>
      <c r="H35" s="374"/>
      <c r="I35" s="374"/>
      <c r="J35" s="374"/>
      <c r="K35" s="374"/>
      <c r="L35" s="374"/>
      <c r="M35" s="374"/>
      <c r="N35" s="374"/>
      <c r="O35" s="374"/>
      <c r="P35" s="374"/>
      <c r="Q35" s="374"/>
      <c r="R35" s="374"/>
      <c r="S35" s="374"/>
      <c r="T35" s="167"/>
      <c r="U35" s="375">
        <f>IF(W35="","",U34+1)</f>
        <v>6</v>
      </c>
      <c r="V35" s="375"/>
      <c r="W35" s="374" t="str">
        <f>IF('各会計、関係団体の財政状況及び健全化判断比率'!B29="","",'各会計、関係団体の財政状況及び健全化判断比率'!B29)</f>
        <v>佐久市介護保険特別会計</v>
      </c>
      <c r="X35" s="374"/>
      <c r="Y35" s="374"/>
      <c r="Z35" s="374"/>
      <c r="AA35" s="374"/>
      <c r="AB35" s="374"/>
      <c r="AC35" s="374"/>
      <c r="AD35" s="374"/>
      <c r="AE35" s="374"/>
      <c r="AF35" s="374"/>
      <c r="AG35" s="374"/>
      <c r="AH35" s="374"/>
      <c r="AI35" s="374"/>
      <c r="AJ35" s="374"/>
      <c r="AK35" s="374"/>
      <c r="AL35" s="167"/>
      <c r="AM35" s="375">
        <f t="shared" ref="AM35:AM43" si="0">IF(AO35="","",AM34+1)</f>
        <v>11</v>
      </c>
      <c r="AN35" s="375"/>
      <c r="AO35" s="374" t="str">
        <f>IF('各会計、関係団体の財政状況及び健全化判断比率'!B34="","",'各会計、関係団体の財政状況及び健全化判断比率'!B34)</f>
        <v>佐久市下水道事業特別会計</v>
      </c>
      <c r="AP35" s="374"/>
      <c r="AQ35" s="374"/>
      <c r="AR35" s="374"/>
      <c r="AS35" s="374"/>
      <c r="AT35" s="374"/>
      <c r="AU35" s="374"/>
      <c r="AV35" s="374"/>
      <c r="AW35" s="374"/>
      <c r="AX35" s="374"/>
      <c r="AY35" s="374"/>
      <c r="AZ35" s="374"/>
      <c r="BA35" s="374"/>
      <c r="BB35" s="374"/>
      <c r="BC35" s="374"/>
      <c r="BD35" s="167"/>
      <c r="BE35" s="375">
        <f t="shared" ref="BE35:BE43" si="1">IF(BG35="","",BE34+1)</f>
        <v>13</v>
      </c>
      <c r="BF35" s="375"/>
      <c r="BG35" s="374" t="str">
        <f>IF('各会計、関係団体の財政状況及び健全化判断比率'!B36="","",'各会計、関係団体の財政状況及び健全化判断比率'!B36)</f>
        <v>佐久市工業用地取得造成事業特別会計</v>
      </c>
      <c r="BH35" s="374"/>
      <c r="BI35" s="374"/>
      <c r="BJ35" s="374"/>
      <c r="BK35" s="374"/>
      <c r="BL35" s="374"/>
      <c r="BM35" s="374"/>
      <c r="BN35" s="374"/>
      <c r="BO35" s="374"/>
      <c r="BP35" s="374"/>
      <c r="BQ35" s="374"/>
      <c r="BR35" s="374"/>
      <c r="BS35" s="374"/>
      <c r="BT35" s="374"/>
      <c r="BU35" s="374"/>
      <c r="BV35" s="167"/>
      <c r="BW35" s="375">
        <f t="shared" ref="BW35:BW43" si="2">IF(BY35="","",BW34+1)</f>
        <v>15</v>
      </c>
      <c r="BX35" s="375"/>
      <c r="BY35" s="374" t="str">
        <f>IF('各会計、関係団体の財政状況及び健全化判断比率'!B69="","",'各会計、関係団体の財政状況及び健全化判断比率'!B69)</f>
        <v>佐久広域連合消防特別会計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佐久市住宅新築資金等貸付事業特別会計</v>
      </c>
      <c r="F36" s="374"/>
      <c r="G36" s="374"/>
      <c r="H36" s="374"/>
      <c r="I36" s="374"/>
      <c r="J36" s="374"/>
      <c r="K36" s="374"/>
      <c r="L36" s="374"/>
      <c r="M36" s="374"/>
      <c r="N36" s="374"/>
      <c r="O36" s="374"/>
      <c r="P36" s="374"/>
      <c r="Q36" s="374"/>
      <c r="R36" s="374"/>
      <c r="S36" s="374"/>
      <c r="T36" s="167"/>
      <c r="U36" s="375">
        <f t="shared" ref="U36:U43" si="4">IF(W36="","",U35+1)</f>
        <v>7</v>
      </c>
      <c r="V36" s="375"/>
      <c r="W36" s="374" t="str">
        <f>IF('各会計、関係団体の財政状況及び健全化判断比率'!B30="","",'各会計、関係団体の財政状況及び健全化判断比率'!B30)</f>
        <v>佐久市特別養護老人ホーム特別会計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16</v>
      </c>
      <c r="BX36" s="375"/>
      <c r="BY36" s="374" t="str">
        <f>IF('各会計、関係団体の財政状況及び健全化判断比率'!B70="","",'各会計、関係団体の財政状況及び健全化判断比率'!B70)</f>
        <v>佐久広域連合養護老人ホーム特別会計
佐久広域連合特別養護老人ホーム特別会計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f>IF(E37="","",C36+1)</f>
        <v>4</v>
      </c>
      <c r="D37" s="375"/>
      <c r="E37" s="374" t="str">
        <f>IF('各会計、関係団体の財政状況及び健全化判断比率'!B10="","",'各会計、関係団体の財政状況及び健全化判断比率'!B10)</f>
        <v>佐久市奨学資金特別会計</v>
      </c>
      <c r="F37" s="374"/>
      <c r="G37" s="374"/>
      <c r="H37" s="374"/>
      <c r="I37" s="374"/>
      <c r="J37" s="374"/>
      <c r="K37" s="374"/>
      <c r="L37" s="374"/>
      <c r="M37" s="374"/>
      <c r="N37" s="374"/>
      <c r="O37" s="374"/>
      <c r="P37" s="374"/>
      <c r="Q37" s="374"/>
      <c r="R37" s="374"/>
      <c r="S37" s="374"/>
      <c r="T37" s="167"/>
      <c r="U37" s="375">
        <f t="shared" si="4"/>
        <v>8</v>
      </c>
      <c r="V37" s="375"/>
      <c r="W37" s="374" t="str">
        <f>IF('各会計、関係団体の財政状況及び健全化判断比率'!B31="","",'各会計、関係団体の財政状況及び健全化判断比率'!B31)</f>
        <v>佐久市後期高齢者医療特別会計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17</v>
      </c>
      <c r="BX37" s="375"/>
      <c r="BY37" s="374" t="str">
        <f>IF('各会計、関係団体の財政状況及び健全化判断比率'!B71="","",'各会計、関係団体の財政状況及び健全化判断比率'!B71)</f>
        <v>佐久広域連合救護施設特別会計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9</v>
      </c>
      <c r="V38" s="375"/>
      <c r="W38" s="374" t="str">
        <f>IF('各会計、関係団体の財政状況及び健全化判断比率'!B32="","",'各会計、関係団体の財政状況及び健全化判断比率'!B32)</f>
        <v>佐久市介護老人保健施設特別会計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18</v>
      </c>
      <c r="BX38" s="375"/>
      <c r="BY38" s="374" t="str">
        <f>IF('各会計、関係団体の財政状況及び健全化判断比率'!B72="","",'各会計、関係団体の財政状況及び健全化判断比率'!B72)</f>
        <v>佐久広域連合食肉流通センター特別会計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19</v>
      </c>
      <c r="BX39" s="375"/>
      <c r="BY39" s="374" t="str">
        <f>IF('各会計、関係団体の財政状況及び健全化判断比率'!B73="","",'各会計、関係団体の財政状況及び健全化判断比率'!B73)</f>
        <v>佐久平環境衛生組合会計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20</v>
      </c>
      <c r="BX40" s="375"/>
      <c r="BY40" s="374" t="str">
        <f>IF('各会計、関係団体の財政状況及び健全化判断比率'!B74="","",'各会計、関係団体の財政状況及び健全化判断比率'!B74)</f>
        <v>佐久市・軽井沢町清掃施設組合会計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21</v>
      </c>
      <c r="BX41" s="375"/>
      <c r="BY41" s="374" t="str">
        <f>IF('各会計、関係団体の財政状況及び健全化判断比率'!B75="","",'各会計、関係団体の財政状況及び健全化判断比率'!B75)</f>
        <v>浅麓環境施設組合一般会計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22</v>
      </c>
      <c r="BX42" s="375"/>
      <c r="BY42" s="374" t="str">
        <f>IF('各会計、関係団体の財政状況及び健全化判断比率'!B76="","",'各会計、関係団体の財政状況及び健全化判断比率'!B76)</f>
        <v>北佐久郡老人福祉施設組合一般会計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23</v>
      </c>
      <c r="BX43" s="375"/>
      <c r="BY43" s="374" t="str">
        <f>IF('各会計、関係団体の財政状況及び健全化判断比率'!B77="","",'各会計、関係団体の財政状況及び健全化判断比率'!B77)</f>
        <v>川西保健衛生施設組合一般会計
茂田井特定環境保全公共下水道事業特別会計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4" t="s">
        <v>528</v>
      </c>
      <c r="D34" s="1184"/>
      <c r="E34" s="1185"/>
      <c r="F34" s="32">
        <v>18.14</v>
      </c>
      <c r="G34" s="33">
        <v>18.97</v>
      </c>
      <c r="H34" s="33">
        <v>20.3</v>
      </c>
      <c r="I34" s="33">
        <v>20.399999999999999</v>
      </c>
      <c r="J34" s="34">
        <v>21.57</v>
      </c>
      <c r="K34" s="22"/>
      <c r="L34" s="22"/>
      <c r="M34" s="22"/>
      <c r="N34" s="22"/>
      <c r="O34" s="22"/>
      <c r="P34" s="22"/>
    </row>
    <row r="35" spans="1:16" ht="39" customHeight="1">
      <c r="A35" s="22"/>
      <c r="B35" s="35"/>
      <c r="C35" s="1178" t="s">
        <v>529</v>
      </c>
      <c r="D35" s="1179"/>
      <c r="E35" s="1180"/>
      <c r="F35" s="36">
        <v>6.47</v>
      </c>
      <c r="G35" s="37">
        <v>6.23</v>
      </c>
      <c r="H35" s="37">
        <v>6.76</v>
      </c>
      <c r="I35" s="37">
        <v>6.93</v>
      </c>
      <c r="J35" s="38">
        <v>7.74</v>
      </c>
      <c r="K35" s="22"/>
      <c r="L35" s="22"/>
      <c r="M35" s="22"/>
      <c r="N35" s="22"/>
      <c r="O35" s="22"/>
      <c r="P35" s="22"/>
    </row>
    <row r="36" spans="1:16" ht="39" customHeight="1">
      <c r="A36" s="22"/>
      <c r="B36" s="35"/>
      <c r="C36" s="1178" t="s">
        <v>530</v>
      </c>
      <c r="D36" s="1179"/>
      <c r="E36" s="1180"/>
      <c r="F36" s="36">
        <v>3.65</v>
      </c>
      <c r="G36" s="37">
        <v>3.71</v>
      </c>
      <c r="H36" s="37">
        <v>3.7</v>
      </c>
      <c r="I36" s="37">
        <v>4.76</v>
      </c>
      <c r="J36" s="38">
        <v>3.66</v>
      </c>
      <c r="K36" s="22"/>
      <c r="L36" s="22"/>
      <c r="M36" s="22"/>
      <c r="N36" s="22"/>
      <c r="O36" s="22"/>
      <c r="P36" s="22"/>
    </row>
    <row r="37" spans="1:16" ht="39" customHeight="1">
      <c r="A37" s="22"/>
      <c r="B37" s="35"/>
      <c r="C37" s="1178" t="s">
        <v>531</v>
      </c>
      <c r="D37" s="1179"/>
      <c r="E37" s="1180"/>
      <c r="F37" s="36">
        <v>0.38</v>
      </c>
      <c r="G37" s="37">
        <v>0.28000000000000003</v>
      </c>
      <c r="H37" s="37" t="s">
        <v>532</v>
      </c>
      <c r="I37" s="37">
        <v>0.06</v>
      </c>
      <c r="J37" s="38">
        <v>1.21</v>
      </c>
      <c r="K37" s="22"/>
      <c r="L37" s="22"/>
      <c r="M37" s="22"/>
      <c r="N37" s="22"/>
      <c r="O37" s="22"/>
      <c r="P37" s="22"/>
    </row>
    <row r="38" spans="1:16" ht="39" customHeight="1">
      <c r="A38" s="22"/>
      <c r="B38" s="35"/>
      <c r="C38" s="1178" t="s">
        <v>533</v>
      </c>
      <c r="D38" s="1179"/>
      <c r="E38" s="1180"/>
      <c r="F38" s="36">
        <v>0.01</v>
      </c>
      <c r="G38" s="37">
        <v>0.05</v>
      </c>
      <c r="H38" s="37">
        <v>0.03</v>
      </c>
      <c r="I38" s="37">
        <v>0.03</v>
      </c>
      <c r="J38" s="38">
        <v>0.59</v>
      </c>
      <c r="K38" s="22"/>
      <c r="L38" s="22"/>
      <c r="M38" s="22"/>
      <c r="N38" s="22"/>
      <c r="O38" s="22"/>
      <c r="P38" s="22"/>
    </row>
    <row r="39" spans="1:16" ht="39" customHeight="1">
      <c r="A39" s="22"/>
      <c r="B39" s="35"/>
      <c r="C39" s="1178" t="s">
        <v>534</v>
      </c>
      <c r="D39" s="1179"/>
      <c r="E39" s="1180"/>
      <c r="F39" s="36">
        <v>0.02</v>
      </c>
      <c r="G39" s="37">
        <v>0.02</v>
      </c>
      <c r="H39" s="37">
        <v>0.02</v>
      </c>
      <c r="I39" s="37">
        <v>0.02</v>
      </c>
      <c r="J39" s="38">
        <v>0.04</v>
      </c>
      <c r="K39" s="22"/>
      <c r="L39" s="22"/>
      <c r="M39" s="22"/>
      <c r="N39" s="22"/>
      <c r="O39" s="22"/>
      <c r="P39" s="22"/>
    </row>
    <row r="40" spans="1:16" ht="39" customHeight="1">
      <c r="A40" s="22"/>
      <c r="B40" s="35"/>
      <c r="C40" s="1178" t="s">
        <v>535</v>
      </c>
      <c r="D40" s="1179"/>
      <c r="E40" s="1180"/>
      <c r="F40" s="36">
        <v>0.02</v>
      </c>
      <c r="G40" s="37">
        <v>0.01</v>
      </c>
      <c r="H40" s="37">
        <v>0.01</v>
      </c>
      <c r="I40" s="37">
        <v>0.01</v>
      </c>
      <c r="J40" s="38">
        <v>0.02</v>
      </c>
      <c r="K40" s="22"/>
      <c r="L40" s="22"/>
      <c r="M40" s="22"/>
      <c r="N40" s="22"/>
      <c r="O40" s="22"/>
      <c r="P40" s="22"/>
    </row>
    <row r="41" spans="1:16" ht="39" customHeight="1">
      <c r="A41" s="22"/>
      <c r="B41" s="35"/>
      <c r="C41" s="1178" t="s">
        <v>536</v>
      </c>
      <c r="D41" s="1179"/>
      <c r="E41" s="1180"/>
      <c r="F41" s="36">
        <v>0</v>
      </c>
      <c r="G41" s="37">
        <v>0</v>
      </c>
      <c r="H41" s="37">
        <v>0</v>
      </c>
      <c r="I41" s="37">
        <v>0.01</v>
      </c>
      <c r="J41" s="38">
        <v>0.01</v>
      </c>
      <c r="K41" s="22"/>
      <c r="L41" s="22"/>
      <c r="M41" s="22"/>
      <c r="N41" s="22"/>
      <c r="O41" s="22"/>
      <c r="P41" s="22"/>
    </row>
    <row r="42" spans="1:16" ht="39" customHeight="1">
      <c r="A42" s="22"/>
      <c r="B42" s="39"/>
      <c r="C42" s="1178" t="s">
        <v>537</v>
      </c>
      <c r="D42" s="1179"/>
      <c r="E42" s="1180"/>
      <c r="F42" s="36" t="s">
        <v>498</v>
      </c>
      <c r="G42" s="37" t="s">
        <v>498</v>
      </c>
      <c r="H42" s="37" t="s">
        <v>498</v>
      </c>
      <c r="I42" s="37" t="s">
        <v>498</v>
      </c>
      <c r="J42" s="38" t="s">
        <v>498</v>
      </c>
      <c r="K42" s="22"/>
      <c r="L42" s="22"/>
      <c r="M42" s="22"/>
      <c r="N42" s="22"/>
      <c r="O42" s="22"/>
      <c r="P42" s="22"/>
    </row>
    <row r="43" spans="1:16" ht="39" customHeight="1" thickBot="1">
      <c r="A43" s="22"/>
      <c r="B43" s="40"/>
      <c r="C43" s="1181" t="s">
        <v>538</v>
      </c>
      <c r="D43" s="1182"/>
      <c r="E43" s="1183"/>
      <c r="F43" s="41">
        <v>0.01</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4" t="s">
        <v>11</v>
      </c>
      <c r="C45" s="1195"/>
      <c r="D45" s="58"/>
      <c r="E45" s="1200" t="s">
        <v>12</v>
      </c>
      <c r="F45" s="1200"/>
      <c r="G45" s="1200"/>
      <c r="H45" s="1200"/>
      <c r="I45" s="1200"/>
      <c r="J45" s="1201"/>
      <c r="K45" s="59">
        <v>4890</v>
      </c>
      <c r="L45" s="60">
        <v>4844</v>
      </c>
      <c r="M45" s="60">
        <v>4760</v>
      </c>
      <c r="N45" s="60">
        <v>5315</v>
      </c>
      <c r="O45" s="61">
        <v>5348</v>
      </c>
      <c r="P45" s="48"/>
      <c r="Q45" s="48"/>
      <c r="R45" s="48"/>
      <c r="S45" s="48"/>
      <c r="T45" s="48"/>
      <c r="U45" s="48"/>
    </row>
    <row r="46" spans="1:21" ht="30.75" customHeight="1">
      <c r="A46" s="48"/>
      <c r="B46" s="1196"/>
      <c r="C46" s="1197"/>
      <c r="D46" s="62"/>
      <c r="E46" s="1188" t="s">
        <v>13</v>
      </c>
      <c r="F46" s="1188"/>
      <c r="G46" s="1188"/>
      <c r="H46" s="1188"/>
      <c r="I46" s="1188"/>
      <c r="J46" s="1189"/>
      <c r="K46" s="63" t="s">
        <v>498</v>
      </c>
      <c r="L46" s="64" t="s">
        <v>498</v>
      </c>
      <c r="M46" s="64" t="s">
        <v>498</v>
      </c>
      <c r="N46" s="64" t="s">
        <v>498</v>
      </c>
      <c r="O46" s="65" t="s">
        <v>498</v>
      </c>
      <c r="P46" s="48"/>
      <c r="Q46" s="48"/>
      <c r="R46" s="48"/>
      <c r="S46" s="48"/>
      <c r="T46" s="48"/>
      <c r="U46" s="48"/>
    </row>
    <row r="47" spans="1:21" ht="30.75" customHeight="1">
      <c r="A47" s="48"/>
      <c r="B47" s="1196"/>
      <c r="C47" s="1197"/>
      <c r="D47" s="62"/>
      <c r="E47" s="1188" t="s">
        <v>14</v>
      </c>
      <c r="F47" s="1188"/>
      <c r="G47" s="1188"/>
      <c r="H47" s="1188"/>
      <c r="I47" s="1188"/>
      <c r="J47" s="1189"/>
      <c r="K47" s="63" t="s">
        <v>498</v>
      </c>
      <c r="L47" s="64" t="s">
        <v>498</v>
      </c>
      <c r="M47" s="64" t="s">
        <v>498</v>
      </c>
      <c r="N47" s="64" t="s">
        <v>498</v>
      </c>
      <c r="O47" s="65" t="s">
        <v>498</v>
      </c>
      <c r="P47" s="48"/>
      <c r="Q47" s="48"/>
      <c r="R47" s="48"/>
      <c r="S47" s="48"/>
      <c r="T47" s="48"/>
      <c r="U47" s="48"/>
    </row>
    <row r="48" spans="1:21" ht="30.75" customHeight="1">
      <c r="A48" s="48"/>
      <c r="B48" s="1196"/>
      <c r="C48" s="1197"/>
      <c r="D48" s="62"/>
      <c r="E48" s="1188" t="s">
        <v>15</v>
      </c>
      <c r="F48" s="1188"/>
      <c r="G48" s="1188"/>
      <c r="H48" s="1188"/>
      <c r="I48" s="1188"/>
      <c r="J48" s="1189"/>
      <c r="K48" s="63">
        <v>1158</v>
      </c>
      <c r="L48" s="64">
        <v>1169</v>
      </c>
      <c r="M48" s="64">
        <v>1124</v>
      </c>
      <c r="N48" s="64">
        <v>1082</v>
      </c>
      <c r="O48" s="65">
        <v>1139</v>
      </c>
      <c r="P48" s="48"/>
      <c r="Q48" s="48"/>
      <c r="R48" s="48"/>
      <c r="S48" s="48"/>
      <c r="T48" s="48"/>
      <c r="U48" s="48"/>
    </row>
    <row r="49" spans="1:21" ht="30.75" customHeight="1">
      <c r="A49" s="48"/>
      <c r="B49" s="1196"/>
      <c r="C49" s="1197"/>
      <c r="D49" s="62"/>
      <c r="E49" s="1188" t="s">
        <v>16</v>
      </c>
      <c r="F49" s="1188"/>
      <c r="G49" s="1188"/>
      <c r="H49" s="1188"/>
      <c r="I49" s="1188"/>
      <c r="J49" s="1189"/>
      <c r="K49" s="63">
        <v>194</v>
      </c>
      <c r="L49" s="64">
        <v>190</v>
      </c>
      <c r="M49" s="64">
        <v>174</v>
      </c>
      <c r="N49" s="64">
        <v>174</v>
      </c>
      <c r="O49" s="65">
        <v>166</v>
      </c>
      <c r="P49" s="48"/>
      <c r="Q49" s="48"/>
      <c r="R49" s="48"/>
      <c r="S49" s="48"/>
      <c r="T49" s="48"/>
      <c r="U49" s="48"/>
    </row>
    <row r="50" spans="1:21" ht="30.75" customHeight="1">
      <c r="A50" s="48"/>
      <c r="B50" s="1196"/>
      <c r="C50" s="1197"/>
      <c r="D50" s="62"/>
      <c r="E50" s="1188" t="s">
        <v>17</v>
      </c>
      <c r="F50" s="1188"/>
      <c r="G50" s="1188"/>
      <c r="H50" s="1188"/>
      <c r="I50" s="1188"/>
      <c r="J50" s="1189"/>
      <c r="K50" s="63">
        <v>27</v>
      </c>
      <c r="L50" s="64">
        <v>19</v>
      </c>
      <c r="M50" s="64">
        <v>16</v>
      </c>
      <c r="N50" s="64">
        <v>10</v>
      </c>
      <c r="O50" s="65">
        <v>8</v>
      </c>
      <c r="P50" s="48"/>
      <c r="Q50" s="48"/>
      <c r="R50" s="48"/>
      <c r="S50" s="48"/>
      <c r="T50" s="48"/>
      <c r="U50" s="48"/>
    </row>
    <row r="51" spans="1:21" ht="30.75" customHeight="1">
      <c r="A51" s="48"/>
      <c r="B51" s="1198"/>
      <c r="C51" s="1199"/>
      <c r="D51" s="66"/>
      <c r="E51" s="1188" t="s">
        <v>18</v>
      </c>
      <c r="F51" s="1188"/>
      <c r="G51" s="1188"/>
      <c r="H51" s="1188"/>
      <c r="I51" s="1188"/>
      <c r="J51" s="1189"/>
      <c r="K51" s="63" t="s">
        <v>498</v>
      </c>
      <c r="L51" s="64" t="s">
        <v>498</v>
      </c>
      <c r="M51" s="64" t="s">
        <v>498</v>
      </c>
      <c r="N51" s="64" t="s">
        <v>498</v>
      </c>
      <c r="O51" s="65" t="s">
        <v>498</v>
      </c>
      <c r="P51" s="48"/>
      <c r="Q51" s="48"/>
      <c r="R51" s="48"/>
      <c r="S51" s="48"/>
      <c r="T51" s="48"/>
      <c r="U51" s="48"/>
    </row>
    <row r="52" spans="1:21" ht="30.75" customHeight="1">
      <c r="A52" s="48"/>
      <c r="B52" s="1186" t="s">
        <v>19</v>
      </c>
      <c r="C52" s="1187"/>
      <c r="D52" s="66"/>
      <c r="E52" s="1188" t="s">
        <v>20</v>
      </c>
      <c r="F52" s="1188"/>
      <c r="G52" s="1188"/>
      <c r="H52" s="1188"/>
      <c r="I52" s="1188"/>
      <c r="J52" s="1189"/>
      <c r="K52" s="63">
        <v>5825</v>
      </c>
      <c r="L52" s="64">
        <v>6029</v>
      </c>
      <c r="M52" s="64">
        <v>6164</v>
      </c>
      <c r="N52" s="64">
        <v>6565</v>
      </c>
      <c r="O52" s="65">
        <v>6533</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444</v>
      </c>
      <c r="L53" s="69">
        <v>193</v>
      </c>
      <c r="M53" s="69">
        <v>-90</v>
      </c>
      <c r="N53" s="69">
        <v>16</v>
      </c>
      <c r="O53" s="70">
        <v>128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14" t="s">
        <v>24</v>
      </c>
      <c r="C41" s="1215"/>
      <c r="D41" s="81"/>
      <c r="E41" s="1216" t="s">
        <v>25</v>
      </c>
      <c r="F41" s="1216"/>
      <c r="G41" s="1216"/>
      <c r="H41" s="1217"/>
      <c r="I41" s="82">
        <v>44467</v>
      </c>
      <c r="J41" s="83">
        <v>46034</v>
      </c>
      <c r="K41" s="83">
        <v>47550</v>
      </c>
      <c r="L41" s="83">
        <v>49358</v>
      </c>
      <c r="M41" s="84">
        <v>50341</v>
      </c>
    </row>
    <row r="42" spans="2:13" ht="27.75" customHeight="1">
      <c r="B42" s="1204"/>
      <c r="C42" s="1205"/>
      <c r="D42" s="85"/>
      <c r="E42" s="1208" t="s">
        <v>26</v>
      </c>
      <c r="F42" s="1208"/>
      <c r="G42" s="1208"/>
      <c r="H42" s="1209"/>
      <c r="I42" s="86">
        <v>768</v>
      </c>
      <c r="J42" s="87">
        <v>532</v>
      </c>
      <c r="K42" s="87">
        <v>233</v>
      </c>
      <c r="L42" s="87">
        <v>224</v>
      </c>
      <c r="M42" s="88">
        <v>204</v>
      </c>
    </row>
    <row r="43" spans="2:13" ht="27.75" customHeight="1">
      <c r="B43" s="1204"/>
      <c r="C43" s="1205"/>
      <c r="D43" s="85"/>
      <c r="E43" s="1208" t="s">
        <v>27</v>
      </c>
      <c r="F43" s="1208"/>
      <c r="G43" s="1208"/>
      <c r="H43" s="1209"/>
      <c r="I43" s="86">
        <v>14898</v>
      </c>
      <c r="J43" s="87">
        <v>14183</v>
      </c>
      <c r="K43" s="87">
        <v>13315</v>
      </c>
      <c r="L43" s="87">
        <v>13057</v>
      </c>
      <c r="M43" s="88">
        <v>13580</v>
      </c>
    </row>
    <row r="44" spans="2:13" ht="27.75" customHeight="1">
      <c r="B44" s="1204"/>
      <c r="C44" s="1205"/>
      <c r="D44" s="85"/>
      <c r="E44" s="1208" t="s">
        <v>28</v>
      </c>
      <c r="F44" s="1208"/>
      <c r="G44" s="1208"/>
      <c r="H44" s="1209"/>
      <c r="I44" s="86">
        <v>1937</v>
      </c>
      <c r="J44" s="87">
        <v>1726</v>
      </c>
      <c r="K44" s="87">
        <v>1754</v>
      </c>
      <c r="L44" s="87">
        <v>1713</v>
      </c>
      <c r="M44" s="88">
        <v>1680</v>
      </c>
    </row>
    <row r="45" spans="2:13" ht="27.75" customHeight="1">
      <c r="B45" s="1204"/>
      <c r="C45" s="1205"/>
      <c r="D45" s="85"/>
      <c r="E45" s="1208" t="s">
        <v>29</v>
      </c>
      <c r="F45" s="1208"/>
      <c r="G45" s="1208"/>
      <c r="H45" s="1209"/>
      <c r="I45" s="86">
        <v>7335</v>
      </c>
      <c r="J45" s="87">
        <v>6726</v>
      </c>
      <c r="K45" s="87">
        <v>5924</v>
      </c>
      <c r="L45" s="87">
        <v>5410</v>
      </c>
      <c r="M45" s="88">
        <v>5424</v>
      </c>
    </row>
    <row r="46" spans="2:13" ht="27.75" customHeight="1">
      <c r="B46" s="1204"/>
      <c r="C46" s="1205"/>
      <c r="D46" s="89"/>
      <c r="E46" s="1208" t="s">
        <v>30</v>
      </c>
      <c r="F46" s="1208"/>
      <c r="G46" s="1208"/>
      <c r="H46" s="1209"/>
      <c r="I46" s="86">
        <v>13</v>
      </c>
      <c r="J46" s="87">
        <v>13</v>
      </c>
      <c r="K46" s="87">
        <v>91</v>
      </c>
      <c r="L46" s="87">
        <v>39</v>
      </c>
      <c r="M46" s="88">
        <v>55</v>
      </c>
    </row>
    <row r="47" spans="2:13" ht="27.75" customHeight="1">
      <c r="B47" s="1204"/>
      <c r="C47" s="1205"/>
      <c r="D47" s="90"/>
      <c r="E47" s="1218" t="s">
        <v>31</v>
      </c>
      <c r="F47" s="1219"/>
      <c r="G47" s="1219"/>
      <c r="H47" s="1220"/>
      <c r="I47" s="86" t="s">
        <v>498</v>
      </c>
      <c r="J47" s="87" t="s">
        <v>498</v>
      </c>
      <c r="K47" s="87" t="s">
        <v>498</v>
      </c>
      <c r="L47" s="87" t="s">
        <v>498</v>
      </c>
      <c r="M47" s="88" t="s">
        <v>498</v>
      </c>
    </row>
    <row r="48" spans="2:13" ht="27.75" customHeight="1">
      <c r="B48" s="1204"/>
      <c r="C48" s="1205"/>
      <c r="D48" s="85"/>
      <c r="E48" s="1208" t="s">
        <v>32</v>
      </c>
      <c r="F48" s="1208"/>
      <c r="G48" s="1208"/>
      <c r="H48" s="1209"/>
      <c r="I48" s="86" t="s">
        <v>498</v>
      </c>
      <c r="J48" s="87" t="s">
        <v>498</v>
      </c>
      <c r="K48" s="87" t="s">
        <v>498</v>
      </c>
      <c r="L48" s="87" t="s">
        <v>498</v>
      </c>
      <c r="M48" s="88" t="s">
        <v>498</v>
      </c>
    </row>
    <row r="49" spans="2:13" ht="27.75" customHeight="1">
      <c r="B49" s="1206"/>
      <c r="C49" s="1207"/>
      <c r="D49" s="85"/>
      <c r="E49" s="1208" t="s">
        <v>33</v>
      </c>
      <c r="F49" s="1208"/>
      <c r="G49" s="1208"/>
      <c r="H49" s="1209"/>
      <c r="I49" s="86" t="s">
        <v>498</v>
      </c>
      <c r="J49" s="87" t="s">
        <v>498</v>
      </c>
      <c r="K49" s="87" t="s">
        <v>498</v>
      </c>
      <c r="L49" s="87" t="s">
        <v>498</v>
      </c>
      <c r="M49" s="88" t="s">
        <v>498</v>
      </c>
    </row>
    <row r="50" spans="2:13" ht="27.75" customHeight="1">
      <c r="B50" s="1202" t="s">
        <v>34</v>
      </c>
      <c r="C50" s="1203"/>
      <c r="D50" s="91"/>
      <c r="E50" s="1208" t="s">
        <v>35</v>
      </c>
      <c r="F50" s="1208"/>
      <c r="G50" s="1208"/>
      <c r="H50" s="1209"/>
      <c r="I50" s="86">
        <v>27448</v>
      </c>
      <c r="J50" s="87">
        <v>29385</v>
      </c>
      <c r="K50" s="87">
        <v>29747</v>
      </c>
      <c r="L50" s="87">
        <v>31218</v>
      </c>
      <c r="M50" s="88">
        <v>31128</v>
      </c>
    </row>
    <row r="51" spans="2:13" ht="27.75" customHeight="1">
      <c r="B51" s="1204"/>
      <c r="C51" s="1205"/>
      <c r="D51" s="85"/>
      <c r="E51" s="1208" t="s">
        <v>36</v>
      </c>
      <c r="F51" s="1208"/>
      <c r="G51" s="1208"/>
      <c r="H51" s="1209"/>
      <c r="I51" s="86">
        <v>7294</v>
      </c>
      <c r="J51" s="87">
        <v>6742</v>
      </c>
      <c r="K51" s="87">
        <v>6674</v>
      </c>
      <c r="L51" s="87">
        <v>6144</v>
      </c>
      <c r="M51" s="88">
        <v>4500</v>
      </c>
    </row>
    <row r="52" spans="2:13" ht="27.75" customHeight="1">
      <c r="B52" s="1206"/>
      <c r="C52" s="1207"/>
      <c r="D52" s="85"/>
      <c r="E52" s="1208" t="s">
        <v>37</v>
      </c>
      <c r="F52" s="1208"/>
      <c r="G52" s="1208"/>
      <c r="H52" s="1209"/>
      <c r="I52" s="86">
        <v>56118</v>
      </c>
      <c r="J52" s="87">
        <v>56699</v>
      </c>
      <c r="K52" s="87">
        <v>57401</v>
      </c>
      <c r="L52" s="87">
        <v>57483</v>
      </c>
      <c r="M52" s="88">
        <v>57963</v>
      </c>
    </row>
    <row r="53" spans="2:13" ht="27.75" customHeight="1" thickBot="1">
      <c r="B53" s="1210" t="s">
        <v>38</v>
      </c>
      <c r="C53" s="1211"/>
      <c r="D53" s="92"/>
      <c r="E53" s="1212" t="s">
        <v>39</v>
      </c>
      <c r="F53" s="1212"/>
      <c r="G53" s="1212"/>
      <c r="H53" s="1213"/>
      <c r="I53" s="93">
        <v>-21442</v>
      </c>
      <c r="J53" s="94">
        <v>-23613</v>
      </c>
      <c r="K53" s="94">
        <v>-24955</v>
      </c>
      <c r="L53" s="94">
        <v>-25044</v>
      </c>
      <c r="M53" s="95">
        <v>-22307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election activeCell="G65" sqref="G65:O69"/>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564</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564</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565</v>
      </c>
      <c r="C41" s="248"/>
      <c r="D41" s="248"/>
      <c r="E41" s="248"/>
      <c r="F41" s="248"/>
      <c r="G41" s="248"/>
      <c r="H41" s="248"/>
      <c r="I41" s="248"/>
      <c r="J41" s="248"/>
      <c r="K41" s="248"/>
      <c r="L41" s="248"/>
      <c r="M41" s="248"/>
      <c r="N41" s="248"/>
      <c r="O41" s="248"/>
      <c r="P41" s="249"/>
    </row>
    <row r="42" spans="2:17">
      <c r="B42" s="250"/>
      <c r="C42" s="246"/>
      <c r="D42" s="246"/>
      <c r="E42" s="246"/>
      <c r="F42" s="246"/>
      <c r="G42" s="353" t="s">
        <v>566</v>
      </c>
      <c r="I42" s="354"/>
      <c r="J42" s="354"/>
      <c r="K42" s="354"/>
      <c r="L42" s="246"/>
      <c r="M42" s="246"/>
      <c r="N42" s="246"/>
      <c r="O42" s="246"/>
    </row>
    <row r="43" spans="2:17">
      <c r="B43" s="250"/>
      <c r="C43" s="246"/>
      <c r="D43" s="246"/>
      <c r="E43" s="246"/>
      <c r="F43" s="246"/>
      <c r="G43" s="1235" t="s">
        <v>575</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567</v>
      </c>
    </row>
    <row r="50" spans="1:17">
      <c r="B50" s="250"/>
      <c r="C50" s="246"/>
      <c r="D50" s="246"/>
      <c r="E50" s="246"/>
      <c r="F50" s="246"/>
      <c r="G50" s="1244"/>
      <c r="H50" s="1245"/>
      <c r="I50" s="1245"/>
      <c r="J50" s="1246"/>
      <c r="K50" s="356" t="s">
        <v>523</v>
      </c>
      <c r="L50" s="356" t="s">
        <v>524</v>
      </c>
      <c r="M50" s="356" t="s">
        <v>525</v>
      </c>
      <c r="N50" s="356" t="s">
        <v>526</v>
      </c>
      <c r="O50" s="356" t="s">
        <v>527</v>
      </c>
    </row>
    <row r="51" spans="1:17">
      <c r="B51" s="250"/>
      <c r="C51" s="246"/>
      <c r="D51" s="246"/>
      <c r="E51" s="246"/>
      <c r="F51" s="246"/>
      <c r="G51" s="1247" t="s">
        <v>568</v>
      </c>
      <c r="H51" s="1248"/>
      <c r="I51" s="1253" t="s">
        <v>569</v>
      </c>
      <c r="J51" s="1253"/>
      <c r="K51" s="1256"/>
      <c r="L51" s="1256"/>
      <c r="M51" s="1256"/>
      <c r="N51" s="1221"/>
      <c r="O51" s="1221"/>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570</v>
      </c>
      <c r="J53" s="1233"/>
      <c r="K53" s="1255"/>
      <c r="L53" s="1255"/>
      <c r="M53" s="1255"/>
      <c r="N53" s="1225">
        <v>54.2</v>
      </c>
      <c r="O53" s="1225">
        <v>53.3</v>
      </c>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571</v>
      </c>
      <c r="H55" s="1228"/>
      <c r="I55" s="1233" t="s">
        <v>569</v>
      </c>
      <c r="J55" s="1233"/>
      <c r="K55" s="1256"/>
      <c r="L55" s="1256"/>
      <c r="M55" s="1256"/>
      <c r="N55" s="1221">
        <v>39</v>
      </c>
      <c r="O55" s="1221">
        <v>32.5</v>
      </c>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570</v>
      </c>
      <c r="J57" s="1223"/>
      <c r="K57" s="1255"/>
      <c r="L57" s="1255"/>
      <c r="M57" s="1255"/>
      <c r="N57" s="1225">
        <v>55.4</v>
      </c>
      <c r="O57" s="1225">
        <v>56.7</v>
      </c>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572</v>
      </c>
      <c r="C63" s="246"/>
      <c r="D63" s="246"/>
      <c r="E63" s="246"/>
      <c r="F63" s="246"/>
      <c r="G63" s="246"/>
      <c r="H63" s="246"/>
      <c r="I63" s="246"/>
      <c r="J63" s="246"/>
      <c r="K63" s="246"/>
      <c r="L63" s="246"/>
      <c r="M63" s="246"/>
      <c r="N63" s="246"/>
      <c r="O63" s="246"/>
    </row>
    <row r="64" spans="1:17">
      <c r="B64" s="250"/>
      <c r="C64" s="246"/>
      <c r="D64" s="246"/>
      <c r="E64" s="246"/>
      <c r="F64" s="246"/>
      <c r="G64" s="353" t="s">
        <v>566</v>
      </c>
      <c r="I64" s="354"/>
      <c r="J64" s="354"/>
      <c r="K64" s="354"/>
      <c r="L64" s="246"/>
      <c r="M64" s="246"/>
      <c r="N64" s="246"/>
      <c r="O64" s="246"/>
    </row>
    <row r="65" spans="2:30">
      <c r="B65" s="250"/>
      <c r="C65" s="246"/>
      <c r="D65" s="246"/>
      <c r="E65" s="246"/>
      <c r="F65" s="246"/>
      <c r="G65" s="1235" t="s">
        <v>576</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573</v>
      </c>
      <c r="I71" s="370"/>
      <c r="J71" s="366"/>
      <c r="K71" s="366"/>
      <c r="L71" s="367"/>
      <c r="M71" s="366"/>
      <c r="N71" s="367"/>
      <c r="O71" s="368"/>
    </row>
    <row r="72" spans="2:30">
      <c r="B72" s="250"/>
      <c r="C72" s="246"/>
      <c r="D72" s="246"/>
      <c r="E72" s="246"/>
      <c r="F72" s="246"/>
      <c r="G72" s="1244"/>
      <c r="H72" s="1245"/>
      <c r="I72" s="1245"/>
      <c r="J72" s="1246"/>
      <c r="K72" s="356" t="s">
        <v>523</v>
      </c>
      <c r="L72" s="356" t="s">
        <v>524</v>
      </c>
      <c r="M72" s="356" t="s">
        <v>525</v>
      </c>
      <c r="N72" s="356" t="s">
        <v>526</v>
      </c>
      <c r="O72" s="356" t="s">
        <v>527</v>
      </c>
    </row>
    <row r="73" spans="2:30">
      <c r="B73" s="250"/>
      <c r="C73" s="246"/>
      <c r="D73" s="246"/>
      <c r="E73" s="246"/>
      <c r="F73" s="246"/>
      <c r="G73" s="1247" t="s">
        <v>568</v>
      </c>
      <c r="H73" s="1248"/>
      <c r="I73" s="1253" t="s">
        <v>569</v>
      </c>
      <c r="J73" s="1253"/>
      <c r="K73" s="1234"/>
      <c r="L73" s="1234"/>
      <c r="M73" s="1221"/>
      <c r="N73" s="1221"/>
      <c r="O73" s="1221"/>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574</v>
      </c>
      <c r="J75" s="1233"/>
      <c r="K75" s="1225">
        <v>3</v>
      </c>
      <c r="L75" s="1225">
        <v>1.5</v>
      </c>
      <c r="M75" s="1225">
        <v>0.8</v>
      </c>
      <c r="N75" s="1225">
        <v>0.1</v>
      </c>
      <c r="O75" s="1225">
        <v>0</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571</v>
      </c>
      <c r="H77" s="1228"/>
      <c r="I77" s="1233" t="s">
        <v>569</v>
      </c>
      <c r="J77" s="1233"/>
      <c r="K77" s="1234">
        <v>46.1</v>
      </c>
      <c r="L77" s="1234">
        <v>37.6</v>
      </c>
      <c r="M77" s="1221">
        <v>33.799999999999997</v>
      </c>
      <c r="N77" s="1221">
        <v>39</v>
      </c>
      <c r="O77" s="1221">
        <v>32.5</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574</v>
      </c>
      <c r="J79" s="1223"/>
      <c r="K79" s="1224">
        <v>8.5</v>
      </c>
      <c r="L79" s="1224">
        <v>7.9</v>
      </c>
      <c r="M79" s="1224">
        <v>7.1</v>
      </c>
      <c r="N79" s="1224">
        <v>9</v>
      </c>
      <c r="O79" s="1224">
        <v>8.1999999999999993</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1" zoomScaleNormal="100" zoomScaleSheetLayoutView="70" workbookViewId="0">
      <selection activeCell="B41" sqref="B4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55" workbookViewId="0">
      <selection activeCell="B41" sqref="B4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522</v>
      </c>
      <c r="G2" s="113"/>
      <c r="H2" s="114"/>
    </row>
    <row r="3" spans="1:8">
      <c r="A3" s="110" t="s">
        <v>515</v>
      </c>
      <c r="B3" s="115"/>
      <c r="C3" s="116"/>
      <c r="D3" s="117">
        <v>100594</v>
      </c>
      <c r="E3" s="118"/>
      <c r="F3" s="119">
        <v>43493</v>
      </c>
      <c r="G3" s="120"/>
      <c r="H3" s="121"/>
    </row>
    <row r="4" spans="1:8">
      <c r="A4" s="122"/>
      <c r="B4" s="123"/>
      <c r="C4" s="124"/>
      <c r="D4" s="125">
        <v>64399</v>
      </c>
      <c r="E4" s="126"/>
      <c r="F4" s="127">
        <v>23254</v>
      </c>
      <c r="G4" s="128"/>
      <c r="H4" s="129"/>
    </row>
    <row r="5" spans="1:8">
      <c r="A5" s="110" t="s">
        <v>517</v>
      </c>
      <c r="B5" s="115"/>
      <c r="C5" s="116"/>
      <c r="D5" s="117">
        <v>91684</v>
      </c>
      <c r="E5" s="118"/>
      <c r="F5" s="119">
        <v>50840</v>
      </c>
      <c r="G5" s="120"/>
      <c r="H5" s="121"/>
    </row>
    <row r="6" spans="1:8">
      <c r="A6" s="122"/>
      <c r="B6" s="123"/>
      <c r="C6" s="124"/>
      <c r="D6" s="125">
        <v>48691</v>
      </c>
      <c r="E6" s="126"/>
      <c r="F6" s="127">
        <v>25367</v>
      </c>
      <c r="G6" s="128"/>
      <c r="H6" s="129"/>
    </row>
    <row r="7" spans="1:8">
      <c r="A7" s="110" t="s">
        <v>518</v>
      </c>
      <c r="B7" s="115"/>
      <c r="C7" s="116"/>
      <c r="D7" s="117">
        <v>121692</v>
      </c>
      <c r="E7" s="118"/>
      <c r="F7" s="119">
        <v>53605</v>
      </c>
      <c r="G7" s="120"/>
      <c r="H7" s="121"/>
    </row>
    <row r="8" spans="1:8">
      <c r="A8" s="122"/>
      <c r="B8" s="123"/>
      <c r="C8" s="124"/>
      <c r="D8" s="125">
        <v>74673</v>
      </c>
      <c r="E8" s="126"/>
      <c r="F8" s="127">
        <v>28343</v>
      </c>
      <c r="G8" s="128"/>
      <c r="H8" s="129"/>
    </row>
    <row r="9" spans="1:8">
      <c r="A9" s="110" t="s">
        <v>519</v>
      </c>
      <c r="B9" s="115"/>
      <c r="C9" s="116"/>
      <c r="D9" s="117">
        <v>119849</v>
      </c>
      <c r="E9" s="118"/>
      <c r="F9" s="119">
        <v>92247</v>
      </c>
      <c r="G9" s="120"/>
      <c r="H9" s="121"/>
    </row>
    <row r="10" spans="1:8">
      <c r="A10" s="122"/>
      <c r="B10" s="123"/>
      <c r="C10" s="124"/>
      <c r="D10" s="125">
        <v>87153</v>
      </c>
      <c r="E10" s="126"/>
      <c r="F10" s="127">
        <v>37204</v>
      </c>
      <c r="G10" s="128"/>
      <c r="H10" s="129"/>
    </row>
    <row r="11" spans="1:8">
      <c r="A11" s="110" t="s">
        <v>520</v>
      </c>
      <c r="B11" s="115"/>
      <c r="C11" s="116"/>
      <c r="D11" s="117">
        <v>115780</v>
      </c>
      <c r="E11" s="118"/>
      <c r="F11" s="119">
        <v>67319</v>
      </c>
      <c r="G11" s="120"/>
      <c r="H11" s="121"/>
    </row>
    <row r="12" spans="1:8">
      <c r="A12" s="122"/>
      <c r="B12" s="123"/>
      <c r="C12" s="130"/>
      <c r="D12" s="125">
        <v>81289</v>
      </c>
      <c r="E12" s="126"/>
      <c r="F12" s="127">
        <v>38101</v>
      </c>
      <c r="G12" s="128"/>
      <c r="H12" s="129"/>
    </row>
    <row r="13" spans="1:8">
      <c r="A13" s="110"/>
      <c r="B13" s="115"/>
      <c r="C13" s="131"/>
      <c r="D13" s="132">
        <v>109920</v>
      </c>
      <c r="E13" s="133"/>
      <c r="F13" s="134">
        <v>61501</v>
      </c>
      <c r="G13" s="135"/>
      <c r="H13" s="121"/>
    </row>
    <row r="14" spans="1:8">
      <c r="A14" s="122"/>
      <c r="B14" s="123"/>
      <c r="C14" s="124"/>
      <c r="D14" s="125">
        <v>71241</v>
      </c>
      <c r="E14" s="126"/>
      <c r="F14" s="127">
        <v>30454</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3.67</v>
      </c>
      <c r="C19" s="136">
        <f>ROUND(VALUE(SUBSTITUTE(実質収支比率等に係る経年分析!G$48,"▲","-")),2)</f>
        <v>3.72</v>
      </c>
      <c r="D19" s="136">
        <f>ROUND(VALUE(SUBSTITUTE(実質収支比率等に係る経年分析!H$48,"▲","-")),2)</f>
        <v>3.71</v>
      </c>
      <c r="E19" s="136">
        <f>ROUND(VALUE(SUBSTITUTE(実質収支比率等に係る経年分析!I$48,"▲","-")),2)</f>
        <v>4.7699999999999996</v>
      </c>
      <c r="F19" s="136">
        <f>ROUND(VALUE(SUBSTITUTE(実質収支比率等に係る経年分析!J$48,"▲","-")),2)</f>
        <v>3.68</v>
      </c>
    </row>
    <row r="20" spans="1:11">
      <c r="A20" s="136" t="s">
        <v>44</v>
      </c>
      <c r="B20" s="136">
        <f>ROUND(VALUE(SUBSTITUTE(実質収支比率等に係る経年分析!F$47,"▲","-")),2)</f>
        <v>22.17</v>
      </c>
      <c r="C20" s="136">
        <f>ROUND(VALUE(SUBSTITUTE(実質収支比率等に係る経年分析!G$47,"▲","-")),2)</f>
        <v>26.77</v>
      </c>
      <c r="D20" s="136">
        <f>ROUND(VALUE(SUBSTITUTE(実質収支比率等に係る経年分析!H$47,"▲","-")),2)</f>
        <v>26.78</v>
      </c>
      <c r="E20" s="136">
        <f>ROUND(VALUE(SUBSTITUTE(実質収支比率等に係る経年分析!I$47,"▲","-")),2)</f>
        <v>26</v>
      </c>
      <c r="F20" s="136">
        <f>ROUND(VALUE(SUBSTITUTE(実質収支比率等に係る経年分析!J$47,"▲","-")),2)</f>
        <v>26.37</v>
      </c>
    </row>
    <row r="21" spans="1:11">
      <c r="A21" s="136" t="s">
        <v>45</v>
      </c>
      <c r="B21" s="136">
        <f>IF(ISNUMBER(VALUE(SUBSTITUTE(実質収支比率等に係る経年分析!F$49,"▲","-"))),ROUND(VALUE(SUBSTITUTE(実質収支比率等に係る経年分析!F$49,"▲","-")),2),NA())</f>
        <v>8.74</v>
      </c>
      <c r="C21" s="136">
        <f>IF(ISNUMBER(VALUE(SUBSTITUTE(実質収支比率等に係る経年分析!G$49,"▲","-"))),ROUND(VALUE(SUBSTITUTE(実質収支比率等に係る経年分析!G$49,"▲","-")),2),NA())</f>
        <v>8.34</v>
      </c>
      <c r="D21" s="136">
        <f>IF(ISNUMBER(VALUE(SUBSTITUTE(実質収支比率等に係る経年分析!H$49,"▲","-"))),ROUND(VALUE(SUBSTITUTE(実質収支比率等に係る経年分析!H$49,"▲","-")),2),NA())</f>
        <v>3.34</v>
      </c>
      <c r="E21" s="136">
        <f>IF(ISNUMBER(VALUE(SUBSTITUTE(実質収支比率等に係る経年分析!I$49,"▲","-"))),ROUND(VALUE(SUBSTITUTE(実質収支比率等に係る経年分析!I$49,"▲","-")),2),NA())</f>
        <v>4.71</v>
      </c>
      <c r="F21" s="136">
        <f>IF(ISNUMBER(VALUE(SUBSTITUTE(実質収支比率等に係る経年分析!J$49,"▲","-"))),ROUND(VALUE(SUBSTITUTE(実質収支比率等に係る経年分析!J$49,"▲","-")),2),NA())</f>
        <v>2.44</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佐久市後期高齢者医療特別会計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佐久市特別養護老人ホーム特別会計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c r="A31" s="137" t="str">
        <f>IF(連結実質赤字比率に係る赤字・黒字の構成分析!C$39="",NA(),連結実質赤字比率に係る赤字・黒字の構成分析!C$39)</f>
        <v>佐久市介護老人保健施設特別会計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0.04</v>
      </c>
    </row>
    <row r="32" spans="1:11">
      <c r="A32" s="137" t="str">
        <f>IF(連結実質赤字比率に係る赤字・黒字の構成分析!C$38="",NA(),連結実質赤字比率に係る赤字・黒字の構成分析!C$38)</f>
        <v>佐久市介護保険特別会計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0.59</v>
      </c>
    </row>
    <row r="33" spans="1:16">
      <c r="A33" s="137" t="str">
        <f>IF(連結実質赤字比率に係る赤字・黒字の構成分析!C$37="",NA(),連結実質赤字比率に係る赤字・黒字の構成分析!C$37)</f>
        <v>佐久市国民健康保険特別会計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0.28000000000000003</v>
      </c>
      <c r="F33" s="137">
        <f>IF(ROUND(VALUE(SUBSTITUTE(連結実質赤字比率に係る赤字・黒字の構成分析!H$37,"▲", "-")), 2) &lt; 0, ABS(ROUND(VALUE(SUBSTITUTE(連結実質赤字比率に係る赤字・黒字の構成分析!H$37,"▲", "-")), 2)), NA())</f>
        <v>0.47</v>
      </c>
      <c r="G33" s="137" t="e">
        <f>IF(ROUND(VALUE(SUBSTITUTE(連結実質赤字比率に係る赤字・黒字の構成分析!H$37,"▲", "-")), 2) &gt;= 0, ABS(ROUND(VALUE(SUBSTITUTE(連結実質赤字比率に係る赤字・黒字の構成分析!H$37,"▲", "-")), 2)), NA())</f>
        <v>#N/A</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1.21</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3.65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3.71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4.76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3.66</v>
      </c>
    </row>
    <row r="35" spans="1:16">
      <c r="A35" s="137" t="str">
        <f>IF(連結実質赤字比率に係る赤字・黒字の構成分析!C$35="",NA(),連結実質赤字比率に係る赤字・黒字の構成分析!C$35)</f>
        <v>佐久市国保浅間総合病院事業特別会計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6.47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6.23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6.76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6.93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7.74</v>
      </c>
    </row>
    <row r="36" spans="1:16">
      <c r="A36" s="137" t="str">
        <f>IF(連結実質赤字比率に係る赤字・黒字の構成分析!C$34="",NA(),連結実質赤字比率に係る赤字・黒字の構成分析!C$34)</f>
        <v>佐久市下水道事業特別会計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18.14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18.97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20.3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20.399999999999999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21.57</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5825</v>
      </c>
      <c r="E42" s="138"/>
      <c r="F42" s="138"/>
      <c r="G42" s="138">
        <f>'実質公債費比率（分子）の構造'!L$52</f>
        <v>6029</v>
      </c>
      <c r="H42" s="138"/>
      <c r="I42" s="138"/>
      <c r="J42" s="138">
        <f>'実質公債費比率（分子）の構造'!M$52</f>
        <v>6164</v>
      </c>
      <c r="K42" s="138"/>
      <c r="L42" s="138"/>
      <c r="M42" s="138">
        <f>'実質公債費比率（分子）の構造'!N$52</f>
        <v>6565</v>
      </c>
      <c r="N42" s="138"/>
      <c r="O42" s="138"/>
      <c r="P42" s="138">
        <f>'実質公債費比率（分子）の構造'!O$52</f>
        <v>6533</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27</v>
      </c>
      <c r="C44" s="138"/>
      <c r="D44" s="138"/>
      <c r="E44" s="138">
        <f>'実質公債費比率（分子）の構造'!L$50</f>
        <v>19</v>
      </c>
      <c r="F44" s="138"/>
      <c r="G44" s="138"/>
      <c r="H44" s="138">
        <f>'実質公債費比率（分子）の構造'!M$50</f>
        <v>16</v>
      </c>
      <c r="I44" s="138"/>
      <c r="J44" s="138"/>
      <c r="K44" s="138">
        <f>'実質公債費比率（分子）の構造'!N$50</f>
        <v>10</v>
      </c>
      <c r="L44" s="138"/>
      <c r="M44" s="138"/>
      <c r="N44" s="138">
        <f>'実質公債費比率（分子）の構造'!O$50</f>
        <v>8</v>
      </c>
      <c r="O44" s="138"/>
      <c r="P44" s="138"/>
    </row>
    <row r="45" spans="1:16">
      <c r="A45" s="138" t="s">
        <v>55</v>
      </c>
      <c r="B45" s="138">
        <f>'実質公債費比率（分子）の構造'!K$49</f>
        <v>194</v>
      </c>
      <c r="C45" s="138"/>
      <c r="D45" s="138"/>
      <c r="E45" s="138">
        <f>'実質公債費比率（分子）の構造'!L$49</f>
        <v>190</v>
      </c>
      <c r="F45" s="138"/>
      <c r="G45" s="138"/>
      <c r="H45" s="138">
        <f>'実質公債費比率（分子）の構造'!M$49</f>
        <v>174</v>
      </c>
      <c r="I45" s="138"/>
      <c r="J45" s="138"/>
      <c r="K45" s="138">
        <f>'実質公債費比率（分子）の構造'!N$49</f>
        <v>174</v>
      </c>
      <c r="L45" s="138"/>
      <c r="M45" s="138"/>
      <c r="N45" s="138">
        <f>'実質公債費比率（分子）の構造'!O$49</f>
        <v>166</v>
      </c>
      <c r="O45" s="138"/>
      <c r="P45" s="138"/>
    </row>
    <row r="46" spans="1:16">
      <c r="A46" s="138" t="s">
        <v>56</v>
      </c>
      <c r="B46" s="138">
        <f>'実質公債費比率（分子）の構造'!K$48</f>
        <v>1158</v>
      </c>
      <c r="C46" s="138"/>
      <c r="D46" s="138"/>
      <c r="E46" s="138">
        <f>'実質公債費比率（分子）の構造'!L$48</f>
        <v>1169</v>
      </c>
      <c r="F46" s="138"/>
      <c r="G46" s="138"/>
      <c r="H46" s="138">
        <f>'実質公債費比率（分子）の構造'!M$48</f>
        <v>1124</v>
      </c>
      <c r="I46" s="138"/>
      <c r="J46" s="138"/>
      <c r="K46" s="138">
        <f>'実質公債費比率（分子）の構造'!N$48</f>
        <v>1082</v>
      </c>
      <c r="L46" s="138"/>
      <c r="M46" s="138"/>
      <c r="N46" s="138">
        <f>'実質公債費比率（分子）の構造'!O$48</f>
        <v>1139</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4890</v>
      </c>
      <c r="C49" s="138"/>
      <c r="D49" s="138"/>
      <c r="E49" s="138">
        <f>'実質公債費比率（分子）の構造'!L$45</f>
        <v>4844</v>
      </c>
      <c r="F49" s="138"/>
      <c r="G49" s="138"/>
      <c r="H49" s="138">
        <f>'実質公債費比率（分子）の構造'!M$45</f>
        <v>4760</v>
      </c>
      <c r="I49" s="138"/>
      <c r="J49" s="138"/>
      <c r="K49" s="138">
        <f>'実質公債費比率（分子）の構造'!N$45</f>
        <v>5315</v>
      </c>
      <c r="L49" s="138"/>
      <c r="M49" s="138"/>
      <c r="N49" s="138">
        <f>'実質公債費比率（分子）の構造'!O$45</f>
        <v>5348</v>
      </c>
      <c r="O49" s="138"/>
      <c r="P49" s="138"/>
    </row>
    <row r="50" spans="1:16">
      <c r="A50" s="138" t="s">
        <v>60</v>
      </c>
      <c r="B50" s="138" t="e">
        <f>NA()</f>
        <v>#N/A</v>
      </c>
      <c r="C50" s="138">
        <f>IF(ISNUMBER('実質公債費比率（分子）の構造'!K$53),'実質公債費比率（分子）の構造'!K$53,NA())</f>
        <v>444</v>
      </c>
      <c r="D50" s="138" t="e">
        <f>NA()</f>
        <v>#N/A</v>
      </c>
      <c r="E50" s="138" t="e">
        <f>NA()</f>
        <v>#N/A</v>
      </c>
      <c r="F50" s="138">
        <f>IF(ISNUMBER('実質公債費比率（分子）の構造'!L$53),'実質公債費比率（分子）の構造'!L$53,NA())</f>
        <v>193</v>
      </c>
      <c r="G50" s="138" t="e">
        <f>NA()</f>
        <v>#N/A</v>
      </c>
      <c r="H50" s="138" t="e">
        <f>NA()</f>
        <v>#N/A</v>
      </c>
      <c r="I50" s="138">
        <f>IF(ISNUMBER('実質公債費比率（分子）の構造'!M$53),'実質公債費比率（分子）の構造'!M$53,NA())</f>
        <v>-90</v>
      </c>
      <c r="J50" s="138" t="e">
        <f>NA()</f>
        <v>#N/A</v>
      </c>
      <c r="K50" s="138" t="e">
        <f>NA()</f>
        <v>#N/A</v>
      </c>
      <c r="L50" s="138">
        <f>IF(ISNUMBER('実質公債費比率（分子）の構造'!N$53),'実質公債費比率（分子）の構造'!N$53,NA())</f>
        <v>16</v>
      </c>
      <c r="M50" s="138" t="e">
        <f>NA()</f>
        <v>#N/A</v>
      </c>
      <c r="N50" s="138" t="e">
        <f>NA()</f>
        <v>#N/A</v>
      </c>
      <c r="O50" s="138">
        <f>IF(ISNUMBER('実質公債費比率（分子）の構造'!O$53),'実質公債費比率（分子）の構造'!O$53,NA())</f>
        <v>128</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56118</v>
      </c>
      <c r="E56" s="137"/>
      <c r="F56" s="137"/>
      <c r="G56" s="137">
        <f>'将来負担比率（分子）の構造'!J$52</f>
        <v>56699</v>
      </c>
      <c r="H56" s="137"/>
      <c r="I56" s="137"/>
      <c r="J56" s="137">
        <f>'将来負担比率（分子）の構造'!K$52</f>
        <v>57401</v>
      </c>
      <c r="K56" s="137"/>
      <c r="L56" s="137"/>
      <c r="M56" s="137">
        <f>'将来負担比率（分子）の構造'!L$52</f>
        <v>57483</v>
      </c>
      <c r="N56" s="137"/>
      <c r="O56" s="137"/>
      <c r="P56" s="137">
        <f>'将来負担比率（分子）の構造'!M$52</f>
        <v>57963</v>
      </c>
    </row>
    <row r="57" spans="1:16">
      <c r="A57" s="137" t="s">
        <v>36</v>
      </c>
      <c r="B57" s="137"/>
      <c r="C57" s="137"/>
      <c r="D57" s="137">
        <f>'将来負担比率（分子）の構造'!I$51</f>
        <v>7294</v>
      </c>
      <c r="E57" s="137"/>
      <c r="F57" s="137"/>
      <c r="G57" s="137">
        <f>'将来負担比率（分子）の構造'!J$51</f>
        <v>6742</v>
      </c>
      <c r="H57" s="137"/>
      <c r="I57" s="137"/>
      <c r="J57" s="137">
        <f>'将来負担比率（分子）の構造'!K$51</f>
        <v>6674</v>
      </c>
      <c r="K57" s="137"/>
      <c r="L57" s="137"/>
      <c r="M57" s="137">
        <f>'将来負担比率（分子）の構造'!L$51</f>
        <v>6144</v>
      </c>
      <c r="N57" s="137"/>
      <c r="O57" s="137"/>
      <c r="P57" s="137">
        <f>'将来負担比率（分子）の構造'!M$51</f>
        <v>4500</v>
      </c>
    </row>
    <row r="58" spans="1:16">
      <c r="A58" s="137" t="s">
        <v>35</v>
      </c>
      <c r="B58" s="137"/>
      <c r="C58" s="137"/>
      <c r="D58" s="137">
        <f>'将来負担比率（分子）の構造'!I$50</f>
        <v>27448</v>
      </c>
      <c r="E58" s="137"/>
      <c r="F58" s="137"/>
      <c r="G58" s="137">
        <f>'将来負担比率（分子）の構造'!J$50</f>
        <v>29385</v>
      </c>
      <c r="H58" s="137"/>
      <c r="I58" s="137"/>
      <c r="J58" s="137">
        <f>'将来負担比率（分子）の構造'!K$50</f>
        <v>29747</v>
      </c>
      <c r="K58" s="137"/>
      <c r="L58" s="137"/>
      <c r="M58" s="137">
        <f>'将来負担比率（分子）の構造'!L$50</f>
        <v>31218</v>
      </c>
      <c r="N58" s="137"/>
      <c r="O58" s="137"/>
      <c r="P58" s="137">
        <f>'将来負担比率（分子）の構造'!M$50</f>
        <v>31128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13</v>
      </c>
      <c r="C61" s="137"/>
      <c r="D61" s="137"/>
      <c r="E61" s="137">
        <f>'将来負担比率（分子）の構造'!J$46</f>
        <v>13</v>
      </c>
      <c r="F61" s="137"/>
      <c r="G61" s="137"/>
      <c r="H61" s="137">
        <f>'将来負担比率（分子）の構造'!K$46</f>
        <v>91</v>
      </c>
      <c r="I61" s="137"/>
      <c r="J61" s="137"/>
      <c r="K61" s="137">
        <f>'将来負担比率（分子）の構造'!L$46</f>
        <v>39</v>
      </c>
      <c r="L61" s="137"/>
      <c r="M61" s="137"/>
      <c r="N61" s="137">
        <f>'将来負担比率（分子）の構造'!M$46</f>
        <v>55</v>
      </c>
      <c r="O61" s="137"/>
      <c r="P61" s="137"/>
    </row>
    <row r="62" spans="1:16">
      <c r="A62" s="137" t="s">
        <v>29</v>
      </c>
      <c r="B62" s="137">
        <f>'将来負担比率（分子）の構造'!I$45</f>
        <v>7335</v>
      </c>
      <c r="C62" s="137"/>
      <c r="D62" s="137"/>
      <c r="E62" s="137">
        <f>'将来負担比率（分子）の構造'!J$45</f>
        <v>6726</v>
      </c>
      <c r="F62" s="137"/>
      <c r="G62" s="137"/>
      <c r="H62" s="137">
        <f>'将来負担比率（分子）の構造'!K$45</f>
        <v>5924</v>
      </c>
      <c r="I62" s="137"/>
      <c r="J62" s="137"/>
      <c r="K62" s="137">
        <f>'将来負担比率（分子）の構造'!L$45</f>
        <v>5410</v>
      </c>
      <c r="L62" s="137"/>
      <c r="M62" s="137"/>
      <c r="N62" s="137">
        <f>'将来負担比率（分子）の構造'!M$45</f>
        <v>5424</v>
      </c>
      <c r="O62" s="137"/>
      <c r="P62" s="137"/>
    </row>
    <row r="63" spans="1:16">
      <c r="A63" s="137" t="s">
        <v>28</v>
      </c>
      <c r="B63" s="137">
        <f>'将来負担比率（分子）の構造'!I$44</f>
        <v>1937</v>
      </c>
      <c r="C63" s="137"/>
      <c r="D63" s="137"/>
      <c r="E63" s="137">
        <f>'将来負担比率（分子）の構造'!J$44</f>
        <v>1726</v>
      </c>
      <c r="F63" s="137"/>
      <c r="G63" s="137"/>
      <c r="H63" s="137">
        <f>'将来負担比率（分子）の構造'!K$44</f>
        <v>1754</v>
      </c>
      <c r="I63" s="137"/>
      <c r="J63" s="137"/>
      <c r="K63" s="137">
        <f>'将来負担比率（分子）の構造'!L$44</f>
        <v>1713</v>
      </c>
      <c r="L63" s="137"/>
      <c r="M63" s="137"/>
      <c r="N63" s="137">
        <f>'将来負担比率（分子）の構造'!M$44</f>
        <v>1680</v>
      </c>
      <c r="O63" s="137"/>
      <c r="P63" s="137"/>
    </row>
    <row r="64" spans="1:16">
      <c r="A64" s="137" t="s">
        <v>27</v>
      </c>
      <c r="B64" s="137">
        <f>'将来負担比率（分子）の構造'!I$43</f>
        <v>14898</v>
      </c>
      <c r="C64" s="137"/>
      <c r="D64" s="137"/>
      <c r="E64" s="137">
        <f>'将来負担比率（分子）の構造'!J$43</f>
        <v>14183</v>
      </c>
      <c r="F64" s="137"/>
      <c r="G64" s="137"/>
      <c r="H64" s="137">
        <f>'将来負担比率（分子）の構造'!K$43</f>
        <v>13315</v>
      </c>
      <c r="I64" s="137"/>
      <c r="J64" s="137"/>
      <c r="K64" s="137">
        <f>'将来負担比率（分子）の構造'!L$43</f>
        <v>13057</v>
      </c>
      <c r="L64" s="137"/>
      <c r="M64" s="137"/>
      <c r="N64" s="137">
        <f>'将来負担比率（分子）の構造'!M$43</f>
        <v>13580</v>
      </c>
      <c r="O64" s="137"/>
      <c r="P64" s="137"/>
    </row>
    <row r="65" spans="1:16">
      <c r="A65" s="137" t="s">
        <v>26</v>
      </c>
      <c r="B65" s="137">
        <f>'将来負担比率（分子）の構造'!I$42</f>
        <v>768</v>
      </c>
      <c r="C65" s="137"/>
      <c r="D65" s="137"/>
      <c r="E65" s="137">
        <f>'将来負担比率（分子）の構造'!J$42</f>
        <v>532</v>
      </c>
      <c r="F65" s="137"/>
      <c r="G65" s="137"/>
      <c r="H65" s="137">
        <f>'将来負担比率（分子）の構造'!K$42</f>
        <v>233</v>
      </c>
      <c r="I65" s="137"/>
      <c r="J65" s="137"/>
      <c r="K65" s="137">
        <f>'将来負担比率（分子）の構造'!L$42</f>
        <v>224</v>
      </c>
      <c r="L65" s="137"/>
      <c r="M65" s="137"/>
      <c r="N65" s="137">
        <f>'将来負担比率（分子）の構造'!M$42</f>
        <v>204</v>
      </c>
      <c r="O65" s="137"/>
      <c r="P65" s="137"/>
    </row>
    <row r="66" spans="1:16">
      <c r="A66" s="137" t="s">
        <v>25</v>
      </c>
      <c r="B66" s="137">
        <f>'将来負担比率（分子）の構造'!I$41</f>
        <v>44467</v>
      </c>
      <c r="C66" s="137"/>
      <c r="D66" s="137"/>
      <c r="E66" s="137">
        <f>'将来負担比率（分子）の構造'!J$41</f>
        <v>46034</v>
      </c>
      <c r="F66" s="137"/>
      <c r="G66" s="137"/>
      <c r="H66" s="137">
        <f>'将来負担比率（分子）の構造'!K$41</f>
        <v>47550</v>
      </c>
      <c r="I66" s="137"/>
      <c r="J66" s="137"/>
      <c r="K66" s="137">
        <f>'将来負担比率（分子）の構造'!L$41</f>
        <v>49358</v>
      </c>
      <c r="L66" s="137"/>
      <c r="M66" s="137"/>
      <c r="N66" s="137">
        <f>'将来負担比率（分子）の構造'!M$41</f>
        <v>50341</v>
      </c>
      <c r="O66" s="137"/>
      <c r="P66" s="137"/>
    </row>
    <row r="67" spans="1:16">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12499460</v>
      </c>
      <c r="S5" s="671"/>
      <c r="T5" s="671"/>
      <c r="U5" s="671"/>
      <c r="V5" s="671"/>
      <c r="W5" s="671"/>
      <c r="X5" s="671"/>
      <c r="Y5" s="718"/>
      <c r="Z5" s="731">
        <v>24.6</v>
      </c>
      <c r="AA5" s="731"/>
      <c r="AB5" s="731"/>
      <c r="AC5" s="731"/>
      <c r="AD5" s="732">
        <v>11819455</v>
      </c>
      <c r="AE5" s="732"/>
      <c r="AF5" s="732"/>
      <c r="AG5" s="732"/>
      <c r="AH5" s="732"/>
      <c r="AI5" s="732"/>
      <c r="AJ5" s="732"/>
      <c r="AK5" s="732"/>
      <c r="AL5" s="719">
        <v>44.7</v>
      </c>
      <c r="AM5" s="688"/>
      <c r="AN5" s="688"/>
      <c r="AO5" s="720"/>
      <c r="AP5" s="707" t="s">
        <v>209</v>
      </c>
      <c r="AQ5" s="708"/>
      <c r="AR5" s="708"/>
      <c r="AS5" s="708"/>
      <c r="AT5" s="708"/>
      <c r="AU5" s="708"/>
      <c r="AV5" s="708"/>
      <c r="AW5" s="708"/>
      <c r="AX5" s="708"/>
      <c r="AY5" s="708"/>
      <c r="AZ5" s="708"/>
      <c r="BA5" s="708"/>
      <c r="BB5" s="708"/>
      <c r="BC5" s="708"/>
      <c r="BD5" s="708"/>
      <c r="BE5" s="708"/>
      <c r="BF5" s="709"/>
      <c r="BG5" s="620">
        <v>11783216</v>
      </c>
      <c r="BH5" s="621"/>
      <c r="BI5" s="621"/>
      <c r="BJ5" s="621"/>
      <c r="BK5" s="621"/>
      <c r="BL5" s="621"/>
      <c r="BM5" s="621"/>
      <c r="BN5" s="622"/>
      <c r="BO5" s="673">
        <v>94.3</v>
      </c>
      <c r="BP5" s="673"/>
      <c r="BQ5" s="673"/>
      <c r="BR5" s="673"/>
      <c r="BS5" s="674">
        <v>57318</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520313</v>
      </c>
      <c r="S6" s="621"/>
      <c r="T6" s="621"/>
      <c r="U6" s="621"/>
      <c r="V6" s="621"/>
      <c r="W6" s="621"/>
      <c r="X6" s="621"/>
      <c r="Y6" s="622"/>
      <c r="Z6" s="673">
        <v>1</v>
      </c>
      <c r="AA6" s="673"/>
      <c r="AB6" s="673"/>
      <c r="AC6" s="673"/>
      <c r="AD6" s="674">
        <v>520313</v>
      </c>
      <c r="AE6" s="674"/>
      <c r="AF6" s="674"/>
      <c r="AG6" s="674"/>
      <c r="AH6" s="674"/>
      <c r="AI6" s="674"/>
      <c r="AJ6" s="674"/>
      <c r="AK6" s="674"/>
      <c r="AL6" s="643">
        <v>2</v>
      </c>
      <c r="AM6" s="675"/>
      <c r="AN6" s="675"/>
      <c r="AO6" s="676"/>
      <c r="AP6" s="617" t="s">
        <v>214</v>
      </c>
      <c r="AQ6" s="618"/>
      <c r="AR6" s="618"/>
      <c r="AS6" s="618"/>
      <c r="AT6" s="618"/>
      <c r="AU6" s="618"/>
      <c r="AV6" s="618"/>
      <c r="AW6" s="618"/>
      <c r="AX6" s="618"/>
      <c r="AY6" s="618"/>
      <c r="AZ6" s="618"/>
      <c r="BA6" s="618"/>
      <c r="BB6" s="618"/>
      <c r="BC6" s="618"/>
      <c r="BD6" s="618"/>
      <c r="BE6" s="618"/>
      <c r="BF6" s="619"/>
      <c r="BG6" s="620">
        <v>11783216</v>
      </c>
      <c r="BH6" s="621"/>
      <c r="BI6" s="621"/>
      <c r="BJ6" s="621"/>
      <c r="BK6" s="621"/>
      <c r="BL6" s="621"/>
      <c r="BM6" s="621"/>
      <c r="BN6" s="622"/>
      <c r="BO6" s="673">
        <v>94.3</v>
      </c>
      <c r="BP6" s="673"/>
      <c r="BQ6" s="673"/>
      <c r="BR6" s="673"/>
      <c r="BS6" s="674">
        <v>57318</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275626</v>
      </c>
      <c r="CS6" s="621"/>
      <c r="CT6" s="621"/>
      <c r="CU6" s="621"/>
      <c r="CV6" s="621"/>
      <c r="CW6" s="621"/>
      <c r="CX6" s="621"/>
      <c r="CY6" s="622"/>
      <c r="CZ6" s="673">
        <v>0.6</v>
      </c>
      <c r="DA6" s="673"/>
      <c r="DB6" s="673"/>
      <c r="DC6" s="673"/>
      <c r="DD6" s="626" t="s">
        <v>216</v>
      </c>
      <c r="DE6" s="621"/>
      <c r="DF6" s="621"/>
      <c r="DG6" s="621"/>
      <c r="DH6" s="621"/>
      <c r="DI6" s="621"/>
      <c r="DJ6" s="621"/>
      <c r="DK6" s="621"/>
      <c r="DL6" s="621"/>
      <c r="DM6" s="621"/>
      <c r="DN6" s="621"/>
      <c r="DO6" s="621"/>
      <c r="DP6" s="622"/>
      <c r="DQ6" s="626">
        <v>275622</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11721</v>
      </c>
      <c r="S7" s="621"/>
      <c r="T7" s="621"/>
      <c r="U7" s="621"/>
      <c r="V7" s="621"/>
      <c r="W7" s="621"/>
      <c r="X7" s="621"/>
      <c r="Y7" s="622"/>
      <c r="Z7" s="673">
        <v>0</v>
      </c>
      <c r="AA7" s="673"/>
      <c r="AB7" s="673"/>
      <c r="AC7" s="673"/>
      <c r="AD7" s="674">
        <v>11721</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5240808</v>
      </c>
      <c r="BH7" s="621"/>
      <c r="BI7" s="621"/>
      <c r="BJ7" s="621"/>
      <c r="BK7" s="621"/>
      <c r="BL7" s="621"/>
      <c r="BM7" s="621"/>
      <c r="BN7" s="622"/>
      <c r="BO7" s="673">
        <v>41.9</v>
      </c>
      <c r="BP7" s="673"/>
      <c r="BQ7" s="673"/>
      <c r="BR7" s="673"/>
      <c r="BS7" s="674">
        <v>57318</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6399358</v>
      </c>
      <c r="CS7" s="621"/>
      <c r="CT7" s="621"/>
      <c r="CU7" s="621"/>
      <c r="CV7" s="621"/>
      <c r="CW7" s="621"/>
      <c r="CX7" s="621"/>
      <c r="CY7" s="622"/>
      <c r="CZ7" s="673">
        <v>12.9</v>
      </c>
      <c r="DA7" s="673"/>
      <c r="DB7" s="673"/>
      <c r="DC7" s="673"/>
      <c r="DD7" s="626">
        <v>1951818</v>
      </c>
      <c r="DE7" s="621"/>
      <c r="DF7" s="621"/>
      <c r="DG7" s="621"/>
      <c r="DH7" s="621"/>
      <c r="DI7" s="621"/>
      <c r="DJ7" s="621"/>
      <c r="DK7" s="621"/>
      <c r="DL7" s="621"/>
      <c r="DM7" s="621"/>
      <c r="DN7" s="621"/>
      <c r="DO7" s="621"/>
      <c r="DP7" s="622"/>
      <c r="DQ7" s="626">
        <v>4097767</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36038</v>
      </c>
      <c r="S8" s="621"/>
      <c r="T8" s="621"/>
      <c r="U8" s="621"/>
      <c r="V8" s="621"/>
      <c r="W8" s="621"/>
      <c r="X8" s="621"/>
      <c r="Y8" s="622"/>
      <c r="Z8" s="673">
        <v>0.1</v>
      </c>
      <c r="AA8" s="673"/>
      <c r="AB8" s="673"/>
      <c r="AC8" s="673"/>
      <c r="AD8" s="674">
        <v>36038</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172911</v>
      </c>
      <c r="BH8" s="621"/>
      <c r="BI8" s="621"/>
      <c r="BJ8" s="621"/>
      <c r="BK8" s="621"/>
      <c r="BL8" s="621"/>
      <c r="BM8" s="621"/>
      <c r="BN8" s="622"/>
      <c r="BO8" s="673">
        <v>1.4</v>
      </c>
      <c r="BP8" s="673"/>
      <c r="BQ8" s="673"/>
      <c r="BR8" s="673"/>
      <c r="BS8" s="626" t="s">
        <v>113</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15228688</v>
      </c>
      <c r="CS8" s="621"/>
      <c r="CT8" s="621"/>
      <c r="CU8" s="621"/>
      <c r="CV8" s="621"/>
      <c r="CW8" s="621"/>
      <c r="CX8" s="621"/>
      <c r="CY8" s="622"/>
      <c r="CZ8" s="673">
        <v>30.6</v>
      </c>
      <c r="DA8" s="673"/>
      <c r="DB8" s="673"/>
      <c r="DC8" s="673"/>
      <c r="DD8" s="626">
        <v>1482288</v>
      </c>
      <c r="DE8" s="621"/>
      <c r="DF8" s="621"/>
      <c r="DG8" s="621"/>
      <c r="DH8" s="621"/>
      <c r="DI8" s="621"/>
      <c r="DJ8" s="621"/>
      <c r="DK8" s="621"/>
      <c r="DL8" s="621"/>
      <c r="DM8" s="621"/>
      <c r="DN8" s="621"/>
      <c r="DO8" s="621"/>
      <c r="DP8" s="622"/>
      <c r="DQ8" s="626">
        <v>7499199</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21013</v>
      </c>
      <c r="S9" s="621"/>
      <c r="T9" s="621"/>
      <c r="U9" s="621"/>
      <c r="V9" s="621"/>
      <c r="W9" s="621"/>
      <c r="X9" s="621"/>
      <c r="Y9" s="622"/>
      <c r="Z9" s="673">
        <v>0</v>
      </c>
      <c r="AA9" s="673"/>
      <c r="AB9" s="673"/>
      <c r="AC9" s="673"/>
      <c r="AD9" s="674">
        <v>21013</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4286495</v>
      </c>
      <c r="BH9" s="621"/>
      <c r="BI9" s="621"/>
      <c r="BJ9" s="621"/>
      <c r="BK9" s="621"/>
      <c r="BL9" s="621"/>
      <c r="BM9" s="621"/>
      <c r="BN9" s="622"/>
      <c r="BO9" s="673">
        <v>34.299999999999997</v>
      </c>
      <c r="BP9" s="673"/>
      <c r="BQ9" s="673"/>
      <c r="BR9" s="673"/>
      <c r="BS9" s="626" t="s">
        <v>113</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5125001</v>
      </c>
      <c r="CS9" s="621"/>
      <c r="CT9" s="621"/>
      <c r="CU9" s="621"/>
      <c r="CV9" s="621"/>
      <c r="CW9" s="621"/>
      <c r="CX9" s="621"/>
      <c r="CY9" s="622"/>
      <c r="CZ9" s="673">
        <v>10.3</v>
      </c>
      <c r="DA9" s="673"/>
      <c r="DB9" s="673"/>
      <c r="DC9" s="673"/>
      <c r="DD9" s="626">
        <v>1538885</v>
      </c>
      <c r="DE9" s="621"/>
      <c r="DF9" s="621"/>
      <c r="DG9" s="621"/>
      <c r="DH9" s="621"/>
      <c r="DI9" s="621"/>
      <c r="DJ9" s="621"/>
      <c r="DK9" s="621"/>
      <c r="DL9" s="621"/>
      <c r="DM9" s="621"/>
      <c r="DN9" s="621"/>
      <c r="DO9" s="621"/>
      <c r="DP9" s="622"/>
      <c r="DQ9" s="626">
        <v>3262886</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1773576</v>
      </c>
      <c r="S10" s="621"/>
      <c r="T10" s="621"/>
      <c r="U10" s="621"/>
      <c r="V10" s="621"/>
      <c r="W10" s="621"/>
      <c r="X10" s="621"/>
      <c r="Y10" s="622"/>
      <c r="Z10" s="673">
        <v>3.5</v>
      </c>
      <c r="AA10" s="673"/>
      <c r="AB10" s="673"/>
      <c r="AC10" s="673"/>
      <c r="AD10" s="674">
        <v>1773576</v>
      </c>
      <c r="AE10" s="674"/>
      <c r="AF10" s="674"/>
      <c r="AG10" s="674"/>
      <c r="AH10" s="674"/>
      <c r="AI10" s="674"/>
      <c r="AJ10" s="674"/>
      <c r="AK10" s="674"/>
      <c r="AL10" s="643">
        <v>6.7</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280695</v>
      </c>
      <c r="BH10" s="621"/>
      <c r="BI10" s="621"/>
      <c r="BJ10" s="621"/>
      <c r="BK10" s="621"/>
      <c r="BL10" s="621"/>
      <c r="BM10" s="621"/>
      <c r="BN10" s="622"/>
      <c r="BO10" s="673">
        <v>2.2000000000000002</v>
      </c>
      <c r="BP10" s="673"/>
      <c r="BQ10" s="673"/>
      <c r="BR10" s="673"/>
      <c r="BS10" s="626" t="s">
        <v>113</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119296</v>
      </c>
      <c r="CS10" s="621"/>
      <c r="CT10" s="621"/>
      <c r="CU10" s="621"/>
      <c r="CV10" s="621"/>
      <c r="CW10" s="621"/>
      <c r="CX10" s="621"/>
      <c r="CY10" s="622"/>
      <c r="CZ10" s="673">
        <v>0.2</v>
      </c>
      <c r="DA10" s="673"/>
      <c r="DB10" s="673"/>
      <c r="DC10" s="673"/>
      <c r="DD10" s="626" t="s">
        <v>113</v>
      </c>
      <c r="DE10" s="621"/>
      <c r="DF10" s="621"/>
      <c r="DG10" s="621"/>
      <c r="DH10" s="621"/>
      <c r="DI10" s="621"/>
      <c r="DJ10" s="621"/>
      <c r="DK10" s="621"/>
      <c r="DL10" s="621"/>
      <c r="DM10" s="621"/>
      <c r="DN10" s="621"/>
      <c r="DO10" s="621"/>
      <c r="DP10" s="622"/>
      <c r="DQ10" s="626">
        <v>58781</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33164</v>
      </c>
      <c r="S11" s="621"/>
      <c r="T11" s="621"/>
      <c r="U11" s="621"/>
      <c r="V11" s="621"/>
      <c r="W11" s="621"/>
      <c r="X11" s="621"/>
      <c r="Y11" s="622"/>
      <c r="Z11" s="673">
        <v>0.1</v>
      </c>
      <c r="AA11" s="673"/>
      <c r="AB11" s="673"/>
      <c r="AC11" s="673"/>
      <c r="AD11" s="674">
        <v>33164</v>
      </c>
      <c r="AE11" s="674"/>
      <c r="AF11" s="674"/>
      <c r="AG11" s="674"/>
      <c r="AH11" s="674"/>
      <c r="AI11" s="674"/>
      <c r="AJ11" s="674"/>
      <c r="AK11" s="674"/>
      <c r="AL11" s="643">
        <v>0.1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500707</v>
      </c>
      <c r="BH11" s="621"/>
      <c r="BI11" s="621"/>
      <c r="BJ11" s="621"/>
      <c r="BK11" s="621"/>
      <c r="BL11" s="621"/>
      <c r="BM11" s="621"/>
      <c r="BN11" s="622"/>
      <c r="BO11" s="673">
        <v>4</v>
      </c>
      <c r="BP11" s="673"/>
      <c r="BQ11" s="673"/>
      <c r="BR11" s="673"/>
      <c r="BS11" s="626">
        <v>57318</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851538</v>
      </c>
      <c r="CS11" s="621"/>
      <c r="CT11" s="621"/>
      <c r="CU11" s="621"/>
      <c r="CV11" s="621"/>
      <c r="CW11" s="621"/>
      <c r="CX11" s="621"/>
      <c r="CY11" s="622"/>
      <c r="CZ11" s="673">
        <v>1.7</v>
      </c>
      <c r="DA11" s="673"/>
      <c r="DB11" s="673"/>
      <c r="DC11" s="673"/>
      <c r="DD11" s="626">
        <v>206708</v>
      </c>
      <c r="DE11" s="621"/>
      <c r="DF11" s="621"/>
      <c r="DG11" s="621"/>
      <c r="DH11" s="621"/>
      <c r="DI11" s="621"/>
      <c r="DJ11" s="621"/>
      <c r="DK11" s="621"/>
      <c r="DL11" s="621"/>
      <c r="DM11" s="621"/>
      <c r="DN11" s="621"/>
      <c r="DO11" s="621"/>
      <c r="DP11" s="622"/>
      <c r="DQ11" s="626">
        <v>629283</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5528651</v>
      </c>
      <c r="BH12" s="621"/>
      <c r="BI12" s="621"/>
      <c r="BJ12" s="621"/>
      <c r="BK12" s="621"/>
      <c r="BL12" s="621"/>
      <c r="BM12" s="621"/>
      <c r="BN12" s="622"/>
      <c r="BO12" s="673">
        <v>44.2</v>
      </c>
      <c r="BP12" s="673"/>
      <c r="BQ12" s="673"/>
      <c r="BR12" s="673"/>
      <c r="BS12" s="626" t="s">
        <v>113</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2144513</v>
      </c>
      <c r="CS12" s="621"/>
      <c r="CT12" s="621"/>
      <c r="CU12" s="621"/>
      <c r="CV12" s="621"/>
      <c r="CW12" s="621"/>
      <c r="CX12" s="621"/>
      <c r="CY12" s="622"/>
      <c r="CZ12" s="673">
        <v>4.3</v>
      </c>
      <c r="DA12" s="673"/>
      <c r="DB12" s="673"/>
      <c r="DC12" s="673"/>
      <c r="DD12" s="626">
        <v>261517</v>
      </c>
      <c r="DE12" s="621"/>
      <c r="DF12" s="621"/>
      <c r="DG12" s="621"/>
      <c r="DH12" s="621"/>
      <c r="DI12" s="621"/>
      <c r="DJ12" s="621"/>
      <c r="DK12" s="621"/>
      <c r="DL12" s="621"/>
      <c r="DM12" s="621"/>
      <c r="DN12" s="621"/>
      <c r="DO12" s="621"/>
      <c r="DP12" s="622"/>
      <c r="DQ12" s="626">
        <v>660488</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92988</v>
      </c>
      <c r="S13" s="621"/>
      <c r="T13" s="621"/>
      <c r="U13" s="621"/>
      <c r="V13" s="621"/>
      <c r="W13" s="621"/>
      <c r="X13" s="621"/>
      <c r="Y13" s="622"/>
      <c r="Z13" s="673">
        <v>0.2</v>
      </c>
      <c r="AA13" s="673"/>
      <c r="AB13" s="673"/>
      <c r="AC13" s="673"/>
      <c r="AD13" s="674">
        <v>92988</v>
      </c>
      <c r="AE13" s="674"/>
      <c r="AF13" s="674"/>
      <c r="AG13" s="674"/>
      <c r="AH13" s="674"/>
      <c r="AI13" s="674"/>
      <c r="AJ13" s="674"/>
      <c r="AK13" s="674"/>
      <c r="AL13" s="643">
        <v>0.4</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5496692</v>
      </c>
      <c r="BH13" s="621"/>
      <c r="BI13" s="621"/>
      <c r="BJ13" s="621"/>
      <c r="BK13" s="621"/>
      <c r="BL13" s="621"/>
      <c r="BM13" s="621"/>
      <c r="BN13" s="622"/>
      <c r="BO13" s="673">
        <v>44</v>
      </c>
      <c r="BP13" s="673"/>
      <c r="BQ13" s="673"/>
      <c r="BR13" s="673"/>
      <c r="BS13" s="626" t="s">
        <v>113</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4584167</v>
      </c>
      <c r="CS13" s="621"/>
      <c r="CT13" s="621"/>
      <c r="CU13" s="621"/>
      <c r="CV13" s="621"/>
      <c r="CW13" s="621"/>
      <c r="CX13" s="621"/>
      <c r="CY13" s="622"/>
      <c r="CZ13" s="673">
        <v>9.1999999999999993</v>
      </c>
      <c r="DA13" s="673"/>
      <c r="DB13" s="673"/>
      <c r="DC13" s="673"/>
      <c r="DD13" s="626">
        <v>1729320</v>
      </c>
      <c r="DE13" s="621"/>
      <c r="DF13" s="621"/>
      <c r="DG13" s="621"/>
      <c r="DH13" s="621"/>
      <c r="DI13" s="621"/>
      <c r="DJ13" s="621"/>
      <c r="DK13" s="621"/>
      <c r="DL13" s="621"/>
      <c r="DM13" s="621"/>
      <c r="DN13" s="621"/>
      <c r="DO13" s="621"/>
      <c r="DP13" s="622"/>
      <c r="DQ13" s="626">
        <v>3249732</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315121</v>
      </c>
      <c r="BH14" s="621"/>
      <c r="BI14" s="621"/>
      <c r="BJ14" s="621"/>
      <c r="BK14" s="621"/>
      <c r="BL14" s="621"/>
      <c r="BM14" s="621"/>
      <c r="BN14" s="622"/>
      <c r="BO14" s="673">
        <v>2.5</v>
      </c>
      <c r="BP14" s="673"/>
      <c r="BQ14" s="673"/>
      <c r="BR14" s="673"/>
      <c r="BS14" s="626" t="s">
        <v>113</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913411</v>
      </c>
      <c r="CS14" s="621"/>
      <c r="CT14" s="621"/>
      <c r="CU14" s="621"/>
      <c r="CV14" s="621"/>
      <c r="CW14" s="621"/>
      <c r="CX14" s="621"/>
      <c r="CY14" s="622"/>
      <c r="CZ14" s="673">
        <v>1.8</v>
      </c>
      <c r="DA14" s="673"/>
      <c r="DB14" s="673"/>
      <c r="DC14" s="673"/>
      <c r="DD14" s="626">
        <v>26210</v>
      </c>
      <c r="DE14" s="621"/>
      <c r="DF14" s="621"/>
      <c r="DG14" s="621"/>
      <c r="DH14" s="621"/>
      <c r="DI14" s="621"/>
      <c r="DJ14" s="621"/>
      <c r="DK14" s="621"/>
      <c r="DL14" s="621"/>
      <c r="DM14" s="621"/>
      <c r="DN14" s="621"/>
      <c r="DO14" s="621"/>
      <c r="DP14" s="622"/>
      <c r="DQ14" s="626">
        <v>837252</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49633</v>
      </c>
      <c r="S15" s="621"/>
      <c r="T15" s="621"/>
      <c r="U15" s="621"/>
      <c r="V15" s="621"/>
      <c r="W15" s="621"/>
      <c r="X15" s="621"/>
      <c r="Y15" s="622"/>
      <c r="Z15" s="673">
        <v>0.1</v>
      </c>
      <c r="AA15" s="673"/>
      <c r="AB15" s="673"/>
      <c r="AC15" s="673"/>
      <c r="AD15" s="674">
        <v>49633</v>
      </c>
      <c r="AE15" s="674"/>
      <c r="AF15" s="674"/>
      <c r="AG15" s="674"/>
      <c r="AH15" s="674"/>
      <c r="AI15" s="674"/>
      <c r="AJ15" s="674"/>
      <c r="AK15" s="674"/>
      <c r="AL15" s="643">
        <v>0.2</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698636</v>
      </c>
      <c r="BH15" s="621"/>
      <c r="BI15" s="621"/>
      <c r="BJ15" s="621"/>
      <c r="BK15" s="621"/>
      <c r="BL15" s="621"/>
      <c r="BM15" s="621"/>
      <c r="BN15" s="622"/>
      <c r="BO15" s="673">
        <v>5.6</v>
      </c>
      <c r="BP15" s="673"/>
      <c r="BQ15" s="673"/>
      <c r="BR15" s="673"/>
      <c r="BS15" s="626" t="s">
        <v>113</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7741993</v>
      </c>
      <c r="CS15" s="621"/>
      <c r="CT15" s="621"/>
      <c r="CU15" s="621"/>
      <c r="CV15" s="621"/>
      <c r="CW15" s="621"/>
      <c r="CX15" s="621"/>
      <c r="CY15" s="622"/>
      <c r="CZ15" s="673">
        <v>15.6</v>
      </c>
      <c r="DA15" s="673"/>
      <c r="DB15" s="673"/>
      <c r="DC15" s="673"/>
      <c r="DD15" s="626">
        <v>4322976</v>
      </c>
      <c r="DE15" s="621"/>
      <c r="DF15" s="621"/>
      <c r="DG15" s="621"/>
      <c r="DH15" s="621"/>
      <c r="DI15" s="621"/>
      <c r="DJ15" s="621"/>
      <c r="DK15" s="621"/>
      <c r="DL15" s="621"/>
      <c r="DM15" s="621"/>
      <c r="DN15" s="621"/>
      <c r="DO15" s="621"/>
      <c r="DP15" s="622"/>
      <c r="DQ15" s="626">
        <v>3586508</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12995333</v>
      </c>
      <c r="S16" s="621"/>
      <c r="T16" s="621"/>
      <c r="U16" s="621"/>
      <c r="V16" s="621"/>
      <c r="W16" s="621"/>
      <c r="X16" s="621"/>
      <c r="Y16" s="622"/>
      <c r="Z16" s="673">
        <v>25.5</v>
      </c>
      <c r="AA16" s="673"/>
      <c r="AB16" s="673"/>
      <c r="AC16" s="673"/>
      <c r="AD16" s="674">
        <v>11976601</v>
      </c>
      <c r="AE16" s="674"/>
      <c r="AF16" s="674"/>
      <c r="AG16" s="674"/>
      <c r="AH16" s="674"/>
      <c r="AI16" s="674"/>
      <c r="AJ16" s="674"/>
      <c r="AK16" s="674"/>
      <c r="AL16" s="643">
        <v>45.3</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41669</v>
      </c>
      <c r="CS16" s="621"/>
      <c r="CT16" s="621"/>
      <c r="CU16" s="621"/>
      <c r="CV16" s="621"/>
      <c r="CW16" s="621"/>
      <c r="CX16" s="621"/>
      <c r="CY16" s="622"/>
      <c r="CZ16" s="673">
        <v>0.1</v>
      </c>
      <c r="DA16" s="673"/>
      <c r="DB16" s="673"/>
      <c r="DC16" s="673"/>
      <c r="DD16" s="626" t="s">
        <v>113</v>
      </c>
      <c r="DE16" s="621"/>
      <c r="DF16" s="621"/>
      <c r="DG16" s="621"/>
      <c r="DH16" s="621"/>
      <c r="DI16" s="621"/>
      <c r="DJ16" s="621"/>
      <c r="DK16" s="621"/>
      <c r="DL16" s="621"/>
      <c r="DM16" s="621"/>
      <c r="DN16" s="621"/>
      <c r="DO16" s="621"/>
      <c r="DP16" s="622"/>
      <c r="DQ16" s="626">
        <v>22138</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11976601</v>
      </c>
      <c r="S17" s="621"/>
      <c r="T17" s="621"/>
      <c r="U17" s="621"/>
      <c r="V17" s="621"/>
      <c r="W17" s="621"/>
      <c r="X17" s="621"/>
      <c r="Y17" s="622"/>
      <c r="Z17" s="673">
        <v>23.5</v>
      </c>
      <c r="AA17" s="673"/>
      <c r="AB17" s="673"/>
      <c r="AC17" s="673"/>
      <c r="AD17" s="674">
        <v>11976601</v>
      </c>
      <c r="AE17" s="674"/>
      <c r="AF17" s="674"/>
      <c r="AG17" s="674"/>
      <c r="AH17" s="674"/>
      <c r="AI17" s="674"/>
      <c r="AJ17" s="674"/>
      <c r="AK17" s="674"/>
      <c r="AL17" s="643">
        <v>45.3</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6348853</v>
      </c>
      <c r="CS17" s="621"/>
      <c r="CT17" s="621"/>
      <c r="CU17" s="621"/>
      <c r="CV17" s="621"/>
      <c r="CW17" s="621"/>
      <c r="CX17" s="621"/>
      <c r="CY17" s="622"/>
      <c r="CZ17" s="673">
        <v>12.8</v>
      </c>
      <c r="DA17" s="673"/>
      <c r="DB17" s="673"/>
      <c r="DC17" s="673"/>
      <c r="DD17" s="626" t="s">
        <v>113</v>
      </c>
      <c r="DE17" s="621"/>
      <c r="DF17" s="621"/>
      <c r="DG17" s="621"/>
      <c r="DH17" s="621"/>
      <c r="DI17" s="621"/>
      <c r="DJ17" s="621"/>
      <c r="DK17" s="621"/>
      <c r="DL17" s="621"/>
      <c r="DM17" s="621"/>
      <c r="DN17" s="621"/>
      <c r="DO17" s="621"/>
      <c r="DP17" s="622"/>
      <c r="DQ17" s="626">
        <v>6254911</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1018716</v>
      </c>
      <c r="S18" s="621"/>
      <c r="T18" s="621"/>
      <c r="U18" s="621"/>
      <c r="V18" s="621"/>
      <c r="W18" s="621"/>
      <c r="X18" s="621"/>
      <c r="Y18" s="622"/>
      <c r="Z18" s="673">
        <v>2</v>
      </c>
      <c r="AA18" s="673"/>
      <c r="AB18" s="673"/>
      <c r="AC18" s="673"/>
      <c r="AD18" s="674" t="s">
        <v>113</v>
      </c>
      <c r="AE18" s="674"/>
      <c r="AF18" s="674"/>
      <c r="AG18" s="674"/>
      <c r="AH18" s="674"/>
      <c r="AI18" s="674"/>
      <c r="AJ18" s="674"/>
      <c r="AK18" s="674"/>
      <c r="AL18" s="643" t="s">
        <v>113</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v>16</v>
      </c>
      <c r="S19" s="621"/>
      <c r="T19" s="621"/>
      <c r="U19" s="621"/>
      <c r="V19" s="621"/>
      <c r="W19" s="621"/>
      <c r="X19" s="621"/>
      <c r="Y19" s="622"/>
      <c r="Z19" s="673">
        <v>0</v>
      </c>
      <c r="AA19" s="673"/>
      <c r="AB19" s="673"/>
      <c r="AC19" s="673"/>
      <c r="AD19" s="674" t="s">
        <v>113</v>
      </c>
      <c r="AE19" s="674"/>
      <c r="AF19" s="674"/>
      <c r="AG19" s="674"/>
      <c r="AH19" s="674"/>
      <c r="AI19" s="674"/>
      <c r="AJ19" s="674"/>
      <c r="AK19" s="674"/>
      <c r="AL19" s="643" t="s">
        <v>113</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716244</v>
      </c>
      <c r="BH19" s="621"/>
      <c r="BI19" s="621"/>
      <c r="BJ19" s="621"/>
      <c r="BK19" s="621"/>
      <c r="BL19" s="621"/>
      <c r="BM19" s="621"/>
      <c r="BN19" s="622"/>
      <c r="BO19" s="673">
        <v>5.7</v>
      </c>
      <c r="BP19" s="673"/>
      <c r="BQ19" s="673"/>
      <c r="BR19" s="673"/>
      <c r="BS19" s="626" t="s">
        <v>113</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28033239</v>
      </c>
      <c r="S20" s="621"/>
      <c r="T20" s="621"/>
      <c r="U20" s="621"/>
      <c r="V20" s="621"/>
      <c r="W20" s="621"/>
      <c r="X20" s="621"/>
      <c r="Y20" s="622"/>
      <c r="Z20" s="673">
        <v>55.1</v>
      </c>
      <c r="AA20" s="673"/>
      <c r="AB20" s="673"/>
      <c r="AC20" s="673"/>
      <c r="AD20" s="674">
        <v>26334502</v>
      </c>
      <c r="AE20" s="674"/>
      <c r="AF20" s="674"/>
      <c r="AG20" s="674"/>
      <c r="AH20" s="674"/>
      <c r="AI20" s="674"/>
      <c r="AJ20" s="674"/>
      <c r="AK20" s="674"/>
      <c r="AL20" s="643">
        <v>99.7</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716244</v>
      </c>
      <c r="BH20" s="621"/>
      <c r="BI20" s="621"/>
      <c r="BJ20" s="621"/>
      <c r="BK20" s="621"/>
      <c r="BL20" s="621"/>
      <c r="BM20" s="621"/>
      <c r="BN20" s="622"/>
      <c r="BO20" s="673">
        <v>5.7</v>
      </c>
      <c r="BP20" s="673"/>
      <c r="BQ20" s="673"/>
      <c r="BR20" s="673"/>
      <c r="BS20" s="626" t="s">
        <v>113</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49774113</v>
      </c>
      <c r="CS20" s="621"/>
      <c r="CT20" s="621"/>
      <c r="CU20" s="621"/>
      <c r="CV20" s="621"/>
      <c r="CW20" s="621"/>
      <c r="CX20" s="621"/>
      <c r="CY20" s="622"/>
      <c r="CZ20" s="673">
        <v>100</v>
      </c>
      <c r="DA20" s="673"/>
      <c r="DB20" s="673"/>
      <c r="DC20" s="673"/>
      <c r="DD20" s="626">
        <v>11519722</v>
      </c>
      <c r="DE20" s="621"/>
      <c r="DF20" s="621"/>
      <c r="DG20" s="621"/>
      <c r="DH20" s="621"/>
      <c r="DI20" s="621"/>
      <c r="DJ20" s="621"/>
      <c r="DK20" s="621"/>
      <c r="DL20" s="621"/>
      <c r="DM20" s="621"/>
      <c r="DN20" s="621"/>
      <c r="DO20" s="621"/>
      <c r="DP20" s="622"/>
      <c r="DQ20" s="626">
        <v>30434567</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15971</v>
      </c>
      <c r="S21" s="621"/>
      <c r="T21" s="621"/>
      <c r="U21" s="621"/>
      <c r="V21" s="621"/>
      <c r="W21" s="621"/>
      <c r="X21" s="621"/>
      <c r="Y21" s="622"/>
      <c r="Z21" s="673">
        <v>0</v>
      </c>
      <c r="AA21" s="673"/>
      <c r="AB21" s="673"/>
      <c r="AC21" s="673"/>
      <c r="AD21" s="674">
        <v>15971</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36240</v>
      </c>
      <c r="BH21" s="621"/>
      <c r="BI21" s="621"/>
      <c r="BJ21" s="621"/>
      <c r="BK21" s="621"/>
      <c r="BL21" s="621"/>
      <c r="BM21" s="621"/>
      <c r="BN21" s="622"/>
      <c r="BO21" s="673">
        <v>0.3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1077683</v>
      </c>
      <c r="S22" s="621"/>
      <c r="T22" s="621"/>
      <c r="U22" s="621"/>
      <c r="V22" s="621"/>
      <c r="W22" s="621"/>
      <c r="X22" s="621"/>
      <c r="Y22" s="622"/>
      <c r="Z22" s="673">
        <v>2.1</v>
      </c>
      <c r="AA22" s="673"/>
      <c r="AB22" s="673"/>
      <c r="AC22" s="673"/>
      <c r="AD22" s="674" t="s">
        <v>113</v>
      </c>
      <c r="AE22" s="674"/>
      <c r="AF22" s="674"/>
      <c r="AG22" s="674"/>
      <c r="AH22" s="674"/>
      <c r="AI22" s="674"/>
      <c r="AJ22" s="674"/>
      <c r="AK22" s="674"/>
      <c r="AL22" s="643" t="s">
        <v>113</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691036</v>
      </c>
      <c r="S23" s="621"/>
      <c r="T23" s="621"/>
      <c r="U23" s="621"/>
      <c r="V23" s="621"/>
      <c r="W23" s="621"/>
      <c r="X23" s="621"/>
      <c r="Y23" s="622"/>
      <c r="Z23" s="673">
        <v>1.4</v>
      </c>
      <c r="AA23" s="673"/>
      <c r="AB23" s="673"/>
      <c r="AC23" s="673"/>
      <c r="AD23" s="674">
        <v>40684</v>
      </c>
      <c r="AE23" s="674"/>
      <c r="AF23" s="674"/>
      <c r="AG23" s="674"/>
      <c r="AH23" s="674"/>
      <c r="AI23" s="674"/>
      <c r="AJ23" s="674"/>
      <c r="AK23" s="674"/>
      <c r="AL23" s="643">
        <v>0.2</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680004</v>
      </c>
      <c r="BH23" s="621"/>
      <c r="BI23" s="621"/>
      <c r="BJ23" s="621"/>
      <c r="BK23" s="621"/>
      <c r="BL23" s="621"/>
      <c r="BM23" s="621"/>
      <c r="BN23" s="622"/>
      <c r="BO23" s="673">
        <v>5.4</v>
      </c>
      <c r="BP23" s="673"/>
      <c r="BQ23" s="673"/>
      <c r="BR23" s="673"/>
      <c r="BS23" s="626" t="s">
        <v>113</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156858</v>
      </c>
      <c r="S24" s="621"/>
      <c r="T24" s="621"/>
      <c r="U24" s="621"/>
      <c r="V24" s="621"/>
      <c r="W24" s="621"/>
      <c r="X24" s="621"/>
      <c r="Y24" s="622"/>
      <c r="Z24" s="673">
        <v>0.3</v>
      </c>
      <c r="AA24" s="673"/>
      <c r="AB24" s="673"/>
      <c r="AC24" s="673"/>
      <c r="AD24" s="674" t="s">
        <v>113</v>
      </c>
      <c r="AE24" s="674"/>
      <c r="AF24" s="674"/>
      <c r="AG24" s="674"/>
      <c r="AH24" s="674"/>
      <c r="AI24" s="674"/>
      <c r="AJ24" s="674"/>
      <c r="AK24" s="674"/>
      <c r="AL24" s="643" t="s">
        <v>113</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19431647</v>
      </c>
      <c r="CS24" s="671"/>
      <c r="CT24" s="671"/>
      <c r="CU24" s="671"/>
      <c r="CV24" s="671"/>
      <c r="CW24" s="671"/>
      <c r="CX24" s="671"/>
      <c r="CY24" s="718"/>
      <c r="CZ24" s="722">
        <v>39</v>
      </c>
      <c r="DA24" s="723"/>
      <c r="DB24" s="723"/>
      <c r="DC24" s="724"/>
      <c r="DD24" s="717">
        <v>13704571</v>
      </c>
      <c r="DE24" s="671"/>
      <c r="DF24" s="671"/>
      <c r="DG24" s="671"/>
      <c r="DH24" s="671"/>
      <c r="DI24" s="671"/>
      <c r="DJ24" s="671"/>
      <c r="DK24" s="718"/>
      <c r="DL24" s="717">
        <v>12512896</v>
      </c>
      <c r="DM24" s="671"/>
      <c r="DN24" s="671"/>
      <c r="DO24" s="671"/>
      <c r="DP24" s="671"/>
      <c r="DQ24" s="671"/>
      <c r="DR24" s="671"/>
      <c r="DS24" s="671"/>
      <c r="DT24" s="671"/>
      <c r="DU24" s="671"/>
      <c r="DV24" s="718"/>
      <c r="DW24" s="719">
        <v>44.7</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5571230</v>
      </c>
      <c r="S25" s="621"/>
      <c r="T25" s="621"/>
      <c r="U25" s="621"/>
      <c r="V25" s="621"/>
      <c r="W25" s="621"/>
      <c r="X25" s="621"/>
      <c r="Y25" s="622"/>
      <c r="Z25" s="673">
        <v>10.9</v>
      </c>
      <c r="AA25" s="673"/>
      <c r="AB25" s="673"/>
      <c r="AC25" s="673"/>
      <c r="AD25" s="674" t="s">
        <v>113</v>
      </c>
      <c r="AE25" s="674"/>
      <c r="AF25" s="674"/>
      <c r="AG25" s="674"/>
      <c r="AH25" s="674"/>
      <c r="AI25" s="674"/>
      <c r="AJ25" s="674"/>
      <c r="AK25" s="674"/>
      <c r="AL25" s="643" t="s">
        <v>113</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5736332</v>
      </c>
      <c r="CS25" s="639"/>
      <c r="CT25" s="639"/>
      <c r="CU25" s="639"/>
      <c r="CV25" s="639"/>
      <c r="CW25" s="639"/>
      <c r="CX25" s="639"/>
      <c r="CY25" s="640"/>
      <c r="CZ25" s="623">
        <v>11.5</v>
      </c>
      <c r="DA25" s="641"/>
      <c r="DB25" s="641"/>
      <c r="DC25" s="642"/>
      <c r="DD25" s="626">
        <v>5091604</v>
      </c>
      <c r="DE25" s="639"/>
      <c r="DF25" s="639"/>
      <c r="DG25" s="639"/>
      <c r="DH25" s="639"/>
      <c r="DI25" s="639"/>
      <c r="DJ25" s="639"/>
      <c r="DK25" s="640"/>
      <c r="DL25" s="626">
        <v>4999277</v>
      </c>
      <c r="DM25" s="639"/>
      <c r="DN25" s="639"/>
      <c r="DO25" s="639"/>
      <c r="DP25" s="639"/>
      <c r="DQ25" s="639"/>
      <c r="DR25" s="639"/>
      <c r="DS25" s="639"/>
      <c r="DT25" s="639"/>
      <c r="DU25" s="639"/>
      <c r="DV25" s="640"/>
      <c r="DW25" s="643">
        <v>17.899999999999999</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3849809</v>
      </c>
      <c r="CS26" s="621"/>
      <c r="CT26" s="621"/>
      <c r="CU26" s="621"/>
      <c r="CV26" s="621"/>
      <c r="CW26" s="621"/>
      <c r="CX26" s="621"/>
      <c r="CY26" s="622"/>
      <c r="CZ26" s="623">
        <v>7.7</v>
      </c>
      <c r="DA26" s="641"/>
      <c r="DB26" s="641"/>
      <c r="DC26" s="642"/>
      <c r="DD26" s="626">
        <v>3279748</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2208389</v>
      </c>
      <c r="S27" s="621"/>
      <c r="T27" s="621"/>
      <c r="U27" s="621"/>
      <c r="V27" s="621"/>
      <c r="W27" s="621"/>
      <c r="X27" s="621"/>
      <c r="Y27" s="622"/>
      <c r="Z27" s="673">
        <v>4.3</v>
      </c>
      <c r="AA27" s="673"/>
      <c r="AB27" s="673"/>
      <c r="AC27" s="673"/>
      <c r="AD27" s="674" t="s">
        <v>113</v>
      </c>
      <c r="AE27" s="674"/>
      <c r="AF27" s="674"/>
      <c r="AG27" s="674"/>
      <c r="AH27" s="674"/>
      <c r="AI27" s="674"/>
      <c r="AJ27" s="674"/>
      <c r="AK27" s="674"/>
      <c r="AL27" s="643" t="s">
        <v>113</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12499460</v>
      </c>
      <c r="BH27" s="621"/>
      <c r="BI27" s="621"/>
      <c r="BJ27" s="621"/>
      <c r="BK27" s="621"/>
      <c r="BL27" s="621"/>
      <c r="BM27" s="621"/>
      <c r="BN27" s="622"/>
      <c r="BO27" s="673">
        <v>100</v>
      </c>
      <c r="BP27" s="673"/>
      <c r="BQ27" s="673"/>
      <c r="BR27" s="673"/>
      <c r="BS27" s="626">
        <v>57318</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7347283</v>
      </c>
      <c r="CS27" s="639"/>
      <c r="CT27" s="639"/>
      <c r="CU27" s="639"/>
      <c r="CV27" s="639"/>
      <c r="CW27" s="639"/>
      <c r="CX27" s="639"/>
      <c r="CY27" s="640"/>
      <c r="CZ27" s="623">
        <v>14.8</v>
      </c>
      <c r="DA27" s="641"/>
      <c r="DB27" s="641"/>
      <c r="DC27" s="642"/>
      <c r="DD27" s="626">
        <v>2358877</v>
      </c>
      <c r="DE27" s="639"/>
      <c r="DF27" s="639"/>
      <c r="DG27" s="639"/>
      <c r="DH27" s="639"/>
      <c r="DI27" s="639"/>
      <c r="DJ27" s="639"/>
      <c r="DK27" s="640"/>
      <c r="DL27" s="626">
        <v>2258059</v>
      </c>
      <c r="DM27" s="639"/>
      <c r="DN27" s="639"/>
      <c r="DO27" s="639"/>
      <c r="DP27" s="639"/>
      <c r="DQ27" s="639"/>
      <c r="DR27" s="639"/>
      <c r="DS27" s="639"/>
      <c r="DT27" s="639"/>
      <c r="DU27" s="639"/>
      <c r="DV27" s="640"/>
      <c r="DW27" s="643">
        <v>8.1</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288391</v>
      </c>
      <c r="S28" s="621"/>
      <c r="T28" s="621"/>
      <c r="U28" s="621"/>
      <c r="V28" s="621"/>
      <c r="W28" s="621"/>
      <c r="X28" s="621"/>
      <c r="Y28" s="622"/>
      <c r="Z28" s="673">
        <v>0.6</v>
      </c>
      <c r="AA28" s="673"/>
      <c r="AB28" s="673"/>
      <c r="AC28" s="673"/>
      <c r="AD28" s="674">
        <v>25685</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6348032</v>
      </c>
      <c r="CS28" s="621"/>
      <c r="CT28" s="621"/>
      <c r="CU28" s="621"/>
      <c r="CV28" s="621"/>
      <c r="CW28" s="621"/>
      <c r="CX28" s="621"/>
      <c r="CY28" s="622"/>
      <c r="CZ28" s="623">
        <v>12.8</v>
      </c>
      <c r="DA28" s="641"/>
      <c r="DB28" s="641"/>
      <c r="DC28" s="642"/>
      <c r="DD28" s="626">
        <v>6254090</v>
      </c>
      <c r="DE28" s="621"/>
      <c r="DF28" s="621"/>
      <c r="DG28" s="621"/>
      <c r="DH28" s="621"/>
      <c r="DI28" s="621"/>
      <c r="DJ28" s="621"/>
      <c r="DK28" s="622"/>
      <c r="DL28" s="626">
        <v>5255560</v>
      </c>
      <c r="DM28" s="621"/>
      <c r="DN28" s="621"/>
      <c r="DO28" s="621"/>
      <c r="DP28" s="621"/>
      <c r="DQ28" s="621"/>
      <c r="DR28" s="621"/>
      <c r="DS28" s="621"/>
      <c r="DT28" s="621"/>
      <c r="DU28" s="621"/>
      <c r="DV28" s="622"/>
      <c r="DW28" s="643">
        <v>18.8</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40076</v>
      </c>
      <c r="S29" s="621"/>
      <c r="T29" s="621"/>
      <c r="U29" s="621"/>
      <c r="V29" s="621"/>
      <c r="W29" s="621"/>
      <c r="X29" s="621"/>
      <c r="Y29" s="622"/>
      <c r="Z29" s="673">
        <v>0.1</v>
      </c>
      <c r="AA29" s="673"/>
      <c r="AB29" s="673"/>
      <c r="AC29" s="673"/>
      <c r="AD29" s="674" t="s">
        <v>113</v>
      </c>
      <c r="AE29" s="674"/>
      <c r="AF29" s="674"/>
      <c r="AG29" s="674"/>
      <c r="AH29" s="674"/>
      <c r="AI29" s="674"/>
      <c r="AJ29" s="674"/>
      <c r="AK29" s="674"/>
      <c r="AL29" s="643" t="s">
        <v>113</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59</v>
      </c>
      <c r="CG29" s="654"/>
      <c r="CH29" s="654"/>
      <c r="CI29" s="654"/>
      <c r="CJ29" s="654"/>
      <c r="CK29" s="654"/>
      <c r="CL29" s="654"/>
      <c r="CM29" s="654"/>
      <c r="CN29" s="654"/>
      <c r="CO29" s="654"/>
      <c r="CP29" s="654"/>
      <c r="CQ29" s="655"/>
      <c r="CR29" s="620">
        <v>6348032</v>
      </c>
      <c r="CS29" s="639"/>
      <c r="CT29" s="639"/>
      <c r="CU29" s="639"/>
      <c r="CV29" s="639"/>
      <c r="CW29" s="639"/>
      <c r="CX29" s="639"/>
      <c r="CY29" s="640"/>
      <c r="CZ29" s="623">
        <v>12.8</v>
      </c>
      <c r="DA29" s="641"/>
      <c r="DB29" s="641"/>
      <c r="DC29" s="642"/>
      <c r="DD29" s="626">
        <v>6254090</v>
      </c>
      <c r="DE29" s="639"/>
      <c r="DF29" s="639"/>
      <c r="DG29" s="639"/>
      <c r="DH29" s="639"/>
      <c r="DI29" s="639"/>
      <c r="DJ29" s="639"/>
      <c r="DK29" s="640"/>
      <c r="DL29" s="626">
        <v>5255560</v>
      </c>
      <c r="DM29" s="639"/>
      <c r="DN29" s="639"/>
      <c r="DO29" s="639"/>
      <c r="DP29" s="639"/>
      <c r="DQ29" s="639"/>
      <c r="DR29" s="639"/>
      <c r="DS29" s="639"/>
      <c r="DT29" s="639"/>
      <c r="DU29" s="639"/>
      <c r="DV29" s="640"/>
      <c r="DW29" s="643">
        <v>18.8</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2061671</v>
      </c>
      <c r="S30" s="621"/>
      <c r="T30" s="621"/>
      <c r="U30" s="621"/>
      <c r="V30" s="621"/>
      <c r="W30" s="621"/>
      <c r="X30" s="621"/>
      <c r="Y30" s="622"/>
      <c r="Z30" s="673">
        <v>4</v>
      </c>
      <c r="AA30" s="673"/>
      <c r="AB30" s="673"/>
      <c r="AC30" s="673"/>
      <c r="AD30" s="674" t="s">
        <v>113</v>
      </c>
      <c r="AE30" s="674"/>
      <c r="AF30" s="674"/>
      <c r="AG30" s="674"/>
      <c r="AH30" s="674"/>
      <c r="AI30" s="674"/>
      <c r="AJ30" s="674"/>
      <c r="AK30" s="674"/>
      <c r="AL30" s="643" t="s">
        <v>113</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98.5</v>
      </c>
      <c r="BH30" s="687"/>
      <c r="BI30" s="687"/>
      <c r="BJ30" s="687"/>
      <c r="BK30" s="687"/>
      <c r="BL30" s="687"/>
      <c r="BM30" s="688">
        <v>94.3</v>
      </c>
      <c r="BN30" s="687"/>
      <c r="BO30" s="687"/>
      <c r="BP30" s="687"/>
      <c r="BQ30" s="689"/>
      <c r="BR30" s="686">
        <v>98.5</v>
      </c>
      <c r="BS30" s="687"/>
      <c r="BT30" s="687"/>
      <c r="BU30" s="687"/>
      <c r="BV30" s="687"/>
      <c r="BW30" s="687"/>
      <c r="BX30" s="688">
        <v>93.6</v>
      </c>
      <c r="BY30" s="687"/>
      <c r="BZ30" s="687"/>
      <c r="CA30" s="687"/>
      <c r="CB30" s="689"/>
      <c r="CD30" s="692"/>
      <c r="CE30" s="693"/>
      <c r="CF30" s="657" t="s">
        <v>292</v>
      </c>
      <c r="CG30" s="654"/>
      <c r="CH30" s="654"/>
      <c r="CI30" s="654"/>
      <c r="CJ30" s="654"/>
      <c r="CK30" s="654"/>
      <c r="CL30" s="654"/>
      <c r="CM30" s="654"/>
      <c r="CN30" s="654"/>
      <c r="CO30" s="654"/>
      <c r="CP30" s="654"/>
      <c r="CQ30" s="655"/>
      <c r="CR30" s="620">
        <v>6027924</v>
      </c>
      <c r="CS30" s="621"/>
      <c r="CT30" s="621"/>
      <c r="CU30" s="621"/>
      <c r="CV30" s="621"/>
      <c r="CW30" s="621"/>
      <c r="CX30" s="621"/>
      <c r="CY30" s="622"/>
      <c r="CZ30" s="623">
        <v>12.1</v>
      </c>
      <c r="DA30" s="641"/>
      <c r="DB30" s="641"/>
      <c r="DC30" s="642"/>
      <c r="DD30" s="626">
        <v>5934564</v>
      </c>
      <c r="DE30" s="621"/>
      <c r="DF30" s="621"/>
      <c r="DG30" s="621"/>
      <c r="DH30" s="621"/>
      <c r="DI30" s="621"/>
      <c r="DJ30" s="621"/>
      <c r="DK30" s="622"/>
      <c r="DL30" s="626">
        <v>4936034</v>
      </c>
      <c r="DM30" s="621"/>
      <c r="DN30" s="621"/>
      <c r="DO30" s="621"/>
      <c r="DP30" s="621"/>
      <c r="DQ30" s="621"/>
      <c r="DR30" s="621"/>
      <c r="DS30" s="621"/>
      <c r="DT30" s="621"/>
      <c r="DU30" s="621"/>
      <c r="DV30" s="622"/>
      <c r="DW30" s="643">
        <v>17.600000000000001</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1708613</v>
      </c>
      <c r="S31" s="621"/>
      <c r="T31" s="621"/>
      <c r="U31" s="621"/>
      <c r="V31" s="621"/>
      <c r="W31" s="621"/>
      <c r="X31" s="621"/>
      <c r="Y31" s="622"/>
      <c r="Z31" s="673">
        <v>3.4</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98.4</v>
      </c>
      <c r="BH31" s="639"/>
      <c r="BI31" s="639"/>
      <c r="BJ31" s="639"/>
      <c r="BK31" s="639"/>
      <c r="BL31" s="639"/>
      <c r="BM31" s="675">
        <v>95.9</v>
      </c>
      <c r="BN31" s="685"/>
      <c r="BO31" s="685"/>
      <c r="BP31" s="685"/>
      <c r="BQ31" s="649"/>
      <c r="BR31" s="684">
        <v>98.6</v>
      </c>
      <c r="BS31" s="639"/>
      <c r="BT31" s="639"/>
      <c r="BU31" s="639"/>
      <c r="BV31" s="639"/>
      <c r="BW31" s="639"/>
      <c r="BX31" s="675">
        <v>95.6</v>
      </c>
      <c r="BY31" s="685"/>
      <c r="BZ31" s="685"/>
      <c r="CA31" s="685"/>
      <c r="CB31" s="649"/>
      <c r="CD31" s="692"/>
      <c r="CE31" s="693"/>
      <c r="CF31" s="657" t="s">
        <v>296</v>
      </c>
      <c r="CG31" s="654"/>
      <c r="CH31" s="654"/>
      <c r="CI31" s="654"/>
      <c r="CJ31" s="654"/>
      <c r="CK31" s="654"/>
      <c r="CL31" s="654"/>
      <c r="CM31" s="654"/>
      <c r="CN31" s="654"/>
      <c r="CO31" s="654"/>
      <c r="CP31" s="654"/>
      <c r="CQ31" s="655"/>
      <c r="CR31" s="620">
        <v>320108</v>
      </c>
      <c r="CS31" s="639"/>
      <c r="CT31" s="639"/>
      <c r="CU31" s="639"/>
      <c r="CV31" s="639"/>
      <c r="CW31" s="639"/>
      <c r="CX31" s="639"/>
      <c r="CY31" s="640"/>
      <c r="CZ31" s="623">
        <v>0.6</v>
      </c>
      <c r="DA31" s="641"/>
      <c r="DB31" s="641"/>
      <c r="DC31" s="642"/>
      <c r="DD31" s="626">
        <v>319526</v>
      </c>
      <c r="DE31" s="639"/>
      <c r="DF31" s="639"/>
      <c r="DG31" s="639"/>
      <c r="DH31" s="639"/>
      <c r="DI31" s="639"/>
      <c r="DJ31" s="639"/>
      <c r="DK31" s="640"/>
      <c r="DL31" s="626">
        <v>319526</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2043869</v>
      </c>
      <c r="S32" s="621"/>
      <c r="T32" s="621"/>
      <c r="U32" s="621"/>
      <c r="V32" s="621"/>
      <c r="W32" s="621"/>
      <c r="X32" s="621"/>
      <c r="Y32" s="622"/>
      <c r="Z32" s="673">
        <v>4</v>
      </c>
      <c r="AA32" s="673"/>
      <c r="AB32" s="673"/>
      <c r="AC32" s="673"/>
      <c r="AD32" s="674">
        <v>53</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98.4</v>
      </c>
      <c r="BH32" s="605"/>
      <c r="BI32" s="605"/>
      <c r="BJ32" s="605"/>
      <c r="BK32" s="605"/>
      <c r="BL32" s="605"/>
      <c r="BM32" s="668">
        <v>92</v>
      </c>
      <c r="BN32" s="605"/>
      <c r="BO32" s="605"/>
      <c r="BP32" s="605"/>
      <c r="BQ32" s="662"/>
      <c r="BR32" s="683">
        <v>98.3</v>
      </c>
      <c r="BS32" s="605"/>
      <c r="BT32" s="605"/>
      <c r="BU32" s="605"/>
      <c r="BV32" s="605"/>
      <c r="BW32" s="605"/>
      <c r="BX32" s="668">
        <v>91</v>
      </c>
      <c r="BY32" s="605"/>
      <c r="BZ32" s="605"/>
      <c r="CA32" s="605"/>
      <c r="CB32" s="662"/>
      <c r="CD32" s="694"/>
      <c r="CE32" s="695"/>
      <c r="CF32" s="657" t="s">
        <v>299</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7010500</v>
      </c>
      <c r="S33" s="621"/>
      <c r="T33" s="621"/>
      <c r="U33" s="621"/>
      <c r="V33" s="621"/>
      <c r="W33" s="621"/>
      <c r="X33" s="621"/>
      <c r="Y33" s="622"/>
      <c r="Z33" s="673">
        <v>13.8</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18781075</v>
      </c>
      <c r="CS33" s="639"/>
      <c r="CT33" s="639"/>
      <c r="CU33" s="639"/>
      <c r="CV33" s="639"/>
      <c r="CW33" s="639"/>
      <c r="CX33" s="639"/>
      <c r="CY33" s="640"/>
      <c r="CZ33" s="623">
        <v>37.700000000000003</v>
      </c>
      <c r="DA33" s="641"/>
      <c r="DB33" s="641"/>
      <c r="DC33" s="642"/>
      <c r="DD33" s="626">
        <v>14434358</v>
      </c>
      <c r="DE33" s="639"/>
      <c r="DF33" s="639"/>
      <c r="DG33" s="639"/>
      <c r="DH33" s="639"/>
      <c r="DI33" s="639"/>
      <c r="DJ33" s="639"/>
      <c r="DK33" s="640"/>
      <c r="DL33" s="626">
        <v>10677059</v>
      </c>
      <c r="DM33" s="639"/>
      <c r="DN33" s="639"/>
      <c r="DO33" s="639"/>
      <c r="DP33" s="639"/>
      <c r="DQ33" s="639"/>
      <c r="DR33" s="639"/>
      <c r="DS33" s="639"/>
      <c r="DT33" s="639"/>
      <c r="DU33" s="639"/>
      <c r="DV33" s="640"/>
      <c r="DW33" s="643">
        <v>38.200000000000003</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5263707</v>
      </c>
      <c r="CS34" s="621"/>
      <c r="CT34" s="621"/>
      <c r="CU34" s="621"/>
      <c r="CV34" s="621"/>
      <c r="CW34" s="621"/>
      <c r="CX34" s="621"/>
      <c r="CY34" s="622"/>
      <c r="CZ34" s="623">
        <v>10.6</v>
      </c>
      <c r="DA34" s="641"/>
      <c r="DB34" s="641"/>
      <c r="DC34" s="642"/>
      <c r="DD34" s="626">
        <v>4192964</v>
      </c>
      <c r="DE34" s="621"/>
      <c r="DF34" s="621"/>
      <c r="DG34" s="621"/>
      <c r="DH34" s="621"/>
      <c r="DI34" s="621"/>
      <c r="DJ34" s="621"/>
      <c r="DK34" s="622"/>
      <c r="DL34" s="626">
        <v>3262410</v>
      </c>
      <c r="DM34" s="621"/>
      <c r="DN34" s="621"/>
      <c r="DO34" s="621"/>
      <c r="DP34" s="621"/>
      <c r="DQ34" s="621"/>
      <c r="DR34" s="621"/>
      <c r="DS34" s="621"/>
      <c r="DT34" s="621"/>
      <c r="DU34" s="621"/>
      <c r="DV34" s="622"/>
      <c r="DW34" s="643">
        <v>11.7</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1554000</v>
      </c>
      <c r="S35" s="621"/>
      <c r="T35" s="621"/>
      <c r="U35" s="621"/>
      <c r="V35" s="621"/>
      <c r="W35" s="621"/>
      <c r="X35" s="621"/>
      <c r="Y35" s="622"/>
      <c r="Z35" s="673">
        <v>3.1</v>
      </c>
      <c r="AA35" s="673"/>
      <c r="AB35" s="673"/>
      <c r="AC35" s="673"/>
      <c r="AD35" s="674" t="s">
        <v>113</v>
      </c>
      <c r="AE35" s="674"/>
      <c r="AF35" s="674"/>
      <c r="AG35" s="674"/>
      <c r="AH35" s="674"/>
      <c r="AI35" s="674"/>
      <c r="AJ35" s="674"/>
      <c r="AK35" s="674"/>
      <c r="AL35" s="643" t="s">
        <v>113</v>
      </c>
      <c r="AM35" s="675"/>
      <c r="AN35" s="675"/>
      <c r="AO35" s="676"/>
      <c r="AP35" s="188"/>
      <c r="AQ35" s="677" t="s">
        <v>307</v>
      </c>
      <c r="AR35" s="678"/>
      <c r="AS35" s="678"/>
      <c r="AT35" s="678"/>
      <c r="AU35" s="678"/>
      <c r="AV35" s="678"/>
      <c r="AW35" s="678"/>
      <c r="AX35" s="678"/>
      <c r="AY35" s="679"/>
      <c r="AZ35" s="670">
        <v>6500409</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336904</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702991</v>
      </c>
      <c r="CS35" s="639"/>
      <c r="CT35" s="639"/>
      <c r="CU35" s="639"/>
      <c r="CV35" s="639"/>
      <c r="CW35" s="639"/>
      <c r="CX35" s="639"/>
      <c r="CY35" s="640"/>
      <c r="CZ35" s="623">
        <v>1.4</v>
      </c>
      <c r="DA35" s="641"/>
      <c r="DB35" s="641"/>
      <c r="DC35" s="642"/>
      <c r="DD35" s="626">
        <v>610846</v>
      </c>
      <c r="DE35" s="639"/>
      <c r="DF35" s="639"/>
      <c r="DG35" s="639"/>
      <c r="DH35" s="639"/>
      <c r="DI35" s="639"/>
      <c r="DJ35" s="639"/>
      <c r="DK35" s="640"/>
      <c r="DL35" s="626">
        <v>610846</v>
      </c>
      <c r="DM35" s="639"/>
      <c r="DN35" s="639"/>
      <c r="DO35" s="639"/>
      <c r="DP35" s="639"/>
      <c r="DQ35" s="639"/>
      <c r="DR35" s="639"/>
      <c r="DS35" s="639"/>
      <c r="DT35" s="639"/>
      <c r="DU35" s="639"/>
      <c r="DV35" s="640"/>
      <c r="DW35" s="643">
        <v>2.2000000000000002</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50907526</v>
      </c>
      <c r="S36" s="661"/>
      <c r="T36" s="661"/>
      <c r="U36" s="661"/>
      <c r="V36" s="661"/>
      <c r="W36" s="661"/>
      <c r="X36" s="661"/>
      <c r="Y36" s="664"/>
      <c r="Z36" s="665">
        <v>100</v>
      </c>
      <c r="AA36" s="665"/>
      <c r="AB36" s="665"/>
      <c r="AC36" s="665"/>
      <c r="AD36" s="666">
        <v>26416895</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1502900</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56275</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5061789</v>
      </c>
      <c r="CS36" s="621"/>
      <c r="CT36" s="621"/>
      <c r="CU36" s="621"/>
      <c r="CV36" s="621"/>
      <c r="CW36" s="621"/>
      <c r="CX36" s="621"/>
      <c r="CY36" s="622"/>
      <c r="CZ36" s="623">
        <v>10.199999999999999</v>
      </c>
      <c r="DA36" s="641"/>
      <c r="DB36" s="641"/>
      <c r="DC36" s="642"/>
      <c r="DD36" s="626">
        <v>4752333</v>
      </c>
      <c r="DE36" s="621"/>
      <c r="DF36" s="621"/>
      <c r="DG36" s="621"/>
      <c r="DH36" s="621"/>
      <c r="DI36" s="621"/>
      <c r="DJ36" s="621"/>
      <c r="DK36" s="622"/>
      <c r="DL36" s="626">
        <v>3865708</v>
      </c>
      <c r="DM36" s="621"/>
      <c r="DN36" s="621"/>
      <c r="DO36" s="621"/>
      <c r="DP36" s="621"/>
      <c r="DQ36" s="621"/>
      <c r="DR36" s="621"/>
      <c r="DS36" s="621"/>
      <c r="DT36" s="621"/>
      <c r="DU36" s="621"/>
      <c r="DV36" s="622"/>
      <c r="DW36" s="643">
        <v>13.8</v>
      </c>
      <c r="DX36" s="644"/>
      <c r="DY36" s="644"/>
      <c r="DZ36" s="644"/>
      <c r="EA36" s="644"/>
      <c r="EB36" s="644"/>
      <c r="EC36" s="645"/>
    </row>
    <row r="37" spans="2:133" ht="11.25" customHeight="1">
      <c r="AQ37" s="646" t="s">
        <v>314</v>
      </c>
      <c r="AR37" s="647"/>
      <c r="AS37" s="647"/>
      <c r="AT37" s="647"/>
      <c r="AU37" s="647"/>
      <c r="AV37" s="647"/>
      <c r="AW37" s="647"/>
      <c r="AX37" s="647"/>
      <c r="AY37" s="648"/>
      <c r="AZ37" s="620">
        <v>867188</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14369</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1720179</v>
      </c>
      <c r="CS37" s="639"/>
      <c r="CT37" s="639"/>
      <c r="CU37" s="639"/>
      <c r="CV37" s="639"/>
      <c r="CW37" s="639"/>
      <c r="CX37" s="639"/>
      <c r="CY37" s="640"/>
      <c r="CZ37" s="623">
        <v>3.5</v>
      </c>
      <c r="DA37" s="641"/>
      <c r="DB37" s="641"/>
      <c r="DC37" s="642"/>
      <c r="DD37" s="626">
        <v>1711297</v>
      </c>
      <c r="DE37" s="639"/>
      <c r="DF37" s="639"/>
      <c r="DG37" s="639"/>
      <c r="DH37" s="639"/>
      <c r="DI37" s="639"/>
      <c r="DJ37" s="639"/>
      <c r="DK37" s="640"/>
      <c r="DL37" s="626">
        <v>1427997</v>
      </c>
      <c r="DM37" s="639"/>
      <c r="DN37" s="639"/>
      <c r="DO37" s="639"/>
      <c r="DP37" s="639"/>
      <c r="DQ37" s="639"/>
      <c r="DR37" s="639"/>
      <c r="DS37" s="639"/>
      <c r="DT37" s="639"/>
      <c r="DU37" s="639"/>
      <c r="DV37" s="640"/>
      <c r="DW37" s="643">
        <v>5.0999999999999996</v>
      </c>
      <c r="DX37" s="644"/>
      <c r="DY37" s="644"/>
      <c r="DZ37" s="644"/>
      <c r="EA37" s="644"/>
      <c r="EB37" s="644"/>
      <c r="EC37" s="645"/>
    </row>
    <row r="38" spans="2:133" ht="11.25" customHeight="1">
      <c r="AQ38" s="646" t="s">
        <v>317</v>
      </c>
      <c r="AR38" s="647"/>
      <c r="AS38" s="647"/>
      <c r="AT38" s="647"/>
      <c r="AU38" s="647"/>
      <c r="AV38" s="647"/>
      <c r="AW38" s="647"/>
      <c r="AX38" s="647"/>
      <c r="AY38" s="648"/>
      <c r="AZ38" s="620">
        <v>234532</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23757</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4179953</v>
      </c>
      <c r="CS38" s="621"/>
      <c r="CT38" s="621"/>
      <c r="CU38" s="621"/>
      <c r="CV38" s="621"/>
      <c r="CW38" s="621"/>
      <c r="CX38" s="621"/>
      <c r="CY38" s="622"/>
      <c r="CZ38" s="623">
        <v>8.4</v>
      </c>
      <c r="DA38" s="641"/>
      <c r="DB38" s="641"/>
      <c r="DC38" s="642"/>
      <c r="DD38" s="626">
        <v>3219951</v>
      </c>
      <c r="DE38" s="621"/>
      <c r="DF38" s="621"/>
      <c r="DG38" s="621"/>
      <c r="DH38" s="621"/>
      <c r="DI38" s="621"/>
      <c r="DJ38" s="621"/>
      <c r="DK38" s="622"/>
      <c r="DL38" s="626">
        <v>2442762</v>
      </c>
      <c r="DM38" s="621"/>
      <c r="DN38" s="621"/>
      <c r="DO38" s="621"/>
      <c r="DP38" s="621"/>
      <c r="DQ38" s="621"/>
      <c r="DR38" s="621"/>
      <c r="DS38" s="621"/>
      <c r="DT38" s="621"/>
      <c r="DU38" s="621"/>
      <c r="DV38" s="622"/>
      <c r="DW38" s="643">
        <v>8.6999999999999993</v>
      </c>
      <c r="DX38" s="644"/>
      <c r="DY38" s="644"/>
      <c r="DZ38" s="644"/>
      <c r="EA38" s="644"/>
      <c r="EB38" s="644"/>
      <c r="EC38" s="645"/>
    </row>
    <row r="39" spans="2:133" ht="11.25" customHeight="1">
      <c r="AQ39" s="646" t="s">
        <v>320</v>
      </c>
      <c r="AR39" s="647"/>
      <c r="AS39" s="647"/>
      <c r="AT39" s="647"/>
      <c r="AU39" s="647"/>
      <c r="AV39" s="647"/>
      <c r="AW39" s="647"/>
      <c r="AX39" s="647"/>
      <c r="AY39" s="648"/>
      <c r="AZ39" s="620">
        <v>180566</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89</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1296588</v>
      </c>
      <c r="CS39" s="639"/>
      <c r="CT39" s="639"/>
      <c r="CU39" s="639"/>
      <c r="CV39" s="639"/>
      <c r="CW39" s="639"/>
      <c r="CX39" s="639"/>
      <c r="CY39" s="640"/>
      <c r="CZ39" s="623">
        <v>2.6</v>
      </c>
      <c r="DA39" s="641"/>
      <c r="DB39" s="641"/>
      <c r="DC39" s="642"/>
      <c r="DD39" s="626">
        <v>1150686</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967109</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108</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2276047</v>
      </c>
      <c r="CS40" s="621"/>
      <c r="CT40" s="621"/>
      <c r="CU40" s="621"/>
      <c r="CV40" s="621"/>
      <c r="CW40" s="621"/>
      <c r="CX40" s="621"/>
      <c r="CY40" s="622"/>
      <c r="CZ40" s="623">
        <v>4.5999999999999996</v>
      </c>
      <c r="DA40" s="641"/>
      <c r="DB40" s="641"/>
      <c r="DC40" s="642"/>
      <c r="DD40" s="626">
        <v>507578</v>
      </c>
      <c r="DE40" s="621"/>
      <c r="DF40" s="621"/>
      <c r="DG40" s="621"/>
      <c r="DH40" s="621"/>
      <c r="DI40" s="621"/>
      <c r="DJ40" s="621"/>
      <c r="DK40" s="622"/>
      <c r="DL40" s="626">
        <v>495333</v>
      </c>
      <c r="DM40" s="621"/>
      <c r="DN40" s="621"/>
      <c r="DO40" s="621"/>
      <c r="DP40" s="621"/>
      <c r="DQ40" s="621"/>
      <c r="DR40" s="621"/>
      <c r="DS40" s="621"/>
      <c r="DT40" s="621"/>
      <c r="DU40" s="621"/>
      <c r="DV40" s="622"/>
      <c r="DW40" s="643">
        <v>1.8</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2748114</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288</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11561391</v>
      </c>
      <c r="CS42" s="621"/>
      <c r="CT42" s="621"/>
      <c r="CU42" s="621"/>
      <c r="CV42" s="621"/>
      <c r="CW42" s="621"/>
      <c r="CX42" s="621"/>
      <c r="CY42" s="622"/>
      <c r="CZ42" s="623">
        <v>23.2</v>
      </c>
      <c r="DA42" s="624"/>
      <c r="DB42" s="624"/>
      <c r="DC42" s="625"/>
      <c r="DD42" s="626">
        <v>2295638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158777</v>
      </c>
      <c r="CS43" s="639"/>
      <c r="CT43" s="639"/>
      <c r="CU43" s="639"/>
      <c r="CV43" s="639"/>
      <c r="CW43" s="639"/>
      <c r="CX43" s="639"/>
      <c r="CY43" s="640"/>
      <c r="CZ43" s="623">
        <v>0.3</v>
      </c>
      <c r="DA43" s="641"/>
      <c r="DB43" s="641"/>
      <c r="DC43" s="642"/>
      <c r="DD43" s="626">
        <v>122356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11519722</v>
      </c>
      <c r="CS44" s="621"/>
      <c r="CT44" s="621"/>
      <c r="CU44" s="621"/>
      <c r="CV44" s="621"/>
      <c r="CW44" s="621"/>
      <c r="CX44" s="621"/>
      <c r="CY44" s="622"/>
      <c r="CZ44" s="623">
        <v>23.1</v>
      </c>
      <c r="DA44" s="624"/>
      <c r="DB44" s="624"/>
      <c r="DC44" s="625"/>
      <c r="DD44" s="626">
        <v>2273500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3418816</v>
      </c>
      <c r="CS45" s="639"/>
      <c r="CT45" s="639"/>
      <c r="CU45" s="639"/>
      <c r="CV45" s="639"/>
      <c r="CW45" s="639"/>
      <c r="CX45" s="639"/>
      <c r="CY45" s="640"/>
      <c r="CZ45" s="623">
        <v>6.9</v>
      </c>
      <c r="DA45" s="641"/>
      <c r="DB45" s="641"/>
      <c r="DC45" s="642"/>
      <c r="DD45" s="626">
        <v>115608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8088034</v>
      </c>
      <c r="CS46" s="621"/>
      <c r="CT46" s="621"/>
      <c r="CU46" s="621"/>
      <c r="CV46" s="621"/>
      <c r="CW46" s="621"/>
      <c r="CX46" s="621"/>
      <c r="CY46" s="622"/>
      <c r="CZ46" s="623">
        <v>16.2</v>
      </c>
      <c r="DA46" s="624"/>
      <c r="DB46" s="624"/>
      <c r="DC46" s="625"/>
      <c r="DD46" s="626">
        <v>2145020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v>41669</v>
      </c>
      <c r="CS47" s="639"/>
      <c r="CT47" s="639"/>
      <c r="CU47" s="639"/>
      <c r="CV47" s="639"/>
      <c r="CW47" s="639"/>
      <c r="CX47" s="639"/>
      <c r="CY47" s="640"/>
      <c r="CZ47" s="623">
        <v>0.1</v>
      </c>
      <c r="DA47" s="641"/>
      <c r="DB47" s="641"/>
      <c r="DC47" s="642"/>
      <c r="DD47" s="626">
        <v>22138</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49774113</v>
      </c>
      <c r="CS49" s="605"/>
      <c r="CT49" s="605"/>
      <c r="CU49" s="605"/>
      <c r="CV49" s="605"/>
      <c r="CW49" s="605"/>
      <c r="CX49" s="605"/>
      <c r="CY49" s="606"/>
      <c r="CZ49" s="607">
        <v>100</v>
      </c>
      <c r="DA49" s="608"/>
      <c r="DB49" s="608"/>
      <c r="DC49" s="609"/>
      <c r="DD49" s="610">
        <v>30434567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50613</v>
      </c>
      <c r="R7" s="1134"/>
      <c r="S7" s="1134"/>
      <c r="T7" s="1134"/>
      <c r="U7" s="1134"/>
      <c r="V7" s="1134">
        <v>49481</v>
      </c>
      <c r="W7" s="1134"/>
      <c r="X7" s="1134"/>
      <c r="Y7" s="1134"/>
      <c r="Z7" s="1134"/>
      <c r="AA7" s="1134">
        <v>1132</v>
      </c>
      <c r="AB7" s="1134"/>
      <c r="AC7" s="1134"/>
      <c r="AD7" s="1134"/>
      <c r="AE7" s="1135"/>
      <c r="AF7" s="1136">
        <v>1022</v>
      </c>
      <c r="AG7" s="1137"/>
      <c r="AH7" s="1137"/>
      <c r="AI7" s="1137"/>
      <c r="AJ7" s="1138"/>
      <c r="AK7" s="1120">
        <v>2028</v>
      </c>
      <c r="AL7" s="1121"/>
      <c r="AM7" s="1121"/>
      <c r="AN7" s="1121"/>
      <c r="AO7" s="1121"/>
      <c r="AP7" s="1121">
        <v>50333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557</v>
      </c>
      <c r="BT7" s="1125"/>
      <c r="BU7" s="1125"/>
      <c r="BV7" s="1125"/>
      <c r="BW7" s="1125"/>
      <c r="BX7" s="1125"/>
      <c r="BY7" s="1125"/>
      <c r="BZ7" s="1125"/>
      <c r="CA7" s="1125"/>
      <c r="CB7" s="1125"/>
      <c r="CC7" s="1125"/>
      <c r="CD7" s="1125"/>
      <c r="CE7" s="1125"/>
      <c r="CF7" s="1125"/>
      <c r="CG7" s="1126"/>
      <c r="CH7" s="1117">
        <v>-22</v>
      </c>
      <c r="CI7" s="1118"/>
      <c r="CJ7" s="1118"/>
      <c r="CK7" s="1118"/>
      <c r="CL7" s="1119"/>
      <c r="CM7" s="1117">
        <v>46</v>
      </c>
      <c r="CN7" s="1118"/>
      <c r="CO7" s="1118"/>
      <c r="CP7" s="1118"/>
      <c r="CQ7" s="1119"/>
      <c r="CR7" s="1117" t="s">
        <v>559</v>
      </c>
      <c r="CS7" s="1118"/>
      <c r="CT7" s="1118"/>
      <c r="CU7" s="1118"/>
      <c r="CV7" s="1119"/>
      <c r="CW7" s="1117" t="s">
        <v>559</v>
      </c>
      <c r="CX7" s="1118"/>
      <c r="CY7" s="1118"/>
      <c r="CZ7" s="1118"/>
      <c r="DA7" s="1119"/>
      <c r="DB7" s="1117" t="s">
        <v>559</v>
      </c>
      <c r="DC7" s="1118"/>
      <c r="DD7" s="1118"/>
      <c r="DE7" s="1118"/>
      <c r="DF7" s="1119"/>
      <c r="DG7" s="1117" t="s">
        <v>559</v>
      </c>
      <c r="DH7" s="1118"/>
      <c r="DI7" s="1118"/>
      <c r="DJ7" s="1118"/>
      <c r="DK7" s="1119"/>
      <c r="DL7" s="1117">
        <v>110</v>
      </c>
      <c r="DM7" s="1118"/>
      <c r="DN7" s="1118"/>
      <c r="DO7" s="1118"/>
      <c r="DP7" s="1119"/>
      <c r="DQ7" s="1117" t="s">
        <v>559</v>
      </c>
      <c r="DR7" s="1118"/>
      <c r="DS7" s="1118"/>
      <c r="DT7" s="1118"/>
      <c r="DU7" s="1119"/>
      <c r="DV7" s="1144"/>
      <c r="DW7" s="1145"/>
      <c r="DX7" s="1145"/>
      <c r="DY7" s="1145"/>
      <c r="DZ7" s="1146"/>
      <c r="EA7" s="207"/>
    </row>
    <row r="8" spans="1:131" s="208" customFormat="1" ht="26.25" customHeight="1">
      <c r="A8" s="214">
        <v>2</v>
      </c>
      <c r="B8" s="1066" t="s">
        <v>366</v>
      </c>
      <c r="C8" s="1067"/>
      <c r="D8" s="1067"/>
      <c r="E8" s="1067"/>
      <c r="F8" s="1067"/>
      <c r="G8" s="1067"/>
      <c r="H8" s="1067"/>
      <c r="I8" s="1067"/>
      <c r="J8" s="1067"/>
      <c r="K8" s="1067"/>
      <c r="L8" s="1067"/>
      <c r="M8" s="1067"/>
      <c r="N8" s="1067"/>
      <c r="O8" s="1067"/>
      <c r="P8" s="1068"/>
      <c r="Q8" s="1072">
        <v>237</v>
      </c>
      <c r="R8" s="1073"/>
      <c r="S8" s="1073"/>
      <c r="T8" s="1073"/>
      <c r="U8" s="1073"/>
      <c r="V8" s="1073">
        <v>237</v>
      </c>
      <c r="W8" s="1073"/>
      <c r="X8" s="1073"/>
      <c r="Y8" s="1073"/>
      <c r="Z8" s="1073"/>
      <c r="AA8" s="1073">
        <v>0</v>
      </c>
      <c r="AB8" s="1073"/>
      <c r="AC8" s="1073"/>
      <c r="AD8" s="1073"/>
      <c r="AE8" s="1074"/>
      <c r="AF8" s="1048">
        <v>0</v>
      </c>
      <c r="AG8" s="1049"/>
      <c r="AH8" s="1049"/>
      <c r="AI8" s="1049"/>
      <c r="AJ8" s="1050"/>
      <c r="AK8" s="1115">
        <v>6</v>
      </c>
      <c r="AL8" s="1116"/>
      <c r="AM8" s="1116"/>
      <c r="AN8" s="1116"/>
      <c r="AO8" s="1116"/>
      <c r="AP8" s="1116" t="s">
        <v>559</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t="s">
        <v>367</v>
      </c>
      <c r="C9" s="1067"/>
      <c r="D9" s="1067"/>
      <c r="E9" s="1067"/>
      <c r="F9" s="1067"/>
      <c r="G9" s="1067"/>
      <c r="H9" s="1067"/>
      <c r="I9" s="1067"/>
      <c r="J9" s="1067"/>
      <c r="K9" s="1067"/>
      <c r="L9" s="1067"/>
      <c r="M9" s="1067"/>
      <c r="N9" s="1067"/>
      <c r="O9" s="1067"/>
      <c r="P9" s="1068"/>
      <c r="Q9" s="1072">
        <v>11</v>
      </c>
      <c r="R9" s="1073"/>
      <c r="S9" s="1073"/>
      <c r="T9" s="1073"/>
      <c r="U9" s="1073"/>
      <c r="V9" s="1073">
        <v>11</v>
      </c>
      <c r="W9" s="1073"/>
      <c r="X9" s="1073"/>
      <c r="Y9" s="1073"/>
      <c r="Z9" s="1073"/>
      <c r="AA9" s="1073">
        <v>1</v>
      </c>
      <c r="AB9" s="1073"/>
      <c r="AC9" s="1073"/>
      <c r="AD9" s="1073"/>
      <c r="AE9" s="1074"/>
      <c r="AF9" s="1048">
        <v>1</v>
      </c>
      <c r="AG9" s="1049"/>
      <c r="AH9" s="1049"/>
      <c r="AI9" s="1049"/>
      <c r="AJ9" s="1050"/>
      <c r="AK9" s="1115">
        <v>1</v>
      </c>
      <c r="AL9" s="1116"/>
      <c r="AM9" s="1116"/>
      <c r="AN9" s="1116"/>
      <c r="AO9" s="1116"/>
      <c r="AP9" s="1116">
        <v>8</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t="s">
        <v>368</v>
      </c>
      <c r="C10" s="1067"/>
      <c r="D10" s="1067"/>
      <c r="E10" s="1067"/>
      <c r="F10" s="1067"/>
      <c r="G10" s="1067"/>
      <c r="H10" s="1067"/>
      <c r="I10" s="1067"/>
      <c r="J10" s="1067"/>
      <c r="K10" s="1067"/>
      <c r="L10" s="1067"/>
      <c r="M10" s="1067"/>
      <c r="N10" s="1067"/>
      <c r="O10" s="1067"/>
      <c r="P10" s="1068"/>
      <c r="Q10" s="1072">
        <v>46</v>
      </c>
      <c r="R10" s="1073"/>
      <c r="S10" s="1073"/>
      <c r="T10" s="1073"/>
      <c r="U10" s="1073"/>
      <c r="V10" s="1073">
        <v>45</v>
      </c>
      <c r="W10" s="1073"/>
      <c r="X10" s="1073"/>
      <c r="Y10" s="1073"/>
      <c r="Z10" s="1073"/>
      <c r="AA10" s="1073">
        <v>1</v>
      </c>
      <c r="AB10" s="1073"/>
      <c r="AC10" s="1073"/>
      <c r="AD10" s="1073"/>
      <c r="AE10" s="1074"/>
      <c r="AF10" s="1048">
        <v>1</v>
      </c>
      <c r="AG10" s="1049"/>
      <c r="AH10" s="1049"/>
      <c r="AI10" s="1049"/>
      <c r="AJ10" s="1050"/>
      <c r="AK10" s="1115">
        <v>26</v>
      </c>
      <c r="AL10" s="1116"/>
      <c r="AM10" s="1116"/>
      <c r="AN10" s="1116"/>
      <c r="AO10" s="1116"/>
      <c r="AP10" s="1116" t="s">
        <v>559</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370</v>
      </c>
      <c r="B23" s="973" t="s">
        <v>371</v>
      </c>
      <c r="C23" s="974"/>
      <c r="D23" s="974"/>
      <c r="E23" s="974"/>
      <c r="F23" s="974"/>
      <c r="G23" s="974"/>
      <c r="H23" s="974"/>
      <c r="I23" s="974"/>
      <c r="J23" s="974"/>
      <c r="K23" s="974"/>
      <c r="L23" s="974"/>
      <c r="M23" s="974"/>
      <c r="N23" s="974"/>
      <c r="O23" s="974"/>
      <c r="P23" s="975"/>
      <c r="Q23" s="1097">
        <v>50908</v>
      </c>
      <c r="R23" s="1098"/>
      <c r="S23" s="1098"/>
      <c r="T23" s="1098"/>
      <c r="U23" s="1098"/>
      <c r="V23" s="1098">
        <v>49774</v>
      </c>
      <c r="W23" s="1098"/>
      <c r="X23" s="1098"/>
      <c r="Y23" s="1098"/>
      <c r="Z23" s="1098"/>
      <c r="AA23" s="1098">
        <v>1133</v>
      </c>
      <c r="AB23" s="1098"/>
      <c r="AC23" s="1098"/>
      <c r="AD23" s="1098"/>
      <c r="AE23" s="1099"/>
      <c r="AF23" s="1100">
        <v>1024</v>
      </c>
      <c r="AG23" s="1098"/>
      <c r="AH23" s="1098"/>
      <c r="AI23" s="1098"/>
      <c r="AJ23" s="1101"/>
      <c r="AK23" s="1102"/>
      <c r="AL23" s="1103"/>
      <c r="AM23" s="1103"/>
      <c r="AN23" s="1103"/>
      <c r="AO23" s="1103"/>
      <c r="AP23" s="1098">
        <v>50341</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382</v>
      </c>
      <c r="C28" s="1080"/>
      <c r="D28" s="1080"/>
      <c r="E28" s="1080"/>
      <c r="F28" s="1080"/>
      <c r="G28" s="1080"/>
      <c r="H28" s="1080"/>
      <c r="I28" s="1080"/>
      <c r="J28" s="1080"/>
      <c r="K28" s="1080"/>
      <c r="L28" s="1080"/>
      <c r="M28" s="1080"/>
      <c r="N28" s="1080"/>
      <c r="O28" s="1080"/>
      <c r="P28" s="1081"/>
      <c r="Q28" s="1082">
        <v>11832</v>
      </c>
      <c r="R28" s="1083"/>
      <c r="S28" s="1083"/>
      <c r="T28" s="1083"/>
      <c r="U28" s="1083"/>
      <c r="V28" s="1083">
        <v>11494</v>
      </c>
      <c r="W28" s="1083"/>
      <c r="X28" s="1083"/>
      <c r="Y28" s="1083"/>
      <c r="Z28" s="1083"/>
      <c r="AA28" s="1083">
        <v>338</v>
      </c>
      <c r="AB28" s="1083"/>
      <c r="AC28" s="1083"/>
      <c r="AD28" s="1083"/>
      <c r="AE28" s="1084"/>
      <c r="AF28" s="1085">
        <v>338</v>
      </c>
      <c r="AG28" s="1083"/>
      <c r="AH28" s="1083"/>
      <c r="AI28" s="1083"/>
      <c r="AJ28" s="1086"/>
      <c r="AK28" s="1087">
        <v>984</v>
      </c>
      <c r="AL28" s="1075"/>
      <c r="AM28" s="1075"/>
      <c r="AN28" s="1075"/>
      <c r="AO28" s="1075"/>
      <c r="AP28" s="1075" t="s">
        <v>559</v>
      </c>
      <c r="AQ28" s="1075"/>
      <c r="AR28" s="1075"/>
      <c r="AS28" s="1075"/>
      <c r="AT28" s="1075"/>
      <c r="AU28" s="1075" t="s">
        <v>559</v>
      </c>
      <c r="AV28" s="1075"/>
      <c r="AW28" s="1075"/>
      <c r="AX28" s="1075"/>
      <c r="AY28" s="1075"/>
      <c r="AZ28" s="1076" t="s">
        <v>559</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383</v>
      </c>
      <c r="C29" s="1067"/>
      <c r="D29" s="1067"/>
      <c r="E29" s="1067"/>
      <c r="F29" s="1067"/>
      <c r="G29" s="1067"/>
      <c r="H29" s="1067"/>
      <c r="I29" s="1067"/>
      <c r="J29" s="1067"/>
      <c r="K29" s="1067"/>
      <c r="L29" s="1067"/>
      <c r="M29" s="1067"/>
      <c r="N29" s="1067"/>
      <c r="O29" s="1067"/>
      <c r="P29" s="1068"/>
      <c r="Q29" s="1072">
        <v>9137</v>
      </c>
      <c r="R29" s="1073"/>
      <c r="S29" s="1073"/>
      <c r="T29" s="1073"/>
      <c r="U29" s="1073"/>
      <c r="V29" s="1073">
        <v>8973</v>
      </c>
      <c r="W29" s="1073"/>
      <c r="X29" s="1073"/>
      <c r="Y29" s="1073"/>
      <c r="Z29" s="1073"/>
      <c r="AA29" s="1073">
        <v>165</v>
      </c>
      <c r="AB29" s="1073"/>
      <c r="AC29" s="1073"/>
      <c r="AD29" s="1073"/>
      <c r="AE29" s="1074"/>
      <c r="AF29" s="1048">
        <v>165</v>
      </c>
      <c r="AG29" s="1049"/>
      <c r="AH29" s="1049"/>
      <c r="AI29" s="1049"/>
      <c r="AJ29" s="1050"/>
      <c r="AK29" s="1009">
        <v>1295</v>
      </c>
      <c r="AL29" s="1000"/>
      <c r="AM29" s="1000"/>
      <c r="AN29" s="1000"/>
      <c r="AO29" s="1000"/>
      <c r="AP29" s="1000" t="s">
        <v>559</v>
      </c>
      <c r="AQ29" s="1000"/>
      <c r="AR29" s="1000"/>
      <c r="AS29" s="1000"/>
      <c r="AT29" s="1000"/>
      <c r="AU29" s="1000" t="s">
        <v>559</v>
      </c>
      <c r="AV29" s="1000"/>
      <c r="AW29" s="1000"/>
      <c r="AX29" s="1000"/>
      <c r="AY29" s="1000"/>
      <c r="AZ29" s="1071" t="s">
        <v>558</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384</v>
      </c>
      <c r="C30" s="1067"/>
      <c r="D30" s="1067"/>
      <c r="E30" s="1067"/>
      <c r="F30" s="1067"/>
      <c r="G30" s="1067"/>
      <c r="H30" s="1067"/>
      <c r="I30" s="1067"/>
      <c r="J30" s="1067"/>
      <c r="K30" s="1067"/>
      <c r="L30" s="1067"/>
      <c r="M30" s="1067"/>
      <c r="N30" s="1067"/>
      <c r="O30" s="1067"/>
      <c r="P30" s="1068"/>
      <c r="Q30" s="1072">
        <v>712</v>
      </c>
      <c r="R30" s="1073"/>
      <c r="S30" s="1073"/>
      <c r="T30" s="1073"/>
      <c r="U30" s="1073"/>
      <c r="V30" s="1073">
        <v>705</v>
      </c>
      <c r="W30" s="1073"/>
      <c r="X30" s="1073"/>
      <c r="Y30" s="1073"/>
      <c r="Z30" s="1073"/>
      <c r="AA30" s="1073">
        <v>6</v>
      </c>
      <c r="AB30" s="1073"/>
      <c r="AC30" s="1073"/>
      <c r="AD30" s="1073"/>
      <c r="AE30" s="1074"/>
      <c r="AF30" s="1048">
        <v>6</v>
      </c>
      <c r="AG30" s="1049"/>
      <c r="AH30" s="1049"/>
      <c r="AI30" s="1049"/>
      <c r="AJ30" s="1050"/>
      <c r="AK30" s="1009">
        <v>144</v>
      </c>
      <c r="AL30" s="1000"/>
      <c r="AM30" s="1000"/>
      <c r="AN30" s="1000"/>
      <c r="AO30" s="1000"/>
      <c r="AP30" s="1000">
        <v>626</v>
      </c>
      <c r="AQ30" s="1000"/>
      <c r="AR30" s="1000"/>
      <c r="AS30" s="1000"/>
      <c r="AT30" s="1000"/>
      <c r="AU30" s="1000">
        <v>226</v>
      </c>
      <c r="AV30" s="1000"/>
      <c r="AW30" s="1000"/>
      <c r="AX30" s="1000"/>
      <c r="AY30" s="1000"/>
      <c r="AZ30" s="1071" t="s">
        <v>559</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385</v>
      </c>
      <c r="C31" s="1067"/>
      <c r="D31" s="1067"/>
      <c r="E31" s="1067"/>
      <c r="F31" s="1067"/>
      <c r="G31" s="1067"/>
      <c r="H31" s="1067"/>
      <c r="I31" s="1067"/>
      <c r="J31" s="1067"/>
      <c r="K31" s="1067"/>
      <c r="L31" s="1067"/>
      <c r="M31" s="1067"/>
      <c r="N31" s="1067"/>
      <c r="O31" s="1067"/>
      <c r="P31" s="1068"/>
      <c r="Q31" s="1072">
        <v>1048</v>
      </c>
      <c r="R31" s="1073"/>
      <c r="S31" s="1073"/>
      <c r="T31" s="1073"/>
      <c r="U31" s="1073"/>
      <c r="V31" s="1073">
        <v>1045</v>
      </c>
      <c r="W31" s="1073"/>
      <c r="X31" s="1073"/>
      <c r="Y31" s="1073"/>
      <c r="Z31" s="1073"/>
      <c r="AA31" s="1073">
        <v>3</v>
      </c>
      <c r="AB31" s="1073"/>
      <c r="AC31" s="1073"/>
      <c r="AD31" s="1073"/>
      <c r="AE31" s="1074"/>
      <c r="AF31" s="1048">
        <v>3</v>
      </c>
      <c r="AG31" s="1049"/>
      <c r="AH31" s="1049"/>
      <c r="AI31" s="1049"/>
      <c r="AJ31" s="1050"/>
      <c r="AK31" s="1009">
        <v>317</v>
      </c>
      <c r="AL31" s="1000"/>
      <c r="AM31" s="1000"/>
      <c r="AN31" s="1000"/>
      <c r="AO31" s="1000"/>
      <c r="AP31" s="1000" t="s">
        <v>559</v>
      </c>
      <c r="AQ31" s="1000"/>
      <c r="AR31" s="1000"/>
      <c r="AS31" s="1000"/>
      <c r="AT31" s="1000"/>
      <c r="AU31" s="1000" t="s">
        <v>559</v>
      </c>
      <c r="AV31" s="1000"/>
      <c r="AW31" s="1000"/>
      <c r="AX31" s="1000"/>
      <c r="AY31" s="1000"/>
      <c r="AZ31" s="1071" t="s">
        <v>559</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386</v>
      </c>
      <c r="C32" s="1067"/>
      <c r="D32" s="1067"/>
      <c r="E32" s="1067"/>
      <c r="F32" s="1067"/>
      <c r="G32" s="1067"/>
      <c r="H32" s="1067"/>
      <c r="I32" s="1067"/>
      <c r="J32" s="1067"/>
      <c r="K32" s="1067"/>
      <c r="L32" s="1067"/>
      <c r="M32" s="1067"/>
      <c r="N32" s="1067"/>
      <c r="O32" s="1067"/>
      <c r="P32" s="1068"/>
      <c r="Q32" s="1072">
        <v>254</v>
      </c>
      <c r="R32" s="1073"/>
      <c r="S32" s="1073"/>
      <c r="T32" s="1073"/>
      <c r="U32" s="1073"/>
      <c r="V32" s="1073">
        <v>241</v>
      </c>
      <c r="W32" s="1073"/>
      <c r="X32" s="1073"/>
      <c r="Y32" s="1073"/>
      <c r="Z32" s="1073"/>
      <c r="AA32" s="1073">
        <v>13</v>
      </c>
      <c r="AB32" s="1073"/>
      <c r="AC32" s="1073"/>
      <c r="AD32" s="1073"/>
      <c r="AE32" s="1074"/>
      <c r="AF32" s="1048">
        <v>13</v>
      </c>
      <c r="AG32" s="1049"/>
      <c r="AH32" s="1049"/>
      <c r="AI32" s="1049"/>
      <c r="AJ32" s="1050"/>
      <c r="AK32" s="1009">
        <v>74</v>
      </c>
      <c r="AL32" s="1000"/>
      <c r="AM32" s="1000"/>
      <c r="AN32" s="1000"/>
      <c r="AO32" s="1000"/>
      <c r="AP32" s="1000">
        <v>80</v>
      </c>
      <c r="AQ32" s="1000"/>
      <c r="AR32" s="1000"/>
      <c r="AS32" s="1000"/>
      <c r="AT32" s="1000"/>
      <c r="AU32" s="1000">
        <v>19</v>
      </c>
      <c r="AV32" s="1000"/>
      <c r="AW32" s="1000"/>
      <c r="AX32" s="1000"/>
      <c r="AY32" s="1000"/>
      <c r="AZ32" s="1071" t="s">
        <v>559</v>
      </c>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387</v>
      </c>
      <c r="C33" s="1067"/>
      <c r="D33" s="1067"/>
      <c r="E33" s="1067"/>
      <c r="F33" s="1067"/>
      <c r="G33" s="1067"/>
      <c r="H33" s="1067"/>
      <c r="I33" s="1067"/>
      <c r="J33" s="1067"/>
      <c r="K33" s="1067"/>
      <c r="L33" s="1067"/>
      <c r="M33" s="1067"/>
      <c r="N33" s="1067"/>
      <c r="O33" s="1067"/>
      <c r="P33" s="1068"/>
      <c r="Q33" s="1072">
        <v>7285</v>
      </c>
      <c r="R33" s="1073"/>
      <c r="S33" s="1073"/>
      <c r="T33" s="1073"/>
      <c r="U33" s="1073"/>
      <c r="V33" s="1073">
        <v>7166</v>
      </c>
      <c r="W33" s="1073"/>
      <c r="X33" s="1073"/>
      <c r="Y33" s="1073"/>
      <c r="Z33" s="1073"/>
      <c r="AA33" s="1073">
        <v>119</v>
      </c>
      <c r="AB33" s="1073"/>
      <c r="AC33" s="1073"/>
      <c r="AD33" s="1073"/>
      <c r="AE33" s="1074"/>
      <c r="AF33" s="1048">
        <v>2157</v>
      </c>
      <c r="AG33" s="1049"/>
      <c r="AH33" s="1049"/>
      <c r="AI33" s="1049"/>
      <c r="AJ33" s="1050"/>
      <c r="AK33" s="1009">
        <v>737</v>
      </c>
      <c r="AL33" s="1000"/>
      <c r="AM33" s="1000"/>
      <c r="AN33" s="1000"/>
      <c r="AO33" s="1000"/>
      <c r="AP33" s="1000">
        <v>6197</v>
      </c>
      <c r="AQ33" s="1000"/>
      <c r="AR33" s="1000"/>
      <c r="AS33" s="1000"/>
      <c r="AT33" s="1000"/>
      <c r="AU33" s="1000">
        <v>3848</v>
      </c>
      <c r="AV33" s="1000"/>
      <c r="AW33" s="1000"/>
      <c r="AX33" s="1000"/>
      <c r="AY33" s="1000"/>
      <c r="AZ33" s="1071" t="s">
        <v>559</v>
      </c>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389</v>
      </c>
      <c r="C34" s="1067"/>
      <c r="D34" s="1067"/>
      <c r="E34" s="1067"/>
      <c r="F34" s="1067"/>
      <c r="G34" s="1067"/>
      <c r="H34" s="1067"/>
      <c r="I34" s="1067"/>
      <c r="J34" s="1067"/>
      <c r="K34" s="1067"/>
      <c r="L34" s="1067"/>
      <c r="M34" s="1067"/>
      <c r="N34" s="1067"/>
      <c r="O34" s="1067"/>
      <c r="P34" s="1068"/>
      <c r="Q34" s="1072">
        <v>3763</v>
      </c>
      <c r="R34" s="1073"/>
      <c r="S34" s="1073"/>
      <c r="T34" s="1073"/>
      <c r="U34" s="1073"/>
      <c r="V34" s="1073">
        <v>3218</v>
      </c>
      <c r="W34" s="1073"/>
      <c r="X34" s="1073"/>
      <c r="Y34" s="1073"/>
      <c r="Z34" s="1073"/>
      <c r="AA34" s="1073">
        <v>545</v>
      </c>
      <c r="AB34" s="1073"/>
      <c r="AC34" s="1073"/>
      <c r="AD34" s="1073"/>
      <c r="AE34" s="1074"/>
      <c r="AF34" s="1048">
        <v>6010</v>
      </c>
      <c r="AG34" s="1049"/>
      <c r="AH34" s="1049"/>
      <c r="AI34" s="1049"/>
      <c r="AJ34" s="1050"/>
      <c r="AK34" s="1009">
        <v>879</v>
      </c>
      <c r="AL34" s="1000"/>
      <c r="AM34" s="1000"/>
      <c r="AN34" s="1000"/>
      <c r="AO34" s="1000"/>
      <c r="AP34" s="1000">
        <v>22750</v>
      </c>
      <c r="AQ34" s="1000"/>
      <c r="AR34" s="1000"/>
      <c r="AS34" s="1000"/>
      <c r="AT34" s="1000"/>
      <c r="AU34" s="1000">
        <v>9487</v>
      </c>
      <c r="AV34" s="1000"/>
      <c r="AW34" s="1000"/>
      <c r="AX34" s="1000"/>
      <c r="AY34" s="1000"/>
      <c r="AZ34" s="1071" t="s">
        <v>559</v>
      </c>
      <c r="BA34" s="1071"/>
      <c r="BB34" s="1071"/>
      <c r="BC34" s="1071"/>
      <c r="BD34" s="1071"/>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390</v>
      </c>
      <c r="C35" s="1067"/>
      <c r="D35" s="1067"/>
      <c r="E35" s="1067"/>
      <c r="F35" s="1067"/>
      <c r="G35" s="1067"/>
      <c r="H35" s="1067"/>
      <c r="I35" s="1067"/>
      <c r="J35" s="1067"/>
      <c r="K35" s="1067"/>
      <c r="L35" s="1067"/>
      <c r="M35" s="1067"/>
      <c r="N35" s="1067"/>
      <c r="O35" s="1067"/>
      <c r="P35" s="1068"/>
      <c r="Q35" s="1072">
        <v>140</v>
      </c>
      <c r="R35" s="1073"/>
      <c r="S35" s="1073"/>
      <c r="T35" s="1073"/>
      <c r="U35" s="1073"/>
      <c r="V35" s="1073">
        <v>140</v>
      </c>
      <c r="W35" s="1073"/>
      <c r="X35" s="1073"/>
      <c r="Y35" s="1073"/>
      <c r="Z35" s="1073"/>
      <c r="AA35" s="1073">
        <v>0</v>
      </c>
      <c r="AB35" s="1073"/>
      <c r="AC35" s="1073"/>
      <c r="AD35" s="1073"/>
      <c r="AE35" s="1074"/>
      <c r="AF35" s="1048">
        <v>0</v>
      </c>
      <c r="AG35" s="1049"/>
      <c r="AH35" s="1049"/>
      <c r="AI35" s="1049"/>
      <c r="AJ35" s="1050"/>
      <c r="AK35" s="1009" t="s">
        <v>559</v>
      </c>
      <c r="AL35" s="1000"/>
      <c r="AM35" s="1000"/>
      <c r="AN35" s="1000"/>
      <c r="AO35" s="1000"/>
      <c r="AP35" s="1000" t="s">
        <v>559</v>
      </c>
      <c r="AQ35" s="1000"/>
      <c r="AR35" s="1000"/>
      <c r="AS35" s="1000"/>
      <c r="AT35" s="1000"/>
      <c r="AU35" s="1000" t="s">
        <v>559</v>
      </c>
      <c r="AV35" s="1000"/>
      <c r="AW35" s="1000"/>
      <c r="AX35" s="1000"/>
      <c r="AY35" s="1000"/>
      <c r="AZ35" s="1071" t="s">
        <v>559</v>
      </c>
      <c r="BA35" s="1071"/>
      <c r="BB35" s="1071"/>
      <c r="BC35" s="1071"/>
      <c r="BD35" s="1071"/>
      <c r="BE35" s="1061" t="s">
        <v>391</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392</v>
      </c>
      <c r="C36" s="1067"/>
      <c r="D36" s="1067"/>
      <c r="E36" s="1067"/>
      <c r="F36" s="1067"/>
      <c r="G36" s="1067"/>
      <c r="H36" s="1067"/>
      <c r="I36" s="1067"/>
      <c r="J36" s="1067"/>
      <c r="K36" s="1067"/>
      <c r="L36" s="1067"/>
      <c r="M36" s="1067"/>
      <c r="N36" s="1067"/>
      <c r="O36" s="1067"/>
      <c r="P36" s="1068"/>
      <c r="Q36" s="1072">
        <v>478</v>
      </c>
      <c r="R36" s="1073"/>
      <c r="S36" s="1073"/>
      <c r="T36" s="1073"/>
      <c r="U36" s="1073"/>
      <c r="V36" s="1073">
        <v>478</v>
      </c>
      <c r="W36" s="1073"/>
      <c r="X36" s="1073"/>
      <c r="Y36" s="1073"/>
      <c r="Z36" s="1073"/>
      <c r="AA36" s="1073">
        <v>0</v>
      </c>
      <c r="AB36" s="1073"/>
      <c r="AC36" s="1073"/>
      <c r="AD36" s="1073"/>
      <c r="AE36" s="1074"/>
      <c r="AF36" s="1048" t="s">
        <v>113</v>
      </c>
      <c r="AG36" s="1049"/>
      <c r="AH36" s="1049"/>
      <c r="AI36" s="1049"/>
      <c r="AJ36" s="1050"/>
      <c r="AK36" s="1009">
        <v>1</v>
      </c>
      <c r="AL36" s="1000"/>
      <c r="AM36" s="1000"/>
      <c r="AN36" s="1000"/>
      <c r="AO36" s="1000"/>
      <c r="AP36" s="1000" t="s">
        <v>559</v>
      </c>
      <c r="AQ36" s="1000"/>
      <c r="AR36" s="1000"/>
      <c r="AS36" s="1000"/>
      <c r="AT36" s="1000"/>
      <c r="AU36" s="1000" t="s">
        <v>559</v>
      </c>
      <c r="AV36" s="1000"/>
      <c r="AW36" s="1000"/>
      <c r="AX36" s="1000"/>
      <c r="AY36" s="1000"/>
      <c r="AZ36" s="1071" t="s">
        <v>559</v>
      </c>
      <c r="BA36" s="1071"/>
      <c r="BB36" s="1071"/>
      <c r="BC36" s="1071"/>
      <c r="BD36" s="1071"/>
      <c r="BE36" s="1061" t="s">
        <v>391</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393</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370</v>
      </c>
      <c r="B63" s="973" t="s">
        <v>394</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8692</v>
      </c>
      <c r="AG63" s="988"/>
      <c r="AH63" s="988"/>
      <c r="AI63" s="988"/>
      <c r="AJ63" s="1059"/>
      <c r="AK63" s="1060"/>
      <c r="AL63" s="992"/>
      <c r="AM63" s="992"/>
      <c r="AN63" s="992"/>
      <c r="AO63" s="992"/>
      <c r="AP63" s="988">
        <v>29653</v>
      </c>
      <c r="AQ63" s="988"/>
      <c r="AR63" s="988"/>
      <c r="AS63" s="988"/>
      <c r="AT63" s="988"/>
      <c r="AU63" s="988">
        <v>13580</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396</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397</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539</v>
      </c>
      <c r="C68" s="1015"/>
      <c r="D68" s="1015"/>
      <c r="E68" s="1015"/>
      <c r="F68" s="1015"/>
      <c r="G68" s="1015"/>
      <c r="H68" s="1015"/>
      <c r="I68" s="1015"/>
      <c r="J68" s="1015"/>
      <c r="K68" s="1015"/>
      <c r="L68" s="1015"/>
      <c r="M68" s="1015"/>
      <c r="N68" s="1015"/>
      <c r="O68" s="1015"/>
      <c r="P68" s="1016"/>
      <c r="Q68" s="1017">
        <v>834</v>
      </c>
      <c r="R68" s="1011"/>
      <c r="S68" s="1011"/>
      <c r="T68" s="1011"/>
      <c r="U68" s="1011"/>
      <c r="V68" s="1011">
        <v>832</v>
      </c>
      <c r="W68" s="1011"/>
      <c r="X68" s="1011"/>
      <c r="Y68" s="1011"/>
      <c r="Z68" s="1011"/>
      <c r="AA68" s="1011">
        <v>2</v>
      </c>
      <c r="AB68" s="1011"/>
      <c r="AC68" s="1011"/>
      <c r="AD68" s="1011"/>
      <c r="AE68" s="1011"/>
      <c r="AF68" s="1011">
        <v>2</v>
      </c>
      <c r="AG68" s="1011"/>
      <c r="AH68" s="1011"/>
      <c r="AI68" s="1011"/>
      <c r="AJ68" s="1011"/>
      <c r="AK68" s="1011" t="s">
        <v>560</v>
      </c>
      <c r="AL68" s="1011"/>
      <c r="AM68" s="1011"/>
      <c r="AN68" s="1011"/>
      <c r="AO68" s="1011"/>
      <c r="AP68" s="1011" t="s">
        <v>559</v>
      </c>
      <c r="AQ68" s="1011"/>
      <c r="AR68" s="1011"/>
      <c r="AS68" s="1011"/>
      <c r="AT68" s="1011"/>
      <c r="AU68" s="1011" t="s">
        <v>559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6" t="s">
        <v>540</v>
      </c>
      <c r="C69" s="1004"/>
      <c r="D69" s="1004"/>
      <c r="E69" s="1004"/>
      <c r="F69" s="1004"/>
      <c r="G69" s="1004"/>
      <c r="H69" s="1004"/>
      <c r="I69" s="1004"/>
      <c r="J69" s="1004"/>
      <c r="K69" s="1004"/>
      <c r="L69" s="1004"/>
      <c r="M69" s="1004"/>
      <c r="N69" s="1004"/>
      <c r="O69" s="1004"/>
      <c r="P69" s="1005"/>
      <c r="Q69" s="1003">
        <v>2033</v>
      </c>
      <c r="R69" s="1000"/>
      <c r="S69" s="1000"/>
      <c r="T69" s="1000"/>
      <c r="U69" s="1000"/>
      <c r="V69" s="1000">
        <v>2030</v>
      </c>
      <c r="W69" s="1000"/>
      <c r="X69" s="1000"/>
      <c r="Y69" s="1000"/>
      <c r="Z69" s="1000"/>
      <c r="AA69" s="1000">
        <v>3</v>
      </c>
      <c r="AB69" s="1000"/>
      <c r="AC69" s="1000"/>
      <c r="AD69" s="1000"/>
      <c r="AE69" s="1000"/>
      <c r="AF69" s="1000">
        <v>3</v>
      </c>
      <c r="AG69" s="1000"/>
      <c r="AH69" s="1000"/>
      <c r="AI69" s="1000"/>
      <c r="AJ69" s="1000"/>
      <c r="AK69" s="1000" t="s">
        <v>560</v>
      </c>
      <c r="AL69" s="1000"/>
      <c r="AM69" s="1000"/>
      <c r="AN69" s="1000"/>
      <c r="AO69" s="1000"/>
      <c r="AP69" s="1000">
        <v>574</v>
      </c>
      <c r="AQ69" s="1000"/>
      <c r="AR69" s="1000"/>
      <c r="AS69" s="1000"/>
      <c r="AT69" s="1000"/>
      <c r="AU69" s="1000" t="s">
        <v>559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74.25" customHeight="1">
      <c r="A70" s="214">
        <v>3</v>
      </c>
      <c r="B70" s="993" t="s">
        <v>541</v>
      </c>
      <c r="C70" s="1004"/>
      <c r="D70" s="1004"/>
      <c r="E70" s="1004"/>
      <c r="F70" s="1004"/>
      <c r="G70" s="1004"/>
      <c r="H70" s="1004"/>
      <c r="I70" s="1004"/>
      <c r="J70" s="1004"/>
      <c r="K70" s="1004"/>
      <c r="L70" s="1004"/>
      <c r="M70" s="1004"/>
      <c r="N70" s="1004"/>
      <c r="O70" s="1004"/>
      <c r="P70" s="1005"/>
      <c r="Q70" s="1003">
        <v>1122</v>
      </c>
      <c r="R70" s="1000"/>
      <c r="S70" s="1000"/>
      <c r="T70" s="1000"/>
      <c r="U70" s="1000"/>
      <c r="V70" s="1000">
        <v>1117</v>
      </c>
      <c r="W70" s="1000"/>
      <c r="X70" s="1000"/>
      <c r="Y70" s="1000"/>
      <c r="Z70" s="1000"/>
      <c r="AA70" s="1000">
        <v>5</v>
      </c>
      <c r="AB70" s="1000"/>
      <c r="AC70" s="1000"/>
      <c r="AD70" s="1000"/>
      <c r="AE70" s="1000"/>
      <c r="AF70" s="1000">
        <v>5</v>
      </c>
      <c r="AG70" s="1000"/>
      <c r="AH70" s="1000"/>
      <c r="AI70" s="1000"/>
      <c r="AJ70" s="1000"/>
      <c r="AK70" s="1000" t="s">
        <v>560</v>
      </c>
      <c r="AL70" s="1000"/>
      <c r="AM70" s="1000"/>
      <c r="AN70" s="1000"/>
      <c r="AO70" s="1000"/>
      <c r="AP70" s="1000" t="s">
        <v>559</v>
      </c>
      <c r="AQ70" s="1000"/>
      <c r="AR70" s="1000"/>
      <c r="AS70" s="1000"/>
      <c r="AT70" s="1000"/>
      <c r="AU70" s="1000" t="s">
        <v>559</v>
      </c>
      <c r="AV70" s="1000"/>
      <c r="AW70" s="1000"/>
      <c r="AX70" s="1000"/>
      <c r="AY70" s="1000"/>
      <c r="AZ70" s="1001" t="s">
        <v>556</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6" t="s">
        <v>542</v>
      </c>
      <c r="C71" s="1004"/>
      <c r="D71" s="1004"/>
      <c r="E71" s="1004"/>
      <c r="F71" s="1004"/>
      <c r="G71" s="1004"/>
      <c r="H71" s="1004"/>
      <c r="I71" s="1004"/>
      <c r="J71" s="1004"/>
      <c r="K71" s="1004"/>
      <c r="L71" s="1004"/>
      <c r="M71" s="1004"/>
      <c r="N71" s="1004"/>
      <c r="O71" s="1004"/>
      <c r="P71" s="1005"/>
      <c r="Q71" s="1003">
        <v>212</v>
      </c>
      <c r="R71" s="1000"/>
      <c r="S71" s="1000"/>
      <c r="T71" s="1000"/>
      <c r="U71" s="1000"/>
      <c r="V71" s="1000">
        <v>211</v>
      </c>
      <c r="W71" s="1000"/>
      <c r="X71" s="1000"/>
      <c r="Y71" s="1000"/>
      <c r="Z71" s="1000"/>
      <c r="AA71" s="1000">
        <v>1</v>
      </c>
      <c r="AB71" s="1000"/>
      <c r="AC71" s="1000"/>
      <c r="AD71" s="1000"/>
      <c r="AE71" s="1000"/>
      <c r="AF71" s="1000">
        <v>1</v>
      </c>
      <c r="AG71" s="1000"/>
      <c r="AH71" s="1000"/>
      <c r="AI71" s="1000"/>
      <c r="AJ71" s="1000"/>
      <c r="AK71" s="1000" t="s">
        <v>560</v>
      </c>
      <c r="AL71" s="1000"/>
      <c r="AM71" s="1000"/>
      <c r="AN71" s="1000"/>
      <c r="AO71" s="1000"/>
      <c r="AP71" s="1000" t="s">
        <v>559</v>
      </c>
      <c r="AQ71" s="1000"/>
      <c r="AR71" s="1000"/>
      <c r="AS71" s="1000"/>
      <c r="AT71" s="1000"/>
      <c r="AU71" s="1000" t="s">
        <v>559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6" t="s">
        <v>543</v>
      </c>
      <c r="C72" s="1004"/>
      <c r="D72" s="1004"/>
      <c r="E72" s="1004"/>
      <c r="F72" s="1004"/>
      <c r="G72" s="1004"/>
      <c r="H72" s="1004"/>
      <c r="I72" s="1004"/>
      <c r="J72" s="1004"/>
      <c r="K72" s="1004"/>
      <c r="L72" s="1004"/>
      <c r="M72" s="1004"/>
      <c r="N72" s="1004"/>
      <c r="O72" s="1004"/>
      <c r="P72" s="1005"/>
      <c r="Q72" s="1003">
        <v>133</v>
      </c>
      <c r="R72" s="1000"/>
      <c r="S72" s="1000"/>
      <c r="T72" s="1000"/>
      <c r="U72" s="1000"/>
      <c r="V72" s="1000">
        <v>132</v>
      </c>
      <c r="W72" s="1000"/>
      <c r="X72" s="1000"/>
      <c r="Y72" s="1000"/>
      <c r="Z72" s="1000"/>
      <c r="AA72" s="1000">
        <v>0</v>
      </c>
      <c r="AB72" s="1000"/>
      <c r="AC72" s="1000"/>
      <c r="AD72" s="1000"/>
      <c r="AE72" s="1000"/>
      <c r="AF72" s="1000">
        <v>0</v>
      </c>
      <c r="AG72" s="1000"/>
      <c r="AH72" s="1000"/>
      <c r="AI72" s="1000"/>
      <c r="AJ72" s="1000"/>
      <c r="AK72" s="1000">
        <v>76</v>
      </c>
      <c r="AL72" s="1000"/>
      <c r="AM72" s="1000"/>
      <c r="AN72" s="1000"/>
      <c r="AO72" s="1000"/>
      <c r="AP72" s="1000">
        <v>87</v>
      </c>
      <c r="AQ72" s="1000"/>
      <c r="AR72" s="1000"/>
      <c r="AS72" s="1000"/>
      <c r="AT72" s="1000"/>
      <c r="AU72" s="1000" t="s">
        <v>559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6" t="s">
        <v>561</v>
      </c>
      <c r="C73" s="1004"/>
      <c r="D73" s="1004"/>
      <c r="E73" s="1004"/>
      <c r="F73" s="1004"/>
      <c r="G73" s="1004"/>
      <c r="H73" s="1004"/>
      <c r="I73" s="1004"/>
      <c r="J73" s="1004"/>
      <c r="K73" s="1004"/>
      <c r="L73" s="1004"/>
      <c r="M73" s="1004"/>
      <c r="N73" s="1004"/>
      <c r="O73" s="1004"/>
      <c r="P73" s="1005"/>
      <c r="Q73" s="1003">
        <v>350</v>
      </c>
      <c r="R73" s="1000"/>
      <c r="S73" s="1000"/>
      <c r="T73" s="1000"/>
      <c r="U73" s="1000"/>
      <c r="V73" s="1000">
        <v>326</v>
      </c>
      <c r="W73" s="1000"/>
      <c r="X73" s="1000"/>
      <c r="Y73" s="1000"/>
      <c r="Z73" s="1000"/>
      <c r="AA73" s="1000">
        <v>24</v>
      </c>
      <c r="AB73" s="1000"/>
      <c r="AC73" s="1000"/>
      <c r="AD73" s="1000"/>
      <c r="AE73" s="1000"/>
      <c r="AF73" s="1000">
        <v>24</v>
      </c>
      <c r="AG73" s="1000"/>
      <c r="AH73" s="1000"/>
      <c r="AI73" s="1000"/>
      <c r="AJ73" s="1000"/>
      <c r="AK73" s="1000" t="s">
        <v>560</v>
      </c>
      <c r="AL73" s="1000"/>
      <c r="AM73" s="1000"/>
      <c r="AN73" s="1000"/>
      <c r="AO73" s="1000"/>
      <c r="AP73" s="1000">
        <v>39</v>
      </c>
      <c r="AQ73" s="1000"/>
      <c r="AR73" s="1000"/>
      <c r="AS73" s="1000"/>
      <c r="AT73" s="1000"/>
      <c r="AU73" s="1000">
        <v>34</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6" t="s">
        <v>544</v>
      </c>
      <c r="C74" s="1004"/>
      <c r="D74" s="1004"/>
      <c r="E74" s="1004"/>
      <c r="F74" s="1004"/>
      <c r="G74" s="1004"/>
      <c r="H74" s="1004"/>
      <c r="I74" s="1004"/>
      <c r="J74" s="1004"/>
      <c r="K74" s="1004"/>
      <c r="L74" s="1004"/>
      <c r="M74" s="1004"/>
      <c r="N74" s="1004"/>
      <c r="O74" s="1004"/>
      <c r="P74" s="1005"/>
      <c r="Q74" s="1003">
        <v>528</v>
      </c>
      <c r="R74" s="1000"/>
      <c r="S74" s="1000"/>
      <c r="T74" s="1000"/>
      <c r="U74" s="1000"/>
      <c r="V74" s="1000">
        <v>497</v>
      </c>
      <c r="W74" s="1000"/>
      <c r="X74" s="1000"/>
      <c r="Y74" s="1000"/>
      <c r="Z74" s="1000"/>
      <c r="AA74" s="1000">
        <v>31</v>
      </c>
      <c r="AB74" s="1000"/>
      <c r="AC74" s="1000"/>
      <c r="AD74" s="1000"/>
      <c r="AE74" s="1000"/>
      <c r="AF74" s="1000">
        <v>31</v>
      </c>
      <c r="AG74" s="1000"/>
      <c r="AH74" s="1000"/>
      <c r="AI74" s="1000"/>
      <c r="AJ74" s="1000"/>
      <c r="AK74" s="1000" t="s">
        <v>560</v>
      </c>
      <c r="AL74" s="1000"/>
      <c r="AM74" s="1000"/>
      <c r="AN74" s="1000"/>
      <c r="AO74" s="1000"/>
      <c r="AP74" s="1000" t="s">
        <v>559</v>
      </c>
      <c r="AQ74" s="1000"/>
      <c r="AR74" s="1000"/>
      <c r="AS74" s="1000"/>
      <c r="AT74" s="1000"/>
      <c r="AU74" s="1000" t="s">
        <v>559</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6" t="s">
        <v>545</v>
      </c>
      <c r="C75" s="1004"/>
      <c r="D75" s="1004"/>
      <c r="E75" s="1004"/>
      <c r="F75" s="1004"/>
      <c r="G75" s="1004"/>
      <c r="H75" s="1004"/>
      <c r="I75" s="1004"/>
      <c r="J75" s="1004"/>
      <c r="K75" s="1004"/>
      <c r="L75" s="1004"/>
      <c r="M75" s="1004"/>
      <c r="N75" s="1004"/>
      <c r="O75" s="1004"/>
      <c r="P75" s="1005"/>
      <c r="Q75" s="1010">
        <v>858</v>
      </c>
      <c r="R75" s="1008"/>
      <c r="S75" s="1008"/>
      <c r="T75" s="1008"/>
      <c r="U75" s="1009"/>
      <c r="V75" s="1007">
        <v>820</v>
      </c>
      <c r="W75" s="1008"/>
      <c r="X75" s="1008"/>
      <c r="Y75" s="1008"/>
      <c r="Z75" s="1009"/>
      <c r="AA75" s="1007">
        <v>38</v>
      </c>
      <c r="AB75" s="1008"/>
      <c r="AC75" s="1008"/>
      <c r="AD75" s="1008"/>
      <c r="AE75" s="1009"/>
      <c r="AF75" s="1007">
        <v>38</v>
      </c>
      <c r="AG75" s="1008"/>
      <c r="AH75" s="1008"/>
      <c r="AI75" s="1008"/>
      <c r="AJ75" s="1009"/>
      <c r="AK75" s="1007" t="s">
        <v>560</v>
      </c>
      <c r="AL75" s="1008"/>
      <c r="AM75" s="1008"/>
      <c r="AN75" s="1008"/>
      <c r="AO75" s="1009"/>
      <c r="AP75" s="1007">
        <v>531</v>
      </c>
      <c r="AQ75" s="1008"/>
      <c r="AR75" s="1008"/>
      <c r="AS75" s="1008"/>
      <c r="AT75" s="1009"/>
      <c r="AU75" s="1007">
        <v>18</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6" t="s">
        <v>546</v>
      </c>
      <c r="C76" s="1004"/>
      <c r="D76" s="1004"/>
      <c r="E76" s="1004"/>
      <c r="F76" s="1004"/>
      <c r="G76" s="1004"/>
      <c r="H76" s="1004"/>
      <c r="I76" s="1004"/>
      <c r="J76" s="1004"/>
      <c r="K76" s="1004"/>
      <c r="L76" s="1004"/>
      <c r="M76" s="1004"/>
      <c r="N76" s="1004"/>
      <c r="O76" s="1004"/>
      <c r="P76" s="1005"/>
      <c r="Q76" s="1010">
        <v>277</v>
      </c>
      <c r="R76" s="1008"/>
      <c r="S76" s="1008"/>
      <c r="T76" s="1008"/>
      <c r="U76" s="1009"/>
      <c r="V76" s="1007">
        <v>255</v>
      </c>
      <c r="W76" s="1008"/>
      <c r="X76" s="1008"/>
      <c r="Y76" s="1008"/>
      <c r="Z76" s="1009"/>
      <c r="AA76" s="1007">
        <v>23</v>
      </c>
      <c r="AB76" s="1008"/>
      <c r="AC76" s="1008"/>
      <c r="AD76" s="1008"/>
      <c r="AE76" s="1009"/>
      <c r="AF76" s="1007">
        <v>23</v>
      </c>
      <c r="AG76" s="1008"/>
      <c r="AH76" s="1008"/>
      <c r="AI76" s="1008"/>
      <c r="AJ76" s="1009"/>
      <c r="AK76" s="1007" t="s">
        <v>560</v>
      </c>
      <c r="AL76" s="1008"/>
      <c r="AM76" s="1008"/>
      <c r="AN76" s="1008"/>
      <c r="AO76" s="1009"/>
      <c r="AP76" s="1007">
        <v>261</v>
      </c>
      <c r="AQ76" s="1008"/>
      <c r="AR76" s="1008"/>
      <c r="AS76" s="1008"/>
      <c r="AT76" s="1009"/>
      <c r="AU76" s="1007" t="s">
        <v>559</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54.75" customHeight="1">
      <c r="A77" s="214">
        <v>10</v>
      </c>
      <c r="B77" s="993" t="s">
        <v>547</v>
      </c>
      <c r="C77" s="1004"/>
      <c r="D77" s="1004"/>
      <c r="E77" s="1004"/>
      <c r="F77" s="1004"/>
      <c r="G77" s="1004"/>
      <c r="H77" s="1004"/>
      <c r="I77" s="1004"/>
      <c r="J77" s="1004"/>
      <c r="K77" s="1004"/>
      <c r="L77" s="1004"/>
      <c r="M77" s="1004"/>
      <c r="N77" s="1004"/>
      <c r="O77" s="1004"/>
      <c r="P77" s="1005"/>
      <c r="Q77" s="1003">
        <v>793</v>
      </c>
      <c r="R77" s="1000"/>
      <c r="S77" s="1000"/>
      <c r="T77" s="1000"/>
      <c r="U77" s="1000"/>
      <c r="V77" s="1000">
        <v>759</v>
      </c>
      <c r="W77" s="1000"/>
      <c r="X77" s="1000"/>
      <c r="Y77" s="1000"/>
      <c r="Z77" s="1000"/>
      <c r="AA77" s="1000">
        <v>34</v>
      </c>
      <c r="AB77" s="1000"/>
      <c r="AC77" s="1000"/>
      <c r="AD77" s="1000"/>
      <c r="AE77" s="1000"/>
      <c r="AF77" s="1007">
        <v>34</v>
      </c>
      <c r="AG77" s="1008"/>
      <c r="AH77" s="1008"/>
      <c r="AI77" s="1008"/>
      <c r="AJ77" s="1009"/>
      <c r="AK77" s="1007">
        <v>5</v>
      </c>
      <c r="AL77" s="1008"/>
      <c r="AM77" s="1008"/>
      <c r="AN77" s="1008"/>
      <c r="AO77" s="1009"/>
      <c r="AP77" s="1007">
        <v>970</v>
      </c>
      <c r="AQ77" s="1008"/>
      <c r="AR77" s="1008"/>
      <c r="AS77" s="1008"/>
      <c r="AT77" s="1009"/>
      <c r="AU77" s="1007">
        <v>364</v>
      </c>
      <c r="AV77" s="1008"/>
      <c r="AW77" s="1008"/>
      <c r="AX77" s="1008"/>
      <c r="AY77" s="1009"/>
      <c r="AZ77" s="1001" t="s">
        <v>556</v>
      </c>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6" t="s">
        <v>548</v>
      </c>
      <c r="C78" s="1004"/>
      <c r="D78" s="1004"/>
      <c r="E78" s="1004"/>
      <c r="F78" s="1004"/>
      <c r="G78" s="1004"/>
      <c r="H78" s="1004"/>
      <c r="I78" s="1004"/>
      <c r="J78" s="1004"/>
      <c r="K78" s="1004"/>
      <c r="L78" s="1004"/>
      <c r="M78" s="1004"/>
      <c r="N78" s="1004"/>
      <c r="O78" s="1004"/>
      <c r="P78" s="1005"/>
      <c r="Q78" s="1003">
        <v>36</v>
      </c>
      <c r="R78" s="1000"/>
      <c r="S78" s="1000"/>
      <c r="T78" s="1000"/>
      <c r="U78" s="1000"/>
      <c r="V78" s="1000">
        <v>28</v>
      </c>
      <c r="W78" s="1000"/>
      <c r="X78" s="1000"/>
      <c r="Y78" s="1000"/>
      <c r="Z78" s="1000"/>
      <c r="AA78" s="1000">
        <v>8</v>
      </c>
      <c r="AB78" s="1000"/>
      <c r="AC78" s="1000"/>
      <c r="AD78" s="1000"/>
      <c r="AE78" s="1000"/>
      <c r="AF78" s="1000">
        <v>8</v>
      </c>
      <c r="AG78" s="1000"/>
      <c r="AH78" s="1000"/>
      <c r="AI78" s="1000"/>
      <c r="AJ78" s="1000"/>
      <c r="AK78" s="1000" t="s">
        <v>560</v>
      </c>
      <c r="AL78" s="1000"/>
      <c r="AM78" s="1000"/>
      <c r="AN78" s="1000"/>
      <c r="AO78" s="1000"/>
      <c r="AP78" s="1000" t="s">
        <v>559</v>
      </c>
      <c r="AQ78" s="1000"/>
      <c r="AR78" s="1000"/>
      <c r="AS78" s="1000"/>
      <c r="AT78" s="1000"/>
      <c r="AU78" s="1000" t="s">
        <v>559</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6" t="s">
        <v>549</v>
      </c>
      <c r="C79" s="1004"/>
      <c r="D79" s="1004"/>
      <c r="E79" s="1004"/>
      <c r="F79" s="1004"/>
      <c r="G79" s="1004"/>
      <c r="H79" s="1004"/>
      <c r="I79" s="1004"/>
      <c r="J79" s="1004"/>
      <c r="K79" s="1004"/>
      <c r="L79" s="1004"/>
      <c r="M79" s="1004"/>
      <c r="N79" s="1004"/>
      <c r="O79" s="1004"/>
      <c r="P79" s="1005"/>
      <c r="Q79" s="1003">
        <v>455</v>
      </c>
      <c r="R79" s="1000"/>
      <c r="S79" s="1000"/>
      <c r="T79" s="1000"/>
      <c r="U79" s="1000"/>
      <c r="V79" s="1000">
        <v>429</v>
      </c>
      <c r="W79" s="1000"/>
      <c r="X79" s="1000"/>
      <c r="Y79" s="1000"/>
      <c r="Z79" s="1000"/>
      <c r="AA79" s="1000">
        <v>26</v>
      </c>
      <c r="AB79" s="1000"/>
      <c r="AC79" s="1000"/>
      <c r="AD79" s="1000"/>
      <c r="AE79" s="1000"/>
      <c r="AF79" s="1000">
        <v>26</v>
      </c>
      <c r="AG79" s="1000"/>
      <c r="AH79" s="1000"/>
      <c r="AI79" s="1000"/>
      <c r="AJ79" s="1000"/>
      <c r="AK79" s="1000" t="s">
        <v>560</v>
      </c>
      <c r="AL79" s="1000"/>
      <c r="AM79" s="1000"/>
      <c r="AN79" s="1000"/>
      <c r="AO79" s="1000"/>
      <c r="AP79" s="1000" t="s">
        <v>559</v>
      </c>
      <c r="AQ79" s="1000"/>
      <c r="AR79" s="1000"/>
      <c r="AS79" s="1000"/>
      <c r="AT79" s="1000"/>
      <c r="AU79" s="1000" t="s">
        <v>559</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6" t="s">
        <v>550</v>
      </c>
      <c r="C80" s="1004"/>
      <c r="D80" s="1004"/>
      <c r="E80" s="1004"/>
      <c r="F80" s="1004"/>
      <c r="G80" s="1004"/>
      <c r="H80" s="1004"/>
      <c r="I80" s="1004"/>
      <c r="J80" s="1004"/>
      <c r="K80" s="1004"/>
      <c r="L80" s="1004"/>
      <c r="M80" s="1004"/>
      <c r="N80" s="1004"/>
      <c r="O80" s="1004"/>
      <c r="P80" s="1005"/>
      <c r="Q80" s="1003">
        <v>2125</v>
      </c>
      <c r="R80" s="1000"/>
      <c r="S80" s="1000"/>
      <c r="T80" s="1000"/>
      <c r="U80" s="1000"/>
      <c r="V80" s="1000">
        <v>2067</v>
      </c>
      <c r="W80" s="1000"/>
      <c r="X80" s="1000"/>
      <c r="Y80" s="1000"/>
      <c r="Z80" s="1000"/>
      <c r="AA80" s="1000">
        <v>58</v>
      </c>
      <c r="AB80" s="1000"/>
      <c r="AC80" s="1000"/>
      <c r="AD80" s="1000"/>
      <c r="AE80" s="1000"/>
      <c r="AF80" s="1000">
        <v>58</v>
      </c>
      <c r="AG80" s="1000"/>
      <c r="AH80" s="1000"/>
      <c r="AI80" s="1000"/>
      <c r="AJ80" s="1000"/>
      <c r="AK80" s="1000">
        <v>125</v>
      </c>
      <c r="AL80" s="1000"/>
      <c r="AM80" s="1000"/>
      <c r="AN80" s="1000"/>
      <c r="AO80" s="1000"/>
      <c r="AP80" s="1000" t="s">
        <v>559</v>
      </c>
      <c r="AQ80" s="1000"/>
      <c r="AR80" s="1000"/>
      <c r="AS80" s="1000"/>
      <c r="AT80" s="1000"/>
      <c r="AU80" s="1000" t="s">
        <v>559</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6" t="s">
        <v>551</v>
      </c>
      <c r="C81" s="1004"/>
      <c r="D81" s="1004"/>
      <c r="E81" s="1004"/>
      <c r="F81" s="1004"/>
      <c r="G81" s="1004"/>
      <c r="H81" s="1004"/>
      <c r="I81" s="1004"/>
      <c r="J81" s="1004"/>
      <c r="K81" s="1004"/>
      <c r="L81" s="1004"/>
      <c r="M81" s="1004"/>
      <c r="N81" s="1004"/>
      <c r="O81" s="1004"/>
      <c r="P81" s="1005"/>
      <c r="Q81" s="1003">
        <v>273707</v>
      </c>
      <c r="R81" s="1000"/>
      <c r="S81" s="1000"/>
      <c r="T81" s="1000"/>
      <c r="U81" s="1000"/>
      <c r="V81" s="1000">
        <v>260942</v>
      </c>
      <c r="W81" s="1000"/>
      <c r="X81" s="1000"/>
      <c r="Y81" s="1000"/>
      <c r="Z81" s="1000"/>
      <c r="AA81" s="1000">
        <v>12765</v>
      </c>
      <c r="AB81" s="1000"/>
      <c r="AC81" s="1000"/>
      <c r="AD81" s="1000"/>
      <c r="AE81" s="1000"/>
      <c r="AF81" s="1000">
        <v>12765</v>
      </c>
      <c r="AG81" s="1000"/>
      <c r="AH81" s="1000"/>
      <c r="AI81" s="1000"/>
      <c r="AJ81" s="1000"/>
      <c r="AK81" s="1000">
        <v>1788</v>
      </c>
      <c r="AL81" s="1000"/>
      <c r="AM81" s="1000"/>
      <c r="AN81" s="1000"/>
      <c r="AO81" s="1000"/>
      <c r="AP81" s="1000" t="s">
        <v>559</v>
      </c>
      <c r="AQ81" s="1000"/>
      <c r="AR81" s="1000"/>
      <c r="AS81" s="1000"/>
      <c r="AT81" s="1000"/>
      <c r="AU81" s="1000" t="s">
        <v>559</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6" t="s">
        <v>552</v>
      </c>
      <c r="C82" s="1004"/>
      <c r="D82" s="1004"/>
      <c r="E82" s="1004"/>
      <c r="F82" s="1004"/>
      <c r="G82" s="1004"/>
      <c r="H82" s="1004"/>
      <c r="I82" s="1004"/>
      <c r="J82" s="1004"/>
      <c r="K82" s="1004"/>
      <c r="L82" s="1004"/>
      <c r="M82" s="1004"/>
      <c r="N82" s="1004"/>
      <c r="O82" s="1004"/>
      <c r="P82" s="1005"/>
      <c r="Q82" s="1003">
        <v>368</v>
      </c>
      <c r="R82" s="1000"/>
      <c r="S82" s="1000"/>
      <c r="T82" s="1000"/>
      <c r="U82" s="1000"/>
      <c r="V82" s="1000">
        <v>221</v>
      </c>
      <c r="W82" s="1000"/>
      <c r="X82" s="1000"/>
      <c r="Y82" s="1000"/>
      <c r="Z82" s="1000"/>
      <c r="AA82" s="1000">
        <v>146</v>
      </c>
      <c r="AB82" s="1000"/>
      <c r="AC82" s="1000"/>
      <c r="AD82" s="1000"/>
      <c r="AE82" s="1000"/>
      <c r="AF82" s="1000">
        <v>146</v>
      </c>
      <c r="AG82" s="1000"/>
      <c r="AH82" s="1000"/>
      <c r="AI82" s="1000"/>
      <c r="AJ82" s="1000"/>
      <c r="AK82" s="1000">
        <v>4</v>
      </c>
      <c r="AL82" s="1000"/>
      <c r="AM82" s="1000"/>
      <c r="AN82" s="1000"/>
      <c r="AO82" s="1000"/>
      <c r="AP82" s="1000" t="s">
        <v>559</v>
      </c>
      <c r="AQ82" s="1000"/>
      <c r="AR82" s="1000"/>
      <c r="AS82" s="1000"/>
      <c r="AT82" s="1000"/>
      <c r="AU82" s="1000" t="s">
        <v>559</v>
      </c>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6" t="s">
        <v>553</v>
      </c>
      <c r="C83" s="1004"/>
      <c r="D83" s="1004"/>
      <c r="E83" s="1004"/>
      <c r="F83" s="1004"/>
      <c r="G83" s="1004"/>
      <c r="H83" s="1004"/>
      <c r="I83" s="1004"/>
      <c r="J83" s="1004"/>
      <c r="K83" s="1004"/>
      <c r="L83" s="1004"/>
      <c r="M83" s="1004"/>
      <c r="N83" s="1004"/>
      <c r="O83" s="1004"/>
      <c r="P83" s="1005"/>
      <c r="Q83" s="1003">
        <v>193</v>
      </c>
      <c r="R83" s="1000"/>
      <c r="S83" s="1000"/>
      <c r="T83" s="1000"/>
      <c r="U83" s="1000"/>
      <c r="V83" s="1000">
        <v>181</v>
      </c>
      <c r="W83" s="1000"/>
      <c r="X83" s="1000"/>
      <c r="Y83" s="1000"/>
      <c r="Z83" s="1000"/>
      <c r="AA83" s="1000">
        <v>12</v>
      </c>
      <c r="AB83" s="1000"/>
      <c r="AC83" s="1000"/>
      <c r="AD83" s="1000"/>
      <c r="AE83" s="1000"/>
      <c r="AF83" s="1000">
        <v>12</v>
      </c>
      <c r="AG83" s="1000"/>
      <c r="AH83" s="1000"/>
      <c r="AI83" s="1000"/>
      <c r="AJ83" s="1000"/>
      <c r="AK83" s="1000" t="s">
        <v>560</v>
      </c>
      <c r="AL83" s="1000"/>
      <c r="AM83" s="1000"/>
      <c r="AN83" s="1000"/>
      <c r="AO83" s="1000"/>
      <c r="AP83" s="1000" t="s">
        <v>559</v>
      </c>
      <c r="AQ83" s="1000"/>
      <c r="AR83" s="1000"/>
      <c r="AS83" s="1000"/>
      <c r="AT83" s="1000"/>
      <c r="AU83" s="1000" t="s">
        <v>559</v>
      </c>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54.75" customHeight="1">
      <c r="A84" s="214">
        <v>17</v>
      </c>
      <c r="B84" s="993" t="s">
        <v>554</v>
      </c>
      <c r="C84" s="1004"/>
      <c r="D84" s="1004"/>
      <c r="E84" s="1004"/>
      <c r="F84" s="1004"/>
      <c r="G84" s="1004"/>
      <c r="H84" s="1004"/>
      <c r="I84" s="1004"/>
      <c r="J84" s="1004"/>
      <c r="K84" s="1004"/>
      <c r="L84" s="1004"/>
      <c r="M84" s="1004"/>
      <c r="N84" s="1004"/>
      <c r="O84" s="1004"/>
      <c r="P84" s="1005"/>
      <c r="Q84" s="1003">
        <v>1160</v>
      </c>
      <c r="R84" s="1000"/>
      <c r="S84" s="1000"/>
      <c r="T84" s="1000"/>
      <c r="U84" s="1000"/>
      <c r="V84" s="1000">
        <v>1153</v>
      </c>
      <c r="W84" s="1000"/>
      <c r="X84" s="1000"/>
      <c r="Y84" s="1000"/>
      <c r="Z84" s="1000"/>
      <c r="AA84" s="1000">
        <v>7</v>
      </c>
      <c r="AB84" s="1000"/>
      <c r="AC84" s="1000"/>
      <c r="AD84" s="1000"/>
      <c r="AE84" s="1000"/>
      <c r="AF84" s="1000">
        <v>7</v>
      </c>
      <c r="AG84" s="1000"/>
      <c r="AH84" s="1000"/>
      <c r="AI84" s="1000"/>
      <c r="AJ84" s="1000"/>
      <c r="AK84" s="1000">
        <v>27</v>
      </c>
      <c r="AL84" s="1000"/>
      <c r="AM84" s="1000"/>
      <c r="AN84" s="1000"/>
      <c r="AO84" s="1000"/>
      <c r="AP84" s="1000">
        <v>7660</v>
      </c>
      <c r="AQ84" s="1000"/>
      <c r="AR84" s="1000"/>
      <c r="AS84" s="1000"/>
      <c r="AT84" s="1000"/>
      <c r="AU84" s="1000">
        <v>349</v>
      </c>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993" t="s">
        <v>562</v>
      </c>
      <c r="C85" s="994"/>
      <c r="D85" s="994"/>
      <c r="E85" s="994"/>
      <c r="F85" s="994"/>
      <c r="G85" s="994"/>
      <c r="H85" s="994"/>
      <c r="I85" s="994"/>
      <c r="J85" s="994"/>
      <c r="K85" s="994"/>
      <c r="L85" s="994"/>
      <c r="M85" s="994"/>
      <c r="N85" s="994"/>
      <c r="O85" s="994"/>
      <c r="P85" s="995"/>
      <c r="Q85" s="1003">
        <v>3164</v>
      </c>
      <c r="R85" s="1000"/>
      <c r="S85" s="1000"/>
      <c r="T85" s="1000"/>
      <c r="U85" s="1000"/>
      <c r="V85" s="1000">
        <v>2294</v>
      </c>
      <c r="W85" s="1000"/>
      <c r="X85" s="1000"/>
      <c r="Y85" s="1000"/>
      <c r="Z85" s="1000"/>
      <c r="AA85" s="1000">
        <v>870</v>
      </c>
      <c r="AB85" s="1000"/>
      <c r="AC85" s="1000"/>
      <c r="AD85" s="1000"/>
      <c r="AE85" s="1000"/>
      <c r="AF85" s="1000">
        <v>6346</v>
      </c>
      <c r="AG85" s="1000"/>
      <c r="AH85" s="1000"/>
      <c r="AI85" s="1000"/>
      <c r="AJ85" s="1000"/>
      <c r="AK85" s="1000" t="s">
        <v>560</v>
      </c>
      <c r="AL85" s="1000"/>
      <c r="AM85" s="1000"/>
      <c r="AN85" s="1000"/>
      <c r="AO85" s="1000"/>
      <c r="AP85" s="1000">
        <v>4025</v>
      </c>
      <c r="AQ85" s="1000"/>
      <c r="AR85" s="1000"/>
      <c r="AS85" s="1000"/>
      <c r="AT85" s="1000"/>
      <c r="AU85" s="1000" t="s">
        <v>559</v>
      </c>
      <c r="AV85" s="1000"/>
      <c r="AW85" s="1000"/>
      <c r="AX85" s="1000"/>
      <c r="AY85" s="1000"/>
      <c r="AZ85" s="1001" t="s">
        <v>556</v>
      </c>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993" t="s">
        <v>563</v>
      </c>
      <c r="C86" s="994"/>
      <c r="D86" s="994"/>
      <c r="E86" s="994"/>
      <c r="F86" s="994"/>
      <c r="G86" s="994"/>
      <c r="H86" s="994"/>
      <c r="I86" s="994"/>
      <c r="J86" s="994"/>
      <c r="K86" s="994"/>
      <c r="L86" s="994"/>
      <c r="M86" s="994"/>
      <c r="N86" s="994"/>
      <c r="O86" s="994"/>
      <c r="P86" s="995"/>
      <c r="Q86" s="1003">
        <v>338</v>
      </c>
      <c r="R86" s="1000"/>
      <c r="S86" s="1000"/>
      <c r="T86" s="1000"/>
      <c r="U86" s="1000"/>
      <c r="V86" s="1000">
        <v>211</v>
      </c>
      <c r="W86" s="1000"/>
      <c r="X86" s="1000"/>
      <c r="Y86" s="1000"/>
      <c r="Z86" s="1000"/>
      <c r="AA86" s="1000">
        <v>127</v>
      </c>
      <c r="AB86" s="1000"/>
      <c r="AC86" s="1000"/>
      <c r="AD86" s="1000"/>
      <c r="AE86" s="1000"/>
      <c r="AF86" s="1000">
        <v>579</v>
      </c>
      <c r="AG86" s="1000"/>
      <c r="AH86" s="1000"/>
      <c r="AI86" s="1000"/>
      <c r="AJ86" s="1000"/>
      <c r="AK86" s="1000" t="s">
        <v>560</v>
      </c>
      <c r="AL86" s="1000"/>
      <c r="AM86" s="1000"/>
      <c r="AN86" s="1000"/>
      <c r="AO86" s="1000"/>
      <c r="AP86" s="1000">
        <v>611</v>
      </c>
      <c r="AQ86" s="1000"/>
      <c r="AR86" s="1000"/>
      <c r="AS86" s="1000"/>
      <c r="AT86" s="1000"/>
      <c r="AU86" s="1000" t="s">
        <v>559</v>
      </c>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t="s">
        <v>555</v>
      </c>
      <c r="C87" s="994"/>
      <c r="D87" s="994"/>
      <c r="E87" s="994"/>
      <c r="F87" s="994"/>
      <c r="G87" s="994"/>
      <c r="H87" s="994"/>
      <c r="I87" s="994"/>
      <c r="J87" s="994"/>
      <c r="K87" s="994"/>
      <c r="L87" s="994"/>
      <c r="M87" s="994"/>
      <c r="N87" s="994"/>
      <c r="O87" s="994"/>
      <c r="P87" s="995"/>
      <c r="Q87" s="996">
        <v>477</v>
      </c>
      <c r="R87" s="997"/>
      <c r="S87" s="997"/>
      <c r="T87" s="997"/>
      <c r="U87" s="997"/>
      <c r="V87" s="997">
        <v>475</v>
      </c>
      <c r="W87" s="997"/>
      <c r="X87" s="997"/>
      <c r="Y87" s="997"/>
      <c r="Z87" s="997"/>
      <c r="AA87" s="997">
        <v>2</v>
      </c>
      <c r="AB87" s="997"/>
      <c r="AC87" s="997"/>
      <c r="AD87" s="997"/>
      <c r="AE87" s="997"/>
      <c r="AF87" s="997">
        <v>2</v>
      </c>
      <c r="AG87" s="997"/>
      <c r="AH87" s="997"/>
      <c r="AI87" s="997"/>
      <c r="AJ87" s="997"/>
      <c r="AK87" s="997" t="s">
        <v>560</v>
      </c>
      <c r="AL87" s="997"/>
      <c r="AM87" s="997"/>
      <c r="AN87" s="997"/>
      <c r="AO87" s="997"/>
      <c r="AP87" s="997">
        <v>388</v>
      </c>
      <c r="AQ87" s="997"/>
      <c r="AR87" s="997"/>
      <c r="AS87" s="997"/>
      <c r="AT87" s="997"/>
      <c r="AU87" s="997">
        <v>230</v>
      </c>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370</v>
      </c>
      <c r="B88" s="973" t="s">
        <v>398</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20109</v>
      </c>
      <c r="AG88" s="988"/>
      <c r="AH88" s="988"/>
      <c r="AI88" s="988"/>
      <c r="AJ88" s="988"/>
      <c r="AK88" s="992"/>
      <c r="AL88" s="992"/>
      <c r="AM88" s="992"/>
      <c r="AN88" s="992"/>
      <c r="AO88" s="992"/>
      <c r="AP88" s="988">
        <v>15145</v>
      </c>
      <c r="AQ88" s="988"/>
      <c r="AR88" s="988"/>
      <c r="AS88" s="988"/>
      <c r="AT88" s="988"/>
      <c r="AU88" s="988">
        <v>997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t="s">
        <v>559</v>
      </c>
      <c r="CS102" s="980"/>
      <c r="CT102" s="980"/>
      <c r="CU102" s="980"/>
      <c r="CV102" s="981"/>
      <c r="CW102" s="979" t="s">
        <v>559</v>
      </c>
      <c r="CX102" s="980"/>
      <c r="CY102" s="980"/>
      <c r="CZ102" s="980"/>
      <c r="DA102" s="981"/>
      <c r="DB102" s="979" t="s">
        <v>559</v>
      </c>
      <c r="DC102" s="980"/>
      <c r="DD102" s="980"/>
      <c r="DE102" s="980"/>
      <c r="DF102" s="981"/>
      <c r="DG102" s="979" t="s">
        <v>559</v>
      </c>
      <c r="DH102" s="980"/>
      <c r="DI102" s="980"/>
      <c r="DJ102" s="980"/>
      <c r="DK102" s="981"/>
      <c r="DL102" s="979">
        <v>110</v>
      </c>
      <c r="DM102" s="980"/>
      <c r="DN102" s="980"/>
      <c r="DO102" s="980"/>
      <c r="DP102" s="981"/>
      <c r="DQ102" s="979" t="s">
        <v>559</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407</v>
      </c>
      <c r="AB109" s="923"/>
      <c r="AC109" s="923"/>
      <c r="AD109" s="923"/>
      <c r="AE109" s="924"/>
      <c r="AF109" s="925" t="s">
        <v>287</v>
      </c>
      <c r="AG109" s="923"/>
      <c r="AH109" s="923"/>
      <c r="AI109" s="923"/>
      <c r="AJ109" s="924"/>
      <c r="AK109" s="925" t="s">
        <v>286</v>
      </c>
      <c r="AL109" s="923"/>
      <c r="AM109" s="923"/>
      <c r="AN109" s="923"/>
      <c r="AO109" s="924"/>
      <c r="AP109" s="925" t="s">
        <v>408</v>
      </c>
      <c r="AQ109" s="923"/>
      <c r="AR109" s="923"/>
      <c r="AS109" s="923"/>
      <c r="AT109" s="954"/>
      <c r="AU109" s="922" t="s">
        <v>406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407</v>
      </c>
      <c r="BR109" s="923"/>
      <c r="BS109" s="923"/>
      <c r="BT109" s="923"/>
      <c r="BU109" s="924"/>
      <c r="BV109" s="925" t="s">
        <v>287</v>
      </c>
      <c r="BW109" s="923"/>
      <c r="BX109" s="923"/>
      <c r="BY109" s="923"/>
      <c r="BZ109" s="924"/>
      <c r="CA109" s="925" t="s">
        <v>286</v>
      </c>
      <c r="CB109" s="923"/>
      <c r="CC109" s="923"/>
      <c r="CD109" s="923"/>
      <c r="CE109" s="924"/>
      <c r="CF109" s="961" t="s">
        <v>408</v>
      </c>
      <c r="CG109" s="961"/>
      <c r="CH109" s="961"/>
      <c r="CI109" s="961"/>
      <c r="CJ109" s="961"/>
      <c r="CK109" s="925" t="s">
        <v>409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407</v>
      </c>
      <c r="DH109" s="923"/>
      <c r="DI109" s="923"/>
      <c r="DJ109" s="923"/>
      <c r="DK109" s="924"/>
      <c r="DL109" s="925" t="s">
        <v>287</v>
      </c>
      <c r="DM109" s="923"/>
      <c r="DN109" s="923"/>
      <c r="DO109" s="923"/>
      <c r="DP109" s="924"/>
      <c r="DQ109" s="925" t="s">
        <v>286</v>
      </c>
      <c r="DR109" s="923"/>
      <c r="DS109" s="923"/>
      <c r="DT109" s="923"/>
      <c r="DU109" s="924"/>
      <c r="DV109" s="925" t="s">
        <v>408</v>
      </c>
      <c r="DW109" s="923"/>
      <c r="DX109" s="923"/>
      <c r="DY109" s="923"/>
      <c r="DZ109" s="954"/>
    </row>
    <row r="110" spans="1:131" s="199" customFormat="1" ht="26.25" customHeight="1">
      <c r="A110" s="825" t="s">
        <v>410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4760172</v>
      </c>
      <c r="AB110" s="916"/>
      <c r="AC110" s="916"/>
      <c r="AD110" s="916"/>
      <c r="AE110" s="917"/>
      <c r="AF110" s="918">
        <v>5314799</v>
      </c>
      <c r="AG110" s="916"/>
      <c r="AH110" s="916"/>
      <c r="AI110" s="916"/>
      <c r="AJ110" s="917"/>
      <c r="AK110" s="918">
        <v>5348223</v>
      </c>
      <c r="AL110" s="916"/>
      <c r="AM110" s="916"/>
      <c r="AN110" s="916"/>
      <c r="AO110" s="917"/>
      <c r="AP110" s="919">
        <v>24.6</v>
      </c>
      <c r="AQ110" s="920"/>
      <c r="AR110" s="920"/>
      <c r="AS110" s="920"/>
      <c r="AT110" s="921"/>
      <c r="AU110" s="955" t="s">
        <v>62</v>
      </c>
      <c r="AV110" s="956"/>
      <c r="AW110" s="956"/>
      <c r="AX110" s="956"/>
      <c r="AY110" s="956"/>
      <c r="AZ110" s="881" t="s">
        <v>411</v>
      </c>
      <c r="BA110" s="826"/>
      <c r="BB110" s="826"/>
      <c r="BC110" s="826"/>
      <c r="BD110" s="826"/>
      <c r="BE110" s="826"/>
      <c r="BF110" s="826"/>
      <c r="BG110" s="826"/>
      <c r="BH110" s="826"/>
      <c r="BI110" s="826"/>
      <c r="BJ110" s="826"/>
      <c r="BK110" s="826"/>
      <c r="BL110" s="826"/>
      <c r="BM110" s="826"/>
      <c r="BN110" s="826"/>
      <c r="BO110" s="826"/>
      <c r="BP110" s="827"/>
      <c r="BQ110" s="882">
        <v>47550021</v>
      </c>
      <c r="BR110" s="863"/>
      <c r="BS110" s="863"/>
      <c r="BT110" s="863"/>
      <c r="BU110" s="863"/>
      <c r="BV110" s="863">
        <v>49358390</v>
      </c>
      <c r="BW110" s="863"/>
      <c r="BX110" s="863"/>
      <c r="BY110" s="863"/>
      <c r="BZ110" s="863"/>
      <c r="CA110" s="863">
        <v>50340966</v>
      </c>
      <c r="CB110" s="863"/>
      <c r="CC110" s="863"/>
      <c r="CD110" s="863"/>
      <c r="CE110" s="863"/>
      <c r="CF110" s="887">
        <v>231.6</v>
      </c>
      <c r="CG110" s="888"/>
      <c r="CH110" s="888"/>
      <c r="CI110" s="888"/>
      <c r="CJ110" s="888"/>
      <c r="CK110" s="951" t="s">
        <v>412</v>
      </c>
      <c r="CL110" s="837"/>
      <c r="CM110" s="912" t="s">
        <v>413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c r="A111" s="792" t="s">
        <v>414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415</v>
      </c>
      <c r="BA111" s="768"/>
      <c r="BB111" s="768"/>
      <c r="BC111" s="768"/>
      <c r="BD111" s="768"/>
      <c r="BE111" s="768"/>
      <c r="BF111" s="768"/>
      <c r="BG111" s="768"/>
      <c r="BH111" s="768"/>
      <c r="BI111" s="768"/>
      <c r="BJ111" s="768"/>
      <c r="BK111" s="768"/>
      <c r="BL111" s="768"/>
      <c r="BM111" s="768"/>
      <c r="BN111" s="768"/>
      <c r="BO111" s="768"/>
      <c r="BP111" s="769"/>
      <c r="BQ111" s="834">
        <v>232648</v>
      </c>
      <c r="BR111" s="835"/>
      <c r="BS111" s="835"/>
      <c r="BT111" s="835"/>
      <c r="BU111" s="835"/>
      <c r="BV111" s="835">
        <v>224351</v>
      </c>
      <c r="BW111" s="835"/>
      <c r="BX111" s="835"/>
      <c r="BY111" s="835"/>
      <c r="BZ111" s="835"/>
      <c r="CA111" s="835">
        <v>204489</v>
      </c>
      <c r="CB111" s="835"/>
      <c r="CC111" s="835"/>
      <c r="CD111" s="835"/>
      <c r="CE111" s="835"/>
      <c r="CF111" s="896">
        <v>0.9</v>
      </c>
      <c r="CG111" s="897"/>
      <c r="CH111" s="897"/>
      <c r="CI111" s="897"/>
      <c r="CJ111" s="897"/>
      <c r="CK111" s="952"/>
      <c r="CL111" s="839"/>
      <c r="CM111" s="842" t="s">
        <v>416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c r="A112" s="937" t="s">
        <v>417</v>
      </c>
      <c r="B112" s="938"/>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419</v>
      </c>
      <c r="BA112" s="768"/>
      <c r="BB112" s="768"/>
      <c r="BC112" s="768"/>
      <c r="BD112" s="768"/>
      <c r="BE112" s="768"/>
      <c r="BF112" s="768"/>
      <c r="BG112" s="768"/>
      <c r="BH112" s="768"/>
      <c r="BI112" s="768"/>
      <c r="BJ112" s="768"/>
      <c r="BK112" s="768"/>
      <c r="BL112" s="768"/>
      <c r="BM112" s="768"/>
      <c r="BN112" s="768"/>
      <c r="BO112" s="768"/>
      <c r="BP112" s="769"/>
      <c r="BQ112" s="834">
        <v>13314674</v>
      </c>
      <c r="BR112" s="835"/>
      <c r="BS112" s="835"/>
      <c r="BT112" s="835"/>
      <c r="BU112" s="835"/>
      <c r="BV112" s="835">
        <v>13056708</v>
      </c>
      <c r="BW112" s="835"/>
      <c r="BX112" s="835"/>
      <c r="BY112" s="835"/>
      <c r="BZ112" s="835"/>
      <c r="CA112" s="835">
        <v>13580353</v>
      </c>
      <c r="CB112" s="835"/>
      <c r="CC112" s="835"/>
      <c r="CD112" s="835"/>
      <c r="CE112" s="835"/>
      <c r="CF112" s="896">
        <v>62.5</v>
      </c>
      <c r="CG112" s="897"/>
      <c r="CH112" s="897"/>
      <c r="CI112" s="897"/>
      <c r="CJ112" s="897"/>
      <c r="CK112" s="952"/>
      <c r="CL112" s="839"/>
      <c r="CM112" s="842" t="s">
        <v>420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c r="A113" s="939"/>
      <c r="B113" s="940"/>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1123914</v>
      </c>
      <c r="AB113" s="944"/>
      <c r="AC113" s="944"/>
      <c r="AD113" s="944"/>
      <c r="AE113" s="945"/>
      <c r="AF113" s="946">
        <v>1081866</v>
      </c>
      <c r="AG113" s="944"/>
      <c r="AH113" s="944"/>
      <c r="AI113" s="944"/>
      <c r="AJ113" s="945"/>
      <c r="AK113" s="946">
        <v>1139432</v>
      </c>
      <c r="AL113" s="944"/>
      <c r="AM113" s="944"/>
      <c r="AN113" s="944"/>
      <c r="AO113" s="945"/>
      <c r="AP113" s="947">
        <v>5.2</v>
      </c>
      <c r="AQ113" s="948"/>
      <c r="AR113" s="948"/>
      <c r="AS113" s="948"/>
      <c r="AT113" s="949"/>
      <c r="AU113" s="957"/>
      <c r="AV113" s="958"/>
      <c r="AW113" s="958"/>
      <c r="AX113" s="958"/>
      <c r="AY113" s="958"/>
      <c r="AZ113" s="833" t="s">
        <v>422</v>
      </c>
      <c r="BA113" s="768"/>
      <c r="BB113" s="768"/>
      <c r="BC113" s="768"/>
      <c r="BD113" s="768"/>
      <c r="BE113" s="768"/>
      <c r="BF113" s="768"/>
      <c r="BG113" s="768"/>
      <c r="BH113" s="768"/>
      <c r="BI113" s="768"/>
      <c r="BJ113" s="768"/>
      <c r="BK113" s="768"/>
      <c r="BL113" s="768"/>
      <c r="BM113" s="768"/>
      <c r="BN113" s="768"/>
      <c r="BO113" s="768"/>
      <c r="BP113" s="769"/>
      <c r="BQ113" s="834">
        <v>1753858</v>
      </c>
      <c r="BR113" s="835"/>
      <c r="BS113" s="835"/>
      <c r="BT113" s="835"/>
      <c r="BU113" s="835"/>
      <c r="BV113" s="835">
        <v>1713183</v>
      </c>
      <c r="BW113" s="835"/>
      <c r="BX113" s="835"/>
      <c r="BY113" s="835"/>
      <c r="BZ113" s="835"/>
      <c r="CA113" s="835">
        <v>1679983</v>
      </c>
      <c r="CB113" s="835"/>
      <c r="CC113" s="835"/>
      <c r="CD113" s="835"/>
      <c r="CE113" s="835"/>
      <c r="CF113" s="896">
        <v>7.7</v>
      </c>
      <c r="CG113" s="897"/>
      <c r="CH113" s="897"/>
      <c r="CI113" s="897"/>
      <c r="CJ113" s="897"/>
      <c r="CK113" s="952"/>
      <c r="CL113" s="839"/>
      <c r="CM113" s="842" t="s">
        <v>423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c r="A114" s="939"/>
      <c r="B114" s="940"/>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173830</v>
      </c>
      <c r="AB114" s="798"/>
      <c r="AC114" s="798"/>
      <c r="AD114" s="798"/>
      <c r="AE114" s="799"/>
      <c r="AF114" s="800">
        <v>174410</v>
      </c>
      <c r="AG114" s="798"/>
      <c r="AH114" s="798"/>
      <c r="AI114" s="798"/>
      <c r="AJ114" s="799"/>
      <c r="AK114" s="800">
        <v>165505</v>
      </c>
      <c r="AL114" s="798"/>
      <c r="AM114" s="798"/>
      <c r="AN114" s="798"/>
      <c r="AO114" s="799"/>
      <c r="AP114" s="845">
        <v>0.8</v>
      </c>
      <c r="AQ114" s="846"/>
      <c r="AR114" s="846"/>
      <c r="AS114" s="846"/>
      <c r="AT114" s="847"/>
      <c r="AU114" s="957"/>
      <c r="AV114" s="958"/>
      <c r="AW114" s="958"/>
      <c r="AX114" s="958"/>
      <c r="AY114" s="958"/>
      <c r="AZ114" s="833" t="s">
        <v>425</v>
      </c>
      <c r="BA114" s="768"/>
      <c r="BB114" s="768"/>
      <c r="BC114" s="768"/>
      <c r="BD114" s="768"/>
      <c r="BE114" s="768"/>
      <c r="BF114" s="768"/>
      <c r="BG114" s="768"/>
      <c r="BH114" s="768"/>
      <c r="BI114" s="768"/>
      <c r="BJ114" s="768"/>
      <c r="BK114" s="768"/>
      <c r="BL114" s="768"/>
      <c r="BM114" s="768"/>
      <c r="BN114" s="768"/>
      <c r="BO114" s="768"/>
      <c r="BP114" s="769"/>
      <c r="BQ114" s="834">
        <v>5924176</v>
      </c>
      <c r="BR114" s="835"/>
      <c r="BS114" s="835"/>
      <c r="BT114" s="835"/>
      <c r="BU114" s="835"/>
      <c r="BV114" s="835">
        <v>5410236</v>
      </c>
      <c r="BW114" s="835"/>
      <c r="BX114" s="835"/>
      <c r="BY114" s="835"/>
      <c r="BZ114" s="835"/>
      <c r="CA114" s="835">
        <v>5423599</v>
      </c>
      <c r="CB114" s="835"/>
      <c r="CC114" s="835"/>
      <c r="CD114" s="835"/>
      <c r="CE114" s="835"/>
      <c r="CF114" s="896">
        <v>25</v>
      </c>
      <c r="CG114" s="897"/>
      <c r="CH114" s="897"/>
      <c r="CI114" s="897"/>
      <c r="CJ114" s="897"/>
      <c r="CK114" s="952"/>
      <c r="CL114" s="839"/>
      <c r="CM114" s="842" t="s">
        <v>426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c r="A115" s="939"/>
      <c r="B115" s="940"/>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16240</v>
      </c>
      <c r="AB115" s="944"/>
      <c r="AC115" s="944"/>
      <c r="AD115" s="944"/>
      <c r="AE115" s="945"/>
      <c r="AF115" s="946">
        <v>9689</v>
      </c>
      <c r="AG115" s="944"/>
      <c r="AH115" s="944"/>
      <c r="AI115" s="944"/>
      <c r="AJ115" s="945"/>
      <c r="AK115" s="946">
        <v>8337</v>
      </c>
      <c r="AL115" s="944"/>
      <c r="AM115" s="944"/>
      <c r="AN115" s="944"/>
      <c r="AO115" s="945"/>
      <c r="AP115" s="947">
        <v>0</v>
      </c>
      <c r="AQ115" s="948"/>
      <c r="AR115" s="948"/>
      <c r="AS115" s="948"/>
      <c r="AT115" s="949"/>
      <c r="AU115" s="957"/>
      <c r="AV115" s="958"/>
      <c r="AW115" s="958"/>
      <c r="AX115" s="958"/>
      <c r="AY115" s="958"/>
      <c r="AZ115" s="833" t="s">
        <v>428</v>
      </c>
      <c r="BA115" s="768"/>
      <c r="BB115" s="768"/>
      <c r="BC115" s="768"/>
      <c r="BD115" s="768"/>
      <c r="BE115" s="768"/>
      <c r="BF115" s="768"/>
      <c r="BG115" s="768"/>
      <c r="BH115" s="768"/>
      <c r="BI115" s="768"/>
      <c r="BJ115" s="768"/>
      <c r="BK115" s="768"/>
      <c r="BL115" s="768"/>
      <c r="BM115" s="768"/>
      <c r="BN115" s="768"/>
      <c r="BO115" s="768"/>
      <c r="BP115" s="769"/>
      <c r="BQ115" s="834">
        <v>91000</v>
      </c>
      <c r="BR115" s="835"/>
      <c r="BS115" s="835"/>
      <c r="BT115" s="835"/>
      <c r="BU115" s="835"/>
      <c r="BV115" s="835">
        <v>39000</v>
      </c>
      <c r="BW115" s="835"/>
      <c r="BX115" s="835"/>
      <c r="BY115" s="835"/>
      <c r="BZ115" s="835"/>
      <c r="CA115" s="835">
        <v>55000</v>
      </c>
      <c r="CB115" s="835"/>
      <c r="CC115" s="835"/>
      <c r="CD115" s="835"/>
      <c r="CE115" s="835"/>
      <c r="CF115" s="896">
        <v>0.3</v>
      </c>
      <c r="CG115" s="897"/>
      <c r="CH115" s="897"/>
      <c r="CI115" s="897"/>
      <c r="CJ115" s="897"/>
      <c r="CK115" s="952"/>
      <c r="CL115" s="839"/>
      <c r="CM115" s="833" t="s">
        <v>429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169333</v>
      </c>
      <c r="DH115" s="798"/>
      <c r="DI115" s="798"/>
      <c r="DJ115" s="798"/>
      <c r="DK115" s="799"/>
      <c r="DL115" s="800">
        <v>169469</v>
      </c>
      <c r="DM115" s="798"/>
      <c r="DN115" s="798"/>
      <c r="DO115" s="798"/>
      <c r="DP115" s="799"/>
      <c r="DQ115" s="800">
        <v>156914</v>
      </c>
      <c r="DR115" s="798"/>
      <c r="DS115" s="798"/>
      <c r="DT115" s="798"/>
      <c r="DU115" s="799"/>
      <c r="DV115" s="845">
        <v>0.7</v>
      </c>
      <c r="DW115" s="846"/>
      <c r="DX115" s="846"/>
      <c r="DY115" s="846"/>
      <c r="DZ115" s="847"/>
    </row>
    <row r="116" spans="1:130" s="199" customFormat="1" ht="26.25" customHeight="1">
      <c r="A116" s="941"/>
      <c r="B116" s="942"/>
      <c r="C116" s="901" t="s">
        <v>430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431</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433</v>
      </c>
      <c r="Z117" s="924"/>
      <c r="AA117" s="929">
        <v>6074156</v>
      </c>
      <c r="AB117" s="930"/>
      <c r="AC117" s="930"/>
      <c r="AD117" s="930"/>
      <c r="AE117" s="931"/>
      <c r="AF117" s="932">
        <v>6580764</v>
      </c>
      <c r="AG117" s="930"/>
      <c r="AH117" s="930"/>
      <c r="AI117" s="930"/>
      <c r="AJ117" s="931"/>
      <c r="AK117" s="932">
        <v>6661497</v>
      </c>
      <c r="AL117" s="930"/>
      <c r="AM117" s="930"/>
      <c r="AN117" s="930"/>
      <c r="AO117" s="931"/>
      <c r="AP117" s="933"/>
      <c r="AQ117" s="934"/>
      <c r="AR117" s="934"/>
      <c r="AS117" s="934"/>
      <c r="AT117" s="935"/>
      <c r="AU117" s="957"/>
      <c r="AV117" s="958"/>
      <c r="AW117" s="958"/>
      <c r="AX117" s="958"/>
      <c r="AY117" s="958"/>
      <c r="AZ117" s="884" t="s">
        <v>434</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435</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c r="A118" s="922" t="s">
        <v>409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407</v>
      </c>
      <c r="AB118" s="923"/>
      <c r="AC118" s="923"/>
      <c r="AD118" s="923"/>
      <c r="AE118" s="924"/>
      <c r="AF118" s="925" t="s">
        <v>287</v>
      </c>
      <c r="AG118" s="923"/>
      <c r="AH118" s="923"/>
      <c r="AI118" s="923"/>
      <c r="AJ118" s="924"/>
      <c r="AK118" s="925" t="s">
        <v>286</v>
      </c>
      <c r="AL118" s="923"/>
      <c r="AM118" s="923"/>
      <c r="AN118" s="923"/>
      <c r="AO118" s="924"/>
      <c r="AP118" s="926" t="s">
        <v>408</v>
      </c>
      <c r="AQ118" s="927"/>
      <c r="AR118" s="927"/>
      <c r="AS118" s="927"/>
      <c r="AT118" s="928"/>
      <c r="AU118" s="957"/>
      <c r="AV118" s="958"/>
      <c r="AW118" s="958"/>
      <c r="AX118" s="958"/>
      <c r="AY118" s="958"/>
      <c r="AZ118" s="900" t="s">
        <v>436</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437</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c r="A119" s="836" t="s">
        <v>412</v>
      </c>
      <c r="B119" s="837"/>
      <c r="C119" s="912" t="s">
        <v>413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438</v>
      </c>
      <c r="BP119" s="899"/>
      <c r="BQ119" s="903">
        <v>68866377</v>
      </c>
      <c r="BR119" s="866"/>
      <c r="BS119" s="866"/>
      <c r="BT119" s="866"/>
      <c r="BU119" s="866"/>
      <c r="BV119" s="866">
        <v>69801868</v>
      </c>
      <c r="BW119" s="866"/>
      <c r="BX119" s="866"/>
      <c r="BY119" s="866"/>
      <c r="BZ119" s="866"/>
      <c r="CA119" s="866">
        <v>71284390</v>
      </c>
      <c r="CB119" s="866"/>
      <c r="CC119" s="866"/>
      <c r="CD119" s="866"/>
      <c r="CE119" s="866"/>
      <c r="CF119" s="764"/>
      <c r="CG119" s="765"/>
      <c r="CH119" s="765"/>
      <c r="CI119" s="765"/>
      <c r="CJ119" s="855"/>
      <c r="CK119" s="953"/>
      <c r="CL119" s="841"/>
      <c r="CM119" s="859" t="s">
        <v>439</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63315</v>
      </c>
      <c r="DH119" s="781"/>
      <c r="DI119" s="781"/>
      <c r="DJ119" s="781"/>
      <c r="DK119" s="782"/>
      <c r="DL119" s="783">
        <v>54882</v>
      </c>
      <c r="DM119" s="781"/>
      <c r="DN119" s="781"/>
      <c r="DO119" s="781"/>
      <c r="DP119" s="782"/>
      <c r="DQ119" s="783">
        <v>47575</v>
      </c>
      <c r="DR119" s="781"/>
      <c r="DS119" s="781"/>
      <c r="DT119" s="781"/>
      <c r="DU119" s="782"/>
      <c r="DV119" s="869">
        <v>0.2</v>
      </c>
      <c r="DW119" s="870"/>
      <c r="DX119" s="870"/>
      <c r="DY119" s="870"/>
      <c r="DZ119" s="871"/>
    </row>
    <row r="120" spans="1:130" s="199" customFormat="1" ht="26.25" customHeight="1">
      <c r="A120" s="838"/>
      <c r="B120" s="839"/>
      <c r="C120" s="842" t="s">
        <v>416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440</v>
      </c>
      <c r="AV120" s="905"/>
      <c r="AW120" s="905"/>
      <c r="AX120" s="905"/>
      <c r="AY120" s="906"/>
      <c r="AZ120" s="881" t="s">
        <v>441</v>
      </c>
      <c r="BA120" s="826"/>
      <c r="BB120" s="826"/>
      <c r="BC120" s="826"/>
      <c r="BD120" s="826"/>
      <c r="BE120" s="826"/>
      <c r="BF120" s="826"/>
      <c r="BG120" s="826"/>
      <c r="BH120" s="826"/>
      <c r="BI120" s="826"/>
      <c r="BJ120" s="826"/>
      <c r="BK120" s="826"/>
      <c r="BL120" s="826"/>
      <c r="BM120" s="826"/>
      <c r="BN120" s="826"/>
      <c r="BO120" s="826"/>
      <c r="BP120" s="827"/>
      <c r="BQ120" s="882">
        <v>29747194</v>
      </c>
      <c r="BR120" s="863"/>
      <c r="BS120" s="863"/>
      <c r="BT120" s="863"/>
      <c r="BU120" s="863"/>
      <c r="BV120" s="863">
        <v>31217741</v>
      </c>
      <c r="BW120" s="863"/>
      <c r="BX120" s="863"/>
      <c r="BY120" s="863"/>
      <c r="BZ120" s="863"/>
      <c r="CA120" s="863">
        <v>31127914</v>
      </c>
      <c r="CB120" s="863"/>
      <c r="CC120" s="863"/>
      <c r="CD120" s="863"/>
      <c r="CE120" s="863"/>
      <c r="CF120" s="887">
        <v>143.19999999999999</v>
      </c>
      <c r="CG120" s="888"/>
      <c r="CH120" s="888"/>
      <c r="CI120" s="888"/>
      <c r="CJ120" s="888"/>
      <c r="CK120" s="889" t="s">
        <v>442</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11052441</v>
      </c>
      <c r="DH120" s="863"/>
      <c r="DI120" s="863"/>
      <c r="DJ120" s="863"/>
      <c r="DK120" s="863"/>
      <c r="DL120" s="863">
        <v>10305053</v>
      </c>
      <c r="DM120" s="863"/>
      <c r="DN120" s="863"/>
      <c r="DO120" s="863"/>
      <c r="DP120" s="863"/>
      <c r="DQ120" s="863">
        <v>9486647</v>
      </c>
      <c r="DR120" s="863"/>
      <c r="DS120" s="863"/>
      <c r="DT120" s="863"/>
      <c r="DU120" s="863"/>
      <c r="DV120" s="864">
        <v>43.6</v>
      </c>
      <c r="DW120" s="864"/>
      <c r="DX120" s="864"/>
      <c r="DY120" s="864"/>
      <c r="DZ120" s="865"/>
    </row>
    <row r="121" spans="1:130" s="199" customFormat="1" ht="26.25" customHeight="1">
      <c r="A121" s="838"/>
      <c r="B121" s="839"/>
      <c r="C121" s="884" t="s">
        <v>443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444</v>
      </c>
      <c r="BA121" s="768"/>
      <c r="BB121" s="768"/>
      <c r="BC121" s="768"/>
      <c r="BD121" s="768"/>
      <c r="BE121" s="768"/>
      <c r="BF121" s="768"/>
      <c r="BG121" s="768"/>
      <c r="BH121" s="768"/>
      <c r="BI121" s="768"/>
      <c r="BJ121" s="768"/>
      <c r="BK121" s="768"/>
      <c r="BL121" s="768"/>
      <c r="BM121" s="768"/>
      <c r="BN121" s="768"/>
      <c r="BO121" s="768"/>
      <c r="BP121" s="769"/>
      <c r="BQ121" s="834">
        <v>6673968</v>
      </c>
      <c r="BR121" s="835"/>
      <c r="BS121" s="835"/>
      <c r="BT121" s="835"/>
      <c r="BU121" s="835"/>
      <c r="BV121" s="835">
        <v>6144432</v>
      </c>
      <c r="BW121" s="835"/>
      <c r="BX121" s="835"/>
      <c r="BY121" s="835"/>
      <c r="BZ121" s="835"/>
      <c r="CA121" s="835">
        <v>4500437</v>
      </c>
      <c r="CB121" s="835"/>
      <c r="CC121" s="835"/>
      <c r="CD121" s="835"/>
      <c r="CE121" s="835"/>
      <c r="CF121" s="896">
        <v>20.7</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2116128</v>
      </c>
      <c r="DH121" s="835"/>
      <c r="DI121" s="835"/>
      <c r="DJ121" s="835"/>
      <c r="DK121" s="835"/>
      <c r="DL121" s="835">
        <v>2529129</v>
      </c>
      <c r="DM121" s="835"/>
      <c r="DN121" s="835"/>
      <c r="DO121" s="835"/>
      <c r="DP121" s="835"/>
      <c r="DQ121" s="835">
        <v>3848340</v>
      </c>
      <c r="DR121" s="835"/>
      <c r="DS121" s="835"/>
      <c r="DT121" s="835"/>
      <c r="DU121" s="835"/>
      <c r="DV121" s="812">
        <v>17.7</v>
      </c>
      <c r="DW121" s="812"/>
      <c r="DX121" s="812"/>
      <c r="DY121" s="812"/>
      <c r="DZ121" s="813"/>
    </row>
    <row r="122" spans="1:130" s="199" customFormat="1" ht="26.25" customHeight="1">
      <c r="A122" s="838"/>
      <c r="B122" s="839"/>
      <c r="C122" s="842" t="s">
        <v>426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445</v>
      </c>
      <c r="BA122" s="901"/>
      <c r="BB122" s="901"/>
      <c r="BC122" s="901"/>
      <c r="BD122" s="901"/>
      <c r="BE122" s="901"/>
      <c r="BF122" s="901"/>
      <c r="BG122" s="901"/>
      <c r="BH122" s="901"/>
      <c r="BI122" s="901"/>
      <c r="BJ122" s="901"/>
      <c r="BK122" s="901"/>
      <c r="BL122" s="901"/>
      <c r="BM122" s="901"/>
      <c r="BN122" s="901"/>
      <c r="BO122" s="901"/>
      <c r="BP122" s="902"/>
      <c r="BQ122" s="903">
        <v>57400610</v>
      </c>
      <c r="BR122" s="866"/>
      <c r="BS122" s="866"/>
      <c r="BT122" s="866"/>
      <c r="BU122" s="866"/>
      <c r="BV122" s="866">
        <v>57483477</v>
      </c>
      <c r="BW122" s="866"/>
      <c r="BX122" s="866"/>
      <c r="BY122" s="866"/>
      <c r="BZ122" s="866"/>
      <c r="CA122" s="866">
        <v>57962860</v>
      </c>
      <c r="CB122" s="866"/>
      <c r="CC122" s="866"/>
      <c r="CD122" s="866"/>
      <c r="CE122" s="866"/>
      <c r="CF122" s="867">
        <v>266.60000000000002</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v>125862</v>
      </c>
      <c r="DH122" s="835"/>
      <c r="DI122" s="835"/>
      <c r="DJ122" s="835"/>
      <c r="DK122" s="835"/>
      <c r="DL122" s="835">
        <v>203352</v>
      </c>
      <c r="DM122" s="835"/>
      <c r="DN122" s="835"/>
      <c r="DO122" s="835"/>
      <c r="DP122" s="835"/>
      <c r="DQ122" s="835">
        <v>226209</v>
      </c>
      <c r="DR122" s="835"/>
      <c r="DS122" s="835"/>
      <c r="DT122" s="835"/>
      <c r="DU122" s="835"/>
      <c r="DV122" s="812">
        <v>1</v>
      </c>
      <c r="DW122" s="812"/>
      <c r="DX122" s="812"/>
      <c r="DY122" s="812"/>
      <c r="DZ122" s="813"/>
    </row>
    <row r="123" spans="1:130" s="199" customFormat="1" ht="26.25" customHeight="1">
      <c r="A123" s="838"/>
      <c r="B123" s="839"/>
      <c r="C123" s="842" t="s">
        <v>432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446</v>
      </c>
      <c r="BP123" s="899"/>
      <c r="BQ123" s="853">
        <v>93821772</v>
      </c>
      <c r="BR123" s="854"/>
      <c r="BS123" s="854"/>
      <c r="BT123" s="854"/>
      <c r="BU123" s="854"/>
      <c r="BV123" s="854">
        <v>94845650</v>
      </c>
      <c r="BW123" s="854"/>
      <c r="BX123" s="854"/>
      <c r="BY123" s="854"/>
      <c r="BZ123" s="854"/>
      <c r="CA123" s="854">
        <v>93591211</v>
      </c>
      <c r="CB123" s="854"/>
      <c r="CC123" s="854"/>
      <c r="CD123" s="854"/>
      <c r="CE123" s="854"/>
      <c r="CF123" s="764"/>
      <c r="CG123" s="765"/>
      <c r="CH123" s="765"/>
      <c r="CI123" s="765"/>
      <c r="CJ123" s="855"/>
      <c r="CK123" s="890"/>
      <c r="CL123" s="876"/>
      <c r="CM123" s="876"/>
      <c r="CN123" s="876"/>
      <c r="CO123" s="877"/>
      <c r="CP123" s="856" t="s">
        <v>386</v>
      </c>
      <c r="CQ123" s="857"/>
      <c r="CR123" s="857"/>
      <c r="CS123" s="857"/>
      <c r="CT123" s="857"/>
      <c r="CU123" s="857"/>
      <c r="CV123" s="857"/>
      <c r="CW123" s="857"/>
      <c r="CX123" s="857"/>
      <c r="CY123" s="857"/>
      <c r="CZ123" s="857"/>
      <c r="DA123" s="857"/>
      <c r="DB123" s="857"/>
      <c r="DC123" s="857"/>
      <c r="DD123" s="857"/>
      <c r="DE123" s="857"/>
      <c r="DF123" s="858"/>
      <c r="DG123" s="797">
        <v>20243</v>
      </c>
      <c r="DH123" s="798"/>
      <c r="DI123" s="798"/>
      <c r="DJ123" s="798"/>
      <c r="DK123" s="799"/>
      <c r="DL123" s="800">
        <v>19174</v>
      </c>
      <c r="DM123" s="798"/>
      <c r="DN123" s="798"/>
      <c r="DO123" s="798"/>
      <c r="DP123" s="799"/>
      <c r="DQ123" s="800">
        <v>19157</v>
      </c>
      <c r="DR123" s="798"/>
      <c r="DS123" s="798"/>
      <c r="DT123" s="798"/>
      <c r="DU123" s="799"/>
      <c r="DV123" s="845">
        <v>0.1</v>
      </c>
      <c r="DW123" s="846"/>
      <c r="DX123" s="846"/>
      <c r="DY123" s="846"/>
      <c r="DZ123" s="847"/>
    </row>
    <row r="124" spans="1:130" s="199" customFormat="1" ht="26.25" customHeight="1" thickBot="1">
      <c r="A124" s="838"/>
      <c r="B124" s="839"/>
      <c r="C124" s="842" t="s">
        <v>435</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113</v>
      </c>
      <c r="BR124" s="852"/>
      <c r="BS124" s="852"/>
      <c r="BT124" s="852"/>
      <c r="BU124" s="852"/>
      <c r="BV124" s="852" t="s">
        <v>113</v>
      </c>
      <c r="BW124" s="852"/>
      <c r="BX124" s="852"/>
      <c r="BY124" s="852"/>
      <c r="BZ124" s="852"/>
      <c r="CA124" s="852" t="s">
        <v>113</v>
      </c>
      <c r="CB124" s="852"/>
      <c r="CC124" s="852"/>
      <c r="CD124" s="852"/>
      <c r="CE124" s="852"/>
      <c r="CF124" s="742"/>
      <c r="CG124" s="743"/>
      <c r="CH124" s="743"/>
      <c r="CI124" s="743"/>
      <c r="CJ124" s="883"/>
      <c r="CK124" s="891"/>
      <c r="CL124" s="891"/>
      <c r="CM124" s="891"/>
      <c r="CN124" s="891"/>
      <c r="CO124" s="892"/>
      <c r="CP124" s="856" t="s">
        <v>448</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c r="A125" s="838"/>
      <c r="B125" s="839"/>
      <c r="C125" s="842" t="s">
        <v>437</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449</v>
      </c>
      <c r="CL125" s="873"/>
      <c r="CM125" s="873"/>
      <c r="CN125" s="873"/>
      <c r="CO125" s="874"/>
      <c r="CP125" s="881" t="s">
        <v>450</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c r="A126" s="838"/>
      <c r="B126" s="839"/>
      <c r="C126" s="842" t="s">
        <v>439</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451</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c r="A127" s="840"/>
      <c r="B127" s="841"/>
      <c r="C127" s="859" t="s">
        <v>452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16240</v>
      </c>
      <c r="AB127" s="798"/>
      <c r="AC127" s="798"/>
      <c r="AD127" s="798"/>
      <c r="AE127" s="799"/>
      <c r="AF127" s="800">
        <v>9689</v>
      </c>
      <c r="AG127" s="798"/>
      <c r="AH127" s="798"/>
      <c r="AI127" s="798"/>
      <c r="AJ127" s="799"/>
      <c r="AK127" s="800">
        <v>8337</v>
      </c>
      <c r="AL127" s="798"/>
      <c r="AM127" s="798"/>
      <c r="AN127" s="798"/>
      <c r="AO127" s="799"/>
      <c r="AP127" s="845">
        <v>0</v>
      </c>
      <c r="AQ127" s="846"/>
      <c r="AR127" s="846"/>
      <c r="AS127" s="846"/>
      <c r="AT127" s="847"/>
      <c r="AU127" s="235"/>
      <c r="AV127" s="235"/>
      <c r="AW127" s="235"/>
      <c r="AX127" s="862" t="s">
        <v>453</v>
      </c>
      <c r="AY127" s="830"/>
      <c r="AZ127" s="830"/>
      <c r="BA127" s="830"/>
      <c r="BB127" s="830"/>
      <c r="BC127" s="830"/>
      <c r="BD127" s="830"/>
      <c r="BE127" s="831"/>
      <c r="BF127" s="829" t="s">
        <v>454</v>
      </c>
      <c r="BG127" s="830"/>
      <c r="BH127" s="830"/>
      <c r="BI127" s="830"/>
      <c r="BJ127" s="830"/>
      <c r="BK127" s="830"/>
      <c r="BL127" s="831"/>
      <c r="BM127" s="829" t="s">
        <v>455</v>
      </c>
      <c r="BN127" s="830"/>
      <c r="BO127" s="830"/>
      <c r="BP127" s="830"/>
      <c r="BQ127" s="830"/>
      <c r="BR127" s="830"/>
      <c r="BS127" s="831"/>
      <c r="BT127" s="829" t="s">
        <v>456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457</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c r="A128" s="814" t="s">
        <v>458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459</v>
      </c>
      <c r="X128" s="816"/>
      <c r="Y128" s="816"/>
      <c r="Z128" s="817"/>
      <c r="AA128" s="818">
        <v>437804</v>
      </c>
      <c r="AB128" s="819"/>
      <c r="AC128" s="819"/>
      <c r="AD128" s="819"/>
      <c r="AE128" s="820"/>
      <c r="AF128" s="821">
        <v>384482</v>
      </c>
      <c r="AG128" s="819"/>
      <c r="AH128" s="819"/>
      <c r="AI128" s="819"/>
      <c r="AJ128" s="820"/>
      <c r="AK128" s="821">
        <v>419676</v>
      </c>
      <c r="AL128" s="819"/>
      <c r="AM128" s="819"/>
      <c r="AN128" s="819"/>
      <c r="AO128" s="820"/>
      <c r="AP128" s="822"/>
      <c r="AQ128" s="823"/>
      <c r="AR128" s="823"/>
      <c r="AS128" s="823"/>
      <c r="AT128" s="824"/>
      <c r="AU128" s="235"/>
      <c r="AV128" s="235"/>
      <c r="AW128" s="235"/>
      <c r="AX128" s="825" t="s">
        <v>460</v>
      </c>
      <c r="AY128" s="826"/>
      <c r="AZ128" s="826"/>
      <c r="BA128" s="826"/>
      <c r="BB128" s="826"/>
      <c r="BC128" s="826"/>
      <c r="BD128" s="826"/>
      <c r="BE128" s="827"/>
      <c r="BF128" s="804" t="s">
        <v>113</v>
      </c>
      <c r="BG128" s="805"/>
      <c r="BH128" s="805"/>
      <c r="BI128" s="805"/>
      <c r="BJ128" s="805"/>
      <c r="BK128" s="805"/>
      <c r="BL128" s="828"/>
      <c r="BM128" s="804">
        <v>11.91</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461</v>
      </c>
      <c r="CQ128" s="746"/>
      <c r="CR128" s="746"/>
      <c r="CS128" s="746"/>
      <c r="CT128" s="746"/>
      <c r="CU128" s="746"/>
      <c r="CV128" s="746"/>
      <c r="CW128" s="746"/>
      <c r="CX128" s="746"/>
      <c r="CY128" s="746"/>
      <c r="CZ128" s="746"/>
      <c r="DA128" s="746"/>
      <c r="DB128" s="746"/>
      <c r="DC128" s="746"/>
      <c r="DD128" s="746"/>
      <c r="DE128" s="746"/>
      <c r="DF128" s="747"/>
      <c r="DG128" s="808">
        <v>91000</v>
      </c>
      <c r="DH128" s="809"/>
      <c r="DI128" s="809"/>
      <c r="DJ128" s="809"/>
      <c r="DK128" s="809"/>
      <c r="DL128" s="809">
        <v>39000</v>
      </c>
      <c r="DM128" s="809"/>
      <c r="DN128" s="809"/>
      <c r="DO128" s="809"/>
      <c r="DP128" s="809"/>
      <c r="DQ128" s="809">
        <v>55000</v>
      </c>
      <c r="DR128" s="809"/>
      <c r="DS128" s="809"/>
      <c r="DT128" s="809"/>
      <c r="DU128" s="809"/>
      <c r="DV128" s="810">
        <v>0.3</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462</v>
      </c>
      <c r="X129" s="795"/>
      <c r="Y129" s="795"/>
      <c r="Z129" s="796"/>
      <c r="AA129" s="797">
        <v>27388473</v>
      </c>
      <c r="AB129" s="798"/>
      <c r="AC129" s="798"/>
      <c r="AD129" s="798"/>
      <c r="AE129" s="799"/>
      <c r="AF129" s="800">
        <v>28223834</v>
      </c>
      <c r="AG129" s="798"/>
      <c r="AH129" s="798"/>
      <c r="AI129" s="798"/>
      <c r="AJ129" s="799"/>
      <c r="AK129" s="800">
        <v>27850994</v>
      </c>
      <c r="AL129" s="798"/>
      <c r="AM129" s="798"/>
      <c r="AN129" s="798"/>
      <c r="AO129" s="799"/>
      <c r="AP129" s="801"/>
      <c r="AQ129" s="802"/>
      <c r="AR129" s="802"/>
      <c r="AS129" s="802"/>
      <c r="AT129" s="803"/>
      <c r="AU129" s="237"/>
      <c r="AV129" s="237"/>
      <c r="AW129" s="237"/>
      <c r="AX129" s="767" t="s">
        <v>463</v>
      </c>
      <c r="AY129" s="768"/>
      <c r="AZ129" s="768"/>
      <c r="BA129" s="768"/>
      <c r="BB129" s="768"/>
      <c r="BC129" s="768"/>
      <c r="BD129" s="768"/>
      <c r="BE129" s="769"/>
      <c r="BF129" s="787" t="s">
        <v>113</v>
      </c>
      <c r="BG129" s="788"/>
      <c r="BH129" s="788"/>
      <c r="BI129" s="788"/>
      <c r="BJ129" s="788"/>
      <c r="BK129" s="788"/>
      <c r="BL129" s="789"/>
      <c r="BM129" s="787">
        <v>16.91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465</v>
      </c>
      <c r="X130" s="795"/>
      <c r="Y130" s="795"/>
      <c r="Z130" s="796"/>
      <c r="AA130" s="797">
        <v>5725988</v>
      </c>
      <c r="AB130" s="798"/>
      <c r="AC130" s="798"/>
      <c r="AD130" s="798"/>
      <c r="AE130" s="799"/>
      <c r="AF130" s="800">
        <v>6181088</v>
      </c>
      <c r="AG130" s="798"/>
      <c r="AH130" s="798"/>
      <c r="AI130" s="798"/>
      <c r="AJ130" s="799"/>
      <c r="AK130" s="800">
        <v>6113477</v>
      </c>
      <c r="AL130" s="798"/>
      <c r="AM130" s="798"/>
      <c r="AN130" s="798"/>
      <c r="AO130" s="799"/>
      <c r="AP130" s="801"/>
      <c r="AQ130" s="802"/>
      <c r="AR130" s="802"/>
      <c r="AS130" s="802"/>
      <c r="AT130" s="803"/>
      <c r="AU130" s="237"/>
      <c r="AV130" s="237"/>
      <c r="AW130" s="237"/>
      <c r="AX130" s="767" t="s">
        <v>466</v>
      </c>
      <c r="AY130" s="768"/>
      <c r="AZ130" s="768"/>
      <c r="BA130" s="768"/>
      <c r="BB130" s="768"/>
      <c r="BC130" s="768"/>
      <c r="BD130" s="768"/>
      <c r="BE130" s="769"/>
      <c r="BF130" s="770">
        <v>0</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467</v>
      </c>
      <c r="X131" s="778"/>
      <c r="Y131" s="778"/>
      <c r="Z131" s="779"/>
      <c r="AA131" s="780">
        <v>21662485</v>
      </c>
      <c r="AB131" s="781"/>
      <c r="AC131" s="781"/>
      <c r="AD131" s="781"/>
      <c r="AE131" s="782"/>
      <c r="AF131" s="783">
        <v>22042746</v>
      </c>
      <c r="AG131" s="781"/>
      <c r="AH131" s="781"/>
      <c r="AI131" s="781"/>
      <c r="AJ131" s="782"/>
      <c r="AK131" s="783">
        <v>21737517</v>
      </c>
      <c r="AL131" s="781"/>
      <c r="AM131" s="781"/>
      <c r="AN131" s="781"/>
      <c r="AO131" s="782"/>
      <c r="AP131" s="784"/>
      <c r="AQ131" s="785"/>
      <c r="AR131" s="785"/>
      <c r="AS131" s="785"/>
      <c r="AT131" s="786"/>
      <c r="AU131" s="237"/>
      <c r="AV131" s="237"/>
      <c r="AW131" s="237"/>
      <c r="AX131" s="745" t="s">
        <v>468</v>
      </c>
      <c r="AY131" s="746"/>
      <c r="AZ131" s="746"/>
      <c r="BA131" s="746"/>
      <c r="BB131" s="746"/>
      <c r="BC131" s="746"/>
      <c r="BD131" s="746"/>
      <c r="BE131" s="747"/>
      <c r="BF131" s="748" t="s">
        <v>113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470</v>
      </c>
      <c r="W132" s="758"/>
      <c r="X132" s="758"/>
      <c r="Y132" s="758"/>
      <c r="Z132" s="759"/>
      <c r="AA132" s="760">
        <v>-0.41378447600000001</v>
      </c>
      <c r="AB132" s="761"/>
      <c r="AC132" s="761"/>
      <c r="AD132" s="761"/>
      <c r="AE132" s="762"/>
      <c r="AF132" s="763">
        <v>6.8929705999999993E-2</v>
      </c>
      <c r="AG132" s="761"/>
      <c r="AH132" s="761"/>
      <c r="AI132" s="761"/>
      <c r="AJ132" s="762"/>
      <c r="AK132" s="763">
        <v>0.59042622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471</v>
      </c>
      <c r="W133" s="737"/>
      <c r="X133" s="737"/>
      <c r="Y133" s="737"/>
      <c r="Z133" s="738"/>
      <c r="AA133" s="739">
        <v>0.8</v>
      </c>
      <c r="AB133" s="740"/>
      <c r="AC133" s="740"/>
      <c r="AD133" s="740"/>
      <c r="AE133" s="741"/>
      <c r="AF133" s="739">
        <v>0.1</v>
      </c>
      <c r="AG133" s="740"/>
      <c r="AH133" s="740"/>
      <c r="AI133" s="740"/>
      <c r="AJ133" s="741"/>
      <c r="AK133" s="739">
        <v>0</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DL85:DP85"/>
    <mergeCell ref="DQ85:DU85"/>
    <mergeCell ref="DV85:DZ85"/>
    <mergeCell ref="B85:P85"/>
    <mergeCell ref="Q85:U85"/>
    <mergeCell ref="V85:Z85"/>
    <mergeCell ref="AA85:AE85"/>
    <mergeCell ref="AF85:AJ85"/>
    <mergeCell ref="AK85:AO85"/>
    <mergeCell ref="BS85:CG85"/>
    <mergeCell ref="CH85:CL85"/>
    <mergeCell ref="CM85:CQ85"/>
    <mergeCell ref="CR85:CV85"/>
    <mergeCell ref="CW85:DA85"/>
    <mergeCell ref="DB85:DF85"/>
    <mergeCell ref="DV84:DZ84"/>
    <mergeCell ref="CR84:CV84"/>
    <mergeCell ref="CW84:DA84"/>
    <mergeCell ref="DB84:DF84"/>
    <mergeCell ref="DG84:DK84"/>
    <mergeCell ref="DL84:DP84"/>
    <mergeCell ref="DQ84:DU84"/>
    <mergeCell ref="AP84:AT84"/>
    <mergeCell ref="AU84:AY84"/>
    <mergeCell ref="AZ84:BD84"/>
    <mergeCell ref="BS84:CG84"/>
    <mergeCell ref="CH84:CL84"/>
    <mergeCell ref="CM84:CQ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5:AT85"/>
    <mergeCell ref="AU85:AY85"/>
    <mergeCell ref="AZ85:BD85"/>
    <mergeCell ref="BS86:CG86"/>
    <mergeCell ref="CH86:CL86"/>
    <mergeCell ref="CM86:CQ86"/>
    <mergeCell ref="B86:P86"/>
    <mergeCell ref="Q86:U86"/>
    <mergeCell ref="V86:Z86"/>
    <mergeCell ref="AA86:AE86"/>
    <mergeCell ref="AF86:AJ86"/>
    <mergeCell ref="AK86:AO86"/>
    <mergeCell ref="AP86:AT86"/>
    <mergeCell ref="AU86:AY86"/>
    <mergeCell ref="AZ86:BD86"/>
    <mergeCell ref="DG85:DK85"/>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472</v>
      </c>
      <c r="B5" s="248"/>
      <c r="C5" s="248"/>
      <c r="D5" s="248"/>
      <c r="E5" s="248"/>
      <c r="F5" s="248"/>
      <c r="G5" s="248"/>
      <c r="H5" s="248"/>
      <c r="I5" s="248"/>
      <c r="J5" s="248"/>
      <c r="K5" s="248"/>
      <c r="L5" s="248"/>
      <c r="M5" s="248"/>
      <c r="N5" s="248"/>
      <c r="O5" s="249"/>
    </row>
    <row r="6" spans="1:16">
      <c r="A6" s="250"/>
      <c r="B6" s="246"/>
      <c r="C6" s="246"/>
      <c r="D6" s="246"/>
      <c r="E6" s="246"/>
      <c r="F6" s="246"/>
      <c r="G6" s="251" t="s">
        <v>473</v>
      </c>
      <c r="H6" s="251"/>
      <c r="I6" s="251"/>
      <c r="J6" s="251"/>
      <c r="K6" s="246"/>
      <c r="L6" s="246"/>
      <c r="M6" s="246"/>
      <c r="N6" s="246"/>
    </row>
    <row r="7" spans="1:16">
      <c r="A7" s="250"/>
      <c r="B7" s="246"/>
      <c r="C7" s="246"/>
      <c r="D7" s="246"/>
      <c r="E7" s="246"/>
      <c r="F7" s="246"/>
      <c r="G7" s="253"/>
      <c r="H7" s="254"/>
      <c r="I7" s="254"/>
      <c r="J7" s="255"/>
      <c r="K7" s="1152" t="s">
        <v>474</v>
      </c>
      <c r="L7" s="256"/>
      <c r="M7" s="257" t="s">
        <v>475</v>
      </c>
      <c r="N7" s="258"/>
    </row>
    <row r="8" spans="1:16">
      <c r="A8" s="250"/>
      <c r="B8" s="246"/>
      <c r="C8" s="246"/>
      <c r="D8" s="246"/>
      <c r="E8" s="246"/>
      <c r="F8" s="246"/>
      <c r="G8" s="259"/>
      <c r="H8" s="260"/>
      <c r="I8" s="260"/>
      <c r="J8" s="261"/>
      <c r="K8" s="1153"/>
      <c r="L8" s="262" t="s">
        <v>476</v>
      </c>
      <c r="M8" s="263" t="s">
        <v>477</v>
      </c>
      <c r="N8" s="264" t="s">
        <v>478</v>
      </c>
    </row>
    <row r="9" spans="1:16">
      <c r="A9" s="250"/>
      <c r="B9" s="246"/>
      <c r="C9" s="246"/>
      <c r="D9" s="246"/>
      <c r="E9" s="246"/>
      <c r="F9" s="246"/>
      <c r="G9" s="1166" t="s">
        <v>479</v>
      </c>
      <c r="H9" s="1167"/>
      <c r="I9" s="1167"/>
      <c r="J9" s="1168"/>
      <c r="K9" s="265">
        <v>5736332</v>
      </c>
      <c r="L9" s="266">
        <v>57653</v>
      </c>
      <c r="M9" s="267">
        <v>72433</v>
      </c>
      <c r="N9" s="268">
        <v>-20.399999999999999</v>
      </c>
    </row>
    <row r="10" spans="1:16">
      <c r="A10" s="250"/>
      <c r="B10" s="246"/>
      <c r="C10" s="246"/>
      <c r="D10" s="246"/>
      <c r="E10" s="246"/>
      <c r="F10" s="246"/>
      <c r="G10" s="1166" t="s">
        <v>480</v>
      </c>
      <c r="H10" s="1167"/>
      <c r="I10" s="1167"/>
      <c r="J10" s="1168"/>
      <c r="K10" s="269">
        <v>813627</v>
      </c>
      <c r="L10" s="270">
        <v>8177</v>
      </c>
      <c r="M10" s="271">
        <v>5807</v>
      </c>
      <c r="N10" s="272">
        <v>40.799999999999997</v>
      </c>
    </row>
    <row r="11" spans="1:16" ht="13.5" customHeight="1">
      <c r="A11" s="250"/>
      <c r="B11" s="246"/>
      <c r="C11" s="246"/>
      <c r="D11" s="246"/>
      <c r="E11" s="246"/>
      <c r="F11" s="246"/>
      <c r="G11" s="1166" t="s">
        <v>481</v>
      </c>
      <c r="H11" s="1167"/>
      <c r="I11" s="1167"/>
      <c r="J11" s="1168"/>
      <c r="K11" s="269">
        <v>630965</v>
      </c>
      <c r="L11" s="270">
        <v>6342</v>
      </c>
      <c r="M11" s="271">
        <v>5465</v>
      </c>
      <c r="N11" s="272">
        <v>16</v>
      </c>
    </row>
    <row r="12" spans="1:16" ht="13.5" customHeight="1">
      <c r="A12" s="250"/>
      <c r="B12" s="246"/>
      <c r="C12" s="246"/>
      <c r="D12" s="246"/>
      <c r="E12" s="246"/>
      <c r="F12" s="246"/>
      <c r="G12" s="1166" t="s">
        <v>482</v>
      </c>
      <c r="H12" s="1167"/>
      <c r="I12" s="1167"/>
      <c r="J12" s="1168"/>
      <c r="K12" s="269">
        <v>498215</v>
      </c>
      <c r="L12" s="270">
        <v>5007</v>
      </c>
      <c r="M12" s="271">
        <v>1191</v>
      </c>
      <c r="N12" s="272">
        <v>320.39999999999998</v>
      </c>
    </row>
    <row r="13" spans="1:16" ht="13.5" customHeight="1">
      <c r="A13" s="250"/>
      <c r="B13" s="246"/>
      <c r="C13" s="246"/>
      <c r="D13" s="246"/>
      <c r="E13" s="246"/>
      <c r="F13" s="246"/>
      <c r="G13" s="1166" t="s">
        <v>483</v>
      </c>
      <c r="H13" s="1167"/>
      <c r="I13" s="1167"/>
      <c r="J13" s="1168"/>
      <c r="K13" s="269">
        <v>7077</v>
      </c>
      <c r="L13" s="270">
        <v>71</v>
      </c>
      <c r="M13" s="271">
        <v>3</v>
      </c>
      <c r="N13" s="272">
        <v>2266.6999999999998</v>
      </c>
    </row>
    <row r="14" spans="1:16" ht="13.5" customHeight="1">
      <c r="A14" s="250"/>
      <c r="B14" s="246"/>
      <c r="C14" s="246"/>
      <c r="D14" s="246"/>
      <c r="E14" s="246"/>
      <c r="F14" s="246"/>
      <c r="G14" s="1166" t="s">
        <v>484</v>
      </c>
      <c r="H14" s="1167"/>
      <c r="I14" s="1167"/>
      <c r="J14" s="1168"/>
      <c r="K14" s="269">
        <v>181280</v>
      </c>
      <c r="L14" s="270">
        <v>1822</v>
      </c>
      <c r="M14" s="271">
        <v>3078</v>
      </c>
      <c r="N14" s="272">
        <v>-40.799999999999997</v>
      </c>
    </row>
    <row r="15" spans="1:16" ht="13.5" customHeight="1">
      <c r="A15" s="250"/>
      <c r="B15" s="246"/>
      <c r="C15" s="246"/>
      <c r="D15" s="246"/>
      <c r="E15" s="246"/>
      <c r="F15" s="246"/>
      <c r="G15" s="1166" t="s">
        <v>485</v>
      </c>
      <c r="H15" s="1167"/>
      <c r="I15" s="1167"/>
      <c r="J15" s="1168"/>
      <c r="K15" s="269">
        <v>158777</v>
      </c>
      <c r="L15" s="270">
        <v>1596</v>
      </c>
      <c r="M15" s="271">
        <v>1624</v>
      </c>
      <c r="N15" s="272">
        <v>-1.7</v>
      </c>
    </row>
    <row r="16" spans="1:16">
      <c r="A16" s="250"/>
      <c r="B16" s="246"/>
      <c r="C16" s="246"/>
      <c r="D16" s="246"/>
      <c r="E16" s="246"/>
      <c r="F16" s="246"/>
      <c r="G16" s="1169" t="s">
        <v>486</v>
      </c>
      <c r="H16" s="1170"/>
      <c r="I16" s="1170"/>
      <c r="J16" s="1171"/>
      <c r="K16" s="270">
        <v>-586050</v>
      </c>
      <c r="L16" s="270">
        <v>-5890</v>
      </c>
      <c r="M16" s="271">
        <v>-7680</v>
      </c>
      <c r="N16" s="272">
        <v>-23.3</v>
      </c>
    </row>
    <row r="17" spans="1:16">
      <c r="A17" s="250"/>
      <c r="B17" s="246"/>
      <c r="C17" s="246"/>
      <c r="D17" s="246"/>
      <c r="E17" s="246"/>
      <c r="F17" s="246"/>
      <c r="G17" s="1169" t="s">
        <v>170</v>
      </c>
      <c r="H17" s="1170"/>
      <c r="I17" s="1170"/>
      <c r="J17" s="1171"/>
      <c r="K17" s="270">
        <v>7440223</v>
      </c>
      <c r="L17" s="270">
        <v>74778</v>
      </c>
      <c r="M17" s="271">
        <v>81920</v>
      </c>
      <c r="N17" s="272">
        <v>-8.6999999999999993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487</v>
      </c>
      <c r="H19" s="246"/>
      <c r="I19" s="246"/>
      <c r="J19" s="246"/>
      <c r="K19" s="246"/>
      <c r="L19" s="246"/>
      <c r="M19" s="246"/>
      <c r="N19" s="246"/>
    </row>
    <row r="20" spans="1:16">
      <c r="A20" s="250"/>
      <c r="B20" s="246"/>
      <c r="C20" s="246"/>
      <c r="D20" s="246"/>
      <c r="E20" s="246"/>
      <c r="F20" s="246"/>
      <c r="G20" s="274"/>
      <c r="H20" s="275"/>
      <c r="I20" s="275"/>
      <c r="J20" s="276"/>
      <c r="K20" s="277" t="s">
        <v>488</v>
      </c>
      <c r="L20" s="278" t="s">
        <v>489</v>
      </c>
      <c r="M20" s="279" t="s">
        <v>490</v>
      </c>
      <c r="N20" s="280"/>
    </row>
    <row r="21" spans="1:16" s="286" customFormat="1">
      <c r="A21" s="281"/>
      <c r="B21" s="251"/>
      <c r="C21" s="251"/>
      <c r="D21" s="251"/>
      <c r="E21" s="251"/>
      <c r="F21" s="251"/>
      <c r="G21" s="1163" t="s">
        <v>491</v>
      </c>
      <c r="H21" s="1164"/>
      <c r="I21" s="1164"/>
      <c r="J21" s="1165"/>
      <c r="K21" s="282">
        <v>7.31</v>
      </c>
      <c r="L21" s="283">
        <v>8.2100000000000009</v>
      </c>
      <c r="M21" s="284">
        <v>-0.9</v>
      </c>
      <c r="N21" s="251"/>
      <c r="O21" s="285"/>
      <c r="P21" s="281"/>
    </row>
    <row r="22" spans="1:16" s="286" customFormat="1">
      <c r="A22" s="281"/>
      <c r="B22" s="251"/>
      <c r="C22" s="251"/>
      <c r="D22" s="251"/>
      <c r="E22" s="251"/>
      <c r="F22" s="251"/>
      <c r="G22" s="1163" t="s">
        <v>492</v>
      </c>
      <c r="H22" s="1164"/>
      <c r="I22" s="1164"/>
      <c r="J22" s="1165"/>
      <c r="K22" s="287">
        <v>98.8</v>
      </c>
      <c r="L22" s="288">
        <v>98.1</v>
      </c>
      <c r="M22" s="289">
        <v>0.7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493</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494</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495</v>
      </c>
      <c r="H29" s="251"/>
      <c r="I29" s="251"/>
      <c r="J29" s="251"/>
      <c r="K29" s="246"/>
      <c r="L29" s="246"/>
      <c r="M29" s="246"/>
      <c r="N29" s="246"/>
      <c r="O29" s="295"/>
    </row>
    <row r="30" spans="1:16">
      <c r="A30" s="250"/>
      <c r="B30" s="246"/>
      <c r="C30" s="246"/>
      <c r="D30" s="246"/>
      <c r="E30" s="246"/>
      <c r="F30" s="246"/>
      <c r="G30" s="253"/>
      <c r="H30" s="254"/>
      <c r="I30" s="254"/>
      <c r="J30" s="255"/>
      <c r="K30" s="1152" t="s">
        <v>474</v>
      </c>
      <c r="L30" s="256"/>
      <c r="M30" s="257" t="s">
        <v>475</v>
      </c>
      <c r="N30" s="258"/>
    </row>
    <row r="31" spans="1:16">
      <c r="A31" s="250"/>
      <c r="B31" s="246"/>
      <c r="C31" s="246"/>
      <c r="D31" s="246"/>
      <c r="E31" s="246"/>
      <c r="F31" s="246"/>
      <c r="G31" s="259"/>
      <c r="H31" s="260"/>
      <c r="I31" s="260"/>
      <c r="J31" s="261"/>
      <c r="K31" s="1153"/>
      <c r="L31" s="262" t="s">
        <v>476</v>
      </c>
      <c r="M31" s="263" t="s">
        <v>477</v>
      </c>
      <c r="N31" s="264" t="s">
        <v>478</v>
      </c>
    </row>
    <row r="32" spans="1:16" ht="27" customHeight="1">
      <c r="A32" s="250"/>
      <c r="B32" s="246"/>
      <c r="C32" s="246"/>
      <c r="D32" s="246"/>
      <c r="E32" s="246"/>
      <c r="F32" s="246"/>
      <c r="G32" s="1154" t="s">
        <v>496</v>
      </c>
      <c r="H32" s="1155"/>
      <c r="I32" s="1155"/>
      <c r="J32" s="1156"/>
      <c r="K32" s="296">
        <v>5348223</v>
      </c>
      <c r="L32" s="296">
        <v>53753</v>
      </c>
      <c r="M32" s="297">
        <v>53781</v>
      </c>
      <c r="N32" s="298">
        <v>-0.1</v>
      </c>
    </row>
    <row r="33" spans="1:16" ht="13.5" customHeight="1">
      <c r="A33" s="250"/>
      <c r="B33" s="246"/>
      <c r="C33" s="246"/>
      <c r="D33" s="246"/>
      <c r="E33" s="246"/>
      <c r="F33" s="246"/>
      <c r="G33" s="1154" t="s">
        <v>497</v>
      </c>
      <c r="H33" s="1155"/>
      <c r="I33" s="1155"/>
      <c r="J33" s="1156"/>
      <c r="K33" s="296" t="s">
        <v>498</v>
      </c>
      <c r="L33" s="296" t="s">
        <v>498</v>
      </c>
      <c r="M33" s="297" t="s">
        <v>498</v>
      </c>
      <c r="N33" s="298" t="s">
        <v>498</v>
      </c>
    </row>
    <row r="34" spans="1:16" ht="27" customHeight="1">
      <c r="A34" s="250"/>
      <c r="B34" s="246"/>
      <c r="C34" s="246"/>
      <c r="D34" s="246"/>
      <c r="E34" s="246"/>
      <c r="F34" s="246"/>
      <c r="G34" s="1154" t="s">
        <v>499</v>
      </c>
      <c r="H34" s="1155"/>
      <c r="I34" s="1155"/>
      <c r="J34" s="1156"/>
      <c r="K34" s="296" t="s">
        <v>498</v>
      </c>
      <c r="L34" s="296" t="s">
        <v>498</v>
      </c>
      <c r="M34" s="297">
        <v>41</v>
      </c>
      <c r="N34" s="298" t="s">
        <v>498</v>
      </c>
    </row>
    <row r="35" spans="1:16" ht="27" customHeight="1">
      <c r="A35" s="250"/>
      <c r="B35" s="246"/>
      <c r="C35" s="246"/>
      <c r="D35" s="246"/>
      <c r="E35" s="246"/>
      <c r="F35" s="246"/>
      <c r="G35" s="1154" t="s">
        <v>500</v>
      </c>
      <c r="H35" s="1155"/>
      <c r="I35" s="1155"/>
      <c r="J35" s="1156"/>
      <c r="K35" s="296">
        <v>1139432</v>
      </c>
      <c r="L35" s="296">
        <v>11452</v>
      </c>
      <c r="M35" s="297">
        <v>14373</v>
      </c>
      <c r="N35" s="298">
        <v>-20.3</v>
      </c>
    </row>
    <row r="36" spans="1:16" ht="27" customHeight="1">
      <c r="A36" s="250"/>
      <c r="B36" s="246"/>
      <c r="C36" s="246"/>
      <c r="D36" s="246"/>
      <c r="E36" s="246"/>
      <c r="F36" s="246"/>
      <c r="G36" s="1154" t="s">
        <v>501</v>
      </c>
      <c r="H36" s="1155"/>
      <c r="I36" s="1155"/>
      <c r="J36" s="1156"/>
      <c r="K36" s="296">
        <v>165505</v>
      </c>
      <c r="L36" s="296">
        <v>1663</v>
      </c>
      <c r="M36" s="297">
        <v>1414</v>
      </c>
      <c r="N36" s="298">
        <v>17.600000000000001</v>
      </c>
    </row>
    <row r="37" spans="1:16" ht="13.5" customHeight="1">
      <c r="A37" s="250"/>
      <c r="B37" s="246"/>
      <c r="C37" s="246"/>
      <c r="D37" s="246"/>
      <c r="E37" s="246"/>
      <c r="F37" s="246"/>
      <c r="G37" s="1154" t="s">
        <v>502</v>
      </c>
      <c r="H37" s="1155"/>
      <c r="I37" s="1155"/>
      <c r="J37" s="1156"/>
      <c r="K37" s="296">
        <v>8337</v>
      </c>
      <c r="L37" s="296">
        <v>84</v>
      </c>
      <c r="M37" s="297">
        <v>886</v>
      </c>
      <c r="N37" s="298">
        <v>-90.5</v>
      </c>
    </row>
    <row r="38" spans="1:16" ht="27" customHeight="1">
      <c r="A38" s="250"/>
      <c r="B38" s="246"/>
      <c r="C38" s="246"/>
      <c r="D38" s="246"/>
      <c r="E38" s="246"/>
      <c r="F38" s="246"/>
      <c r="G38" s="1157" t="s">
        <v>503</v>
      </c>
      <c r="H38" s="1158"/>
      <c r="I38" s="1158"/>
      <c r="J38" s="1159"/>
      <c r="K38" s="299" t="s">
        <v>498</v>
      </c>
      <c r="L38" s="299" t="s">
        <v>498</v>
      </c>
      <c r="M38" s="300">
        <v>2</v>
      </c>
      <c r="N38" s="301" t="s">
        <v>498</v>
      </c>
      <c r="O38" s="295"/>
    </row>
    <row r="39" spans="1:16">
      <c r="A39" s="250"/>
      <c r="B39" s="246"/>
      <c r="C39" s="246"/>
      <c r="D39" s="246"/>
      <c r="E39" s="246"/>
      <c r="F39" s="246"/>
      <c r="G39" s="1157" t="s">
        <v>504</v>
      </c>
      <c r="H39" s="1158"/>
      <c r="I39" s="1158"/>
      <c r="J39" s="1159"/>
      <c r="K39" s="302">
        <v>-419676</v>
      </c>
      <c r="L39" s="302">
        <v>-4218</v>
      </c>
      <c r="M39" s="303">
        <v>-4261</v>
      </c>
      <c r="N39" s="304">
        <v>-1</v>
      </c>
      <c r="O39" s="295"/>
    </row>
    <row r="40" spans="1:16" ht="27" customHeight="1">
      <c r="A40" s="250"/>
      <c r="B40" s="246"/>
      <c r="C40" s="246"/>
      <c r="D40" s="246"/>
      <c r="E40" s="246"/>
      <c r="F40" s="246"/>
      <c r="G40" s="1154" t="s">
        <v>505</v>
      </c>
      <c r="H40" s="1155"/>
      <c r="I40" s="1155"/>
      <c r="J40" s="1156"/>
      <c r="K40" s="302">
        <v>-6113477</v>
      </c>
      <c r="L40" s="302">
        <v>-61444</v>
      </c>
      <c r="M40" s="303">
        <v>-47768</v>
      </c>
      <c r="N40" s="304">
        <v>28.6</v>
      </c>
      <c r="O40" s="295"/>
    </row>
    <row r="41" spans="1:16">
      <c r="A41" s="250"/>
      <c r="B41" s="246"/>
      <c r="C41" s="246"/>
      <c r="D41" s="246"/>
      <c r="E41" s="246"/>
      <c r="F41" s="246"/>
      <c r="G41" s="1160" t="s">
        <v>281</v>
      </c>
      <c r="H41" s="1161"/>
      <c r="I41" s="1161"/>
      <c r="J41" s="1162"/>
      <c r="K41" s="296">
        <v>128344</v>
      </c>
      <c r="L41" s="302">
        <v>1290</v>
      </c>
      <c r="M41" s="303">
        <v>18468</v>
      </c>
      <c r="N41" s="304">
        <v>-93</v>
      </c>
      <c r="O41" s="295"/>
    </row>
    <row r="42" spans="1:16">
      <c r="A42" s="250"/>
      <c r="B42" s="246"/>
      <c r="C42" s="246"/>
      <c r="D42" s="246"/>
      <c r="E42" s="246"/>
      <c r="F42" s="246"/>
      <c r="G42" s="305" t="s">
        <v>506</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507</v>
      </c>
      <c r="B47" s="246"/>
      <c r="C47" s="246"/>
      <c r="D47" s="246"/>
      <c r="E47" s="246"/>
      <c r="F47" s="246"/>
      <c r="G47" s="246"/>
      <c r="H47" s="246"/>
      <c r="I47" s="246"/>
      <c r="J47" s="246"/>
      <c r="K47" s="246"/>
      <c r="L47" s="246"/>
      <c r="M47" s="246"/>
      <c r="N47" s="246"/>
    </row>
    <row r="48" spans="1:16">
      <c r="A48" s="250"/>
      <c r="B48" s="246"/>
      <c r="C48" s="246"/>
      <c r="D48" s="246"/>
      <c r="E48" s="246"/>
      <c r="F48" s="246"/>
      <c r="G48" s="310" t="s">
        <v>508</v>
      </c>
      <c r="H48" s="310"/>
      <c r="I48" s="310"/>
      <c r="J48" s="310"/>
      <c r="K48" s="310"/>
      <c r="L48" s="310"/>
      <c r="M48" s="311"/>
      <c r="N48" s="310"/>
    </row>
    <row r="49" spans="1:14" ht="13.5" customHeight="1">
      <c r="A49" s="250"/>
      <c r="B49" s="246"/>
      <c r="C49" s="246"/>
      <c r="D49" s="246"/>
      <c r="E49" s="246"/>
      <c r="F49" s="246"/>
      <c r="G49" s="312"/>
      <c r="H49" s="313"/>
      <c r="I49" s="1147" t="s">
        <v>474</v>
      </c>
      <c r="J49" s="1149" t="s">
        <v>509</v>
      </c>
      <c r="K49" s="1150"/>
      <c r="L49" s="1150"/>
      <c r="M49" s="1150"/>
      <c r="N49" s="1151"/>
    </row>
    <row r="50" spans="1:14">
      <c r="A50" s="250"/>
      <c r="B50" s="246"/>
      <c r="C50" s="246"/>
      <c r="D50" s="246"/>
      <c r="E50" s="246"/>
      <c r="F50" s="246"/>
      <c r="G50" s="314"/>
      <c r="H50" s="315"/>
      <c r="I50" s="1148"/>
      <c r="J50" s="316" t="s">
        <v>510</v>
      </c>
      <c r="K50" s="317" t="s">
        <v>511</v>
      </c>
      <c r="L50" s="318" t="s">
        <v>512</v>
      </c>
      <c r="M50" s="319" t="s">
        <v>513</v>
      </c>
      <c r="N50" s="320" t="s">
        <v>514</v>
      </c>
    </row>
    <row r="51" spans="1:14">
      <c r="A51" s="250"/>
      <c r="B51" s="246"/>
      <c r="C51" s="246"/>
      <c r="D51" s="246"/>
      <c r="E51" s="246"/>
      <c r="F51" s="246"/>
      <c r="G51" s="312" t="s">
        <v>515</v>
      </c>
      <c r="H51" s="313"/>
      <c r="I51" s="321">
        <v>10079564</v>
      </c>
      <c r="J51" s="322">
        <v>100594</v>
      </c>
      <c r="K51" s="323">
        <v>54.5</v>
      </c>
      <c r="L51" s="324">
        <v>43493</v>
      </c>
      <c r="M51" s="325">
        <v>5</v>
      </c>
      <c r="N51" s="326">
        <v>49.5</v>
      </c>
    </row>
    <row r="52" spans="1:14">
      <c r="A52" s="250"/>
      <c r="B52" s="246"/>
      <c r="C52" s="246"/>
      <c r="D52" s="246"/>
      <c r="E52" s="246"/>
      <c r="F52" s="246"/>
      <c r="G52" s="327"/>
      <c r="H52" s="328" t="s">
        <v>516</v>
      </c>
      <c r="I52" s="329">
        <v>6452776</v>
      </c>
      <c r="J52" s="330">
        <v>64399</v>
      </c>
      <c r="K52" s="331">
        <v>78.8</v>
      </c>
      <c r="L52" s="332">
        <v>23254</v>
      </c>
      <c r="M52" s="333">
        <v>4</v>
      </c>
      <c r="N52" s="334">
        <v>74.8</v>
      </c>
    </row>
    <row r="53" spans="1:14">
      <c r="A53" s="250"/>
      <c r="B53" s="246"/>
      <c r="C53" s="246"/>
      <c r="D53" s="246"/>
      <c r="E53" s="246"/>
      <c r="F53" s="246"/>
      <c r="G53" s="312" t="s">
        <v>517</v>
      </c>
      <c r="H53" s="313"/>
      <c r="I53" s="321">
        <v>9183646</v>
      </c>
      <c r="J53" s="322">
        <v>91684</v>
      </c>
      <c r="K53" s="323">
        <v>-8.9</v>
      </c>
      <c r="L53" s="324">
        <v>50840</v>
      </c>
      <c r="M53" s="325">
        <v>16.899999999999999</v>
      </c>
      <c r="N53" s="326">
        <v>-25.8</v>
      </c>
    </row>
    <row r="54" spans="1:14">
      <c r="A54" s="250"/>
      <c r="B54" s="246"/>
      <c r="C54" s="246"/>
      <c r="D54" s="246"/>
      <c r="E54" s="246"/>
      <c r="F54" s="246"/>
      <c r="G54" s="327"/>
      <c r="H54" s="328" t="s">
        <v>516</v>
      </c>
      <c r="I54" s="329">
        <v>4877212</v>
      </c>
      <c r="J54" s="330">
        <v>48691</v>
      </c>
      <c r="K54" s="331">
        <v>-24.4</v>
      </c>
      <c r="L54" s="332">
        <v>25367</v>
      </c>
      <c r="M54" s="333">
        <v>9.1</v>
      </c>
      <c r="N54" s="334">
        <v>-33.5</v>
      </c>
    </row>
    <row r="55" spans="1:14">
      <c r="A55" s="250"/>
      <c r="B55" s="246"/>
      <c r="C55" s="246"/>
      <c r="D55" s="246"/>
      <c r="E55" s="246"/>
      <c r="F55" s="246"/>
      <c r="G55" s="312" t="s">
        <v>518</v>
      </c>
      <c r="H55" s="313"/>
      <c r="I55" s="321">
        <v>12159350</v>
      </c>
      <c r="J55" s="322">
        <v>121692</v>
      </c>
      <c r="K55" s="323">
        <v>32.700000000000003</v>
      </c>
      <c r="L55" s="324">
        <v>53605</v>
      </c>
      <c r="M55" s="325">
        <v>5.4</v>
      </c>
      <c r="N55" s="326">
        <v>27.3</v>
      </c>
    </row>
    <row r="56" spans="1:14">
      <c r="A56" s="250"/>
      <c r="B56" s="246"/>
      <c r="C56" s="246"/>
      <c r="D56" s="246"/>
      <c r="E56" s="246"/>
      <c r="F56" s="246"/>
      <c r="G56" s="327"/>
      <c r="H56" s="328" t="s">
        <v>516</v>
      </c>
      <c r="I56" s="329">
        <v>7461280</v>
      </c>
      <c r="J56" s="330">
        <v>74673</v>
      </c>
      <c r="K56" s="331">
        <v>53.4</v>
      </c>
      <c r="L56" s="332">
        <v>28343</v>
      </c>
      <c r="M56" s="333">
        <v>11.7</v>
      </c>
      <c r="N56" s="334">
        <v>41.7</v>
      </c>
    </row>
    <row r="57" spans="1:14">
      <c r="A57" s="250"/>
      <c r="B57" s="246"/>
      <c r="C57" s="246"/>
      <c r="D57" s="246"/>
      <c r="E57" s="246"/>
      <c r="F57" s="246"/>
      <c r="G57" s="312" t="s">
        <v>519</v>
      </c>
      <c r="H57" s="313"/>
      <c r="I57" s="321">
        <v>11953233</v>
      </c>
      <c r="J57" s="322">
        <v>119849</v>
      </c>
      <c r="K57" s="323">
        <v>-1.5</v>
      </c>
      <c r="L57" s="324">
        <v>92247</v>
      </c>
      <c r="M57" s="325">
        <v>72.099999999999994</v>
      </c>
      <c r="N57" s="326">
        <v>-73.599999999999994</v>
      </c>
    </row>
    <row r="58" spans="1:14">
      <c r="A58" s="250"/>
      <c r="B58" s="246"/>
      <c r="C58" s="246"/>
      <c r="D58" s="246"/>
      <c r="E58" s="246"/>
      <c r="F58" s="246"/>
      <c r="G58" s="327"/>
      <c r="H58" s="328" t="s">
        <v>516</v>
      </c>
      <c r="I58" s="329">
        <v>8692274</v>
      </c>
      <c r="J58" s="330">
        <v>87153</v>
      </c>
      <c r="K58" s="331">
        <v>16.7</v>
      </c>
      <c r="L58" s="332">
        <v>37204</v>
      </c>
      <c r="M58" s="333">
        <v>31.3</v>
      </c>
      <c r="N58" s="334">
        <v>-14.6</v>
      </c>
    </row>
    <row r="59" spans="1:14">
      <c r="A59" s="250"/>
      <c r="B59" s="246"/>
      <c r="C59" s="246"/>
      <c r="D59" s="246"/>
      <c r="E59" s="246"/>
      <c r="F59" s="246"/>
      <c r="G59" s="312" t="s">
        <v>520</v>
      </c>
      <c r="H59" s="313"/>
      <c r="I59" s="321">
        <v>11519722</v>
      </c>
      <c r="J59" s="322">
        <v>115780</v>
      </c>
      <c r="K59" s="323">
        <v>-3.4</v>
      </c>
      <c r="L59" s="324">
        <v>67319</v>
      </c>
      <c r="M59" s="325">
        <v>-27</v>
      </c>
      <c r="N59" s="326">
        <v>23.6</v>
      </c>
    </row>
    <row r="60" spans="1:14">
      <c r="A60" s="250"/>
      <c r="B60" s="246"/>
      <c r="C60" s="246"/>
      <c r="D60" s="246"/>
      <c r="E60" s="246"/>
      <c r="F60" s="246"/>
      <c r="G60" s="327"/>
      <c r="H60" s="328" t="s">
        <v>516</v>
      </c>
      <c r="I60" s="335">
        <v>8088034</v>
      </c>
      <c r="J60" s="330">
        <v>81289</v>
      </c>
      <c r="K60" s="331">
        <v>-6.7</v>
      </c>
      <c r="L60" s="332">
        <v>38101</v>
      </c>
      <c r="M60" s="333">
        <v>2.4</v>
      </c>
      <c r="N60" s="334">
        <v>-9.1</v>
      </c>
    </row>
    <row r="61" spans="1:14">
      <c r="A61" s="250"/>
      <c r="B61" s="246"/>
      <c r="C61" s="246"/>
      <c r="D61" s="246"/>
      <c r="E61" s="246"/>
      <c r="F61" s="246"/>
      <c r="G61" s="312" t="s">
        <v>521</v>
      </c>
      <c r="H61" s="336"/>
      <c r="I61" s="337">
        <v>10979103</v>
      </c>
      <c r="J61" s="338">
        <v>109920</v>
      </c>
      <c r="K61" s="339">
        <v>14.7</v>
      </c>
      <c r="L61" s="340">
        <v>61501</v>
      </c>
      <c r="M61" s="341">
        <v>14.5</v>
      </c>
      <c r="N61" s="326">
        <v>0.2</v>
      </c>
    </row>
    <row r="62" spans="1:14">
      <c r="A62" s="250"/>
      <c r="B62" s="246"/>
      <c r="C62" s="246"/>
      <c r="D62" s="246"/>
      <c r="E62" s="246"/>
      <c r="F62" s="246"/>
      <c r="G62" s="327"/>
      <c r="H62" s="328" t="s">
        <v>516</v>
      </c>
      <c r="I62" s="329">
        <v>7114315</v>
      </c>
      <c r="J62" s="330">
        <v>71241</v>
      </c>
      <c r="K62" s="331">
        <v>23.6</v>
      </c>
      <c r="L62" s="332">
        <v>30454</v>
      </c>
      <c r="M62" s="333">
        <v>11.7</v>
      </c>
      <c r="N62" s="334">
        <v>11.9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72" t="s">
        <v>3</v>
      </c>
      <c r="D47" s="1172"/>
      <c r="E47" s="1173"/>
      <c r="F47" s="11">
        <v>22.17</v>
      </c>
      <c r="G47" s="12">
        <v>26.77</v>
      </c>
      <c r="H47" s="12">
        <v>26.78</v>
      </c>
      <c r="I47" s="12">
        <v>26</v>
      </c>
      <c r="J47" s="13">
        <v>26.37</v>
      </c>
    </row>
    <row r="48" spans="2:10" ht="57.75" customHeight="1">
      <c r="B48" s="14"/>
      <c r="C48" s="1174" t="s">
        <v>4</v>
      </c>
      <c r="D48" s="1174"/>
      <c r="E48" s="1175"/>
      <c r="F48" s="15">
        <v>3.67</v>
      </c>
      <c r="G48" s="16">
        <v>3.72</v>
      </c>
      <c r="H48" s="16">
        <v>3.71</v>
      </c>
      <c r="I48" s="16">
        <v>4.7699999999999996</v>
      </c>
      <c r="J48" s="17">
        <v>3.68</v>
      </c>
    </row>
    <row r="49" spans="2:10" ht="57.75" customHeight="1" thickBot="1">
      <c r="B49" s="18"/>
      <c r="C49" s="1176" t="s">
        <v>5</v>
      </c>
      <c r="D49" s="1176"/>
      <c r="E49" s="1177"/>
      <c r="F49" s="19">
        <v>8.74</v>
      </c>
      <c r="G49" s="20">
        <v>8.34</v>
      </c>
      <c r="H49" s="20">
        <v>3.34</v>
      </c>
      <c r="I49" s="20">
        <v>4.71</v>
      </c>
      <c r="J49" s="21">
        <v>2.44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vt:lpstr>
      <vt:lpstr>施設類型別ストック情報分析表① </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2018-10-30T10:51:49Z</cp:lastPrinted>
  <dcterms:created xsi:type="dcterms:W3CDTF">2018-01-24T04:55:22Z</dcterms:created>
  <dcterms:modified xsi:type="dcterms:W3CDTF">2019-05-23T05:03:51Z</dcterms:modified>
  <cp:category/>
</cp:coreProperties>
</file>