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city.saku-int.nagano.jp\userdata\redirect\s2393\Desktop\"/>
    </mc:Choice>
  </mc:AlternateContent>
  <xr:revisionPtr revIDLastSave="0" documentId="8_{DC16D2B9-41D2-4064-A382-28B09DA02799}" xr6:coauthVersionLast="36" xr6:coauthVersionMax="36" xr10:uidLastSave="{00000000-0000-0000-0000-000000000000}"/>
  <bookViews>
    <workbookView xWindow="0" yWindow="0" windowWidth="28800" windowHeight="121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CO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U34" i="10" l="1"/>
  <c r="U35" i="10" l="1"/>
  <c r="U36" i="10" l="1"/>
  <c r="AM34" i="10" l="1"/>
  <c r="AM35" i="10" s="1"/>
  <c r="BE34" i="10" l="1"/>
  <c r="BE35" i="10" s="1"/>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<sst xmlns="http://schemas.openxmlformats.org/spreadsheetml/2006/main" count="1121" uniqueCount="605">
  <si>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</si>
  <si>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</si>
  <si>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</si>
  <si>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</si>
  <si>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</si>
  <si>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</si>
  <si>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</si>
  <si>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</si>
  <si>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</si>
  <si>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</si>
  <si>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</si>
  <si>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</si>
  <si>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</si>
  <si>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</si>
  <si>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</si>
  <si>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</si>
  <si>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</si>
  <si>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</si>
  <si>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</si>
  <si>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</si>
  <si>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</si>
  <si>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</si>
  <si>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</si>
  <si>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</si>
  <si>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</si>
  <si>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</si>
  <si>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</si>
  <si>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</si>
  <si>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</si>
  <si>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</si>
  <si>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</si>
  <si>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</si>
  <si>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</si>
  <si>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</si>
  <si>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</si>
  <si>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</si>
  <si>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</si>
  <si>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</si>
  <si>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</si>
  <si>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</si>
  <si>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</si>
  <si>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</si>
  <si>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</si>
  <si>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</si>
  <si>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</si>
  <si>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</si>
  <si>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</si>
  <si>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</si>
  <si>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</si>
  <si>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</si>
  <si>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</si>
  <si>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</si>
  <si>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</si>
  <si>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</si>
  <si>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</si>
  <si>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</si>
  <si>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</si>
  <si>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</si>
  <si>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</si>
  <si>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</si>
  <si>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</si>
  <si>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</si>
  <si>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</si>
  <si>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</si>
  <si>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</si>
  <si>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</si>
  <si>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</si>
  <si>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</si>
  <si>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</si>
  <si>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</si>
  <si>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</si>
  <si>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</si>
  <si>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</si>
  <si>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</si>
  <si>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</si>
  <si>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</si>
  <si>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</si>
  <si>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</si>
  <si>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</si>
  <si>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</si>
  <si>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</si>
  <si>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</si>
  <si>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</si>
  <si>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</si>
  <si>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</si>
  <si>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</si>
  <si>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</si>
  <si>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</si>
  <si>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</si>
  <si>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</si>
  <si>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</si>
  <si>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</si>
  <si>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</si>
  <si>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</si>
  <si>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</si>
  <si>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</si>
  <si>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</si>
  <si>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佐久市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</si>
  <si>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</si>
  <si>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</si>
  <si>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</si>
  <si>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</si>
  <si>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</si>
  <si>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</si>
  <si>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</si>
  <si>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</si>
  <si>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</si>
  <si>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</si>
  <si>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</si>
  <si>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</si>
  <si>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</si>
  <si>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</si>
  <si>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</si>
  <si>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</si>
  <si>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</si>
  <si>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</si>
  <si>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</si>
  <si>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</si>
  <si>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</si>
  <si>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</si>
  <si>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</si>
  <si>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</si>
  <si>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</si>
  <si>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</si>
  <si>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</si>
  <si>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</si>
  <si>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</si>
  <si>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</si>
  <si>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</si>
  <si>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</si>
  <si>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</si>
  <si>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</si>
  <si>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</si>
  <si>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</si>
  <si>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</si>
  <si>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</si>
  <si>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</si>
  <si>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</si>
  <si>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</si>
  <si>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</si>
  <si>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</si>
  <si>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</si>
  <si>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</si>
  <si>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</si>
  <si>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</si>
  <si>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</si>
  <si>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</si>
  <si>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</si>
  <si>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</si>
  <si>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</si>
  <si>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</si>
  <si>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</si>
  <si>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</si>
  <si>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</si>
  <si>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</si>
  <si>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</si>
  <si>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</si>
  <si>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</si>
  <si>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</si>
  <si>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</si>
  <si>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</si>
  <si>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</si>
  <si>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</si>
  <si>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</si>
  <si>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</si>
  <si>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</si>
  <si>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</si>
  <si>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</si>
  <si>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</si>
  <si>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</si>
  <si>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</si>
  <si>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</si>
  <si>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</si>
  <si>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</si>
  <si>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</si>
  <si>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</si>
  <si>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</si>
  <si>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</si>
  <si>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</si>
  <si>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</si>
  <si>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</si>
  <si>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</si>
  <si>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</si>
  <si>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</si>
  <si>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</si>
  <si>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</si>
  <si>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</si>
  <si>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</si>
  <si>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</si>
  <si>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</si>
  <si>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</si>
  <si>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</si>
  <si>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</si>
  <si>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</si>
  <si>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</si>
  <si>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</si>
  <si>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</si>
  <si>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</si>
  <si>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</si>
  <si>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</si>
  <si>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</si>
  <si>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</si>
  <si>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</si>
  <si>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</si>
  <si>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</si>
  <si>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</si>
  <si>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長野県佐久市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</si>
  <si>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</si>
  <si>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</si>
  <si>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</si>
  <si>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</si>
  <si>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</si>
  <si>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</si>
  <si>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</si>
  <si>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</si>
  <si>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</si>
  <si>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</si>
  <si>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</si>
  <si>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</si>
  <si>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</si>
  <si>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</si>
  <si>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</si>
  <si>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</si>
  <si>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</si>
  <si>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</si>
  <si>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</si>
  <si>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</si>
  <si>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</si>
  <si>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</si>
  <si>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</si>
  <si>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</si>
  <si>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</si>
  <si>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</si>
  <si>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</si>
  <si>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</si>
  <si>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</si>
  <si>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</si>
  <si>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</si>
  <si>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</si>
  <si>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</si>
  <si>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</si>
  <si>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</si>
  <si>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</si>
  <si>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</si>
  <si>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</si>
  <si>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</si>
  <si>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</si>
  <si>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</si>
  <si>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</si>
  <si>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</si>
  <si>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</si>
  <si>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</si>
  <si>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</si>
  <si>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</si>
  <si>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</si>
  <si>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</si>
  <si>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</si>
  <si>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</si>
  <si>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</si>
  <si>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</si>
  <si>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</si>
  <si>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</si>
  <si>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</si>
  <si>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</si>
  <si>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</si>
  <si>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</si>
  <si>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</si>
  <si>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</si>
  <si>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</si>
  <si>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</si>
  <si>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</si>
  <si>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</si>
  <si>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</si>
  <si>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</si>
  <si>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</si>
  <si>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</si>
  <si>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</si>
  <si>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</si>
  <si>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</si>
  <si>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</si>
  <si>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</si>
  <si>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</si>
  <si>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</si>
  <si>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</si>
  <si>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</si>
  <si>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</si>
  <si>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</si>
  <si>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</si>
  <si>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</si>
  <si>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</si>
  <si>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</si>
  <si>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</si>
  <si>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</si>
  <si>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</si>
  <si>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</si>
  <si>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</si>
  <si>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</si>
  <si>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</si>
  <si>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</si>
  <si>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</si>
  <si>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</si>
  <si>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</si>
  <si>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</si>
  <si>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</si>
  <si>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</si>
  <si>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</si>
  <si>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</si>
  <si>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</si>
  <si>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</si>
  <si>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</si>
  <si>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</si>
  <si>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</si>
  <si>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</si>
  <si>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</si>
  <si>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</si>
  <si>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</si>
  <si>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</si>
  <si>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</si>
  <si>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</si>
  <si>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</si>
  <si>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</si>
  <si>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</si>
  <si>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</si>
  <si>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</si>
  <si>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</si>
  <si>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</si>
  <si>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</si>
  <si>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</si>
  <si>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</si>
  <si>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</si>
  <si>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</si>
  <si>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</si>
  <si>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</si>
  <si>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</si>
  <si>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</si>
  <si>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</si>
  <si>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</si>
  <si>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</si>
  <si>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</si>
  <si>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</si>
  <si>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</si>
  <si>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</si>
  <si>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</si>
  <si>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</si>
  <si>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</si>
  <si>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</si>
  <si>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</si>
  <si>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</si>
  <si>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</si>
  <si>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</si>
  <si>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</si>
  <si>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</si>
  <si>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</si>
  <si>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</si>
  <si>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</si>
  <si>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</si>
  <si>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</si>
  <si>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</si>
  <si>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</si>
  <si>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</si>
  <si>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</si>
  <si>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長野県佐久市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</si>
  <si>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</si>
  <si>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</si>
  <si>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</si>
  <si>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</si>
  <si>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</si>
  <si>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</si>
  <si>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</si>
  <si>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</si>
  <si>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</si>
  <si>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</si>
  <si>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</si>
  <si>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</si>
  <si>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</si>
  <si>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</si>
  <si>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</si>
  <si>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</si>
  <si>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</si>
  <si>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</si>
  <si>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</si>
  <si>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</si>
  <si>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佐久市障害者支援施設臼田学園特別会計</t>
    <phoneticPr fontId="5"/>
  </si>
  <si>
    <t>佐久市住宅新築資金等貸付事業特別会計</t>
    <phoneticPr fontId="5"/>
  </si>
  <si>
    <t>佐久市奨学資金特別会計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</si>
  <si>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</si>
  <si>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</si>
  <si>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</si>
  <si>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</si>
  <si>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</si>
  <si>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</si>
  <si>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</si>
  <si>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</si>
  <si>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</si>
  <si>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</si>
  <si>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</si>
  <si>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</si>
  <si>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</si>
  <si>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</si>
  <si>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佐久市国民健康保険特別会計</t>
    <phoneticPr fontId="5"/>
  </si>
  <si>
    <t>佐久市介護保険特別会計</t>
    <phoneticPr fontId="5"/>
  </si>
  <si>
    <t>佐久市後期高齢者医療特別会計</t>
    <phoneticPr fontId="5"/>
  </si>
  <si>
    <t>佐久市国保浅間総合病院事業特別会計</t>
    <phoneticPr fontId="5"/>
  </si>
  <si>
    <t>法適用企業</t>
    <phoneticPr fontId="5"/>
  </si>
  <si>
    <t>佐久市下水道事業特別会計</t>
    <phoneticPr fontId="5"/>
  </si>
  <si>
    <t>佐久市環境エネルギー事業特別会計</t>
    <phoneticPr fontId="5"/>
  </si>
  <si>
    <t>法非適用企業</t>
    <phoneticPr fontId="5"/>
  </si>
  <si>
    <t>佐久市工業用地取得造成事業特別会計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</si>
  <si>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</si>
  <si>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</si>
  <si>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</si>
  <si>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</si>
  <si>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</si>
  <si>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</si>
  <si>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</si>
  <si>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</si>
  <si>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</si>
  <si>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</si>
  <si>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</si>
  <si>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</si>
  <si>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</si>
  <si>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</si>
  <si>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</si>
  <si>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</si>
  <si>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</si>
  <si>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</si>
  <si>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</si>
  <si>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</si>
  <si>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</si>
  <si>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</si>
  <si>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</si>
  <si>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</si>
  <si>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</si>
  <si>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</si>
  <si>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</si>
  <si>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</si>
  <si>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</si>
  <si>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</si>
  <si>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</si>
  <si>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</si>
  <si>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</si>
  <si>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</si>
  <si>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</si>
  <si>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</si>
  <si>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</si>
  <si>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</si>
  <si>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</si>
  <si>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</si>
  <si>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</si>
  <si>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</si>
  <si>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</si>
  <si>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</si>
  <si>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</si>
  <si>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</si>
  <si>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</si>
  <si>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</si>
  <si>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</si>
  <si>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</si>
  <si>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</si>
  <si>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</si>
  <si>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</si>
  <si>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</si>
  <si>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</si>
  <si>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</si>
  <si>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佐久市介護保険特別会計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</si>
  <si>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</si>
  <si>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</si>
  <si>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</si>
  <si>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</si>
  <si>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</si>
  <si>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</si>
  <si>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</si>
  <si>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</si>
  <si>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</si>
  <si>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</si>
  <si>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</si>
  <si>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</si>
  <si>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</si>
  <si>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</si>
  <si>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</si>
  <si>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</si>
  <si>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</si>
  <si>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</si>
  <si>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</si>
  <si>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</si>
  <si>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</si>
  <si>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</si>
  <si>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</si>
  <si>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</si>
  <si>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</si>
  <si>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</si>
  <si>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</si>
  <si>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</si>
  <si>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</si>
  <si>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</si>
  <si>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</si>
  <si>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</si>
  <si>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</si>
  <si>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</si>
  <si>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</si>
  <si>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</si>
  <si>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</si>
  <si>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</si>
  <si>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</si>
  <si>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</si>
  <si>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</si>
  <si>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</si>
  <si>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</si>
  <si>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</si>
  <si>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</si>
  <si>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</si>
  <si>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</si>
  <si>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</si>
  <si>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</si>
  <si>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</si>
  <si>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</si>
  <si>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</si>
  <si>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</si>
  <si>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</si>
  <si>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</si>
  <si>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</si>
  <si>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</si>
  <si>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</si>
  <si>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</si>
  <si>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</si>
  <si>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</si>
  <si>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</si>
  <si>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</si>
  <si>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</si>
  <si>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</si>
  <si>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</si>
  <si>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</si>
  <si>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</si>
  <si>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</si>
  <si>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</si>
  <si>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</si>
  <si>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</si>
  <si>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</si>
  <si>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</si>
  <si>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</si>
  <si>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</si>
  <si>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</si>
  <si>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</si>
  <si>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</si>
  <si>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</si>
  <si>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</si>
  <si>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</si>
  <si>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</si>
  <si>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</si>
  <si>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佐久市奨学資金特別会計</t>
  </si>
  <si>
    <t>▲ 0.00</t>
  </si>
  <si>
    <t>佐久市下水道事業特別会計</t>
  </si>
  <si>
    <t>佐久市国保浅間総合病院事業特別会計</t>
  </si>
  <si>
    <t>一般会計</t>
  </si>
  <si>
    <t>佐久市国民健康保険特別会計</t>
  </si>
  <si>
    <t>佐久市介護保険特別会計</t>
  </si>
  <si>
    <t>佐久市後期高齢者医療特別会計</t>
  </si>
  <si>
    <t>佐久市障害者支援施設臼田学園特別会計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</si>
  <si>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</si>
  <si>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</si>
  <si>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</si>
  <si>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</si>
  <si>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</si>
  <si>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</si>
  <si>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</si>
  <si>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</si>
  <si>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</si>
  <si>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佐久広域連合一般会計</t>
    <rPh sb="0" eb="2">
      <t>サク</t>
    </rPh>
    <rPh sb="2" eb="4">
      <t>コウイキ</t>
    </rPh>
    <rPh sb="4" eb="6">
      <t>レンゴウ</t>
    </rPh>
    <rPh sb="6" eb="8">
      <t>イッパン</t>
    </rPh>
    <rPh sb="8" eb="10">
      <t>カイケイ</t>
    </rPh>
    <phoneticPr fontId="5"/>
  </si>
  <si>
    <t>佐久広域連合消防特別会計</t>
    <rPh sb="0" eb="2">
      <t>サク</t>
    </rPh>
    <rPh sb="2" eb="4">
      <t>コウイキ</t>
    </rPh>
    <rPh sb="4" eb="6">
      <t>レンゴウ</t>
    </rPh>
    <rPh sb="6" eb="8">
      <t>ショウボウ</t>
    </rPh>
    <rPh sb="8" eb="10">
      <t>トクベツ</t>
    </rPh>
    <rPh sb="10" eb="12">
      <t>カイケイ</t>
    </rPh>
    <phoneticPr fontId="5"/>
  </si>
  <si>
    <t>佐久広域連合特別養護老人ホーム特別会計</t>
  </si>
  <si>
    <t>佐久平環境衛生施設組合会計</t>
    <rPh sb="0" eb="3">
      <t>サクダイラ</t>
    </rPh>
    <rPh sb="3" eb="5">
      <t>カンキョウ</t>
    </rPh>
    <rPh sb="5" eb="7">
      <t>エイセイ</t>
    </rPh>
    <rPh sb="7" eb="9">
      <t>シセツ</t>
    </rPh>
    <rPh sb="9" eb="11">
      <t>クミアイ</t>
    </rPh>
    <rPh sb="11" eb="13">
      <t>カイケイ</t>
    </rPh>
    <phoneticPr fontId="5"/>
  </si>
  <si>
    <t>佐久市・軽井沢町清掃施設組合会計</t>
    <rPh sb="0" eb="3">
      <t>サクシ</t>
    </rPh>
    <rPh sb="4" eb="7">
      <t>カルイザワ</t>
    </rPh>
    <rPh sb="7" eb="8">
      <t>マチ</t>
    </rPh>
    <rPh sb="8" eb="10">
      <t>セイソウ</t>
    </rPh>
    <rPh sb="10" eb="12">
      <t>シセツ</t>
    </rPh>
    <rPh sb="12" eb="14">
      <t>クミアイ</t>
    </rPh>
    <rPh sb="14" eb="16">
      <t>カイケイ</t>
    </rPh>
    <phoneticPr fontId="5"/>
  </si>
  <si>
    <t>浅麓環境施設組合一般会計</t>
    <rPh sb="0" eb="1">
      <t>アサ</t>
    </rPh>
    <rPh sb="1" eb="2">
      <t>フモト</t>
    </rPh>
    <rPh sb="2" eb="4">
      <t>カンキョウ</t>
    </rPh>
    <rPh sb="4" eb="6">
      <t>シセツ</t>
    </rPh>
    <rPh sb="6" eb="8">
      <t>クミアイ</t>
    </rPh>
    <rPh sb="8" eb="10">
      <t>イッパン</t>
    </rPh>
    <rPh sb="10" eb="12">
      <t>カイケイ</t>
    </rPh>
    <phoneticPr fontId="5"/>
  </si>
  <si>
    <t>北佐久郡老人福祉施設組合一般会計</t>
    <rPh sb="0" eb="4">
      <t>キタサクグン</t>
    </rPh>
    <rPh sb="4" eb="6">
      <t>ロウジン</t>
    </rPh>
    <rPh sb="6" eb="8">
      <t>フクシ</t>
    </rPh>
    <rPh sb="8" eb="10">
      <t>シセツ</t>
    </rPh>
    <rPh sb="10" eb="12">
      <t>クミアイ</t>
    </rPh>
    <rPh sb="12" eb="14">
      <t>イッパン</t>
    </rPh>
    <rPh sb="14" eb="16">
      <t>カイケイ</t>
    </rPh>
    <phoneticPr fontId="5"/>
  </si>
  <si>
    <t>川西保健衛生施設組合一般会計
川西保健衛生施設組合下水道事業会計</t>
    <rPh sb="0" eb="2">
      <t>カワニシ</t>
    </rPh>
    <rPh sb="2" eb="4">
      <t>ホケン</t>
    </rPh>
    <rPh sb="4" eb="6">
      <t>エイセイ</t>
    </rPh>
    <rPh sb="6" eb="8">
      <t>シセツ</t>
    </rPh>
    <rPh sb="8" eb="10">
      <t>クミアイ</t>
    </rPh>
    <rPh sb="10" eb="12">
      <t>イッパン</t>
    </rPh>
    <rPh sb="12" eb="14">
      <t>カイケイ</t>
    </rPh>
    <phoneticPr fontId="5"/>
  </si>
  <si>
    <t>森泉山財産組合一般会計</t>
    <rPh sb="0" eb="2">
      <t>モリイズミ</t>
    </rPh>
    <rPh sb="2" eb="3">
      <t>ヤマ</t>
    </rPh>
    <rPh sb="3" eb="5">
      <t>ザイサン</t>
    </rPh>
    <rPh sb="5" eb="7">
      <t>クミアイ</t>
    </rPh>
    <rPh sb="7" eb="9">
      <t>イッパン</t>
    </rPh>
    <rPh sb="9" eb="11">
      <t>カイケイ</t>
    </rPh>
    <phoneticPr fontId="5"/>
  </si>
  <si>
    <t>長野県市町村自治振興組合一般会計</t>
    <rPh sb="0" eb="3">
      <t>ナガノケン</t>
    </rPh>
    <rPh sb="3" eb="6">
      <t>シチョウソン</t>
    </rPh>
    <rPh sb="6" eb="8">
      <t>ジチ</t>
    </rPh>
    <rPh sb="8" eb="10">
      <t>シンコウ</t>
    </rPh>
    <rPh sb="10" eb="12">
      <t>クミアイ</t>
    </rPh>
    <rPh sb="12" eb="14">
      <t>イッパン</t>
    </rPh>
    <rPh sb="14" eb="16">
      <t>カイケイ</t>
    </rPh>
    <phoneticPr fontId="5"/>
  </si>
  <si>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4" eb="16">
      <t>イッパン</t>
    </rPh>
    <rPh sb="16" eb="18">
      <t>カイケイ</t>
    </rPh>
    <phoneticPr fontId="5"/>
  </si>
  <si>
    <t>長野県後期高齢者医療広域連合事業会計</t>
    <rPh sb="0" eb="2">
      <t>ナガノ</t>
    </rPh>
    <rPh sb="2" eb="3">
      <t>ケン</t>
    </rPh>
    <rPh sb="3" eb="5">
      <t>コウキ</t>
    </rPh>
    <rPh sb="5" eb="8">
      <t>コウレイシャ</t>
    </rPh>
    <rPh sb="8" eb="10">
      <t>イリョウ</t>
    </rPh>
    <rPh sb="10" eb="12">
      <t>コウイキ</t>
    </rPh>
    <rPh sb="12" eb="13">
      <t>レン</t>
    </rPh>
    <rPh sb="13" eb="14">
      <t>ア</t>
    </rPh>
    <rPh sb="14" eb="16">
      <t>ジギョウ</t>
    </rPh>
    <rPh sb="16" eb="18">
      <t>カイケイ</t>
    </rPh>
    <phoneticPr fontId="5"/>
  </si>
  <si>
    <t>長野県民交通災害共済組合一般会計</t>
    <rPh sb="0" eb="3">
      <t>ナガノケン</t>
    </rPh>
    <rPh sb="3" eb="4">
      <t>ミン</t>
    </rPh>
    <rPh sb="4" eb="6">
      <t>コウツウ</t>
    </rPh>
    <rPh sb="6" eb="8">
      <t>サイガイ</t>
    </rPh>
    <rPh sb="8" eb="10">
      <t>キョウサイ</t>
    </rPh>
    <rPh sb="10" eb="12">
      <t>クミアイ</t>
    </rPh>
    <rPh sb="12" eb="14">
      <t>イッパン</t>
    </rPh>
    <rPh sb="14" eb="16">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</si>
  <si>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2" eb="14">
      <t>イッパン</t>
    </rPh>
    <rPh sb="14" eb="16">
      <t>カイケイ</t>
    </rPh>
    <phoneticPr fontId="5"/>
  </si>
  <si>
    <t>南佐久環境衛生組合公共下水道事業特別会計
南佐久環境衛生組合一般会計</t>
    <rPh sb="0" eb="3">
      <t>ミナミサク</t>
    </rPh>
    <rPh sb="3" eb="5">
      <t>カンキョウ</t>
    </rPh>
    <rPh sb="5" eb="7">
      <t>エイセイ</t>
    </rPh>
    <rPh sb="7" eb="9">
      <t>クミアイ</t>
    </rPh>
    <rPh sb="9" eb="11">
      <t>コウキョウ</t>
    </rPh>
    <rPh sb="11" eb="14">
      <t>ゲスイドウ</t>
    </rPh>
    <rPh sb="14" eb="16">
      <t>ジギョウ</t>
    </rPh>
    <rPh sb="16" eb="18">
      <t>トクベツ</t>
    </rPh>
    <rPh sb="18" eb="20">
      <t>カイケイ</t>
    </rPh>
    <rPh sb="21" eb="24">
      <t>ミナミサク</t>
    </rPh>
    <rPh sb="24" eb="26">
      <t>カンキョウ</t>
    </rPh>
    <rPh sb="26" eb="28">
      <t>エイセイ</t>
    </rPh>
    <rPh sb="28" eb="30">
      <t>クミアイ</t>
    </rPh>
    <rPh sb="30" eb="32">
      <t>イッパン</t>
    </rPh>
    <rPh sb="32" eb="34">
      <t>カイケイ</t>
    </rPh>
    <phoneticPr fontId="5"/>
  </si>
  <si>
    <t>佐久水道事業団水道事業会計
浅麓水道事業団水道事業会計</t>
    <rPh sb="0" eb="2">
      <t>サク</t>
    </rPh>
    <rPh sb="2" eb="4">
      <t>スイドウ</t>
    </rPh>
    <rPh sb="4" eb="7">
      <t>ジギョウダン</t>
    </rPh>
    <rPh sb="7" eb="9">
      <t>スイドウ</t>
    </rPh>
    <rPh sb="9" eb="11">
      <t>ジギョウ</t>
    </rPh>
    <rPh sb="11" eb="13">
      <t>カイケイ</t>
    </rPh>
    <rPh sb="14" eb="15">
      <t>アサ</t>
    </rPh>
    <rPh sb="15" eb="16">
      <t>フモト</t>
    </rPh>
    <rPh sb="16" eb="18">
      <t>スイドウ</t>
    </rPh>
    <rPh sb="18" eb="21">
      <t>ジギョウダン</t>
    </rPh>
    <rPh sb="21" eb="23">
      <t>スイドウ</t>
    </rPh>
    <rPh sb="23" eb="25">
      <t>ジギョウ</t>
    </rPh>
    <rPh sb="25" eb="27">
      <t>カイケイ</t>
    </rPh>
    <phoneticPr fontId="5"/>
  </si>
  <si>
    <t>佐久市・北佐久郡環境施設組合</t>
    <rPh sb="0" eb="3">
      <t>サクシ</t>
    </rPh>
    <rPh sb="4" eb="8">
      <t>キタサクグン</t>
    </rPh>
    <rPh sb="8" eb="10">
      <t>カンキョウ</t>
    </rPh>
    <rPh sb="10" eb="12">
      <t>シセツ</t>
    </rPh>
    <rPh sb="12" eb="14">
      <t>クミアイ</t>
    </rPh>
    <phoneticPr fontId="5"/>
  </si>
  <si>
    <t>合算</t>
    <rPh sb="0" eb="2">
      <t>ガッサン</t>
    </rPh>
    <phoneticPr fontId="2"/>
  </si>
  <si>
    <t>-</t>
    <phoneticPr fontId="2"/>
  </si>
  <si>
    <t>佐久ケーブルテレビ株式会社</t>
    <rPh sb="0" eb="2">
      <t>サク</t>
    </rPh>
    <rPh sb="9" eb="13">
      <t>カブシキガイシャ</t>
    </rPh>
    <phoneticPr fontId="2"/>
  </si>
  <si>
    <t>小・中学校施設整備基金</t>
    <rPh sb="0" eb="1">
      <t>ショウ</t>
    </rPh>
    <rPh sb="2" eb="5">
      <t>チュウガッコウ</t>
    </rPh>
    <rPh sb="5" eb="7">
      <t>シセツ</t>
    </rPh>
    <rPh sb="7" eb="9">
      <t>セイビ</t>
    </rPh>
    <rPh sb="9" eb="11">
      <t>キキン</t>
    </rPh>
    <phoneticPr fontId="18"/>
  </si>
  <si>
    <t>地域振興基金</t>
    <rPh sb="0" eb="2">
      <t>チイキ</t>
    </rPh>
    <rPh sb="2" eb="4">
      <t>シンコウ</t>
    </rPh>
    <rPh sb="4" eb="6">
      <t>キキン</t>
    </rPh>
    <phoneticPr fontId="5"/>
  </si>
  <si>
    <t>文化振興基金</t>
    <rPh sb="0" eb="2">
      <t>ブンカ</t>
    </rPh>
    <rPh sb="2" eb="4">
      <t>シンコウ</t>
    </rPh>
    <rPh sb="4" eb="6">
      <t>キキン</t>
    </rPh>
    <phoneticPr fontId="18"/>
  </si>
  <si>
    <t>職員退職手当基金</t>
    <rPh sb="0" eb="2">
      <t>ショクイン</t>
    </rPh>
    <rPh sb="2" eb="4">
      <t>タイショク</t>
    </rPh>
    <rPh sb="4" eb="6">
      <t>テアテ</t>
    </rPh>
    <rPh sb="6" eb="8">
      <t>キキン</t>
    </rPh>
    <phoneticPr fontId="5"/>
  </si>
  <si>
    <t>福祉基金</t>
    <rPh sb="0" eb="2">
      <t>フクシ</t>
    </rPh>
    <rPh sb="2" eb="4">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</si>
  <si>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</si>
  <si>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</si>
  <si>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</si>
  <si>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</si>
  <si>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</si>
  <si>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</si>
  <si>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</si>
  <si>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</si>
  <si>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</si>
  <si>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</si>
  <si>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</si>
  <si>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市債残高などの将来負担額を減少させるとともに、大型の建設事業に備えて計画的に基金積立を実施してきたことから、将来負担比率は類似団体平均を下回っている。
　また、有形固定資産減価償却率についても増加傾向にあるものの、類似団体平均を下回っている。
　今後も地方債の適正な発行や繰上償還、また、基金の積立及び活用の適正化に努め、引き続き健全財政を図りつつ、公共施設等の個別施設計画に基づいた維持管理等を適切に実施していく。</t>
    <rPh sb="1" eb="3">
      <t>シサイ</t>
    </rPh>
    <rPh sb="3" eb="5">
      <t>ザンダカ</t>
    </rPh>
    <rPh sb="8" eb="10">
      <t>ショウライ</t>
    </rPh>
    <rPh sb="10" eb="13">
      <t>フタンガク</t>
    </rPh>
    <rPh sb="14" eb="16">
      <t>ゲンショウ</t>
    </rPh>
    <rPh sb="55" eb="57">
      <t>ショウライ</t>
    </rPh>
    <rPh sb="57" eb="59">
      <t>フタン</t>
    </rPh>
    <rPh sb="59" eb="61">
      <t>ヒリツ</t>
    </rPh>
    <rPh sb="62" eb="64">
      <t>ルイジ</t>
    </rPh>
    <rPh sb="64" eb="66">
      <t>ダンタイ</t>
    </rPh>
    <rPh sb="69" eb="71">
      <t>シタマワ</t>
    </rPh>
    <rPh sb="81" eb="83">
      <t>ユウケイ</t>
    </rPh>
    <rPh sb="87" eb="91">
      <t>ゲンカショウキャク</t>
    </rPh>
    <rPh sb="91" eb="92">
      <t>リツ</t>
    </rPh>
    <rPh sb="97" eb="99">
      <t>ゾウカ</t>
    </rPh>
    <rPh sb="99" eb="101">
      <t>ケイコウ</t>
    </rPh>
    <rPh sb="108" eb="110">
      <t>ルイジ</t>
    </rPh>
    <rPh sb="110" eb="112">
      <t>ダンタイ</t>
    </rPh>
    <rPh sb="115" eb="117">
      <t>シタマワ</t>
    </rPh>
    <rPh sb="124" eb="126">
      <t>コンゴ</t>
    </rPh>
    <rPh sb="127" eb="130">
      <t>チホウサイ</t>
    </rPh>
    <rPh sb="131" eb="133">
      <t>テキセイ</t>
    </rPh>
    <rPh sb="134" eb="136">
      <t>ハッコウ</t>
    </rPh>
    <rPh sb="137" eb="139">
      <t>クリアゲ</t>
    </rPh>
    <rPh sb="139" eb="141">
      <t>ショウカン</t>
    </rPh>
    <phoneticPr fontId="5"/>
  </si>
  <si>
    <t>　将来負担比率と実質公債費比率ともに、交付税算入率の高い起債を活用していることなどにより、類似団体平均を下回る数値となっている。
　今後も地方債の適正な発行や繰上償還、また、基金の積立及び活用の適正化に努め、引き続き健全財政を図る。</t>
    <rPh sb="1" eb="3">
      <t>ショウライ</t>
    </rPh>
    <rPh sb="3" eb="5">
      <t>フタン</t>
    </rPh>
    <rPh sb="5" eb="7">
      <t>ヒリツ</t>
    </rPh>
    <rPh sb="8" eb="10">
      <t>ジッシツ</t>
    </rPh>
    <rPh sb="10" eb="13">
      <t>コウサイヒ</t>
    </rPh>
    <rPh sb="13" eb="15">
      <t>ヒリツ</t>
    </rPh>
    <rPh sb="19" eb="24">
      <t>コウフゼイサンニュウ</t>
    </rPh>
    <rPh sb="24" eb="25">
      <t>リツ</t>
    </rPh>
    <rPh sb="26" eb="27">
      <t>タカ</t>
    </rPh>
    <rPh sb="28" eb="30">
      <t>キサイ</t>
    </rPh>
    <rPh sb="31" eb="33">
      <t>カツヨウ</t>
    </rPh>
    <rPh sb="45" eb="47">
      <t>ルイジ</t>
    </rPh>
    <rPh sb="52" eb="54">
      <t>シタマワ</t>
    </rPh>
    <rPh sb="55" eb="57">
      <t>スウチ</t>
    </rPh>
    <rPh sb="113" eb="114">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</si>
</sst>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0" fontId="34" fillId="0" borderId="113" xfId="12" applyFont="1" applyBorder="1" applyAlignment="1" applyProtection="1">
      <alignment horizontal="left" vertical="center" wrapText="1" shrinkToFit="1"/>
      <protection locked="0"/>
    </xf>
    <xf numFmtId="0" fontId="34" fillId="0" borderId="114" xfId="12" applyFont="1" applyBorder="1" applyAlignment="1" applyProtection="1">
      <alignment horizontal="left" vertical="center" wrapText="1"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F64EB7F-770C-4E2E-94A9-D11919BB871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F761-4C2D-A195-082D4E7601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115780</c:v>
                </c:pt>
                <c:pt idx="1">
                  <c:v>57672</c:v>
                </c:pt>
                <c:pt idx="2">
                  <c:v>77215</c:v>
                </c:pt>
                <c:pt idx="3">
                  <c:v>78506</c:v>
                </c:pt>
                <c:pt idx="4">
                  <c:v>80299</c:v>
                </c:pt>
              </c:numCache>
            </c:numRef>
          </c:val>
          <c:smooth val="0"/>
          <c:extLst>
            <c:ext xmlns:c16="http://schemas.microsoft.com/office/drawing/2014/chart" uri="{C3380CC4-5D6E-409C-BE32-E72D297353CC}">
              <c16:uniqueId val="{00000001-F761-4C2D-A195-082D4E76016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3.68</c:v>
                </c:pt>
                <c:pt idx="1">
                  <c:v>2.67</c:v>
                </c:pt>
                <c:pt idx="2">
                  <c:v>3.44</c:v>
                </c:pt>
                <c:pt idx="3">
                  <c:v>4.12</c:v>
                </c:pt>
                <c:pt idx="4">
                  <c:v>3.62</c:v>
                </c:pt>
              </c:numCache>
            </c:numRef>
          </c:val>
          <c:extLst>
            <c:ext xmlns:c16="http://schemas.microsoft.com/office/drawing/2014/chart" uri="{C3380CC4-5D6E-409C-BE32-E72D297353CC}">
              <c16:uniqueId val="{00000000-5E33-43EF-9EA9-BB2F58B3E4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26.37</c:v>
                </c:pt>
                <c:pt idx="1">
                  <c:v>26.47</c:v>
                </c:pt>
                <c:pt idx="2">
                  <c:v>26.38</c:v>
                </c:pt>
                <c:pt idx="3">
                  <c:v>27.07</c:v>
                </c:pt>
                <c:pt idx="4">
                  <c:v>25.01</c:v>
                </c:pt>
              </c:numCache>
            </c:numRef>
          </c:val>
          <c:extLst>
            <c:ext xmlns:c16="http://schemas.microsoft.com/office/drawing/2014/chart" uri="{C3380CC4-5D6E-409C-BE32-E72D297353CC}">
              <c16:uniqueId val="{00000001-5E33-43EF-9EA9-BB2F58B3E45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2.44</c:v>
                </c:pt>
                <c:pt idx="1">
                  <c:v>2.61</c:v>
                </c:pt>
                <c:pt idx="2">
                  <c:v>4.4800000000000004</c:v>
                </c:pt>
                <c:pt idx="3">
                  <c:v>4.5</c:v>
                </c:pt>
                <c:pt idx="4">
                  <c:v>1.39</c:v>
                </c:pt>
              </c:numCache>
            </c:numRef>
          </c:val>
          <c:smooth val="0"/>
          <c:extLst>
            <c:ext xmlns:c16="http://schemas.microsoft.com/office/drawing/2014/chart" uri="{C3380CC4-5D6E-409C-BE32-E72D297353CC}">
              <c16:uniqueId val="{00000002-5E33-43EF-9EA9-BB2F58B3E45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7.0000000000000007E-2</c:v>
                </c:pt>
                <c:pt idx="2">
                  <c:v>#N/A</c:v>
                </c:pt>
                <c:pt idx="3">
                  <c:v>0.2</c:v>
                </c:pt>
                <c:pt idx="4">
                  <c:v>#N/A</c:v>
                </c:pt>
                <c:pt idx="5">
                  <c:v>0</c:v>
                </c:pt>
                <c:pt idx="6">
                  <c:v>#N/A</c:v>
                </c:pt>
                <c:pt idx="7">
                  <c:v>0</c:v>
                </c:pt>
                <c:pt idx="8">
                  <c:v>#N/A</c:v>
                </c:pt>
                <c:pt idx="9">
                  <c:v>0</c:v>
                </c:pt>
              </c:numCache>
            </c:numRef>
          </c:val>
          <c:extLst>
            <c:ext xmlns:c16="http://schemas.microsoft.com/office/drawing/2014/chart" uri="{C3380CC4-5D6E-409C-BE32-E72D297353CC}">
              <c16:uniqueId val="{00000000-98D7-4CD0-87AB-304D02785EB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8D7-4CD0-87AB-304D02785EBE}"/>
            </c:ext>
          </c:extLst>
        </c:ser>
        <c:ser>
          <c:idx val="2"/>
          <c:order val="2"/>
          <c:tx>
            <c:strRef>
              <c:f>データシート!$A$29</c:f>
              <c:strCache>
                <c:ptCount val="1"/>
                <c:pt idx="0">
                  <c:v>佐久市障害者支援施設臼田学園特別会計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8D7-4CD0-87AB-304D02785EBE}"/>
            </c:ext>
          </c:extLst>
        </c:ser>
        <c:ser>
          <c:idx val="3"/>
          <c:order val="3"/>
          <c:tx>
            <c:strRef>
              <c:f>データシート!$A$30</c:f>
              <c:strCache>
                <c:ptCount val="1"/>
                <c:pt idx="0">
                  <c:v>佐久市後期高齢者医療特別会計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3-98D7-4CD0-87AB-304D02785EBE}"/>
            </c:ext>
          </c:extLst>
        </c:ser>
        <c:ser>
          <c:idx val="4"/>
          <c:order val="4"/>
          <c:tx>
            <c:strRef>
              <c:f>データシート!$A$31</c:f>
              <c:strCache>
                <c:ptCount val="1"/>
                <c:pt idx="0">
                  <c:v>佐久市介護保険特別会計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0.59</c:v>
                </c:pt>
                <c:pt idx="2">
                  <c:v>#N/A</c:v>
                </c:pt>
                <c:pt idx="3">
                  <c:v>0.19</c:v>
                </c:pt>
                <c:pt idx="4">
                  <c:v>#N/A</c:v>
                </c:pt>
                <c:pt idx="5">
                  <c:v>0.3</c:v>
                </c:pt>
                <c:pt idx="6">
                  <c:v>#N/A</c:v>
                </c:pt>
                <c:pt idx="7">
                  <c:v>0</c:v>
                </c:pt>
                <c:pt idx="8">
                  <c:v>#N/A</c:v>
                </c:pt>
                <c:pt idx="9">
                  <c:v>0.22</c:v>
                </c:pt>
              </c:numCache>
            </c:numRef>
          </c:val>
          <c:extLst>
            <c:ext xmlns:c16="http://schemas.microsoft.com/office/drawing/2014/chart" uri="{C3380CC4-5D6E-409C-BE32-E72D297353CC}">
              <c16:uniqueId val="{00000004-98D7-4CD0-87AB-304D02785EBE}"/>
            </c:ext>
          </c:extLst>
        </c:ser>
        <c:ser>
          <c:idx val="5"/>
          <c:order val="5"/>
          <c:tx>
            <c:strRef>
              <c:f>データシート!$A$32</c:f>
              <c:strCache>
                <c:ptCount val="1"/>
                <c:pt idx="0">
                  <c:v>佐久市国民健康保険特別会計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1.21</c:v>
                </c:pt>
                <c:pt idx="2">
                  <c:v>#N/A</c:v>
                </c:pt>
                <c:pt idx="3">
                  <c:v>1.47</c:v>
                </c:pt>
                <c:pt idx="4">
                  <c:v>#N/A</c:v>
                </c:pt>
                <c:pt idx="5">
                  <c:v>1.4</c:v>
                </c:pt>
                <c:pt idx="6">
                  <c:v>#N/A</c:v>
                </c:pt>
                <c:pt idx="7">
                  <c:v>0.11</c:v>
                </c:pt>
                <c:pt idx="8">
                  <c:v>#N/A</c:v>
                </c:pt>
                <c:pt idx="9">
                  <c:v>1.32</c:v>
                </c:pt>
              </c:numCache>
            </c:numRef>
          </c:val>
          <c:extLst>
            <c:ext xmlns:c16="http://schemas.microsoft.com/office/drawing/2014/chart" uri="{C3380CC4-5D6E-409C-BE32-E72D297353CC}">
              <c16:uniqueId val="{00000005-98D7-4CD0-87AB-304D02785EBE}"/>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3.66</c:v>
                </c:pt>
                <c:pt idx="2">
                  <c:v>#N/A</c:v>
                </c:pt>
                <c:pt idx="3">
                  <c:v>2.66</c:v>
                </c:pt>
                <c:pt idx="4">
                  <c:v>#N/A</c:v>
                </c:pt>
                <c:pt idx="5">
                  <c:v>3.43</c:v>
                </c:pt>
                <c:pt idx="6">
                  <c:v>#N/A</c:v>
                </c:pt>
                <c:pt idx="7">
                  <c:v>4.12</c:v>
                </c:pt>
                <c:pt idx="8">
                  <c:v>#N/A</c:v>
                </c:pt>
                <c:pt idx="9">
                  <c:v>3.61</c:v>
                </c:pt>
              </c:numCache>
            </c:numRef>
          </c:val>
          <c:extLst>
            <c:ext xmlns:c16="http://schemas.microsoft.com/office/drawing/2014/chart" uri="{C3380CC4-5D6E-409C-BE32-E72D297353CC}">
              <c16:uniqueId val="{00000006-98D7-4CD0-87AB-304D02785EBE}"/>
            </c:ext>
          </c:extLst>
        </c:ser>
        <c:ser>
          <c:idx val="7"/>
          <c:order val="7"/>
          <c:tx>
            <c:strRef>
              <c:f>データシート!$A$34</c:f>
              <c:strCache>
                <c:ptCount val="1"/>
                <c:pt idx="0">
                  <c:v>佐久市国保浅間総合病院事業特別会計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7.74</c:v>
                </c:pt>
                <c:pt idx="2">
                  <c:v>#N/A</c:v>
                </c:pt>
                <c:pt idx="3">
                  <c:v>7.24</c:v>
                </c:pt>
                <c:pt idx="4">
                  <c:v>#N/A</c:v>
                </c:pt>
                <c:pt idx="5">
                  <c:v>7.3</c:v>
                </c:pt>
                <c:pt idx="6">
                  <c:v>#N/A</c:v>
                </c:pt>
                <c:pt idx="7">
                  <c:v>6.74</c:v>
                </c:pt>
                <c:pt idx="8">
                  <c:v>#N/A</c:v>
                </c:pt>
                <c:pt idx="9">
                  <c:v>4</c:v>
                </c:pt>
              </c:numCache>
            </c:numRef>
          </c:val>
          <c:extLst>
            <c:ext xmlns:c16="http://schemas.microsoft.com/office/drawing/2014/chart" uri="{C3380CC4-5D6E-409C-BE32-E72D297353CC}">
              <c16:uniqueId val="{00000007-98D7-4CD0-87AB-304D02785EBE}"/>
            </c:ext>
          </c:extLst>
        </c:ser>
        <c:ser>
          <c:idx val="8"/>
          <c:order val="8"/>
          <c:tx>
            <c:strRef>
              <c:f>データシート!$A$35</c:f>
              <c:strCache>
                <c:ptCount val="1"/>
                <c:pt idx="0">
                  <c:v>佐久市下水道事業特別会計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21.57</c:v>
                </c:pt>
                <c:pt idx="2">
                  <c:v>#N/A</c:v>
                </c:pt>
                <c:pt idx="3">
                  <c:v>21.5</c:v>
                </c:pt>
                <c:pt idx="4">
                  <c:v>#N/A</c:v>
                </c:pt>
                <c:pt idx="5">
                  <c:v>21.74</c:v>
                </c:pt>
                <c:pt idx="6">
                  <c:v>#N/A</c:v>
                </c:pt>
                <c:pt idx="7">
                  <c:v>22.78</c:v>
                </c:pt>
                <c:pt idx="8">
                  <c:v>#N/A</c:v>
                </c:pt>
                <c:pt idx="9">
                  <c:v>22.87</c:v>
                </c:pt>
              </c:numCache>
            </c:numRef>
          </c:val>
          <c:extLst>
            <c:ext xmlns:c16="http://schemas.microsoft.com/office/drawing/2014/chart" uri="{C3380CC4-5D6E-409C-BE32-E72D297353CC}">
              <c16:uniqueId val="{00000008-98D7-4CD0-87AB-304D02785EBE}"/>
            </c:ext>
          </c:extLst>
        </c:ser>
        <c:ser>
          <c:idx val="9"/>
          <c:order val="9"/>
          <c:tx>
            <c:strRef>
              <c:f>データシート!$A$36</c:f>
              <c:strCache>
                <c:ptCount val="1"/>
                <c:pt idx="0">
                  <c:v>佐久市奨学資金特別会計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9-98D7-4CD0-87AB-304D02785EB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6533</c:v>
                </c:pt>
                <c:pt idx="5">
                  <c:v>6592</c:v>
                </c:pt>
                <c:pt idx="8">
                  <c:v>6615</c:v>
                </c:pt>
                <c:pt idx="11">
                  <c:v>6030</c:v>
                </c:pt>
                <c:pt idx="14">
                  <c:v>5941</c:v>
                </c:pt>
              </c:numCache>
            </c:numRef>
          </c:val>
          <c:extLst>
            <c:ext xmlns:c16="http://schemas.microsoft.com/office/drawing/2014/chart" uri="{C3380CC4-5D6E-409C-BE32-E72D297353CC}">
              <c16:uniqueId val="{00000000-F479-495D-95E2-29F5E00F4E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479-495D-95E2-29F5E00F4E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c:v>
                </c:pt>
                <c:pt idx="3">
                  <c:v>8</c:v>
                </c:pt>
                <c:pt idx="6">
                  <c:v>10</c:v>
                </c:pt>
                <c:pt idx="9">
                  <c:v>9</c:v>
                </c:pt>
                <c:pt idx="12">
                  <c:v>166</c:v>
                </c:pt>
              </c:numCache>
            </c:numRef>
          </c:val>
          <c:extLst>
            <c:ext xmlns:c16="http://schemas.microsoft.com/office/drawing/2014/chart" uri="{C3380CC4-5D6E-409C-BE32-E72D297353CC}">
              <c16:uniqueId val="{00000002-F479-495D-95E2-29F5E00F4E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166</c:v>
                </c:pt>
                <c:pt idx="3">
                  <c:v>174</c:v>
                </c:pt>
                <c:pt idx="6">
                  <c:v>141</c:v>
                </c:pt>
                <c:pt idx="9">
                  <c:v>170</c:v>
                </c:pt>
                <c:pt idx="12">
                  <c:v>286</c:v>
                </c:pt>
              </c:numCache>
            </c:numRef>
          </c:val>
          <c:extLst>
            <c:ext xmlns:c16="http://schemas.microsoft.com/office/drawing/2014/chart" uri="{C3380CC4-5D6E-409C-BE32-E72D297353CC}">
              <c16:uniqueId val="{00000003-F479-495D-95E2-29F5E00F4E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1139</c:v>
                </c:pt>
                <c:pt idx="3">
                  <c:v>864</c:v>
                </c:pt>
                <c:pt idx="6">
                  <c:v>763</c:v>
                </c:pt>
                <c:pt idx="9">
                  <c:v>756</c:v>
                </c:pt>
                <c:pt idx="12">
                  <c:v>745</c:v>
                </c:pt>
              </c:numCache>
            </c:numRef>
          </c:val>
          <c:extLst>
            <c:ext xmlns:c16="http://schemas.microsoft.com/office/drawing/2014/chart" uri="{C3380CC4-5D6E-409C-BE32-E72D297353CC}">
              <c16:uniqueId val="{00000004-F479-495D-95E2-29F5E00F4E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79-495D-95E2-29F5E00F4E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479-495D-95E2-29F5E00F4E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5348</c:v>
                </c:pt>
                <c:pt idx="3">
                  <c:v>5362</c:v>
                </c:pt>
                <c:pt idx="6">
                  <c:v>5533</c:v>
                </c:pt>
                <c:pt idx="9">
                  <c:v>5016</c:v>
                </c:pt>
                <c:pt idx="12">
                  <c:v>4863</c:v>
                </c:pt>
              </c:numCache>
            </c:numRef>
          </c:val>
          <c:extLst>
            <c:ext xmlns:c16="http://schemas.microsoft.com/office/drawing/2014/chart" uri="{C3380CC4-5D6E-409C-BE32-E72D297353CC}">
              <c16:uniqueId val="{00000007-F479-495D-95E2-29F5E00F4E8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128</c:v>
                </c:pt>
                <c:pt idx="2">
                  <c:v>#N/A</c:v>
                </c:pt>
                <c:pt idx="3">
                  <c:v>#N/A</c:v>
                </c:pt>
                <c:pt idx="4">
                  <c:v>-184</c:v>
                </c:pt>
                <c:pt idx="5">
                  <c:v>#N/A</c:v>
                </c:pt>
                <c:pt idx="6">
                  <c:v>#N/A</c:v>
                </c:pt>
                <c:pt idx="7">
                  <c:v>-168</c:v>
                </c:pt>
                <c:pt idx="8">
                  <c:v>#N/A</c:v>
                </c:pt>
                <c:pt idx="9">
                  <c:v>#N/A</c:v>
                </c:pt>
                <c:pt idx="10">
                  <c:v>-79</c:v>
                </c:pt>
                <c:pt idx="11">
                  <c:v>#N/A</c:v>
                </c:pt>
                <c:pt idx="12">
                  <c:v>#N/A</c:v>
                </c:pt>
                <c:pt idx="13">
                  <c:v>119</c:v>
                </c:pt>
                <c:pt idx="14">
                  <c:v>#N/A</c:v>
                </c:pt>
              </c:numCache>
            </c:numRef>
          </c:val>
          <c:smooth val="0"/>
          <c:extLst>
            <c:ext xmlns:c16="http://schemas.microsoft.com/office/drawing/2014/chart" uri="{C3380CC4-5D6E-409C-BE32-E72D297353CC}">
              <c16:uniqueId val="{00000008-F479-495D-95E2-29F5E00F4E8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57963</c:v>
                </c:pt>
                <c:pt idx="5">
                  <c:v>55518</c:v>
                </c:pt>
                <c:pt idx="8">
                  <c:v>51634</c:v>
                </c:pt>
                <c:pt idx="11">
                  <c:v>51441</c:v>
                </c:pt>
                <c:pt idx="14">
                  <c:v>50722</c:v>
                </c:pt>
              </c:numCache>
            </c:numRef>
          </c:val>
          <c:extLst>
            <c:ext xmlns:c16="http://schemas.microsoft.com/office/drawing/2014/chart" uri="{C3380CC4-5D6E-409C-BE32-E72D297353CC}">
              <c16:uniqueId val="{00000000-68B5-41ED-AD78-496CC30E48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4500</c:v>
                </c:pt>
                <c:pt idx="5">
                  <c:v>3020</c:v>
                </c:pt>
                <c:pt idx="8">
                  <c:v>3104</c:v>
                </c:pt>
                <c:pt idx="11">
                  <c:v>2823</c:v>
                </c:pt>
                <c:pt idx="14">
                  <c:v>2423</c:v>
                </c:pt>
              </c:numCache>
            </c:numRef>
          </c:val>
          <c:extLst>
            <c:ext xmlns:c16="http://schemas.microsoft.com/office/drawing/2014/chart" uri="{C3380CC4-5D6E-409C-BE32-E72D297353CC}">
              <c16:uniqueId val="{00000001-68B5-41ED-AD78-496CC30E48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31128</c:v>
                </c:pt>
                <c:pt idx="5">
                  <c:v>31961</c:v>
                </c:pt>
                <c:pt idx="8">
                  <c:v>31282</c:v>
                </c:pt>
                <c:pt idx="11">
                  <c:v>31963</c:v>
                </c:pt>
                <c:pt idx="14">
                  <c:v>29046</c:v>
                </c:pt>
              </c:numCache>
            </c:numRef>
          </c:val>
          <c:extLst>
            <c:ext xmlns:c16="http://schemas.microsoft.com/office/drawing/2014/chart" uri="{C3380CC4-5D6E-409C-BE32-E72D297353CC}">
              <c16:uniqueId val="{00000002-68B5-41ED-AD78-496CC30E48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B5-41ED-AD78-496CC30E48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8B5-41ED-AD78-496CC30E48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55</c:v>
                </c:pt>
                <c:pt idx="3">
                  <c:v>11</c:v>
                </c:pt>
                <c:pt idx="6">
                  <c:v>27</c:v>
                </c:pt>
                <c:pt idx="9">
                  <c:v>26</c:v>
                </c:pt>
                <c:pt idx="12">
                  <c:v>45</c:v>
                </c:pt>
              </c:numCache>
            </c:numRef>
          </c:val>
          <c:extLst>
            <c:ext xmlns:c16="http://schemas.microsoft.com/office/drawing/2014/chart" uri="{C3380CC4-5D6E-409C-BE32-E72D297353CC}">
              <c16:uniqueId val="{00000005-68B5-41ED-AD78-496CC30E48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5424</c:v>
                </c:pt>
                <c:pt idx="3">
                  <c:v>5362</c:v>
                </c:pt>
                <c:pt idx="6">
                  <c:v>4817</c:v>
                </c:pt>
                <c:pt idx="9">
                  <c:v>4835</c:v>
                </c:pt>
                <c:pt idx="12">
                  <c:v>4842</c:v>
                </c:pt>
              </c:numCache>
            </c:numRef>
          </c:val>
          <c:extLst>
            <c:ext xmlns:c16="http://schemas.microsoft.com/office/drawing/2014/chart" uri="{C3380CC4-5D6E-409C-BE32-E72D297353CC}">
              <c16:uniqueId val="{00000006-68B5-41ED-AD78-496CC30E48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1680</c:v>
                </c:pt>
                <c:pt idx="3">
                  <c:v>1690</c:v>
                </c:pt>
                <c:pt idx="6">
                  <c:v>1710</c:v>
                </c:pt>
                <c:pt idx="9">
                  <c:v>3138</c:v>
                </c:pt>
                <c:pt idx="12">
                  <c:v>3864</c:v>
                </c:pt>
              </c:numCache>
            </c:numRef>
          </c:val>
          <c:extLst>
            <c:ext xmlns:c16="http://schemas.microsoft.com/office/drawing/2014/chart" uri="{C3380CC4-5D6E-409C-BE32-E72D297353CC}">
              <c16:uniqueId val="{00000007-68B5-41ED-AD78-496CC30E48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13580</c:v>
                </c:pt>
                <c:pt idx="3">
                  <c:v>11135</c:v>
                </c:pt>
                <c:pt idx="6">
                  <c:v>9169</c:v>
                </c:pt>
                <c:pt idx="9">
                  <c:v>7362</c:v>
                </c:pt>
                <c:pt idx="12">
                  <c:v>6801</c:v>
                </c:pt>
              </c:numCache>
            </c:numRef>
          </c:val>
          <c:extLst>
            <c:ext xmlns:c16="http://schemas.microsoft.com/office/drawing/2014/chart" uri="{C3380CC4-5D6E-409C-BE32-E72D297353CC}">
              <c16:uniqueId val="{00000008-68B5-41ED-AD78-496CC30E48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204</c:v>
                </c:pt>
                <c:pt idx="3">
                  <c:v>114</c:v>
                </c:pt>
                <c:pt idx="6">
                  <c:v>57</c:v>
                </c:pt>
                <c:pt idx="9">
                  <c:v>51</c:v>
                </c:pt>
                <c:pt idx="12">
                  <c:v>44</c:v>
                </c:pt>
              </c:numCache>
            </c:numRef>
          </c:val>
          <c:extLst>
            <c:ext xmlns:c16="http://schemas.microsoft.com/office/drawing/2014/chart" uri="{C3380CC4-5D6E-409C-BE32-E72D297353CC}">
              <c16:uniqueId val="{00000009-68B5-41ED-AD78-496CC30E48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50341</c:v>
                </c:pt>
                <c:pt idx="3">
                  <c:v>47864</c:v>
                </c:pt>
                <c:pt idx="6">
                  <c:v>46103</c:v>
                </c:pt>
                <c:pt idx="9">
                  <c:v>45400</c:v>
                </c:pt>
                <c:pt idx="12">
                  <c:v>45912</c:v>
                </c:pt>
              </c:numCache>
            </c:numRef>
          </c:val>
          <c:extLst>
            <c:ext xmlns:c16="http://schemas.microsoft.com/office/drawing/2014/chart" uri="{C3380CC4-5D6E-409C-BE32-E72D297353CC}">
              <c16:uniqueId val="{0000000A-68B5-41ED-AD78-496CC30E489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8B5-41ED-AD78-496CC30E489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7387</c:v>
                </c:pt>
                <c:pt idx="1">
                  <c:v>7453</c:v>
                </c:pt>
                <c:pt idx="2">
                  <c:v>7046</c:v>
                </c:pt>
              </c:numCache>
            </c:numRef>
          </c:val>
          <c:extLst>
            <c:ext xmlns:c16="http://schemas.microsoft.com/office/drawing/2014/chart" uri="{C3380CC4-5D6E-409C-BE32-E72D297353CC}">
              <c16:uniqueId val="{00000000-26F1-4E63-8064-F00D59F05A9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5731</c:v>
                </c:pt>
                <c:pt idx="1">
                  <c:v>6235</c:v>
                </c:pt>
                <c:pt idx="2">
                  <c:v>4138</c:v>
                </c:pt>
              </c:numCache>
            </c:numRef>
          </c:val>
          <c:extLst>
            <c:ext xmlns:c16="http://schemas.microsoft.com/office/drawing/2014/chart" uri="{C3380CC4-5D6E-409C-BE32-E72D297353CC}">
              <c16:uniqueId val="{00000001-26F1-4E63-8064-F00D59F05A9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18546</c:v>
                </c:pt>
                <c:pt idx="1">
                  <c:v>18692</c:v>
                </c:pt>
                <c:pt idx="2">
                  <c:v>18384</c:v>
                </c:pt>
              </c:numCache>
            </c:numRef>
          </c:val>
          <c:extLst>
            <c:ext xmlns:c16="http://schemas.microsoft.com/office/drawing/2014/chart" uri="{C3380CC4-5D6E-409C-BE32-E72D297353CC}">
              <c16:uniqueId val="{00000002-26F1-4E63-8064-F00D59F05A9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{3C358E4C-C3FA-49CE-9DBB-C1F38488E38C}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48D-4ACB-B9F3-9F0709DD39F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{AE1260DD-25FC-4076-A96A-4F018EA4CDA3}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8D-4ACB-B9F3-9F0709DD39F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{FBC9D1F3-7FB7-4BBB-8EC9-B1207619AEC3}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8D-4ACB-B9F3-9F0709DD39F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{63EA5374-451A-400E-AEB7-619FF336A83C}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8D-4ACB-B9F3-9F0709DD39F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{A5839AB1-67C3-4465-8786-EE834F91E295}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8D-4ACB-B9F3-9F0709DD39F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{282997E5-DAFA-48AE-AE99-E98375BF3AA4}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48D-4ACB-B9F3-9F0709DD39F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{322A730D-16A3-4FF9-94C2-69A8402DBC67}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48D-4ACB-B9F3-9F0709DD39F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{DEC08D77-4481-43FC-B535-A6845432595B}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48D-4ACB-B9F3-9F0709DD39F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{9C403B04-6DF1-4814-9A3E-FE57E3953C2A}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48D-4ACB-B9F3-9F0709DD39F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53.3</c:v>
                </c:pt>
                <c:pt idx="8">
                  <c:v>56.7</c:v>
                </c:pt>
                <c:pt idx="16">
                  <c:v>57.3</c:v>
                </c:pt>
                <c:pt idx="24">
                  <c:v>58.7</c:v>
                </c:pt>
                <c:pt idx="32">
                  <c:v>60.2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48D-4ACB-B9F3-9F0709DD39F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{8F432B87-EB82-4C68-8AAC-0B365571FBD6}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48D-4ACB-B9F3-9F0709DD39F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{C00D836E-B316-49E3-802D-D2F98D708F89}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8D-4ACB-B9F3-9F0709DD39F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{FA553518-388B-4DF7-840B-63D957B25AB4}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8D-4ACB-B9F3-9F0709DD39F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{6815088B-41FF-4AD5-9EC9-038C0B944C07}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8D-4ACB-B9F3-9F0709DD39F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{2E8D73A7-C086-416D-8DE2-2846285A8DC2}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8D-4ACB-B9F3-9F0709DD39F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{C228B6D5-1436-4539-B77E-62E3987EA91B}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48D-4ACB-B9F3-9F0709DD39F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{8AF478CE-806A-4839-8EA3-7A997CBDEBCB}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48D-4ACB-B9F3-9F0709DD39F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{E5E73E1C-81B3-49FE-865C-CCC96F94D82F}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48D-4ACB-B9F3-9F0709DD39F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{AF689425-25FC-4443-BB6A-C73B09F70FBE}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48D-4ACB-B9F3-9F0709DD39F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648D-4ACB-B9F3-9F0709DD39F0}"/>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4"/>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{67DE8B4E-BCEF-4D63-8650-CA864D132879}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595-4C13-8003-B38B6C3E0C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{A33A839B-9773-4B1C-A5DD-4D6CE7FC22B3}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95-4C13-8003-B38B6C3E0C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{29EF00E8-3B75-4CAE-8C5E-1659DB8E9DE5}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95-4C13-8003-B38B6C3E0C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{858C1BB5-D96E-4AC5-854E-0A29342C8650}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95-4C13-8003-B38B6C3E0C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{D008EADC-D62B-4DD9-A7C0-9038F85DFD8B}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95-4C13-8003-B38B6C3E0C1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{17EE6CB9-C992-41B3-8C78-F09AA98D1D54}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595-4C13-8003-B38B6C3E0C1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{E25F79C6-56FC-47E4-88EF-8FA0549FE91B}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595-4C13-8003-B38B6C3E0C1D}"/>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{A70C9725-9E3B-4FAD-A780-5DFF77EA951C}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595-4C13-8003-B38B6C3E0C1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{561D4D3B-F85F-482D-ADBA-85A7876E6D7E}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595-4C13-8003-B38B6C3E0C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c:v>
                </c:pt>
                <c:pt idx="8">
                  <c:v>0</c:v>
                </c:pt>
                <c:pt idx="16">
                  <c:v>-0.3</c:v>
                </c:pt>
                <c:pt idx="24">
                  <c:v>-0.6</c:v>
                </c:pt>
                <c:pt idx="32">
                  <c:v>-0.2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595-4C13-8003-B38B6C3E0C1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{3F57ACB2-F212-4623-8E1A-38C40029D06E}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595-4C13-8003-B38B6C3E0C1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{45A0DD6B-5D12-4289-BC89-5C0FAADF5D8F}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95-4C13-8003-B38B6C3E0C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{758CC141-40C1-4C48-B914-6093C9A91FB0}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95-4C13-8003-B38B6C3E0C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{2AD2A96E-CCF4-4DC9-A848-5128DBFA2182}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95-4C13-8003-B38B6C3E0C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{FD779E0A-BC1B-4C28-81BE-AEFBDFD62404}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95-4C13-8003-B38B6C3E0C1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{4706D945-A878-4980-B3CD-3048448EBB44}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595-4C13-8003-B38B6C3E0C1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{DFDB3D0C-D932-4D87-895F-CBD5CFBAA752}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595-4C13-8003-B38B6C3E0C1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{7BBA9B10-014B-4EBB-88DF-3E074A917F30}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595-4C13-8003-B38B6C3E0C1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{3740E944-7AAA-4B4A-9A71-13582A29FBA7}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595-4C13-8003-B38B6C3E0C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A595-4C13-8003-B38B6C3E0C1D}"/>
            </c:ext>
          </c:extLst>
        </c:ser>
        <c:dLbls>
          <c:showLegendKey val="0"/>
          <c:showVal val="1"/>
          <c:showCatName val="0"/>
          <c:showSerName val="0"/>
          <c:showPercent val="0"/>
          <c:showBubbleSize val="0"/>
        </c:dLbls>
        <c:axId val="84219776"/>
        <c:axId val="84234240"/>
      </c:scatterChart>
      <c:valAx>
        <c:axId val="84219776"/>
        <c:scaling>
          <c:orientation val="maxMin"/>
          <c:max val="8.2999999999999989"/>
          <c:min val="7.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4"/>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ヶ年平均△</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で、非常に良好な数値となっている。これは、交付税算入のある有利な起債の借入を実施してきたこと、また従前より計画的に行ってきた繰上償還の効果によるものといえる。また、合併特例事業債や辺地対策事業債など、普通交付税で措置される算入公債費等も増加してきた中で、実質公債費比率の分子となる額も低く保たれている。今後も計画的な繰上償還の実施及び</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有利な起債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の活用などにより、低水準の維持に努める。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合併特例事業債等の交付税算入率の高い</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有利な起債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を活用していること、また、合併特例措置終了後の将来の負担を見越した計画的な基金積立を行っていることなどから、将来負担比率の分子となる額はマイナス数値となっている。今後も、</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有利な起債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や基金の活用の適正化に努め、引き続き健全財政を堅持していく。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長野県佐久市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Ｒ２年度実施事業への充当のための取崩し（小・中学校施設整備基金から約４億４，８００万円、総合都市交通施設整備基金から約１億</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２，８００万円ほか）を行い、今後の事業実施に備えた各基金への積立（新型コロナウイルス感染症対策利子補給基金へ１億５，０００万円、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公共施設等適正管理推進基金へ約１億円ほか）や基金利子の積立を行い、基金全体では約２８億１，２００万円の減額となった。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老朽施設の維持管理経費や新小学校建設事業等を中心に財政需要の増加が見込まれるため、基金の使途を明確にしつつ必要額を確保していく。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・小・中学校施設整備基金：市立小・中学校施設整備に要する経費の財源に充てる。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・地域振興基金：合併後の地域振興施策の推進に要する経費の財源に充てる。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・文化振興基金：文化振興施策の推進に要する経費の財源に充てる。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・職員退職手当基金：職員の退職手当に要する経費の財源に充てる。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・福祉基金：地域福祉の向上に要する経費の財源に充てる。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・小・中学校施設整備基金：臼田地区新小学校建設事業への充当（２億１，９００万円）ほかによる減額。</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・総合都市交通施設整備基金：商工総務事務費への充当（１億１，０００万円）ほかによる減額。</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・小・中学校施設整備基金：新小学校整備事業へ充当するための取崩しを予定。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・情報通信設備整備事業基金：佐久</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CATV</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FTTH</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化整備（光化）事業計画へ充当するための取崩しを予定。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災害復旧事業や新型コロナウイルス感染症対策事業への充当のための取崩しによる減。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普通交付税の合併算定替による特例措置の適用期限終了等に伴う地方交付税額の減少等を踏まえ、将来に備えて利子の積立を行っていく。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公債費負担の適正化・平準化を図るため、市債の計画的な繰上償還を実施したことによる減。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Ｒ６年に公債費がピークとなる見込であるため、必要な規模を維持していく。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04EC6D5-AA00-4257-BA42-1C0438D75B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327942A-2572-463A-BF7F-EF1369C022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EE3E172E-4F43-47CD-A6A8-C31F7E15D282}"/>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292A3ADD-4974-4F70-9668-F14525EF310A}"/>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55384D6D-73D5-46A1-BAD4-84506B041A1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7F0B6D26-344A-4983-825D-A32798BBA7E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37DB6CFF-E2E2-4B16-B89B-B6E4ED99860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EC56C9DF-C070-4472-B053-572A61C5D25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9ACC99CC-80C0-441E-9456-C1BF7BA850B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90BB9B5A-A73E-4ABA-93C4-DC84BC496FE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817F49D3-98CB-4984-86B6-C5915ABD4FC4}"/>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14F0E38-6AB5-424C-92EE-427637BEAA3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CEBF1BF1-3E21-4D4B-857A-80DDF31E800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949DBB44-76EB-44C1-80E0-F2D1AD37035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70505268-EC9A-4731-86FB-FA9F8C613DD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37246A73-E7B0-4322-B642-24D271C22DB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CD346794-0505-4D5A-9E5C-1F14A7980FE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6B9EB9AD-7632-467D-A872-86161473014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9D96A56E-44E3-42B9-B4A6-A69F3C903D0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485979E-216E-49BA-A3C4-5E1707C584B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DE83FD92-E99F-4449-BD40-2E65747B927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488F51FA-9381-4086-965C-CFE8511B418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98,661
97,384
423.51
67,271,212
63,267,546
1,018,606
28,170,338
45,912,419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A54789C5-FB45-4459-A723-090EF033D4F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4581940E-DBEC-4831-BDFD-2D46B0EE649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93581FB4-B9AE-417D-8362-EB9D012AD35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F419248C-DB34-4D57-9BCB-F71ECF2FA48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4628C70D-91EE-4BBE-AF98-1FA50516D32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E41437BA-C3C2-4FC8-9689-D0EAB1DE397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27487122-A42C-4674-9926-A1A9FA0F706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70932898-FF9E-45EB-B691-2A1CA7EDA46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CDB656E0-0B9D-4668-8D6A-99C4189DF7C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9BF9F17E-3FF5-440F-815A-D1A788076B8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ECF4E697-49E0-44F1-A606-AA0B994A590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C0CB91C1-58BD-4FAA-A6C2-4EEC535384A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82C5C896-7E5B-4ACA-BC52-EB2B640FB79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DCC1A5D3-AE1D-4904-837F-5CFDD3D78CB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6CB1293D-FB9D-49E7-8941-480DDA201DB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5CFC3F8C-0560-45F3-B3CA-0FFCB418F86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3A52B591-750B-476D-B3CE-517EC2845EF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DECEA99A-01EF-471C-9F1F-138BC74B207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BBCB5C81-AC9F-4FD9-9E10-3DB5F18F6A4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DF9EC029-1E3A-41FC-A517-23E505C4F25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5774CB43-8354-478D-BAB9-1148D06DDE0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A8924354-16E6-4833-8E04-CDF984FEDAB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9744C280-042D-4510-B9F6-1B580C2FEAA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C604FC85-D14C-4B72-89A7-C1C78B6F388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ECBC67C1-710C-42DF-AC4A-B0390857B82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B577EF62-9B89-4C98-A411-A78C89F181B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2CCFF986-EBAB-4C0D-AB15-C92CD0AD179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2B17794D-6D48-4D8B-AE13-19A55760637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4E156392-D774-482F-AC53-35B78E177F2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D0709E89-E954-4094-B677-6D829816728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C9EE4B1D-3F3C-42AD-B0B6-732CBA2E00B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A7B3B3AA-E81B-4E8D-8F29-3311C6BF93B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64157DFD-0EA3-4699-A5B4-4C3AD4C1E1A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E1EA8DAC-F109-4E8B-B282-4C6F4D70A8D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810B11C9-A473-489F-97D1-B3295153C0F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latin typeface="ＭＳ Ｐゴシック" panose="020B0600070205080204" pitchFamily="50" charset="-128"/>
              <a:ea typeface="ＭＳ Ｐゴシック" panose="020B0600070205080204" pitchFamily="50" charset="-128"/>
            </a:rPr>
            <a:t>　</a:t>
          </a:r>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当市では、平成２８年度に策定し令和３年度に改定を行った公共施設等総合管理計画において、公共建築物の延床面積を約</a:t>
          </a:r>
          <a:r>
            <a:rPr kumimoji="1" lang="en-US" altLang="ja-JP" sz="1050" baseline="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％削減するという目標を掲げ、本計画に基づく個別施設計画により、施設の更新、改修や維持管理の効率化を含めた適正化を計画的に進めている。</a:t>
          </a:r>
          <a:endParaRPr kumimoji="1" lang="en-US" altLang="ja-JP" sz="1050" baseline="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については、上昇傾向にあるものの、類似団体平均を下回っており、これまでの取組の効果が表れていると考えられるが、引き続き個別施設計画に基づく施設の適正化を進めていく必要がある</a:t>
          </a:r>
          <a:r>
            <a:rPr kumimoji="1" lang="ja-JP" altLang="en-US" sz="1050" baseline="0">
              <a:latin typeface="ＭＳ Ｐゴシック" panose="020B0600070205080204" pitchFamily="50" charset="-128"/>
              <a:ea typeface="ＭＳ Ｐゴシック" panose="020B0600070205080204" pitchFamily="50" charset="-128"/>
            </a:rPr>
            <a:t>。</a:t>
          </a:r>
          <a:endParaRPr kumimoji="1" lang="en-US" altLang="ja-JP" sz="105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CD662A24-B5A0-442D-BF08-245881FEB77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EC2B29C6-E9EA-4B67-87DF-740F2C3266C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E810ADBF-54A0-4044-89D5-29083E1EE50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366C3FBA-BA67-403A-BC2E-060A2DB91023}"/>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3BF6828D-68B1-4210-A7D8-B0EA26764FA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15E43E3B-79BB-4198-A60F-0C7012172EB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50A5DF5D-2413-4E82-87D6-DD759E9B7A8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1FD958AA-D296-4B02-AC0C-2071DFE15A3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C7A86399-01A0-4B91-8C1C-63B09204A0B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8B5A3C94-C566-4ADD-B37C-28DCDCD8ED99}"/>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45055E3C-3F39-48A1-8207-61473D38CD79}"/>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B9645C83-4D7D-4B1A-B47E-B4D20B4BDA82}"/>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DD044E39-A29B-4368-BF07-8CED10F9511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1A0200AA-FA83-472C-BD45-6A24C3873F1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1A9340F6-E948-4E36-BA37-1EFDECB352D8}"/>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F544E73A-1395-465B-929E-8BA981F37E5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8830A76-AD07-4ECB-809F-920F5255758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CAE87C0-F169-4335-942D-6A99EFEFABC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77" name="直線コネクタ 76">
          <a:extLst>
            <a:ext uri="{FF2B5EF4-FFF2-40B4-BE49-F238E27FC236}">
              <a16:creationId xmlns:a16="http://schemas.microsoft.com/office/drawing/2014/main" id="{E8310508-B57B-4676-B8E6-CE8A93FD3B7C}"/>
            </a:ext>
          </a:extLst>
        </xdr:cNvPr>
        <xdr:cNvCxnSpPr/>
      </xdr:nvCxnSpPr>
      <xdr:spPr>
        <a:xfrm flipV="1">
          <a:off x="4760595" y="5249092"/>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8" name="有形固定資産減価償却率最小値テキスト">
          <a:extLst>
            <a:ext uri="{FF2B5EF4-FFF2-40B4-BE49-F238E27FC236}">
              <a16:creationId xmlns:a16="http://schemas.microsoft.com/office/drawing/2014/main" id="{D09664FC-1B99-4386-A761-FBDB50062E46}"/>
            </a:ext>
          </a:extLst>
        </xdr:cNvPr>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9" name="直線コネクタ 78">
          <a:extLst>
            <a:ext uri="{FF2B5EF4-FFF2-40B4-BE49-F238E27FC236}">
              <a16:creationId xmlns:a16="http://schemas.microsoft.com/office/drawing/2014/main" id="{065F6322-3AA5-4D97-861B-4582894375A5}"/>
            </a:ext>
          </a:extLst>
        </xdr:cNvPr>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842AB72C-6B9D-43D1-993F-AC4A3B3FF5FA}"/>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ABA73BD3-A6E3-47D6-8D42-6DEFF9E864B1}"/>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82" name="有形固定資産減価償却率平均値テキスト">
          <a:extLst>
            <a:ext uri="{FF2B5EF4-FFF2-40B4-BE49-F238E27FC236}">
              <a16:creationId xmlns:a16="http://schemas.microsoft.com/office/drawing/2014/main" id="{C34A03AD-F857-4741-98D8-DF6CB84A054E}"/>
            </a:ext>
          </a:extLst>
        </xdr:cNvPr>
        <xdr:cNvSpPr txBox="1"/>
      </xdr:nvSpPr>
      <xdr:spPr>
        <a:xfrm>
          <a:off x="4813300" y="5876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3" name="フローチャート: 判断 82">
          <a:extLst>
            <a:ext uri="{FF2B5EF4-FFF2-40B4-BE49-F238E27FC236}">
              <a16:creationId xmlns:a16="http://schemas.microsoft.com/office/drawing/2014/main" id="{FE39DBA9-3EC1-4FB8-A259-9ECEC61A07D7}"/>
            </a:ext>
          </a:extLst>
        </xdr:cNvPr>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84" name="フローチャート: 判断 83">
          <a:extLst>
            <a:ext uri="{FF2B5EF4-FFF2-40B4-BE49-F238E27FC236}">
              <a16:creationId xmlns:a16="http://schemas.microsoft.com/office/drawing/2014/main" id="{917F1ED5-0D70-41BE-888D-32EEB2B72CFC}"/>
            </a:ext>
          </a:extLst>
        </xdr:cNvPr>
        <xdr:cNvSpPr/>
      </xdr:nvSpPr>
      <xdr:spPr>
        <a:xfrm>
          <a:off x="4000500" y="58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85" name="フローチャート: 判断 84">
          <a:extLst>
            <a:ext uri="{FF2B5EF4-FFF2-40B4-BE49-F238E27FC236}">
              <a16:creationId xmlns:a16="http://schemas.microsoft.com/office/drawing/2014/main" id="{AFBD2C8C-D3F5-4895-A789-9CB00ED47AA4}"/>
            </a:ext>
          </a:extLst>
        </xdr:cNvPr>
        <xdr:cNvSpPr/>
      </xdr:nvSpPr>
      <xdr:spPr>
        <a:xfrm>
          <a:off x="3238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86" name="フローチャート: 判断 85">
          <a:extLst>
            <a:ext uri="{FF2B5EF4-FFF2-40B4-BE49-F238E27FC236}">
              <a16:creationId xmlns:a16="http://schemas.microsoft.com/office/drawing/2014/main" id="{FDE80460-79C2-4FCD-AF32-0C8336543F99}"/>
            </a:ext>
          </a:extLst>
        </xdr:cNvPr>
        <xdr:cNvSpPr/>
      </xdr:nvSpPr>
      <xdr:spPr>
        <a:xfrm>
          <a:off x="2476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87" name="フローチャート: 判断 86">
          <a:extLst>
            <a:ext uri="{FF2B5EF4-FFF2-40B4-BE49-F238E27FC236}">
              <a16:creationId xmlns:a16="http://schemas.microsoft.com/office/drawing/2014/main" id="{4567F207-7F62-47D0-A096-D1932688BE46}"/>
            </a:ext>
          </a:extLst>
        </xdr:cNvPr>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8B22004-BAB4-44DA-B1C1-AF820699BD0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FEFE87AD-0FE4-4A7C-B85F-FF19A653A6E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66F1924C-9031-49E4-B289-5B117545A47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1D9705F6-B98F-494B-A30B-5EE1751BD7F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4340FCB1-FF5E-46B3-9EC5-5364013B354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93" name="楕円 92">
          <a:extLst>
            <a:ext uri="{FF2B5EF4-FFF2-40B4-BE49-F238E27FC236}">
              <a16:creationId xmlns:a16="http://schemas.microsoft.com/office/drawing/2014/main" id="{F0DCDF13-B5D2-43C4-A718-CAA4A06E0376}"/>
            </a:ext>
          </a:extLst>
        </xdr:cNvPr>
        <xdr:cNvSpPr/>
      </xdr:nvSpPr>
      <xdr:spPr>
        <a:xfrm>
          <a:off x="47117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112956</xdr:rowOff>
    </xdr:from>
    <xdr:ext cx="405111" cy="259045"/>
    <xdr:sp macro="" textlink="">
      <xdr:nvSpPr>
        <xdr:cNvPr id="94" name="有形固定資産減価償却率該当値テキスト">
          <a:extLst>
            <a:ext uri="{FF2B5EF4-FFF2-40B4-BE49-F238E27FC236}">
              <a16:creationId xmlns:a16="http://schemas.microsoft.com/office/drawing/2014/main" id="{3339FF5C-4F81-4A84-BFC3-0B03F53248AC}"/>
            </a:ext>
          </a:extLst>
        </xdr:cNvPr>
        <xdr:cNvSpPr txBox="1"/>
      </xdr:nvSpPr>
      <xdr:spPr>
        <a:xfrm>
          <a:off x="4813300" y="5685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43815</xdr:rowOff>
    </xdr:from>
    <xdr:to>
      <xdr:col>19</xdr:col>
      <xdr:colOff>187325</xdr:colOff>
      <xdr:row>29</xdr:row>
      <xdr:rowOff>145415</xdr:rowOff>
    </xdr:to>
    <xdr:sp macro="" textlink="">
      <xdr:nvSpPr>
        <xdr:cNvPr id="95" name="楕円 94">
          <a:extLst>
            <a:ext uri="{FF2B5EF4-FFF2-40B4-BE49-F238E27FC236}">
              <a16:creationId xmlns:a16="http://schemas.microsoft.com/office/drawing/2014/main" id="{9837B67E-C076-428A-B778-44FCA1F3A5D9}"/>
            </a:ext>
          </a:extLst>
        </xdr:cNvPr>
        <xdr:cNvSpPr/>
      </xdr:nvSpPr>
      <xdr:spPr>
        <a:xfrm>
          <a:off x="4000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94615</xdr:rowOff>
    </xdr:from>
    <xdr:to>
      <xdr:col>23</xdr:col>
      <xdr:colOff>85725</xdr:colOff>
      <xdr:row>29</xdr:row>
      <xdr:rowOff>140879</xdr:rowOff>
    </xdr:to>
    <xdr:cxnSp macro="">
      <xdr:nvCxnSpPr>
        <xdr:cNvPr id="96" name="直線コネクタ 95">
          <a:extLst>
            <a:ext uri="{FF2B5EF4-FFF2-40B4-BE49-F238E27FC236}">
              <a16:creationId xmlns:a16="http://schemas.microsoft.com/office/drawing/2014/main" id="{1D94F87A-841C-4AC8-ACC9-FA1D99E6A73B}"/>
            </a:ext>
          </a:extLst>
        </xdr:cNvPr>
        <xdr:cNvCxnSpPr/>
      </xdr:nvCxnSpPr>
      <xdr:spPr>
        <a:xfrm>
          <a:off x="4051300" y="5838190"/>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635</xdr:rowOff>
    </xdr:from>
    <xdr:to>
      <xdr:col>15</xdr:col>
      <xdr:colOff>187325</xdr:colOff>
      <xdr:row>29</xdr:row>
      <xdr:rowOff>102235</xdr:rowOff>
    </xdr:to>
    <xdr:sp macro="" textlink="">
      <xdr:nvSpPr>
        <xdr:cNvPr id="97" name="楕円 96">
          <a:extLst>
            <a:ext uri="{FF2B5EF4-FFF2-40B4-BE49-F238E27FC236}">
              <a16:creationId xmlns:a16="http://schemas.microsoft.com/office/drawing/2014/main" id="{8E454804-6D56-4A3E-849D-DCAD6F8D5D29}"/>
            </a:ext>
          </a:extLst>
        </xdr:cNvPr>
        <xdr:cNvSpPr/>
      </xdr:nvSpPr>
      <xdr:spPr>
        <a:xfrm>
          <a:off x="3238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51435</xdr:rowOff>
    </xdr:from>
    <xdr:to>
      <xdr:col>19</xdr:col>
      <xdr:colOff>136525</xdr:colOff>
      <xdr:row>29</xdr:row>
      <xdr:rowOff>94615</xdr:rowOff>
    </xdr:to>
    <xdr:cxnSp macro="">
      <xdr:nvCxnSpPr>
        <xdr:cNvPr id="98" name="直線コネクタ 97">
          <a:extLst>
            <a:ext uri="{FF2B5EF4-FFF2-40B4-BE49-F238E27FC236}">
              <a16:creationId xmlns:a16="http://schemas.microsoft.com/office/drawing/2014/main" id="{408DF1A8-4EF5-42A5-87F4-3F67FDC35813}"/>
            </a:ext>
          </a:extLst>
        </xdr:cNvPr>
        <xdr:cNvCxnSpPr/>
      </xdr:nvCxnSpPr>
      <xdr:spPr>
        <a:xfrm>
          <a:off x="3289300" y="579501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153579</xdr:rowOff>
    </xdr:from>
    <xdr:to>
      <xdr:col>11</xdr:col>
      <xdr:colOff>187325</xdr:colOff>
      <xdr:row>29</xdr:row>
      <xdr:rowOff>83729</xdr:rowOff>
    </xdr:to>
    <xdr:sp macro="" textlink="">
      <xdr:nvSpPr>
        <xdr:cNvPr id="99" name="楕円 98">
          <a:extLst>
            <a:ext uri="{FF2B5EF4-FFF2-40B4-BE49-F238E27FC236}">
              <a16:creationId xmlns:a16="http://schemas.microsoft.com/office/drawing/2014/main" id="{D82CBBAE-B873-45D7-9707-2BCEB3226330}"/>
            </a:ext>
          </a:extLst>
        </xdr:cNvPr>
        <xdr:cNvSpPr/>
      </xdr:nvSpPr>
      <xdr:spPr>
        <a:xfrm>
          <a:off x="24765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32929</xdr:rowOff>
    </xdr:from>
    <xdr:to>
      <xdr:col>15</xdr:col>
      <xdr:colOff>136525</xdr:colOff>
      <xdr:row>29</xdr:row>
      <xdr:rowOff>51435</xdr:rowOff>
    </xdr:to>
    <xdr:cxnSp macro="">
      <xdr:nvCxnSpPr>
        <xdr:cNvPr id="100" name="直線コネクタ 99">
          <a:extLst>
            <a:ext uri="{FF2B5EF4-FFF2-40B4-BE49-F238E27FC236}">
              <a16:creationId xmlns:a16="http://schemas.microsoft.com/office/drawing/2014/main" id="{2A7C2094-9E47-4BA0-A8AA-31AFCF22FB33}"/>
            </a:ext>
          </a:extLst>
        </xdr:cNvPr>
        <xdr:cNvCxnSpPr/>
      </xdr:nvCxnSpPr>
      <xdr:spPr>
        <a:xfrm>
          <a:off x="2527300" y="5776504"/>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48714</xdr:rowOff>
    </xdr:from>
    <xdr:to>
      <xdr:col>7</xdr:col>
      <xdr:colOff>187325</xdr:colOff>
      <xdr:row>28</xdr:row>
      <xdr:rowOff>150314</xdr:rowOff>
    </xdr:to>
    <xdr:sp macro="" textlink="">
      <xdr:nvSpPr>
        <xdr:cNvPr id="101" name="楕円 100">
          <a:extLst>
            <a:ext uri="{FF2B5EF4-FFF2-40B4-BE49-F238E27FC236}">
              <a16:creationId xmlns:a16="http://schemas.microsoft.com/office/drawing/2014/main" id="{EF0C8B05-6AE8-4EBE-8FDE-4107A457A558}"/>
            </a:ext>
          </a:extLst>
        </xdr:cNvPr>
        <xdr:cNvSpPr/>
      </xdr:nvSpPr>
      <xdr:spPr>
        <a:xfrm>
          <a:off x="1714500" y="56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99514</xdr:rowOff>
    </xdr:from>
    <xdr:to>
      <xdr:col>11</xdr:col>
      <xdr:colOff>136525</xdr:colOff>
      <xdr:row>29</xdr:row>
      <xdr:rowOff>32929</xdr:rowOff>
    </xdr:to>
    <xdr:cxnSp macro="">
      <xdr:nvCxnSpPr>
        <xdr:cNvPr id="102" name="直線コネクタ 101">
          <a:extLst>
            <a:ext uri="{FF2B5EF4-FFF2-40B4-BE49-F238E27FC236}">
              <a16:creationId xmlns:a16="http://schemas.microsoft.com/office/drawing/2014/main" id="{22EE2AEE-D9BA-463A-9BCF-0F8BC6D626DC}"/>
            </a:ext>
          </a:extLst>
        </xdr:cNvPr>
        <xdr:cNvCxnSpPr/>
      </xdr:nvCxnSpPr>
      <xdr:spPr>
        <a:xfrm>
          <a:off x="1765300" y="5671639"/>
          <a:ext cx="762000" cy="10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23694</xdr:rowOff>
    </xdr:from>
    <xdr:ext cx="405111" cy="259045"/>
    <xdr:sp macro="" textlink="">
      <xdr:nvSpPr>
        <xdr:cNvPr id="103" name="n_1aveValue有形固定資産減価償却率">
          <a:extLst>
            <a:ext uri="{FF2B5EF4-FFF2-40B4-BE49-F238E27FC236}">
              <a16:creationId xmlns:a16="http://schemas.microsoft.com/office/drawing/2014/main" id="{98DC05B6-79EA-48C4-96BD-0261951CC552}"/>
            </a:ext>
          </a:extLst>
        </xdr:cNvPr>
        <xdr:cNvSpPr txBox="1"/>
      </xdr:nvSpPr>
      <xdr:spPr>
        <a:xfrm>
          <a:off x="3836044" y="593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5188</xdr:rowOff>
    </xdr:from>
    <xdr:ext cx="405111" cy="259045"/>
    <xdr:sp macro="" textlink="">
      <xdr:nvSpPr>
        <xdr:cNvPr id="104" name="n_2aveValue有形固定資産減価償却率">
          <a:extLst>
            <a:ext uri="{FF2B5EF4-FFF2-40B4-BE49-F238E27FC236}">
              <a16:creationId xmlns:a16="http://schemas.microsoft.com/office/drawing/2014/main" id="{A48E49D2-AC93-4CFC-B9AD-34524B79BA44}"/>
            </a:ext>
          </a:extLst>
        </xdr:cNvPr>
        <xdr:cNvSpPr txBox="1"/>
      </xdr:nvSpPr>
      <xdr:spPr>
        <a:xfrm>
          <a:off x="30867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142710</xdr:rowOff>
    </xdr:from>
    <xdr:ext cx="405111" cy="259045"/>
    <xdr:sp macro="" textlink="">
      <xdr:nvSpPr>
        <xdr:cNvPr id="105" name="n_3aveValue有形固定資産減価償却率">
          <a:extLst>
            <a:ext uri="{FF2B5EF4-FFF2-40B4-BE49-F238E27FC236}">
              <a16:creationId xmlns:a16="http://schemas.microsoft.com/office/drawing/2014/main" id="{771D79F3-C313-4F50-A1C5-DE1270DD77A5}"/>
            </a:ext>
          </a:extLst>
        </xdr:cNvPr>
        <xdr:cNvSpPr txBox="1"/>
      </xdr:nvSpPr>
      <xdr:spPr>
        <a:xfrm>
          <a:off x="2324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84109</xdr:rowOff>
    </xdr:from>
    <xdr:ext cx="405111" cy="259045"/>
    <xdr:sp macro="" textlink="">
      <xdr:nvSpPr>
        <xdr:cNvPr id="106" name="n_4aveValue有形固定資産減価償却率">
          <a:extLst>
            <a:ext uri="{FF2B5EF4-FFF2-40B4-BE49-F238E27FC236}">
              <a16:creationId xmlns:a16="http://schemas.microsoft.com/office/drawing/2014/main" id="{E4B7953C-A892-4C7B-9F57-AD841A118FCD}"/>
            </a:ext>
          </a:extLst>
        </xdr:cNvPr>
        <xdr:cNvSpPr txBox="1"/>
      </xdr:nvSpPr>
      <xdr:spPr>
        <a:xfrm>
          <a:off x="1562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161942</xdr:rowOff>
    </xdr:from>
    <xdr:ext cx="405111" cy="259045"/>
    <xdr:sp macro="" textlink="">
      <xdr:nvSpPr>
        <xdr:cNvPr id="107" name="n_1mainValue有形固定資産減価償却率">
          <a:extLst>
            <a:ext uri="{FF2B5EF4-FFF2-40B4-BE49-F238E27FC236}">
              <a16:creationId xmlns:a16="http://schemas.microsoft.com/office/drawing/2014/main" id="{53DA16A6-AF79-413D-BE52-24908B80E150}"/>
            </a:ext>
          </a:extLst>
        </xdr:cNvPr>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118762</xdr:rowOff>
    </xdr:from>
    <xdr:ext cx="405111" cy="259045"/>
    <xdr:sp macro="" textlink="">
      <xdr:nvSpPr>
        <xdr:cNvPr id="108" name="n_2mainValue有形固定資産減価償却率">
          <a:extLst>
            <a:ext uri="{FF2B5EF4-FFF2-40B4-BE49-F238E27FC236}">
              <a16:creationId xmlns:a16="http://schemas.microsoft.com/office/drawing/2014/main" id="{FDA30FF7-2054-422D-88C2-4EA859734701}"/>
            </a:ext>
          </a:extLst>
        </xdr:cNvPr>
        <xdr:cNvSpPr txBox="1"/>
      </xdr:nvSpPr>
      <xdr:spPr>
        <a:xfrm>
          <a:off x="3086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100256</xdr:rowOff>
    </xdr:from>
    <xdr:ext cx="405111" cy="259045"/>
    <xdr:sp macro="" textlink="">
      <xdr:nvSpPr>
        <xdr:cNvPr id="109" name="n_3mainValue有形固定資産減価償却率">
          <a:extLst>
            <a:ext uri="{FF2B5EF4-FFF2-40B4-BE49-F238E27FC236}">
              <a16:creationId xmlns:a16="http://schemas.microsoft.com/office/drawing/2014/main" id="{6DFFBC6C-60E9-4B45-AA75-A0C3AECDBD20}"/>
            </a:ext>
          </a:extLst>
        </xdr:cNvPr>
        <xdr:cNvSpPr txBox="1"/>
      </xdr:nvSpPr>
      <xdr:spPr>
        <a:xfrm>
          <a:off x="2324744" y="550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166841</xdr:rowOff>
    </xdr:from>
    <xdr:ext cx="405111" cy="259045"/>
    <xdr:sp macro="" textlink="">
      <xdr:nvSpPr>
        <xdr:cNvPr id="110" name="n_4mainValue有形固定資産減価償却率">
          <a:extLst>
            <a:ext uri="{FF2B5EF4-FFF2-40B4-BE49-F238E27FC236}">
              <a16:creationId xmlns:a16="http://schemas.microsoft.com/office/drawing/2014/main" id="{093C1DD7-C5F4-4E1B-BDA2-D3D57E117509}"/>
            </a:ext>
          </a:extLst>
        </xdr:cNvPr>
        <xdr:cNvSpPr txBox="1"/>
      </xdr:nvSpPr>
      <xdr:spPr>
        <a:xfrm>
          <a:off x="1562744" y="539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B9E91A3-0F95-40B5-A741-34910BCB5EE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156373E5-1117-4547-9C44-DFE55370CDC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C2C0A456-E3DB-4823-A2BF-7E582EB5E4A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73F5F92-0A54-4528-A06A-657A6D3ACB1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2EC6E12F-DD10-495D-A609-6BEEF2AF216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CD8A1901-3AF5-42E0-BBD4-F7FAE2B31D7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FA81673F-A71C-413D-B280-BF24F9475E2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6734BF72-5069-4FE0-8DDA-ED4FC0E896F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964A9B49-5A7A-4C8B-BA28-A4D0C0DE8D4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F4098720-A9DD-4C5B-8C3F-B56FFE843D7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BEB906E3-E755-49A2-B413-4212BCD3200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70045B04-D361-4E8C-95F4-E5033F9DA18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68B5F22F-54A5-443B-B429-83C930F6952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従来より計画的に実施してきた繰上償還や起債の借入に当たっての交付税措置の高い「有利な起債」の選択、年度間調整、世代間調整などを図ってきたことから、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今後も、財政の持続性を保つため、将来に過度な負担が残らないよう健全財政の堅持に努める。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A7B60F70-BFCD-483B-B95B-9579918390F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3E6B05DE-E104-4530-83B6-E11E4C98451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B1BBA7A2-324C-49B0-822E-D49DD7A11D0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1E565C61-258B-411B-B97A-66C88DFC76B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D65C5E2E-D8FF-4378-B4D2-5B853AFD9BBE}"/>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E31CAAEA-8781-4322-A66F-2AD73D6A545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BFE80AD-D1FB-41C3-A5E2-624D6B4E0F8C}"/>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63717465-0D6A-40B9-8A40-F6FB571E460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4B188987-BEEE-4DB4-B46E-02ABEE00192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CEAC43E7-58E2-42DC-996C-06ECE6B7498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32764CFA-1FFA-4898-AB26-D317F3F71CE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CAB8F2CC-2B29-4AC0-B753-3E8E468F148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13FE23F1-B3CF-45B7-81D6-278E8AC8509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E39FB5BB-25A8-4FA1-865A-274C5D139FB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A13292C0-9936-4034-89AE-FD2DB81B971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39" name="直線コネクタ 138">
          <a:extLst>
            <a:ext uri="{FF2B5EF4-FFF2-40B4-BE49-F238E27FC236}">
              <a16:creationId xmlns:a16="http://schemas.microsoft.com/office/drawing/2014/main" id="{435CB131-BD75-49B1-86F3-5C03DB2A45CD}"/>
            </a:ext>
          </a:extLst>
        </xdr:cNvPr>
        <xdr:cNvCxnSpPr/>
      </xdr:nvCxnSpPr>
      <xdr:spPr>
        <a:xfrm flipV="1">
          <a:off x="14793595" y="5312833"/>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40" name="債務償還比率最小値テキスト">
          <a:extLst>
            <a:ext uri="{FF2B5EF4-FFF2-40B4-BE49-F238E27FC236}">
              <a16:creationId xmlns:a16="http://schemas.microsoft.com/office/drawing/2014/main" id="{FB5C3FBF-4C8E-4B52-B700-B278B349B272}"/>
            </a:ext>
          </a:extLst>
        </xdr:cNvPr>
        <xdr:cNvSpPr txBox="1"/>
      </xdr:nvSpPr>
      <xdr:spPr>
        <a:xfrm>
          <a:off x="14846300" y="6670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41" name="直線コネクタ 140">
          <a:extLst>
            <a:ext uri="{FF2B5EF4-FFF2-40B4-BE49-F238E27FC236}">
              <a16:creationId xmlns:a16="http://schemas.microsoft.com/office/drawing/2014/main" id="{EAB45E0B-EE00-4982-8862-2699170996DA}"/>
            </a:ext>
          </a:extLst>
        </xdr:cNvPr>
        <xdr:cNvCxnSpPr/>
      </xdr:nvCxnSpPr>
      <xdr:spPr>
        <a:xfrm>
          <a:off x="14706600" y="666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6A95B339-19E6-428C-8F6D-D85FE7E749CF}"/>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C09D4678-A5FB-49DC-85DC-214769339B6C}"/>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96438</xdr:rowOff>
    </xdr:from>
    <xdr:ext cx="469744" cy="259045"/>
    <xdr:sp macro="" textlink="">
      <xdr:nvSpPr>
        <xdr:cNvPr id="144" name="債務償還比率平均値テキスト">
          <a:extLst>
            <a:ext uri="{FF2B5EF4-FFF2-40B4-BE49-F238E27FC236}">
              <a16:creationId xmlns:a16="http://schemas.microsoft.com/office/drawing/2014/main" id="{41D7D019-B2BC-48A1-8296-7E543E8A9414}"/>
            </a:ext>
          </a:extLst>
        </xdr:cNvPr>
        <xdr:cNvSpPr txBox="1"/>
      </xdr:nvSpPr>
      <xdr:spPr>
        <a:xfrm>
          <a:off x="14846300" y="6011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45" name="フローチャート: 判断 144">
          <a:extLst>
            <a:ext uri="{FF2B5EF4-FFF2-40B4-BE49-F238E27FC236}">
              <a16:creationId xmlns:a16="http://schemas.microsoft.com/office/drawing/2014/main" id="{05C306E3-27F1-4AB4-9C69-72A438679D8C}"/>
            </a:ext>
          </a:extLst>
        </xdr:cNvPr>
        <xdr:cNvSpPr/>
      </xdr:nvSpPr>
      <xdr:spPr>
        <a:xfrm>
          <a:off x="14744700" y="603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46" name="フローチャート: 判断 145">
          <a:extLst>
            <a:ext uri="{FF2B5EF4-FFF2-40B4-BE49-F238E27FC236}">
              <a16:creationId xmlns:a16="http://schemas.microsoft.com/office/drawing/2014/main" id="{AB28C1EE-E5DC-47B8-8B72-38B49C6815BE}"/>
            </a:ext>
          </a:extLst>
        </xdr:cNvPr>
        <xdr:cNvSpPr/>
      </xdr:nvSpPr>
      <xdr:spPr>
        <a:xfrm>
          <a:off x="140335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47" name="フローチャート: 判断 146">
          <a:extLst>
            <a:ext uri="{FF2B5EF4-FFF2-40B4-BE49-F238E27FC236}">
              <a16:creationId xmlns:a16="http://schemas.microsoft.com/office/drawing/2014/main" id="{5B644298-38B2-4A3C-9806-39D2458B4713}"/>
            </a:ext>
          </a:extLst>
        </xdr:cNvPr>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48" name="フローチャート: 判断 147">
          <a:extLst>
            <a:ext uri="{FF2B5EF4-FFF2-40B4-BE49-F238E27FC236}">
              <a16:creationId xmlns:a16="http://schemas.microsoft.com/office/drawing/2014/main" id="{2CDCD7AE-DBA9-4F83-A4CE-01D4927F4554}"/>
            </a:ext>
          </a:extLst>
        </xdr:cNvPr>
        <xdr:cNvSpPr/>
      </xdr:nvSpPr>
      <xdr:spPr>
        <a:xfrm>
          <a:off x="12509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49" name="フローチャート: 判断 148">
          <a:extLst>
            <a:ext uri="{FF2B5EF4-FFF2-40B4-BE49-F238E27FC236}">
              <a16:creationId xmlns:a16="http://schemas.microsoft.com/office/drawing/2014/main" id="{2BEB6628-3CAE-4A04-A52A-8445A8E38C9E}"/>
            </a:ext>
          </a:extLst>
        </xdr:cNvPr>
        <xdr:cNvSpPr/>
      </xdr:nvSpPr>
      <xdr:spPr>
        <a:xfrm>
          <a:off x="11747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70A6136E-86EA-4B58-A085-3368E8C4C7A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11362D4D-FEA1-4702-9D9E-6C146D2E9CC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D7F45265-F1DD-40C3-AB3D-E293278A267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6333327B-7506-468E-904C-BE88A3A47A5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B13B70AD-E2D5-415A-8EFF-C6E281F4B24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23594</xdr:rowOff>
    </xdr:from>
    <xdr:to>
      <xdr:col>76</xdr:col>
      <xdr:colOff>73025</xdr:colOff>
      <xdr:row>28</xdr:row>
      <xdr:rowOff>125194</xdr:rowOff>
    </xdr:to>
    <xdr:sp macro="" textlink="">
      <xdr:nvSpPr>
        <xdr:cNvPr id="155" name="楕円 154">
          <a:extLst>
            <a:ext uri="{FF2B5EF4-FFF2-40B4-BE49-F238E27FC236}">
              <a16:creationId xmlns:a16="http://schemas.microsoft.com/office/drawing/2014/main" id="{3005774A-CCB0-4603-A545-56F2FB276182}"/>
            </a:ext>
          </a:extLst>
        </xdr:cNvPr>
        <xdr:cNvSpPr/>
      </xdr:nvSpPr>
      <xdr:spPr>
        <a:xfrm>
          <a:off x="14744700" y="559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46471</xdr:rowOff>
    </xdr:from>
    <xdr:ext cx="469744" cy="259045"/>
    <xdr:sp macro="" textlink="">
      <xdr:nvSpPr>
        <xdr:cNvPr id="156" name="債務償還比率該当値テキスト">
          <a:extLst>
            <a:ext uri="{FF2B5EF4-FFF2-40B4-BE49-F238E27FC236}">
              <a16:creationId xmlns:a16="http://schemas.microsoft.com/office/drawing/2014/main" id="{0C6A96E4-2775-4049-A6D2-55DD9836D8ED}"/>
            </a:ext>
          </a:extLst>
        </xdr:cNvPr>
        <xdr:cNvSpPr txBox="1"/>
      </xdr:nvSpPr>
      <xdr:spPr>
        <a:xfrm>
          <a:off x="14846300" y="544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153903</xdr:rowOff>
    </xdr:from>
    <xdr:to>
      <xdr:col>72</xdr:col>
      <xdr:colOff>123825</xdr:colOff>
      <xdr:row>28</xdr:row>
      <xdr:rowOff>84053</xdr:rowOff>
    </xdr:to>
    <xdr:sp macro="" textlink="">
      <xdr:nvSpPr>
        <xdr:cNvPr id="157" name="楕円 156">
          <a:extLst>
            <a:ext uri="{FF2B5EF4-FFF2-40B4-BE49-F238E27FC236}">
              <a16:creationId xmlns:a16="http://schemas.microsoft.com/office/drawing/2014/main" id="{D7922B9B-0644-4B3D-85E9-13C7780A9AEE}"/>
            </a:ext>
          </a:extLst>
        </xdr:cNvPr>
        <xdr:cNvSpPr/>
      </xdr:nvSpPr>
      <xdr:spPr>
        <a:xfrm>
          <a:off x="14033500" y="555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33253</xdr:rowOff>
    </xdr:from>
    <xdr:to>
      <xdr:col>76</xdr:col>
      <xdr:colOff>22225</xdr:colOff>
      <xdr:row>28</xdr:row>
      <xdr:rowOff>74394</xdr:rowOff>
    </xdr:to>
    <xdr:cxnSp macro="">
      <xdr:nvCxnSpPr>
        <xdr:cNvPr id="158" name="直線コネクタ 157">
          <a:extLst>
            <a:ext uri="{FF2B5EF4-FFF2-40B4-BE49-F238E27FC236}">
              <a16:creationId xmlns:a16="http://schemas.microsoft.com/office/drawing/2014/main" id="{70282950-628A-442B-9856-A386219BA0D2}"/>
            </a:ext>
          </a:extLst>
        </xdr:cNvPr>
        <xdr:cNvCxnSpPr/>
      </xdr:nvCxnSpPr>
      <xdr:spPr>
        <a:xfrm>
          <a:off x="14084300" y="5605378"/>
          <a:ext cx="711200" cy="4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157021</xdr:rowOff>
    </xdr:from>
    <xdr:to>
      <xdr:col>68</xdr:col>
      <xdr:colOff>123825</xdr:colOff>
      <xdr:row>28</xdr:row>
      <xdr:rowOff>87171</xdr:rowOff>
    </xdr:to>
    <xdr:sp macro="" textlink="">
      <xdr:nvSpPr>
        <xdr:cNvPr id="159" name="楕円 158">
          <a:extLst>
            <a:ext uri="{FF2B5EF4-FFF2-40B4-BE49-F238E27FC236}">
              <a16:creationId xmlns:a16="http://schemas.microsoft.com/office/drawing/2014/main" id="{B1D09E04-1F7B-446F-BA70-597AF36EFAD2}"/>
            </a:ext>
          </a:extLst>
        </xdr:cNvPr>
        <xdr:cNvSpPr/>
      </xdr:nvSpPr>
      <xdr:spPr>
        <a:xfrm>
          <a:off x="13271500" y="55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33253</xdr:rowOff>
    </xdr:from>
    <xdr:to>
      <xdr:col>72</xdr:col>
      <xdr:colOff>73025</xdr:colOff>
      <xdr:row>28</xdr:row>
      <xdr:rowOff>36371</xdr:rowOff>
    </xdr:to>
    <xdr:cxnSp macro="">
      <xdr:nvCxnSpPr>
        <xdr:cNvPr id="160" name="直線コネクタ 159">
          <a:extLst>
            <a:ext uri="{FF2B5EF4-FFF2-40B4-BE49-F238E27FC236}">
              <a16:creationId xmlns:a16="http://schemas.microsoft.com/office/drawing/2014/main" id="{3BCE09F6-F678-4F46-8D39-898B4790663C}"/>
            </a:ext>
          </a:extLst>
        </xdr:cNvPr>
        <xdr:cNvCxnSpPr/>
      </xdr:nvCxnSpPr>
      <xdr:spPr>
        <a:xfrm flipV="1">
          <a:off x="13322300" y="5605378"/>
          <a:ext cx="762000" cy="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28871</xdr:rowOff>
    </xdr:from>
    <xdr:to>
      <xdr:col>64</xdr:col>
      <xdr:colOff>123825</xdr:colOff>
      <xdr:row>28</xdr:row>
      <xdr:rowOff>130471</xdr:rowOff>
    </xdr:to>
    <xdr:sp macro="" textlink="">
      <xdr:nvSpPr>
        <xdr:cNvPr id="161" name="楕円 160">
          <a:extLst>
            <a:ext uri="{FF2B5EF4-FFF2-40B4-BE49-F238E27FC236}">
              <a16:creationId xmlns:a16="http://schemas.microsoft.com/office/drawing/2014/main" id="{7EC16D33-BA28-4302-9124-2F13A83CA678}"/>
            </a:ext>
          </a:extLst>
        </xdr:cNvPr>
        <xdr:cNvSpPr/>
      </xdr:nvSpPr>
      <xdr:spPr>
        <a:xfrm>
          <a:off x="12509500" y="56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36371</xdr:rowOff>
    </xdr:from>
    <xdr:to>
      <xdr:col>68</xdr:col>
      <xdr:colOff>73025</xdr:colOff>
      <xdr:row>28</xdr:row>
      <xdr:rowOff>79671</xdr:rowOff>
    </xdr:to>
    <xdr:cxnSp macro="">
      <xdr:nvCxnSpPr>
        <xdr:cNvPr id="162" name="直線コネクタ 161">
          <a:extLst>
            <a:ext uri="{FF2B5EF4-FFF2-40B4-BE49-F238E27FC236}">
              <a16:creationId xmlns:a16="http://schemas.microsoft.com/office/drawing/2014/main" id="{B29EC939-FBAC-423C-9316-AAF346E7DD19}"/>
            </a:ext>
          </a:extLst>
        </xdr:cNvPr>
        <xdr:cNvCxnSpPr/>
      </xdr:nvCxnSpPr>
      <xdr:spPr>
        <a:xfrm flipV="1">
          <a:off x="12560300" y="5608496"/>
          <a:ext cx="762000" cy="4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77689</xdr:rowOff>
    </xdr:from>
    <xdr:to>
      <xdr:col>60</xdr:col>
      <xdr:colOff>123825</xdr:colOff>
      <xdr:row>29</xdr:row>
      <xdr:rowOff>7839</xdr:rowOff>
    </xdr:to>
    <xdr:sp macro="" textlink="">
      <xdr:nvSpPr>
        <xdr:cNvPr id="163" name="楕円 162">
          <a:extLst>
            <a:ext uri="{FF2B5EF4-FFF2-40B4-BE49-F238E27FC236}">
              <a16:creationId xmlns:a16="http://schemas.microsoft.com/office/drawing/2014/main" id="{DD1FCB22-A66C-435F-87B2-6F5E349C95FE}"/>
            </a:ext>
          </a:extLst>
        </xdr:cNvPr>
        <xdr:cNvSpPr/>
      </xdr:nvSpPr>
      <xdr:spPr>
        <a:xfrm>
          <a:off x="11747500" y="56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79671</xdr:rowOff>
    </xdr:from>
    <xdr:to>
      <xdr:col>64</xdr:col>
      <xdr:colOff>73025</xdr:colOff>
      <xdr:row>28</xdr:row>
      <xdr:rowOff>128489</xdr:rowOff>
    </xdr:to>
    <xdr:cxnSp macro="">
      <xdr:nvCxnSpPr>
        <xdr:cNvPr id="164" name="直線コネクタ 163">
          <a:extLst>
            <a:ext uri="{FF2B5EF4-FFF2-40B4-BE49-F238E27FC236}">
              <a16:creationId xmlns:a16="http://schemas.microsoft.com/office/drawing/2014/main" id="{AEEB4471-D813-4815-96FF-F3E82A8F09F2}"/>
            </a:ext>
          </a:extLst>
        </xdr:cNvPr>
        <xdr:cNvCxnSpPr/>
      </xdr:nvCxnSpPr>
      <xdr:spPr>
        <a:xfrm flipV="1">
          <a:off x="11798300" y="5651796"/>
          <a:ext cx="762000" cy="4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38569</xdr:rowOff>
    </xdr:from>
    <xdr:ext cx="469744" cy="259045"/>
    <xdr:sp macro="" textlink="">
      <xdr:nvSpPr>
        <xdr:cNvPr id="165" name="n_1aveValue債務償還比率">
          <a:extLst>
            <a:ext uri="{FF2B5EF4-FFF2-40B4-BE49-F238E27FC236}">
              <a16:creationId xmlns:a16="http://schemas.microsoft.com/office/drawing/2014/main" id="{C68A8500-9625-47FE-87BE-C83FA3D6833D}"/>
            </a:ext>
          </a:extLst>
        </xdr:cNvPr>
        <xdr:cNvSpPr txBox="1"/>
      </xdr:nvSpPr>
      <xdr:spPr>
        <a:xfrm>
          <a:off x="13836727" y="612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66" name="n_2aveValue債務償還比率">
          <a:extLst>
            <a:ext uri="{FF2B5EF4-FFF2-40B4-BE49-F238E27FC236}">
              <a16:creationId xmlns:a16="http://schemas.microsoft.com/office/drawing/2014/main" id="{3AAE9E2E-6A14-4533-9FBB-207C7BACAB00}"/>
            </a:ext>
          </a:extLst>
        </xdr:cNvPr>
        <xdr:cNvSpPr txBox="1"/>
      </xdr:nvSpPr>
      <xdr:spPr>
        <a:xfrm>
          <a:off x="130874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34970</xdr:rowOff>
    </xdr:from>
    <xdr:ext cx="469744" cy="259045"/>
    <xdr:sp macro="" textlink="">
      <xdr:nvSpPr>
        <xdr:cNvPr id="167" name="n_3aveValue債務償還比率">
          <a:extLst>
            <a:ext uri="{FF2B5EF4-FFF2-40B4-BE49-F238E27FC236}">
              <a16:creationId xmlns:a16="http://schemas.microsoft.com/office/drawing/2014/main" id="{43443C1E-BF99-4497-B5C7-905D1BF2D841}"/>
            </a:ext>
          </a:extLst>
        </xdr:cNvPr>
        <xdr:cNvSpPr txBox="1"/>
      </xdr:nvSpPr>
      <xdr:spPr>
        <a:xfrm>
          <a:off x="12325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27893</xdr:rowOff>
    </xdr:from>
    <xdr:ext cx="469744" cy="259045"/>
    <xdr:sp macro="" textlink="">
      <xdr:nvSpPr>
        <xdr:cNvPr id="168" name="n_4aveValue債務償還比率">
          <a:extLst>
            <a:ext uri="{FF2B5EF4-FFF2-40B4-BE49-F238E27FC236}">
              <a16:creationId xmlns:a16="http://schemas.microsoft.com/office/drawing/2014/main" id="{CDD7A801-F031-4BA9-BC12-BFC2F0E1C0D7}"/>
            </a:ext>
          </a:extLst>
        </xdr:cNvPr>
        <xdr:cNvSpPr txBox="1"/>
      </xdr:nvSpPr>
      <xdr:spPr>
        <a:xfrm>
          <a:off x="115634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100580</xdr:rowOff>
    </xdr:from>
    <xdr:ext cx="469744" cy="259045"/>
    <xdr:sp macro="" textlink="">
      <xdr:nvSpPr>
        <xdr:cNvPr id="169" name="n_1mainValue債務償還比率">
          <a:extLst>
            <a:ext uri="{FF2B5EF4-FFF2-40B4-BE49-F238E27FC236}">
              <a16:creationId xmlns:a16="http://schemas.microsoft.com/office/drawing/2014/main" id="{CFB62C4E-E610-40E0-9F7A-164BCF0C8286}"/>
            </a:ext>
          </a:extLst>
        </xdr:cNvPr>
        <xdr:cNvSpPr txBox="1"/>
      </xdr:nvSpPr>
      <xdr:spPr>
        <a:xfrm>
          <a:off x="13836727" y="532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103698</xdr:rowOff>
    </xdr:from>
    <xdr:ext cx="469744" cy="259045"/>
    <xdr:sp macro="" textlink="">
      <xdr:nvSpPr>
        <xdr:cNvPr id="170" name="n_2mainValue債務償還比率">
          <a:extLst>
            <a:ext uri="{FF2B5EF4-FFF2-40B4-BE49-F238E27FC236}">
              <a16:creationId xmlns:a16="http://schemas.microsoft.com/office/drawing/2014/main" id="{24065DED-2C8F-4F75-AF95-F7974C9F9911}"/>
            </a:ext>
          </a:extLst>
        </xdr:cNvPr>
        <xdr:cNvSpPr txBox="1"/>
      </xdr:nvSpPr>
      <xdr:spPr>
        <a:xfrm>
          <a:off x="13087427" y="5332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146998</xdr:rowOff>
    </xdr:from>
    <xdr:ext cx="469744" cy="259045"/>
    <xdr:sp macro="" textlink="">
      <xdr:nvSpPr>
        <xdr:cNvPr id="171" name="n_3mainValue債務償還比率">
          <a:extLst>
            <a:ext uri="{FF2B5EF4-FFF2-40B4-BE49-F238E27FC236}">
              <a16:creationId xmlns:a16="http://schemas.microsoft.com/office/drawing/2014/main" id="{669C99C5-6922-48FC-AD1F-57FD0CBBB71C}"/>
            </a:ext>
          </a:extLst>
        </xdr:cNvPr>
        <xdr:cNvSpPr txBox="1"/>
      </xdr:nvSpPr>
      <xdr:spPr>
        <a:xfrm>
          <a:off x="12325427" y="537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24366</xdr:rowOff>
    </xdr:from>
    <xdr:ext cx="469744" cy="259045"/>
    <xdr:sp macro="" textlink="">
      <xdr:nvSpPr>
        <xdr:cNvPr id="172" name="n_4mainValue債務償還比率">
          <a:extLst>
            <a:ext uri="{FF2B5EF4-FFF2-40B4-BE49-F238E27FC236}">
              <a16:creationId xmlns:a16="http://schemas.microsoft.com/office/drawing/2014/main" id="{A2A33FD2-2695-45FF-8509-549661144695}"/>
            </a:ext>
          </a:extLst>
        </xdr:cNvPr>
        <xdr:cNvSpPr txBox="1"/>
      </xdr:nvSpPr>
      <xdr:spPr>
        <a:xfrm>
          <a:off x="11563427" y="542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52CF782C-3037-45DD-8E4B-7300A4B98E9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FBF3B6E0-92F6-4235-BF5A-EA193127621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773EAB5A-8F5F-408F-9E10-50C92FFCDBC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978DA256-46F8-4672-9119-463B685FCD3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9E3BB576-B4ED-4EB7-B9C3-D3B923BF006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84C0264C-8321-4C2D-B0F6-C5B387206FA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DC7A484-8258-4759-93B7-51772DC5D66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27B4721-01DF-4196-B347-DA4444441E6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5A60A94-20CB-41D3-837C-834AFDBE26F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0927746-AAB8-4FD1-9AA7-6BEC510149B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56C60B0-46BF-488D-A6C8-5E14195677D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E4B48C4-E218-4686-8537-CD91F2DE132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E22DE63-09AA-4990-BA69-EFCF112A76B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6B7FBB9-064B-4966-B132-EF8E7B0E8FA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EB1822D-E1F3-4B4E-8E4B-FE1CA983564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4555F2A-7124-4178-AF37-EAE3EFF880B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98,661
97,384
423.51
67,271,212
63,267,546
1,018,606
28,170,338
45,912,419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CD05170-4D69-4E80-92C5-D511BA9467E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D443651-55A1-417C-A26C-17B36E5A9E3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564C0BB-C7E4-4C01-B5D8-AAE11B441FF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79625A2-B6F0-4373-B2A3-2CBD23A16F2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A128FA8-85D0-41D4-BBFB-ECFC0E640E4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6ADB179-4D07-4CDD-820B-86578740871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60FFC94-FFFF-469F-82C4-3998335489E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E8E8CC3-B959-44EE-A322-5896BA9AD1F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8C496FB-7F66-44D4-B910-F0E8693503E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8426C26-615A-4416-B133-C64FEEB45F7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60DB6FE-DDB0-414B-A13D-5238D78ED20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075D493-C47E-4639-B12E-53ACF872A2B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EC5ADA0-019B-491F-9AE3-F84F75128BC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9D6C592-D0EE-4731-A1F0-496A4B52883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75DE305-CC3F-40F2-8206-DA2BC987E14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00952B5-ACEA-47B8-AFF8-D1BBEB80BEF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5239B89-7401-443D-8967-D3C9A151CA5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C45DDF0-97F3-4583-AF36-22A1377F79A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D0B988F-FA6B-44E5-A63C-63E7258A15E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B49650D-3BB8-48A1-B8F7-A1A28C241D4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40C4955-97E1-4968-820F-2912F6BBE33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C0FB53F-2E21-49B5-98AD-C0CE62EB53B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7E4E409-D5C7-44EC-9E8B-95311344B27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1025448-76D5-4CA4-8BBA-9AB438D9341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B2E7DD2-3240-4F8A-8AB8-A5B6567076D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3219B46-D47F-480F-9D78-C05A72B1B56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3B17748-96CE-4E87-A661-38F5105188D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E6AEECF-AE67-43D4-B337-1349C12399C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BF09D7C-542D-498D-BF31-D60B36048B8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B85FB65-D308-4BBC-B8F8-7CE4DE37E88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3975A1F-1BCB-4632-BDDC-5F71B18AEFF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1B7DE48-9353-4B57-82A5-7FE15AF11FF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47376E11-EB11-4AA0-9190-25426CB6898B}"/>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29795577-8C6B-402E-B73D-754B2D53F24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CFAF7A23-545F-4C82-998D-0B01F27E7224}"/>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3FB9F25C-B310-494F-B642-54E9E4882E21}"/>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56230395-6D1B-4B83-A4F7-E1DD2642763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5A3B09F8-5B29-4535-A65F-EBB945739D25}"/>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2BE752F4-7AAA-49D8-87E4-3F58EE53885B}"/>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35379182-9927-486E-9EF6-C33DE78CCCC4}"/>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C9671160-238D-4DF0-B6E3-DAC62DD0F79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23B1423B-C613-4660-AD57-F42E7A0030F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E4EDBBD4-9C71-43BC-92E8-0E458ECE62E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a:extLst>
            <a:ext uri="{FF2B5EF4-FFF2-40B4-BE49-F238E27FC236}">
              <a16:creationId xmlns:a16="http://schemas.microsoft.com/office/drawing/2014/main" id="{6605B451-4C71-4408-8F51-E2E9D65E4136}"/>
            </a:ext>
          </a:extLst>
        </xdr:cNvPr>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a:extLst>
            <a:ext uri="{FF2B5EF4-FFF2-40B4-BE49-F238E27FC236}">
              <a16:creationId xmlns:a16="http://schemas.microsoft.com/office/drawing/2014/main" id="{D7B4445E-B70C-4349-AE7E-BEDF4CCE115E}"/>
            </a:ext>
          </a:extLst>
        </xdr:cNvPr>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a:extLst>
            <a:ext uri="{FF2B5EF4-FFF2-40B4-BE49-F238E27FC236}">
              <a16:creationId xmlns:a16="http://schemas.microsoft.com/office/drawing/2014/main" id="{A04CD9AB-FBA7-47C2-B709-7E563635F1F5}"/>
            </a:ext>
          </a:extLst>
        </xdr:cNvPr>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id="{B7B2DA28-B56F-4ED9-BEBC-1E1305A54007}"/>
            </a:ext>
          </a:extLst>
        </xdr:cNvPr>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id="{17DE3856-BC3E-4C95-A500-DE50E584BC12}"/>
            </a:ext>
          </a:extLst>
        </xdr:cNvPr>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73423</xdr:rowOff>
    </xdr:from>
    <xdr:ext cx="405111" cy="259045"/>
    <xdr:sp macro="" textlink="">
      <xdr:nvSpPr>
        <xdr:cNvPr id="60" name="【道路】&#10;有形固定資産減価償却率平均値テキスト">
          <a:extLst>
            <a:ext uri="{FF2B5EF4-FFF2-40B4-BE49-F238E27FC236}">
              <a16:creationId xmlns:a16="http://schemas.microsoft.com/office/drawing/2014/main" id="{04DB9CF6-8BAE-4737-B6DE-AB7DCDF69BFD}"/>
            </a:ext>
          </a:extLst>
        </xdr:cNvPr>
        <xdr:cNvSpPr txBox="1"/>
      </xdr:nvSpPr>
      <xdr:spPr>
        <a:xfrm>
          <a:off x="4673600" y="6588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0EF6C057-6D85-4903-9D17-5F0A8810D2B2}"/>
            </a:ext>
          </a:extLst>
        </xdr:cNvPr>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a:extLst>
            <a:ext uri="{FF2B5EF4-FFF2-40B4-BE49-F238E27FC236}">
              <a16:creationId xmlns:a16="http://schemas.microsoft.com/office/drawing/2014/main" id="{9F2F0F3C-2120-4301-AE65-9741E2B48D3E}"/>
            </a:ext>
          </a:extLst>
        </xdr:cNvPr>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a:extLst>
            <a:ext uri="{FF2B5EF4-FFF2-40B4-BE49-F238E27FC236}">
              <a16:creationId xmlns:a16="http://schemas.microsoft.com/office/drawing/2014/main" id="{7A52AD47-8631-41A9-87B4-967EAEA67142}"/>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a:extLst>
            <a:ext uri="{FF2B5EF4-FFF2-40B4-BE49-F238E27FC236}">
              <a16:creationId xmlns:a16="http://schemas.microsoft.com/office/drawing/2014/main" id="{CD203D87-BA43-4128-871C-A5863452B947}"/>
            </a:ext>
          </a:extLst>
        </xdr:cNvPr>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a:extLst>
            <a:ext uri="{FF2B5EF4-FFF2-40B4-BE49-F238E27FC236}">
              <a16:creationId xmlns:a16="http://schemas.microsoft.com/office/drawing/2014/main" id="{C2395501-2435-4402-B728-51713239FF94}"/>
            </a:ext>
          </a:extLst>
        </xdr:cNvPr>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D6ECB67-E415-4DC3-9569-AC58DFE00FC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6D7B0B0-9428-4BF1-A15A-4C43086D6A2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F5C20F0-E98D-44DB-B516-A8393343C7F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57073E1-819C-443B-9383-9C3B0376998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BD8519A-8B5B-45E4-865A-E414920BB74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153416</xdr:rowOff>
    </xdr:from>
    <xdr:to>
      <xdr:col>24</xdr:col>
      <xdr:colOff>114300</xdr:colOff>
      <xdr:row>40</xdr:row>
      <xdr:rowOff>83566</xdr:rowOff>
    </xdr:to>
    <xdr:sp macro="" textlink="">
      <xdr:nvSpPr>
        <xdr:cNvPr id="71" name="楕円 70">
          <a:extLst>
            <a:ext uri="{FF2B5EF4-FFF2-40B4-BE49-F238E27FC236}">
              <a16:creationId xmlns:a16="http://schemas.microsoft.com/office/drawing/2014/main" id="{9F568189-CD4B-4959-A25E-9DFA126C2719}"/>
            </a:ext>
          </a:extLst>
        </xdr:cNvPr>
        <xdr:cNvSpPr/>
      </xdr:nvSpPr>
      <xdr:spPr>
        <a:xfrm>
          <a:off x="45847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131843</xdr:rowOff>
    </xdr:from>
    <xdr:ext cx="405111" cy="259045"/>
    <xdr:sp macro="" textlink="">
      <xdr:nvSpPr>
        <xdr:cNvPr id="72" name="【道路】&#10;有形固定資産減価償却率該当値テキスト">
          <a:extLst>
            <a:ext uri="{FF2B5EF4-FFF2-40B4-BE49-F238E27FC236}">
              <a16:creationId xmlns:a16="http://schemas.microsoft.com/office/drawing/2014/main" id="{21ECBFD4-35AA-4E8C-B1F5-62123E71E899}"/>
            </a:ext>
          </a:extLst>
        </xdr:cNvPr>
        <xdr:cNvSpPr txBox="1"/>
      </xdr:nvSpPr>
      <xdr:spPr>
        <a:xfrm>
          <a:off x="4673600" y="681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107696</xdr:rowOff>
    </xdr:from>
    <xdr:to>
      <xdr:col>20</xdr:col>
      <xdr:colOff>38100</xdr:colOff>
      <xdr:row>40</xdr:row>
      <xdr:rowOff>37846</xdr:rowOff>
    </xdr:to>
    <xdr:sp macro="" textlink="">
      <xdr:nvSpPr>
        <xdr:cNvPr id="73" name="楕円 72">
          <a:extLst>
            <a:ext uri="{FF2B5EF4-FFF2-40B4-BE49-F238E27FC236}">
              <a16:creationId xmlns:a16="http://schemas.microsoft.com/office/drawing/2014/main" id="{9F85CD53-0B1C-4AD7-ABDB-86AF73236A70}"/>
            </a:ext>
          </a:extLst>
        </xdr:cNvPr>
        <xdr:cNvSpPr/>
      </xdr:nvSpPr>
      <xdr:spPr>
        <a:xfrm>
          <a:off x="37465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158496</xdr:rowOff>
    </xdr:from>
    <xdr:to>
      <xdr:col>24</xdr:col>
      <xdr:colOff>63500</xdr:colOff>
      <xdr:row>40</xdr:row>
      <xdr:rowOff>32766</xdr:rowOff>
    </xdr:to>
    <xdr:cxnSp macro="">
      <xdr:nvCxnSpPr>
        <xdr:cNvPr id="74" name="直線コネクタ 73">
          <a:extLst>
            <a:ext uri="{FF2B5EF4-FFF2-40B4-BE49-F238E27FC236}">
              <a16:creationId xmlns:a16="http://schemas.microsoft.com/office/drawing/2014/main" id="{FEAAEB7E-6F18-4B1E-928F-CC81A759E3C1}"/>
            </a:ext>
          </a:extLst>
        </xdr:cNvPr>
        <xdr:cNvCxnSpPr/>
      </xdr:nvCxnSpPr>
      <xdr:spPr>
        <a:xfrm>
          <a:off x="3797300" y="684504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73406</xdr:rowOff>
    </xdr:from>
    <xdr:to>
      <xdr:col>15</xdr:col>
      <xdr:colOff>101600</xdr:colOff>
      <xdr:row>40</xdr:row>
      <xdr:rowOff>3556</xdr:rowOff>
    </xdr:to>
    <xdr:sp macro="" textlink="">
      <xdr:nvSpPr>
        <xdr:cNvPr id="75" name="楕円 74">
          <a:extLst>
            <a:ext uri="{FF2B5EF4-FFF2-40B4-BE49-F238E27FC236}">
              <a16:creationId xmlns:a16="http://schemas.microsoft.com/office/drawing/2014/main" id="{D1DE5312-43AB-4E9A-A0EB-2C041A372F3A}"/>
            </a:ext>
          </a:extLst>
        </xdr:cNvPr>
        <xdr:cNvSpPr/>
      </xdr:nvSpPr>
      <xdr:spPr>
        <a:xfrm>
          <a:off x="2857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124206</xdr:rowOff>
    </xdr:from>
    <xdr:to>
      <xdr:col>19</xdr:col>
      <xdr:colOff>177800</xdr:colOff>
      <xdr:row>39</xdr:row>
      <xdr:rowOff>158496</xdr:rowOff>
    </xdr:to>
    <xdr:cxnSp macro="">
      <xdr:nvCxnSpPr>
        <xdr:cNvPr id="76" name="直線コネクタ 75">
          <a:extLst>
            <a:ext uri="{FF2B5EF4-FFF2-40B4-BE49-F238E27FC236}">
              <a16:creationId xmlns:a16="http://schemas.microsoft.com/office/drawing/2014/main" id="{F7F0B94F-B875-44E2-80D3-12AE31D1525A}"/>
            </a:ext>
          </a:extLst>
        </xdr:cNvPr>
        <xdr:cNvCxnSpPr/>
      </xdr:nvCxnSpPr>
      <xdr:spPr>
        <a:xfrm>
          <a:off x="2908300" y="681075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153416</xdr:rowOff>
    </xdr:from>
    <xdr:to>
      <xdr:col>10</xdr:col>
      <xdr:colOff>165100</xdr:colOff>
      <xdr:row>39</xdr:row>
      <xdr:rowOff>83566</xdr:rowOff>
    </xdr:to>
    <xdr:sp macro="" textlink="">
      <xdr:nvSpPr>
        <xdr:cNvPr id="77" name="楕円 76">
          <a:extLst>
            <a:ext uri="{FF2B5EF4-FFF2-40B4-BE49-F238E27FC236}">
              <a16:creationId xmlns:a16="http://schemas.microsoft.com/office/drawing/2014/main" id="{3EC02F10-7609-4B9A-B93D-2580EAF31B29}"/>
            </a:ext>
          </a:extLst>
        </xdr:cNvPr>
        <xdr:cNvSpPr/>
      </xdr:nvSpPr>
      <xdr:spPr>
        <a:xfrm>
          <a:off x="1968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32766</xdr:rowOff>
    </xdr:from>
    <xdr:to>
      <xdr:col>15</xdr:col>
      <xdr:colOff>50800</xdr:colOff>
      <xdr:row>39</xdr:row>
      <xdr:rowOff>124206</xdr:rowOff>
    </xdr:to>
    <xdr:cxnSp macro="">
      <xdr:nvCxnSpPr>
        <xdr:cNvPr id="78" name="直線コネクタ 77">
          <a:extLst>
            <a:ext uri="{FF2B5EF4-FFF2-40B4-BE49-F238E27FC236}">
              <a16:creationId xmlns:a16="http://schemas.microsoft.com/office/drawing/2014/main" id="{1D9351F6-7CCD-4D1C-BB94-6BF048F48524}"/>
            </a:ext>
          </a:extLst>
        </xdr:cNvPr>
        <xdr:cNvCxnSpPr/>
      </xdr:nvCxnSpPr>
      <xdr:spPr>
        <a:xfrm>
          <a:off x="2019300" y="67193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254</xdr:rowOff>
    </xdr:from>
    <xdr:to>
      <xdr:col>6</xdr:col>
      <xdr:colOff>38100</xdr:colOff>
      <xdr:row>39</xdr:row>
      <xdr:rowOff>101854</xdr:rowOff>
    </xdr:to>
    <xdr:sp macro="" textlink="">
      <xdr:nvSpPr>
        <xdr:cNvPr id="79" name="楕円 78">
          <a:extLst>
            <a:ext uri="{FF2B5EF4-FFF2-40B4-BE49-F238E27FC236}">
              <a16:creationId xmlns:a16="http://schemas.microsoft.com/office/drawing/2014/main" id="{7DCBD321-1FAB-453E-9FF5-31BBA11304F4}"/>
            </a:ext>
          </a:extLst>
        </xdr:cNvPr>
        <xdr:cNvSpPr/>
      </xdr:nvSpPr>
      <xdr:spPr>
        <a:xfrm>
          <a:off x="1079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32766</xdr:rowOff>
    </xdr:from>
    <xdr:to>
      <xdr:col>10</xdr:col>
      <xdr:colOff>114300</xdr:colOff>
      <xdr:row>39</xdr:row>
      <xdr:rowOff>51054</xdr:rowOff>
    </xdr:to>
    <xdr:cxnSp macro="">
      <xdr:nvCxnSpPr>
        <xdr:cNvPr id="80" name="直線コネクタ 79">
          <a:extLst>
            <a:ext uri="{FF2B5EF4-FFF2-40B4-BE49-F238E27FC236}">
              <a16:creationId xmlns:a16="http://schemas.microsoft.com/office/drawing/2014/main" id="{5C324860-C9BD-4E96-A1B1-95320A41FA48}"/>
            </a:ext>
          </a:extLst>
        </xdr:cNvPr>
        <xdr:cNvCxnSpPr/>
      </xdr:nvCxnSpPr>
      <xdr:spPr>
        <a:xfrm flipV="1">
          <a:off x="1130300" y="6719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120667</xdr:rowOff>
    </xdr:from>
    <xdr:ext cx="405111" cy="259045"/>
    <xdr:sp macro="" textlink="">
      <xdr:nvSpPr>
        <xdr:cNvPr id="81" name="n_1aveValue【道路】&#10;有形固定資産減価償却率">
          <a:extLst>
            <a:ext uri="{FF2B5EF4-FFF2-40B4-BE49-F238E27FC236}">
              <a16:creationId xmlns:a16="http://schemas.microsoft.com/office/drawing/2014/main" id="{14E0E752-58E9-41C1-8666-7F57F5A2C236}"/>
            </a:ext>
          </a:extLst>
        </xdr:cNvPr>
        <xdr:cNvSpPr txBox="1"/>
      </xdr:nvSpPr>
      <xdr:spPr>
        <a:xfrm>
          <a:off x="35820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82" name="n_2aveValue【道路】&#10;有形固定資産減価償却率">
          <a:extLst>
            <a:ext uri="{FF2B5EF4-FFF2-40B4-BE49-F238E27FC236}">
              <a16:creationId xmlns:a16="http://schemas.microsoft.com/office/drawing/2014/main" id="{C64EE6A3-6BA8-4B6B-A62A-B04B2BCB95CD}"/>
            </a:ext>
          </a:extLst>
        </xdr:cNvPr>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79519</xdr:rowOff>
    </xdr:from>
    <xdr:ext cx="405111" cy="259045"/>
    <xdr:sp macro="" textlink="">
      <xdr:nvSpPr>
        <xdr:cNvPr id="83" name="n_3aveValue【道路】&#10;有形固定資産減価償却率">
          <a:extLst>
            <a:ext uri="{FF2B5EF4-FFF2-40B4-BE49-F238E27FC236}">
              <a16:creationId xmlns:a16="http://schemas.microsoft.com/office/drawing/2014/main" id="{46DD627A-9AAB-44F6-8082-02FFCCCB93BC}"/>
            </a:ext>
          </a:extLst>
        </xdr:cNvPr>
        <xdr:cNvSpPr txBox="1"/>
      </xdr:nvSpPr>
      <xdr:spPr>
        <a:xfrm>
          <a:off x="1816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52087</xdr:rowOff>
    </xdr:from>
    <xdr:ext cx="405111" cy="259045"/>
    <xdr:sp macro="" textlink="">
      <xdr:nvSpPr>
        <xdr:cNvPr id="84" name="n_4aveValue【道路】&#10;有形固定資産減価償却率">
          <a:extLst>
            <a:ext uri="{FF2B5EF4-FFF2-40B4-BE49-F238E27FC236}">
              <a16:creationId xmlns:a16="http://schemas.microsoft.com/office/drawing/2014/main" id="{3293181D-DC44-42F7-83BB-3CEAD9452ED5}"/>
            </a:ext>
          </a:extLst>
        </xdr:cNvPr>
        <xdr:cNvSpPr txBox="1"/>
      </xdr:nvSpPr>
      <xdr:spPr>
        <a:xfrm>
          <a:off x="927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28973</xdr:rowOff>
    </xdr:from>
    <xdr:ext cx="405111" cy="259045"/>
    <xdr:sp macro="" textlink="">
      <xdr:nvSpPr>
        <xdr:cNvPr id="85" name="n_1mainValue【道路】&#10;有形固定資産減価償却率">
          <a:extLst>
            <a:ext uri="{FF2B5EF4-FFF2-40B4-BE49-F238E27FC236}">
              <a16:creationId xmlns:a16="http://schemas.microsoft.com/office/drawing/2014/main" id="{34621D7E-7788-45B5-A725-C6DE1BA096F4}"/>
            </a:ext>
          </a:extLst>
        </xdr:cNvPr>
        <xdr:cNvSpPr txBox="1"/>
      </xdr:nvSpPr>
      <xdr:spPr>
        <a:xfrm>
          <a:off x="3582044" y="688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166133</xdr:rowOff>
    </xdr:from>
    <xdr:ext cx="405111" cy="259045"/>
    <xdr:sp macro="" textlink="">
      <xdr:nvSpPr>
        <xdr:cNvPr id="86" name="n_2mainValue【道路】&#10;有形固定資産減価償却率">
          <a:extLst>
            <a:ext uri="{FF2B5EF4-FFF2-40B4-BE49-F238E27FC236}">
              <a16:creationId xmlns:a16="http://schemas.microsoft.com/office/drawing/2014/main" id="{BB56FAF1-B2B5-4F8F-AD93-97AE7BA546C0}"/>
            </a:ext>
          </a:extLst>
        </xdr:cNvPr>
        <xdr:cNvSpPr txBox="1"/>
      </xdr:nvSpPr>
      <xdr:spPr>
        <a:xfrm>
          <a:off x="2705744" y="685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74693</xdr:rowOff>
    </xdr:from>
    <xdr:ext cx="405111" cy="259045"/>
    <xdr:sp macro="" textlink="">
      <xdr:nvSpPr>
        <xdr:cNvPr id="87" name="n_3mainValue【道路】&#10;有形固定資産減価償却率">
          <a:extLst>
            <a:ext uri="{FF2B5EF4-FFF2-40B4-BE49-F238E27FC236}">
              <a16:creationId xmlns:a16="http://schemas.microsoft.com/office/drawing/2014/main" id="{8392577A-A2C4-48ED-B1B4-BB44851F7276}"/>
            </a:ext>
          </a:extLst>
        </xdr:cNvPr>
        <xdr:cNvSpPr txBox="1"/>
      </xdr:nvSpPr>
      <xdr:spPr>
        <a:xfrm>
          <a:off x="1816744" y="676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92981</xdr:rowOff>
    </xdr:from>
    <xdr:ext cx="405111" cy="259045"/>
    <xdr:sp macro="" textlink="">
      <xdr:nvSpPr>
        <xdr:cNvPr id="88" name="n_4mainValue【道路】&#10;有形固定資産減価償却率">
          <a:extLst>
            <a:ext uri="{FF2B5EF4-FFF2-40B4-BE49-F238E27FC236}">
              <a16:creationId xmlns:a16="http://schemas.microsoft.com/office/drawing/2014/main" id="{8A4E47B2-BB59-4EE7-9060-52D82D7FBC74}"/>
            </a:ext>
          </a:extLst>
        </xdr:cNvPr>
        <xdr:cNvSpPr txBox="1"/>
      </xdr:nvSpPr>
      <xdr:spPr>
        <a:xfrm>
          <a:off x="927744" y="677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82571175-ED1C-430E-AFB5-1D6F3D30DD1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6F8BD85F-CF3C-4367-9093-A4374494A00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5F74442D-471D-46C3-9C91-A715045CD3A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6E3D1EC2-0FEE-4F31-B7FF-1FFF23C66B5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B50519EE-48EA-4FAD-823B-B3357BEC6F8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34A67357-4586-48B2-83FC-51AF86A37D1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4B2D0B43-04CB-4C10-9034-D8386F24A98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82215837-B7E6-42AE-A2B7-1036D8054B3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FD654F54-36D3-4390-8DC4-8F653C500B4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91E7248D-C329-4722-837C-56BD576B0D9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DBC117AF-5CA2-4D3B-89C3-AC42DC52ACC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EC75D429-6A84-40DA-9A04-A58D9930BF9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33347906-89A3-4A34-96B8-077A6776BF6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56948111-730D-4643-837B-3C4C7AC86FD8}"/>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43C9230D-FB73-4991-83C3-5FD1C52ED0F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5A9903B5-E9D4-411B-A0AF-23CA9790D5D2}"/>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D46E72E5-3C91-4FD2-9AEB-1EA8E81723E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A56E9A44-47A9-4607-8D54-51A374BF567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A0FC53E-33EF-456A-B8A3-87385AB55E4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26F5283F-6DEE-409A-9C12-3763B3A0AF7A}"/>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D89368D8-3E60-4960-8523-E788CF547CA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2A96A31E-DE40-4593-9EA5-930C32D2B0DE}"/>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9775A0B5-FBBB-4A17-ACAD-81D993BD4E6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a:extLst>
            <a:ext uri="{FF2B5EF4-FFF2-40B4-BE49-F238E27FC236}">
              <a16:creationId xmlns:a16="http://schemas.microsoft.com/office/drawing/2014/main" id="{2ADE0A60-E3D4-4B7C-9074-6299153E7970}"/>
            </a:ext>
          </a:extLst>
        </xdr:cNvPr>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a:extLst>
            <a:ext uri="{FF2B5EF4-FFF2-40B4-BE49-F238E27FC236}">
              <a16:creationId xmlns:a16="http://schemas.microsoft.com/office/drawing/2014/main" id="{A374F199-03D7-4805-8EB4-C36F8B5694D2}"/>
            </a:ext>
          </a:extLst>
        </xdr:cNvPr>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a:extLst>
            <a:ext uri="{FF2B5EF4-FFF2-40B4-BE49-F238E27FC236}">
              <a16:creationId xmlns:a16="http://schemas.microsoft.com/office/drawing/2014/main" id="{A66BFDA4-95A7-4C58-9510-A77196472BFA}"/>
            </a:ext>
          </a:extLst>
        </xdr:cNvPr>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a:extLst>
            <a:ext uri="{FF2B5EF4-FFF2-40B4-BE49-F238E27FC236}">
              <a16:creationId xmlns:a16="http://schemas.microsoft.com/office/drawing/2014/main" id="{36DF5BEF-F1BE-480E-9A0F-5D4C07E6450B}"/>
            </a:ext>
          </a:extLst>
        </xdr:cNvPr>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a:extLst>
            <a:ext uri="{FF2B5EF4-FFF2-40B4-BE49-F238E27FC236}">
              <a16:creationId xmlns:a16="http://schemas.microsoft.com/office/drawing/2014/main" id="{771F4462-552D-4DE0-8D3B-3F9A37FD3004}"/>
            </a:ext>
          </a:extLst>
        </xdr:cNvPr>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118470</xdr:rowOff>
    </xdr:from>
    <xdr:ext cx="534377" cy="259045"/>
    <xdr:sp macro="" textlink="">
      <xdr:nvSpPr>
        <xdr:cNvPr id="117" name="【道路】&#10;一人当たり延長平均値テキスト">
          <a:extLst>
            <a:ext uri="{FF2B5EF4-FFF2-40B4-BE49-F238E27FC236}">
              <a16:creationId xmlns:a16="http://schemas.microsoft.com/office/drawing/2014/main" id="{9F15119B-46BD-4493-A6AC-CCFFF673F58C}"/>
            </a:ext>
          </a:extLst>
        </xdr:cNvPr>
        <xdr:cNvSpPr txBox="1"/>
      </xdr:nvSpPr>
      <xdr:spPr>
        <a:xfrm>
          <a:off x="10515600" y="646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a:extLst>
            <a:ext uri="{FF2B5EF4-FFF2-40B4-BE49-F238E27FC236}">
              <a16:creationId xmlns:a16="http://schemas.microsoft.com/office/drawing/2014/main" id="{291AA0AF-AFCF-4B8D-BA72-4F478153FA86}"/>
            </a:ext>
          </a:extLst>
        </xdr:cNvPr>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a:extLst>
            <a:ext uri="{FF2B5EF4-FFF2-40B4-BE49-F238E27FC236}">
              <a16:creationId xmlns:a16="http://schemas.microsoft.com/office/drawing/2014/main" id="{BA9A1D02-AFC4-41DD-AD0A-9D2D0195BA46}"/>
            </a:ext>
          </a:extLst>
        </xdr:cNvPr>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a:extLst>
            <a:ext uri="{FF2B5EF4-FFF2-40B4-BE49-F238E27FC236}">
              <a16:creationId xmlns:a16="http://schemas.microsoft.com/office/drawing/2014/main" id="{779CCB58-3AEA-4FB0-8151-CC24E9723FBA}"/>
            </a:ext>
          </a:extLst>
        </xdr:cNvPr>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a:extLst>
            <a:ext uri="{FF2B5EF4-FFF2-40B4-BE49-F238E27FC236}">
              <a16:creationId xmlns:a16="http://schemas.microsoft.com/office/drawing/2014/main" id="{4CF2DFA0-B6DE-4804-852A-4F63F46EDDFB}"/>
            </a:ext>
          </a:extLst>
        </xdr:cNvPr>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a:extLst>
            <a:ext uri="{FF2B5EF4-FFF2-40B4-BE49-F238E27FC236}">
              <a16:creationId xmlns:a16="http://schemas.microsoft.com/office/drawing/2014/main" id="{C2CD8CFC-4C15-4CCE-B9F7-6B38D3A5E643}"/>
            </a:ext>
          </a:extLst>
        </xdr:cNvPr>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F396534-550E-4895-9014-400A520E8FF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94617F3-503D-4D15-83FA-FD15AAC3D8F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4025D28-FA2E-49BA-B4FA-A4EC74DAF24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E709545-764C-4B59-AAE0-EE771052043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EC33B00-5023-4710-9D19-23871B23033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108153</xdr:rowOff>
    </xdr:from>
    <xdr:to>
      <xdr:col>55</xdr:col>
      <xdr:colOff>50800</xdr:colOff>
      <xdr:row>37</xdr:row>
      <xdr:rowOff>38303</xdr:rowOff>
    </xdr:to>
    <xdr:sp macro="" textlink="">
      <xdr:nvSpPr>
        <xdr:cNvPr id="128" name="楕円 127">
          <a:extLst>
            <a:ext uri="{FF2B5EF4-FFF2-40B4-BE49-F238E27FC236}">
              <a16:creationId xmlns:a16="http://schemas.microsoft.com/office/drawing/2014/main" id="{C5C235DB-B493-4B95-A517-E1E11A71A446}"/>
            </a:ext>
          </a:extLst>
        </xdr:cNvPr>
        <xdr:cNvSpPr/>
      </xdr:nvSpPr>
      <xdr:spPr>
        <a:xfrm>
          <a:off x="10426700" y="628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131030</xdr:rowOff>
    </xdr:from>
    <xdr:ext cx="534377" cy="259045"/>
    <xdr:sp macro="" textlink="">
      <xdr:nvSpPr>
        <xdr:cNvPr id="129" name="【道路】&#10;一人当たり延長該当値テキスト">
          <a:extLst>
            <a:ext uri="{FF2B5EF4-FFF2-40B4-BE49-F238E27FC236}">
              <a16:creationId xmlns:a16="http://schemas.microsoft.com/office/drawing/2014/main" id="{48CA8FD6-A134-42FD-890D-123C8512F7B8}"/>
            </a:ext>
          </a:extLst>
        </xdr:cNvPr>
        <xdr:cNvSpPr txBox="1"/>
      </xdr:nvSpPr>
      <xdr:spPr>
        <a:xfrm>
          <a:off x="10515600" y="613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138405</xdr:rowOff>
    </xdr:from>
    <xdr:to>
      <xdr:col>50</xdr:col>
      <xdr:colOff>165100</xdr:colOff>
      <xdr:row>36</xdr:row>
      <xdr:rowOff>68555</xdr:rowOff>
    </xdr:to>
    <xdr:sp macro="" textlink="">
      <xdr:nvSpPr>
        <xdr:cNvPr id="130" name="楕円 129">
          <a:extLst>
            <a:ext uri="{FF2B5EF4-FFF2-40B4-BE49-F238E27FC236}">
              <a16:creationId xmlns:a16="http://schemas.microsoft.com/office/drawing/2014/main" id="{DFD50C19-0068-4081-8D7D-792760EF3D9D}"/>
            </a:ext>
          </a:extLst>
        </xdr:cNvPr>
        <xdr:cNvSpPr/>
      </xdr:nvSpPr>
      <xdr:spPr>
        <a:xfrm>
          <a:off x="9588500" y="613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17755</xdr:rowOff>
    </xdr:from>
    <xdr:to>
      <xdr:col>55</xdr:col>
      <xdr:colOff>0</xdr:colOff>
      <xdr:row>36</xdr:row>
      <xdr:rowOff>158953</xdr:rowOff>
    </xdr:to>
    <xdr:cxnSp macro="">
      <xdr:nvCxnSpPr>
        <xdr:cNvPr id="131" name="直線コネクタ 130">
          <a:extLst>
            <a:ext uri="{FF2B5EF4-FFF2-40B4-BE49-F238E27FC236}">
              <a16:creationId xmlns:a16="http://schemas.microsoft.com/office/drawing/2014/main" id="{8636B735-521E-48E1-982F-633608D37DD0}"/>
            </a:ext>
          </a:extLst>
        </xdr:cNvPr>
        <xdr:cNvCxnSpPr/>
      </xdr:nvCxnSpPr>
      <xdr:spPr>
        <a:xfrm>
          <a:off x="9639300" y="6189955"/>
          <a:ext cx="838200" cy="14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154521</xdr:rowOff>
    </xdr:from>
    <xdr:to>
      <xdr:col>46</xdr:col>
      <xdr:colOff>38100</xdr:colOff>
      <xdr:row>36</xdr:row>
      <xdr:rowOff>84671</xdr:rowOff>
    </xdr:to>
    <xdr:sp macro="" textlink="">
      <xdr:nvSpPr>
        <xdr:cNvPr id="132" name="楕円 131">
          <a:extLst>
            <a:ext uri="{FF2B5EF4-FFF2-40B4-BE49-F238E27FC236}">
              <a16:creationId xmlns:a16="http://schemas.microsoft.com/office/drawing/2014/main" id="{D68805F2-99B0-4329-A190-8D050182A7CD}"/>
            </a:ext>
          </a:extLst>
        </xdr:cNvPr>
        <xdr:cNvSpPr/>
      </xdr:nvSpPr>
      <xdr:spPr>
        <a:xfrm>
          <a:off x="8699500" y="615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17755</xdr:rowOff>
    </xdr:from>
    <xdr:to>
      <xdr:col>50</xdr:col>
      <xdr:colOff>114300</xdr:colOff>
      <xdr:row>36</xdr:row>
      <xdr:rowOff>33871</xdr:rowOff>
    </xdr:to>
    <xdr:cxnSp macro="">
      <xdr:nvCxnSpPr>
        <xdr:cNvPr id="133" name="直線コネクタ 132">
          <a:extLst>
            <a:ext uri="{FF2B5EF4-FFF2-40B4-BE49-F238E27FC236}">
              <a16:creationId xmlns:a16="http://schemas.microsoft.com/office/drawing/2014/main" id="{D91109FE-BFF5-4B41-8AED-07D2EB24EA4A}"/>
            </a:ext>
          </a:extLst>
        </xdr:cNvPr>
        <xdr:cNvCxnSpPr/>
      </xdr:nvCxnSpPr>
      <xdr:spPr>
        <a:xfrm flipV="1">
          <a:off x="8750300" y="6189955"/>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38849</xdr:rowOff>
    </xdr:from>
    <xdr:to>
      <xdr:col>41</xdr:col>
      <xdr:colOff>101600</xdr:colOff>
      <xdr:row>36</xdr:row>
      <xdr:rowOff>140449</xdr:rowOff>
    </xdr:to>
    <xdr:sp macro="" textlink="">
      <xdr:nvSpPr>
        <xdr:cNvPr id="134" name="楕円 133">
          <a:extLst>
            <a:ext uri="{FF2B5EF4-FFF2-40B4-BE49-F238E27FC236}">
              <a16:creationId xmlns:a16="http://schemas.microsoft.com/office/drawing/2014/main" id="{0C0232AE-84B1-4BF2-BA46-B5CE5B1709A9}"/>
            </a:ext>
          </a:extLst>
        </xdr:cNvPr>
        <xdr:cNvSpPr/>
      </xdr:nvSpPr>
      <xdr:spPr>
        <a:xfrm>
          <a:off x="7810500" y="621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33871</xdr:rowOff>
    </xdr:from>
    <xdr:to>
      <xdr:col>45</xdr:col>
      <xdr:colOff>177800</xdr:colOff>
      <xdr:row>36</xdr:row>
      <xdr:rowOff>89649</xdr:rowOff>
    </xdr:to>
    <xdr:cxnSp macro="">
      <xdr:nvCxnSpPr>
        <xdr:cNvPr id="135" name="直線コネクタ 134">
          <a:extLst>
            <a:ext uri="{FF2B5EF4-FFF2-40B4-BE49-F238E27FC236}">
              <a16:creationId xmlns:a16="http://schemas.microsoft.com/office/drawing/2014/main" id="{F3169B9C-3029-42E7-A4C8-060E284A4D66}"/>
            </a:ext>
          </a:extLst>
        </xdr:cNvPr>
        <xdr:cNvCxnSpPr/>
      </xdr:nvCxnSpPr>
      <xdr:spPr>
        <a:xfrm flipV="1">
          <a:off x="7861300" y="6206071"/>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131775</xdr:rowOff>
    </xdr:from>
    <xdr:to>
      <xdr:col>36</xdr:col>
      <xdr:colOff>165100</xdr:colOff>
      <xdr:row>37</xdr:row>
      <xdr:rowOff>61925</xdr:rowOff>
    </xdr:to>
    <xdr:sp macro="" textlink="">
      <xdr:nvSpPr>
        <xdr:cNvPr id="136" name="楕円 135">
          <a:extLst>
            <a:ext uri="{FF2B5EF4-FFF2-40B4-BE49-F238E27FC236}">
              <a16:creationId xmlns:a16="http://schemas.microsoft.com/office/drawing/2014/main" id="{8461702B-2098-437F-AD8A-4D5184FFE903}"/>
            </a:ext>
          </a:extLst>
        </xdr:cNvPr>
        <xdr:cNvSpPr/>
      </xdr:nvSpPr>
      <xdr:spPr>
        <a:xfrm>
          <a:off x="6921500" y="63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89649</xdr:rowOff>
    </xdr:from>
    <xdr:to>
      <xdr:col>41</xdr:col>
      <xdr:colOff>50800</xdr:colOff>
      <xdr:row>37</xdr:row>
      <xdr:rowOff>11125</xdr:rowOff>
    </xdr:to>
    <xdr:cxnSp macro="">
      <xdr:nvCxnSpPr>
        <xdr:cNvPr id="137" name="直線コネクタ 136">
          <a:extLst>
            <a:ext uri="{FF2B5EF4-FFF2-40B4-BE49-F238E27FC236}">
              <a16:creationId xmlns:a16="http://schemas.microsoft.com/office/drawing/2014/main" id="{F2DA9987-18C4-43B8-B4CA-F52F43836EDC}"/>
            </a:ext>
          </a:extLst>
        </xdr:cNvPr>
        <xdr:cNvCxnSpPr/>
      </xdr:nvCxnSpPr>
      <xdr:spPr>
        <a:xfrm flipV="1">
          <a:off x="6972300" y="6261849"/>
          <a:ext cx="889000" cy="9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33735</xdr:rowOff>
    </xdr:from>
    <xdr:ext cx="534377" cy="259045"/>
    <xdr:sp macro="" textlink="">
      <xdr:nvSpPr>
        <xdr:cNvPr id="138" name="n_1aveValue【道路】&#10;一人当たり延長">
          <a:extLst>
            <a:ext uri="{FF2B5EF4-FFF2-40B4-BE49-F238E27FC236}">
              <a16:creationId xmlns:a16="http://schemas.microsoft.com/office/drawing/2014/main" id="{52C6796D-22DD-493C-8FB2-7D9BA5D38490}"/>
            </a:ext>
          </a:extLst>
        </xdr:cNvPr>
        <xdr:cNvSpPr txBox="1"/>
      </xdr:nvSpPr>
      <xdr:spPr>
        <a:xfrm>
          <a:off x="9359411" y="654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43566</xdr:rowOff>
    </xdr:from>
    <xdr:ext cx="534377" cy="259045"/>
    <xdr:sp macro="" textlink="">
      <xdr:nvSpPr>
        <xdr:cNvPr id="139" name="n_2aveValue【道路】&#10;一人当たり延長">
          <a:extLst>
            <a:ext uri="{FF2B5EF4-FFF2-40B4-BE49-F238E27FC236}">
              <a16:creationId xmlns:a16="http://schemas.microsoft.com/office/drawing/2014/main" id="{CF827B41-CC7B-4F39-AB51-3F518343DCE1}"/>
            </a:ext>
          </a:extLst>
        </xdr:cNvPr>
        <xdr:cNvSpPr txBox="1"/>
      </xdr:nvSpPr>
      <xdr:spPr>
        <a:xfrm>
          <a:off x="8483111" y="655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77284</xdr:rowOff>
    </xdr:from>
    <xdr:ext cx="534377" cy="259045"/>
    <xdr:sp macro="" textlink="">
      <xdr:nvSpPr>
        <xdr:cNvPr id="140" name="n_3aveValue【道路】&#10;一人当たり延長">
          <a:extLst>
            <a:ext uri="{FF2B5EF4-FFF2-40B4-BE49-F238E27FC236}">
              <a16:creationId xmlns:a16="http://schemas.microsoft.com/office/drawing/2014/main" id="{618CAFC9-389B-46A0-A27E-D3CF020984C9}"/>
            </a:ext>
          </a:extLst>
        </xdr:cNvPr>
        <xdr:cNvSpPr txBox="1"/>
      </xdr:nvSpPr>
      <xdr:spPr>
        <a:xfrm>
          <a:off x="7594111" y="65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62768</xdr:rowOff>
    </xdr:from>
    <xdr:ext cx="534377" cy="259045"/>
    <xdr:sp macro="" textlink="">
      <xdr:nvSpPr>
        <xdr:cNvPr id="141" name="n_4aveValue【道路】&#10;一人当たり延長">
          <a:extLst>
            <a:ext uri="{FF2B5EF4-FFF2-40B4-BE49-F238E27FC236}">
              <a16:creationId xmlns:a16="http://schemas.microsoft.com/office/drawing/2014/main" id="{C7C0390E-A7C3-44A0-BD2B-89A0A248F2CB}"/>
            </a:ext>
          </a:extLst>
        </xdr:cNvPr>
        <xdr:cNvSpPr txBox="1"/>
      </xdr:nvSpPr>
      <xdr:spPr>
        <a:xfrm>
          <a:off x="6705111" y="64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85082</xdr:rowOff>
    </xdr:from>
    <xdr:ext cx="534377" cy="259045"/>
    <xdr:sp macro="" textlink="">
      <xdr:nvSpPr>
        <xdr:cNvPr id="142" name="n_1mainValue【道路】&#10;一人当たり延長">
          <a:extLst>
            <a:ext uri="{FF2B5EF4-FFF2-40B4-BE49-F238E27FC236}">
              <a16:creationId xmlns:a16="http://schemas.microsoft.com/office/drawing/2014/main" id="{2500B26A-775D-4192-8588-79798BF9B9DC}"/>
            </a:ext>
          </a:extLst>
        </xdr:cNvPr>
        <xdr:cNvSpPr txBox="1"/>
      </xdr:nvSpPr>
      <xdr:spPr>
        <a:xfrm>
          <a:off x="9359411" y="591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101198</xdr:rowOff>
    </xdr:from>
    <xdr:ext cx="534377" cy="259045"/>
    <xdr:sp macro="" textlink="">
      <xdr:nvSpPr>
        <xdr:cNvPr id="143" name="n_2mainValue【道路】&#10;一人当たり延長">
          <a:extLst>
            <a:ext uri="{FF2B5EF4-FFF2-40B4-BE49-F238E27FC236}">
              <a16:creationId xmlns:a16="http://schemas.microsoft.com/office/drawing/2014/main" id="{240AC1C5-B116-40D8-BC79-F1FE626CF065}"/>
            </a:ext>
          </a:extLst>
        </xdr:cNvPr>
        <xdr:cNvSpPr txBox="1"/>
      </xdr:nvSpPr>
      <xdr:spPr>
        <a:xfrm>
          <a:off x="8483111" y="593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156976</xdr:rowOff>
    </xdr:from>
    <xdr:ext cx="534377" cy="259045"/>
    <xdr:sp macro="" textlink="">
      <xdr:nvSpPr>
        <xdr:cNvPr id="144" name="n_3mainValue【道路】&#10;一人当たり延長">
          <a:extLst>
            <a:ext uri="{FF2B5EF4-FFF2-40B4-BE49-F238E27FC236}">
              <a16:creationId xmlns:a16="http://schemas.microsoft.com/office/drawing/2014/main" id="{98A33CBA-D71B-40DD-9590-547027CA4DCC}"/>
            </a:ext>
          </a:extLst>
        </xdr:cNvPr>
        <xdr:cNvSpPr txBox="1"/>
      </xdr:nvSpPr>
      <xdr:spPr>
        <a:xfrm>
          <a:off x="7594111" y="598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78452</xdr:rowOff>
    </xdr:from>
    <xdr:ext cx="534377" cy="259045"/>
    <xdr:sp macro="" textlink="">
      <xdr:nvSpPr>
        <xdr:cNvPr id="145" name="n_4mainValue【道路】&#10;一人当たり延長">
          <a:extLst>
            <a:ext uri="{FF2B5EF4-FFF2-40B4-BE49-F238E27FC236}">
              <a16:creationId xmlns:a16="http://schemas.microsoft.com/office/drawing/2014/main" id="{2D0B4E76-938A-4647-845C-59DD47F1CE39}"/>
            </a:ext>
          </a:extLst>
        </xdr:cNvPr>
        <xdr:cNvSpPr txBox="1"/>
      </xdr:nvSpPr>
      <xdr:spPr>
        <a:xfrm>
          <a:off x="6705111" y="607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24F7F901-6939-4E6C-B89B-A8055C862A2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2BC30332-E2A0-478A-9FC5-26BF96309A6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EC8A2452-BF63-45A4-9851-42E34624490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97EC3552-D7DB-4DFC-9B9B-086F8A882EE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CBA08A14-45AB-444B-B3C1-512EABC25D1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5D363B37-EC2B-4B27-9858-7950D022BD0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97BD3CE8-B5A8-4504-A421-FAD87E5FC27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CA7F412B-4CE9-4231-A17C-12CA52EAA9E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56D4EEA5-CBFF-420E-9E29-3EEB9FE43D3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4685B6AA-F37F-46D1-B6BC-7EA14E3746E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245C4C7-8C2B-48A8-92D3-93DA661C346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9B298794-7CB2-4B16-98CA-FC75B10C335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9A05F53D-440B-41C9-855F-C1536365737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F5E7AE99-7C08-4374-A62C-31544CD62A6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8C7E0406-EDB9-4E89-8D71-607FEDAEB4B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C12E5A4F-2F13-426F-B143-90A344D8CDF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63321189-52BB-400C-98C1-7ACCFD6D5FF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CE547039-DAC3-412D-9802-46EA39899A2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DA046FA7-4F7B-474C-9E19-3DF877BE1F5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E6586633-744C-4686-8E3D-6EBC61BAEC0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ACAE8D40-E5EE-47E0-9891-9B252D0BE8B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487B47DA-F6B6-4AA2-9792-7F88F97B0B6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56DB72B7-B8FF-4A24-BEC2-EA43040D80E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AE53E0A4-2C1F-42D5-9E2A-2ECA5DF4A30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E5783476-12D1-450C-A1EA-86781E20699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a:extLst>
            <a:ext uri="{FF2B5EF4-FFF2-40B4-BE49-F238E27FC236}">
              <a16:creationId xmlns:a16="http://schemas.microsoft.com/office/drawing/2014/main" id="{5F926D89-4FC5-47D5-B9DA-A345E46A89AE}"/>
            </a:ext>
          </a:extLst>
        </xdr:cNvPr>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BAACE3CB-5C13-42CA-839E-65772E7513FB}"/>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a:extLst>
            <a:ext uri="{FF2B5EF4-FFF2-40B4-BE49-F238E27FC236}">
              <a16:creationId xmlns:a16="http://schemas.microsoft.com/office/drawing/2014/main" id="{DF38EDD3-1DC7-434B-9179-E4146E6BC73E}"/>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74A0D2D0-0C47-4181-91AF-BBFD03500B6D}"/>
            </a:ext>
          </a:extLst>
        </xdr:cNvPr>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a:extLst>
            <a:ext uri="{FF2B5EF4-FFF2-40B4-BE49-F238E27FC236}">
              <a16:creationId xmlns:a16="http://schemas.microsoft.com/office/drawing/2014/main" id="{7DFDAAF2-B5C1-4FB1-BEDC-EC6A82DBAC89}"/>
            </a:ext>
          </a:extLst>
        </xdr:cNvPr>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146430</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DF352BF3-718C-4936-A01F-4C2402793835}"/>
            </a:ext>
          </a:extLst>
        </xdr:cNvPr>
        <xdr:cNvSpPr txBox="1"/>
      </xdr:nvSpPr>
      <xdr:spPr>
        <a:xfrm>
          <a:off x="4673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a:extLst>
            <a:ext uri="{FF2B5EF4-FFF2-40B4-BE49-F238E27FC236}">
              <a16:creationId xmlns:a16="http://schemas.microsoft.com/office/drawing/2014/main" id="{3E2A1776-692F-41A1-8003-D3F7A50321A8}"/>
            </a:ext>
          </a:extLst>
        </xdr:cNvPr>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a:extLst>
            <a:ext uri="{FF2B5EF4-FFF2-40B4-BE49-F238E27FC236}">
              <a16:creationId xmlns:a16="http://schemas.microsoft.com/office/drawing/2014/main" id="{2EF318F3-C9A2-41B7-B269-BACBC56AA70D}"/>
            </a:ext>
          </a:extLst>
        </xdr:cNvPr>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a:extLst>
            <a:ext uri="{FF2B5EF4-FFF2-40B4-BE49-F238E27FC236}">
              <a16:creationId xmlns:a16="http://schemas.microsoft.com/office/drawing/2014/main" id="{9C2EFCE5-E564-4FD3-B788-FD4704543673}"/>
            </a:ext>
          </a:extLst>
        </xdr:cNvPr>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a:extLst>
            <a:ext uri="{FF2B5EF4-FFF2-40B4-BE49-F238E27FC236}">
              <a16:creationId xmlns:a16="http://schemas.microsoft.com/office/drawing/2014/main" id="{760BCF2A-209D-408B-AF02-EC979E7FF3E7}"/>
            </a:ext>
          </a:extLst>
        </xdr:cNvPr>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a:extLst>
            <a:ext uri="{FF2B5EF4-FFF2-40B4-BE49-F238E27FC236}">
              <a16:creationId xmlns:a16="http://schemas.microsoft.com/office/drawing/2014/main" id="{AAABCB65-C3BE-4EEB-A374-A11AEB025648}"/>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779F56D-999B-4E3A-9E74-30897C54396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736B140-9890-4DC9-9D2D-26067686B72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248C55B-9269-42C5-8580-2BB0E8118A1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E5122C0-869D-4FF1-A1E3-849E3DDF4FA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5B10A95-7402-4C1B-ABAE-266C2FEF8F0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7" name="楕円 186">
          <a:extLst>
            <a:ext uri="{FF2B5EF4-FFF2-40B4-BE49-F238E27FC236}">
              <a16:creationId xmlns:a16="http://schemas.microsoft.com/office/drawing/2014/main" id="{340BE56F-33F2-4BEA-BD4C-D2C02AD8B13C}"/>
            </a:ext>
          </a:extLst>
        </xdr:cNvPr>
        <xdr:cNvSpPr/>
      </xdr:nvSpPr>
      <xdr:spPr>
        <a:xfrm>
          <a:off x="4584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132097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DBFA79AB-E567-49CC-99A9-2060FCE72368}"/>
            </a:ext>
          </a:extLst>
        </xdr:cNvPr>
        <xdr:cNvSpPr txBox="1"/>
      </xdr:nvSpPr>
      <xdr:spPr>
        <a:xfrm>
          <a:off x="4673600"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83094</xdr:rowOff>
    </xdr:from>
    <xdr:to>
      <xdr:col>20</xdr:col>
      <xdr:colOff>38100</xdr:colOff>
      <xdr:row>61</xdr:row>
      <xdr:rowOff>13244</xdr:rowOff>
    </xdr:to>
    <xdr:sp macro="" textlink="">
      <xdr:nvSpPr>
        <xdr:cNvPr id="189" name="楕円 188">
          <a:extLst>
            <a:ext uri="{FF2B5EF4-FFF2-40B4-BE49-F238E27FC236}">
              <a16:creationId xmlns:a16="http://schemas.microsoft.com/office/drawing/2014/main" id="{731E6EFE-0C3F-4508-8BED-9D3F481B0CBB}"/>
            </a:ext>
          </a:extLst>
        </xdr:cNvPr>
        <xdr:cNvSpPr/>
      </xdr:nvSpPr>
      <xdr:spPr>
        <a:xfrm>
          <a:off x="3746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133894</xdr:rowOff>
    </xdr:from>
    <xdr:to>
      <xdr:col>24</xdr:col>
      <xdr:colOff>63500</xdr:colOff>
      <xdr:row>60</xdr:row>
      <xdr:rowOff>160020</xdr:rowOff>
    </xdr:to>
    <xdr:cxnSp macro="">
      <xdr:nvCxnSpPr>
        <xdr:cNvPr id="190" name="直線コネクタ 189">
          <a:extLst>
            <a:ext uri="{FF2B5EF4-FFF2-40B4-BE49-F238E27FC236}">
              <a16:creationId xmlns:a16="http://schemas.microsoft.com/office/drawing/2014/main" id="{97AC806B-DE37-410F-A18D-D76498206CEF}"/>
            </a:ext>
          </a:extLst>
        </xdr:cNvPr>
        <xdr:cNvCxnSpPr/>
      </xdr:nvCxnSpPr>
      <xdr:spPr>
        <a:xfrm>
          <a:off x="3797300" y="1042089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58601</xdr:rowOff>
    </xdr:from>
    <xdr:to>
      <xdr:col>15</xdr:col>
      <xdr:colOff>101600</xdr:colOff>
      <xdr:row>60</xdr:row>
      <xdr:rowOff>160201</xdr:rowOff>
    </xdr:to>
    <xdr:sp macro="" textlink="">
      <xdr:nvSpPr>
        <xdr:cNvPr id="191" name="楕円 190">
          <a:extLst>
            <a:ext uri="{FF2B5EF4-FFF2-40B4-BE49-F238E27FC236}">
              <a16:creationId xmlns:a16="http://schemas.microsoft.com/office/drawing/2014/main" id="{78AF6FB0-1C02-468F-A61B-C33A9DF17E55}"/>
            </a:ext>
          </a:extLst>
        </xdr:cNvPr>
        <xdr:cNvSpPr/>
      </xdr:nvSpPr>
      <xdr:spPr>
        <a:xfrm>
          <a:off x="2857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109401</xdr:rowOff>
    </xdr:from>
    <xdr:to>
      <xdr:col>19</xdr:col>
      <xdr:colOff>177800</xdr:colOff>
      <xdr:row>60</xdr:row>
      <xdr:rowOff>133894</xdr:rowOff>
    </xdr:to>
    <xdr:cxnSp macro="">
      <xdr:nvCxnSpPr>
        <xdr:cNvPr id="192" name="直線コネクタ 191">
          <a:extLst>
            <a:ext uri="{FF2B5EF4-FFF2-40B4-BE49-F238E27FC236}">
              <a16:creationId xmlns:a16="http://schemas.microsoft.com/office/drawing/2014/main" id="{D273A464-F836-4E0F-857B-15B87EDE06B1}"/>
            </a:ext>
          </a:extLst>
        </xdr:cNvPr>
        <xdr:cNvCxnSpPr/>
      </xdr:nvCxnSpPr>
      <xdr:spPr>
        <a:xfrm>
          <a:off x="2908300" y="1039640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xdr:rowOff>
    </xdr:from>
    <xdr:to>
      <xdr:col>10</xdr:col>
      <xdr:colOff>165100</xdr:colOff>
      <xdr:row>60</xdr:row>
      <xdr:rowOff>107950</xdr:rowOff>
    </xdr:to>
    <xdr:sp macro="" textlink="">
      <xdr:nvSpPr>
        <xdr:cNvPr id="193" name="楕円 192">
          <a:extLst>
            <a:ext uri="{FF2B5EF4-FFF2-40B4-BE49-F238E27FC236}">
              <a16:creationId xmlns:a16="http://schemas.microsoft.com/office/drawing/2014/main" id="{8AB1A43A-4A5B-4240-9C7B-A8BB3BDB8AD7}"/>
            </a:ext>
          </a:extLst>
        </xdr:cNvPr>
        <xdr:cNvSpPr/>
      </xdr:nvSpPr>
      <xdr:spPr>
        <a:xfrm>
          <a:off x="1968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57150</xdr:rowOff>
    </xdr:from>
    <xdr:to>
      <xdr:col>15</xdr:col>
      <xdr:colOff>50800</xdr:colOff>
      <xdr:row>60</xdr:row>
      <xdr:rowOff>109401</xdr:rowOff>
    </xdr:to>
    <xdr:cxnSp macro="">
      <xdr:nvCxnSpPr>
        <xdr:cNvPr id="194" name="直線コネクタ 193">
          <a:extLst>
            <a:ext uri="{FF2B5EF4-FFF2-40B4-BE49-F238E27FC236}">
              <a16:creationId xmlns:a16="http://schemas.microsoft.com/office/drawing/2014/main" id="{ED5CF2A9-EFBF-4A3D-8D85-328F9D7F407B}"/>
            </a:ext>
          </a:extLst>
        </xdr:cNvPr>
        <xdr:cNvCxnSpPr/>
      </xdr:nvCxnSpPr>
      <xdr:spPr>
        <a:xfrm>
          <a:off x="2019300" y="1034415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11249</xdr:rowOff>
    </xdr:from>
    <xdr:to>
      <xdr:col>6</xdr:col>
      <xdr:colOff>38100</xdr:colOff>
      <xdr:row>60</xdr:row>
      <xdr:rowOff>112849</xdr:rowOff>
    </xdr:to>
    <xdr:sp macro="" textlink="">
      <xdr:nvSpPr>
        <xdr:cNvPr id="195" name="楕円 194">
          <a:extLst>
            <a:ext uri="{FF2B5EF4-FFF2-40B4-BE49-F238E27FC236}">
              <a16:creationId xmlns:a16="http://schemas.microsoft.com/office/drawing/2014/main" id="{78CE0D71-163D-4B3B-B1F2-489E7706D134}"/>
            </a:ext>
          </a:extLst>
        </xdr:cNvPr>
        <xdr:cNvSpPr/>
      </xdr:nvSpPr>
      <xdr:spPr>
        <a:xfrm>
          <a:off x="1079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57150</xdr:rowOff>
    </xdr:from>
    <xdr:to>
      <xdr:col>10</xdr:col>
      <xdr:colOff>114300</xdr:colOff>
      <xdr:row>60</xdr:row>
      <xdr:rowOff>62049</xdr:rowOff>
    </xdr:to>
    <xdr:cxnSp macro="">
      <xdr:nvCxnSpPr>
        <xdr:cNvPr id="196" name="直線コネクタ 195">
          <a:extLst>
            <a:ext uri="{FF2B5EF4-FFF2-40B4-BE49-F238E27FC236}">
              <a16:creationId xmlns:a16="http://schemas.microsoft.com/office/drawing/2014/main" id="{59EE19A3-7F8B-4CF7-80AD-2C0F273C3AFA}"/>
            </a:ext>
          </a:extLst>
        </xdr:cNvPr>
        <xdr:cNvCxnSpPr/>
      </xdr:nvCxnSpPr>
      <xdr:spPr>
        <a:xfrm flipV="1">
          <a:off x="1130300" y="1034415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56623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4830ADC6-EE92-4E2C-9F75-E1C7C0641485}"/>
            </a:ext>
          </a:extLst>
        </xdr:cNvPr>
        <xdr:cNvSpPr txBox="1"/>
      </xdr:nvSpPr>
      <xdr:spPr>
        <a:xfrm>
          <a:off x="3582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9B3AA163-7C04-4897-9EE5-64043A430779}"/>
            </a:ext>
          </a:extLst>
        </xdr:cNvPr>
        <xdr:cNvSpPr txBox="1"/>
      </xdr:nvSpPr>
      <xdr:spPr>
        <a:xfrm>
          <a:off x="2705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30675170-4E88-47FD-8535-92C8488AFDFA}"/>
            </a:ext>
          </a:extLst>
        </xdr:cNvPr>
        <xdr:cNvSpPr txBox="1"/>
      </xdr:nvSpPr>
      <xdr:spPr>
        <a:xfrm>
          <a:off x="1816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C56C0EC1-6920-42CF-89AA-57D9D5EBF630}"/>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29771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BA882F7F-65EA-411E-827A-5AF52A5967C4}"/>
            </a:ext>
          </a:extLst>
        </xdr:cNvPr>
        <xdr:cNvSpPr txBox="1"/>
      </xdr:nvSpPr>
      <xdr:spPr>
        <a:xfrm>
          <a:off x="35820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5278</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C70D9806-0338-45A7-8B5E-185A7F417C97}"/>
            </a:ext>
          </a:extLst>
        </xdr:cNvPr>
        <xdr:cNvSpPr txBox="1"/>
      </xdr:nvSpPr>
      <xdr:spPr>
        <a:xfrm>
          <a:off x="2705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124477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2D2BC305-98E3-4CB9-8C66-945014E65CE6}"/>
            </a:ext>
          </a:extLst>
        </xdr:cNvPr>
        <xdr:cNvSpPr txBox="1"/>
      </xdr:nvSpPr>
      <xdr:spPr>
        <a:xfrm>
          <a:off x="1816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8FFD692F-CBE1-4A19-BAC7-5BA384713325}"/>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B6321103-8B1A-49CD-85BF-951AA57DBD3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DD19C86C-05B2-465A-8D19-D05A19D1642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4B4CA6A4-D369-4532-91B5-331DB5740EB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50E36A8A-A5AC-40F7-9363-6F7C92F3B39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9ED46AF0-3E78-4914-924C-485F002A4CB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FF201167-4501-4DF9-9C99-1283D94D2F5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BD53E26E-66DE-4688-B7FF-6EF6A292568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FAE4F67C-F47E-4AB1-9841-B11A7EC7470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6A77CCF4-F8BC-410F-91C5-4505F95CFD6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843005DE-C597-419D-972F-F9F4210062B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369F11B9-3E2F-4799-AC36-EDADAA6161C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41C1BF6-DE1C-471C-80C5-A89F83F3737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2BA85160-41F5-45FF-9122-9429914383E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4CD2BF88-EBE3-42F7-8AFE-5092725BFBAA}"/>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98473FB1-C862-45C6-87E3-2A0A7D8B422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643B8AB6-B114-47FB-9AB1-A4CE78AFC8E1}"/>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87E434B-3382-40BA-8FAA-20ACCEF3B80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5CA5B2A4-A622-4104-9CD0-4DACB78E77C6}"/>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EBD710D4-8284-43B7-8E9C-0E4453A75FB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BC8378D6-7E4E-428D-95CE-F79085750EEC}"/>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27D800AF-77DA-4F24-BFB2-E5FDF2C7F7A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E980A865-64A5-4103-959B-F1CA9C69C40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582D93D0-29B4-431C-BF79-63CE936128C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a:extLst>
            <a:ext uri="{FF2B5EF4-FFF2-40B4-BE49-F238E27FC236}">
              <a16:creationId xmlns:a16="http://schemas.microsoft.com/office/drawing/2014/main" id="{7763049B-AD14-4CD5-836A-169F03E1C1D4}"/>
            </a:ext>
          </a:extLst>
        </xdr:cNvPr>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60BDCFCC-05C8-43F2-84FB-2527A3F8D114}"/>
            </a:ext>
          </a:extLst>
        </xdr:cNvPr>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a:extLst>
            <a:ext uri="{FF2B5EF4-FFF2-40B4-BE49-F238E27FC236}">
              <a16:creationId xmlns:a16="http://schemas.microsoft.com/office/drawing/2014/main" id="{3706BAF9-1190-4BAC-AA09-4A596CF1BAD9}"/>
            </a:ext>
          </a:extLst>
        </xdr:cNvPr>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3F51F47F-EA80-4282-BF72-01F8046953C8}"/>
            </a:ext>
          </a:extLst>
        </xdr:cNvPr>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a:extLst>
            <a:ext uri="{FF2B5EF4-FFF2-40B4-BE49-F238E27FC236}">
              <a16:creationId xmlns:a16="http://schemas.microsoft.com/office/drawing/2014/main" id="{655C56DD-BF82-4A50-8419-C047D9756C44}"/>
            </a:ext>
          </a:extLst>
        </xdr:cNvPr>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46550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8A695467-2977-4D01-9840-31C65E4A07D0}"/>
            </a:ext>
          </a:extLst>
        </xdr:cNvPr>
        <xdr:cNvSpPr txBox="1"/>
      </xdr:nvSpPr>
      <xdr:spPr>
        <a:xfrm>
          <a:off x="10515600" y="10847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a:extLst>
            <a:ext uri="{FF2B5EF4-FFF2-40B4-BE49-F238E27FC236}">
              <a16:creationId xmlns:a16="http://schemas.microsoft.com/office/drawing/2014/main" id="{17C8B4A1-A9FA-4AC5-BE84-996534CC0111}"/>
            </a:ext>
          </a:extLst>
        </xdr:cNvPr>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a:extLst>
            <a:ext uri="{FF2B5EF4-FFF2-40B4-BE49-F238E27FC236}">
              <a16:creationId xmlns:a16="http://schemas.microsoft.com/office/drawing/2014/main" id="{94E2E3B7-5A14-4239-A7AD-50E66FAB2CDF}"/>
            </a:ext>
          </a:extLst>
        </xdr:cNvPr>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a:extLst>
            <a:ext uri="{FF2B5EF4-FFF2-40B4-BE49-F238E27FC236}">
              <a16:creationId xmlns:a16="http://schemas.microsoft.com/office/drawing/2014/main" id="{9F0512A8-3799-4365-A43E-C54946D8874F}"/>
            </a:ext>
          </a:extLst>
        </xdr:cNvPr>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a:extLst>
            <a:ext uri="{FF2B5EF4-FFF2-40B4-BE49-F238E27FC236}">
              <a16:creationId xmlns:a16="http://schemas.microsoft.com/office/drawing/2014/main" id="{974B9AFA-C9D7-4804-8390-241928E90B29}"/>
            </a:ext>
          </a:extLst>
        </xdr:cNvPr>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a:extLst>
            <a:ext uri="{FF2B5EF4-FFF2-40B4-BE49-F238E27FC236}">
              <a16:creationId xmlns:a16="http://schemas.microsoft.com/office/drawing/2014/main" id="{F9762667-32C5-4D9D-9660-CE90DC86680C}"/>
            </a:ext>
          </a:extLst>
        </xdr:cNvPr>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27947091-20DF-4492-9345-2B58F8AF4CB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3315FEB-8A5A-4646-AB13-D502B6AFB32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0BB6ECB-67BF-4C4D-8356-A518BEF332B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50F6D12-AAB1-42B9-B6E4-FBD2B0F3CB7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09DA022-7797-4218-ACB5-6A6CCAC9281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62055</xdr:rowOff>
    </xdr:from>
    <xdr:to>
      <xdr:col>55</xdr:col>
      <xdr:colOff>50800</xdr:colOff>
      <xdr:row>63</xdr:row>
      <xdr:rowOff>163655</xdr:rowOff>
    </xdr:to>
    <xdr:sp macro="" textlink="">
      <xdr:nvSpPr>
        <xdr:cNvPr id="244" name="楕円 243">
          <a:extLst>
            <a:ext uri="{FF2B5EF4-FFF2-40B4-BE49-F238E27FC236}">
              <a16:creationId xmlns:a16="http://schemas.microsoft.com/office/drawing/2014/main" id="{94DC5402-2566-4BB7-B49A-468304B9E0E7}"/>
            </a:ext>
          </a:extLst>
        </xdr:cNvPr>
        <xdr:cNvSpPr/>
      </xdr:nvSpPr>
      <xdr:spPr>
        <a:xfrm>
          <a:off x="10426700" y="1086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84932</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1D2163A5-5680-4631-A50B-9E44454ED67B}"/>
            </a:ext>
          </a:extLst>
        </xdr:cNvPr>
        <xdr:cNvSpPr txBox="1"/>
      </xdr:nvSpPr>
      <xdr:spPr>
        <a:xfrm>
          <a:off x="10515600" y="1071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62409</xdr:rowOff>
    </xdr:from>
    <xdr:to>
      <xdr:col>50</xdr:col>
      <xdr:colOff>165100</xdr:colOff>
      <xdr:row>63</xdr:row>
      <xdr:rowOff>164009</xdr:rowOff>
    </xdr:to>
    <xdr:sp macro="" textlink="">
      <xdr:nvSpPr>
        <xdr:cNvPr id="246" name="楕円 245">
          <a:extLst>
            <a:ext uri="{FF2B5EF4-FFF2-40B4-BE49-F238E27FC236}">
              <a16:creationId xmlns:a16="http://schemas.microsoft.com/office/drawing/2014/main" id="{0ADE3D8E-7421-4579-8E65-1921E6A91952}"/>
            </a:ext>
          </a:extLst>
        </xdr:cNvPr>
        <xdr:cNvSpPr/>
      </xdr:nvSpPr>
      <xdr:spPr>
        <a:xfrm>
          <a:off x="9588500" y="1086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112855</xdr:rowOff>
    </xdr:from>
    <xdr:to>
      <xdr:col>55</xdr:col>
      <xdr:colOff>0</xdr:colOff>
      <xdr:row>63</xdr:row>
      <xdr:rowOff>113209</xdr:rowOff>
    </xdr:to>
    <xdr:cxnSp macro="">
      <xdr:nvCxnSpPr>
        <xdr:cNvPr id="247" name="直線コネクタ 246">
          <a:extLst>
            <a:ext uri="{FF2B5EF4-FFF2-40B4-BE49-F238E27FC236}">
              <a16:creationId xmlns:a16="http://schemas.microsoft.com/office/drawing/2014/main" id="{52E613F3-467E-4995-B718-E62F869D1507}"/>
            </a:ext>
          </a:extLst>
        </xdr:cNvPr>
        <xdr:cNvCxnSpPr/>
      </xdr:nvCxnSpPr>
      <xdr:spPr>
        <a:xfrm flipV="1">
          <a:off x="9639300" y="10914205"/>
          <a:ext cx="838200" cy="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63136</xdr:rowOff>
    </xdr:from>
    <xdr:to>
      <xdr:col>46</xdr:col>
      <xdr:colOff>38100</xdr:colOff>
      <xdr:row>63</xdr:row>
      <xdr:rowOff>164736</xdr:rowOff>
    </xdr:to>
    <xdr:sp macro="" textlink="">
      <xdr:nvSpPr>
        <xdr:cNvPr id="248" name="楕円 247">
          <a:extLst>
            <a:ext uri="{FF2B5EF4-FFF2-40B4-BE49-F238E27FC236}">
              <a16:creationId xmlns:a16="http://schemas.microsoft.com/office/drawing/2014/main" id="{983ED2FB-B27E-4069-A959-329D3E200BFE}"/>
            </a:ext>
          </a:extLst>
        </xdr:cNvPr>
        <xdr:cNvSpPr/>
      </xdr:nvSpPr>
      <xdr:spPr>
        <a:xfrm>
          <a:off x="8699500" y="1086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113209</xdr:rowOff>
    </xdr:from>
    <xdr:to>
      <xdr:col>50</xdr:col>
      <xdr:colOff>114300</xdr:colOff>
      <xdr:row>63</xdr:row>
      <xdr:rowOff>113936</xdr:rowOff>
    </xdr:to>
    <xdr:cxnSp macro="">
      <xdr:nvCxnSpPr>
        <xdr:cNvPr id="249" name="直線コネクタ 248">
          <a:extLst>
            <a:ext uri="{FF2B5EF4-FFF2-40B4-BE49-F238E27FC236}">
              <a16:creationId xmlns:a16="http://schemas.microsoft.com/office/drawing/2014/main" id="{8135C116-97D0-40AC-9412-B8C49B335A9C}"/>
            </a:ext>
          </a:extLst>
        </xdr:cNvPr>
        <xdr:cNvCxnSpPr/>
      </xdr:nvCxnSpPr>
      <xdr:spPr>
        <a:xfrm flipV="1">
          <a:off x="8750300" y="10914559"/>
          <a:ext cx="8890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63300</xdr:rowOff>
    </xdr:from>
    <xdr:to>
      <xdr:col>41</xdr:col>
      <xdr:colOff>101600</xdr:colOff>
      <xdr:row>63</xdr:row>
      <xdr:rowOff>164900</xdr:rowOff>
    </xdr:to>
    <xdr:sp macro="" textlink="">
      <xdr:nvSpPr>
        <xdr:cNvPr id="250" name="楕円 249">
          <a:extLst>
            <a:ext uri="{FF2B5EF4-FFF2-40B4-BE49-F238E27FC236}">
              <a16:creationId xmlns:a16="http://schemas.microsoft.com/office/drawing/2014/main" id="{C657B5E5-FCF4-433B-9E31-FD294373938B}"/>
            </a:ext>
          </a:extLst>
        </xdr:cNvPr>
        <xdr:cNvSpPr/>
      </xdr:nvSpPr>
      <xdr:spPr>
        <a:xfrm>
          <a:off x="7810500" y="1086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113936</xdr:rowOff>
    </xdr:from>
    <xdr:to>
      <xdr:col>45</xdr:col>
      <xdr:colOff>177800</xdr:colOff>
      <xdr:row>63</xdr:row>
      <xdr:rowOff>114100</xdr:rowOff>
    </xdr:to>
    <xdr:cxnSp macro="">
      <xdr:nvCxnSpPr>
        <xdr:cNvPr id="251" name="直線コネクタ 250">
          <a:extLst>
            <a:ext uri="{FF2B5EF4-FFF2-40B4-BE49-F238E27FC236}">
              <a16:creationId xmlns:a16="http://schemas.microsoft.com/office/drawing/2014/main" id="{CB6F9152-9DD7-4E06-A0D1-753DDD0B1B30}"/>
            </a:ext>
          </a:extLst>
        </xdr:cNvPr>
        <xdr:cNvCxnSpPr/>
      </xdr:nvCxnSpPr>
      <xdr:spPr>
        <a:xfrm flipV="1">
          <a:off x="7861300" y="10915286"/>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64269</xdr:rowOff>
    </xdr:from>
    <xdr:to>
      <xdr:col>36</xdr:col>
      <xdr:colOff>165100</xdr:colOff>
      <xdr:row>63</xdr:row>
      <xdr:rowOff>165869</xdr:rowOff>
    </xdr:to>
    <xdr:sp macro="" textlink="">
      <xdr:nvSpPr>
        <xdr:cNvPr id="252" name="楕円 251">
          <a:extLst>
            <a:ext uri="{FF2B5EF4-FFF2-40B4-BE49-F238E27FC236}">
              <a16:creationId xmlns:a16="http://schemas.microsoft.com/office/drawing/2014/main" id="{EC49A660-B188-42E1-99CB-56C5D5895869}"/>
            </a:ext>
          </a:extLst>
        </xdr:cNvPr>
        <xdr:cNvSpPr/>
      </xdr:nvSpPr>
      <xdr:spPr>
        <a:xfrm>
          <a:off x="6921500" y="1086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114100</xdr:rowOff>
    </xdr:from>
    <xdr:to>
      <xdr:col>41</xdr:col>
      <xdr:colOff>50800</xdr:colOff>
      <xdr:row>63</xdr:row>
      <xdr:rowOff>115069</xdr:rowOff>
    </xdr:to>
    <xdr:cxnSp macro="">
      <xdr:nvCxnSpPr>
        <xdr:cNvPr id="253" name="直線コネクタ 252">
          <a:extLst>
            <a:ext uri="{FF2B5EF4-FFF2-40B4-BE49-F238E27FC236}">
              <a16:creationId xmlns:a16="http://schemas.microsoft.com/office/drawing/2014/main" id="{167B3B03-E27D-4713-A024-3E3763981B0B}"/>
            </a:ext>
          </a:extLst>
        </xdr:cNvPr>
        <xdr:cNvCxnSpPr/>
      </xdr:nvCxnSpPr>
      <xdr:spPr>
        <a:xfrm flipV="1">
          <a:off x="6972300" y="10915450"/>
          <a:ext cx="8890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165430</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82183965-46CE-4D29-9429-2DA2D0C3C660}"/>
            </a:ext>
          </a:extLst>
        </xdr:cNvPr>
        <xdr:cNvSpPr txBox="1"/>
      </xdr:nvSpPr>
      <xdr:spPr>
        <a:xfrm>
          <a:off x="9327095" y="1096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162890</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50232FFB-6596-4ABF-AD25-674CF78050A5}"/>
            </a:ext>
          </a:extLst>
        </xdr:cNvPr>
        <xdr:cNvSpPr txBox="1"/>
      </xdr:nvSpPr>
      <xdr:spPr>
        <a:xfrm>
          <a:off x="84507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162017</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D35B1260-4559-466B-9EAB-6F29691B8834}"/>
            </a:ext>
          </a:extLst>
        </xdr:cNvPr>
        <xdr:cNvSpPr txBox="1"/>
      </xdr:nvSpPr>
      <xdr:spPr>
        <a:xfrm>
          <a:off x="75617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166774</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A278B783-7B68-4664-9F1D-ABBD604C5817}"/>
            </a:ext>
          </a:extLst>
        </xdr:cNvPr>
        <xdr:cNvSpPr txBox="1"/>
      </xdr:nvSpPr>
      <xdr:spPr>
        <a:xfrm>
          <a:off x="6672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9086</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943A6D-FCF1-4FEB-B59F-7AD54170D21B}"/>
            </a:ext>
          </a:extLst>
        </xdr:cNvPr>
        <xdr:cNvSpPr txBox="1"/>
      </xdr:nvSpPr>
      <xdr:spPr>
        <a:xfrm>
          <a:off x="9327095" y="1063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9813</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B7C22289-448B-45F5-95F2-B2A2ABADF24B}"/>
            </a:ext>
          </a:extLst>
        </xdr:cNvPr>
        <xdr:cNvSpPr txBox="1"/>
      </xdr:nvSpPr>
      <xdr:spPr>
        <a:xfrm>
          <a:off x="8450795" y="1063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9977</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40391E3C-A730-42F7-9B52-E5FDE83A70E0}"/>
            </a:ext>
          </a:extLst>
        </xdr:cNvPr>
        <xdr:cNvSpPr txBox="1"/>
      </xdr:nvSpPr>
      <xdr:spPr>
        <a:xfrm>
          <a:off x="7561795" y="106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10946</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AD9DE54E-E30B-433C-9A68-B9CE1704573B}"/>
            </a:ext>
          </a:extLst>
        </xdr:cNvPr>
        <xdr:cNvSpPr txBox="1"/>
      </xdr:nvSpPr>
      <xdr:spPr>
        <a:xfrm>
          <a:off x="6672795" y="1064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FD4E49B6-4250-44DB-9197-AB0DB09A765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9A0A7EFA-EEB4-4887-AB44-C66B4142958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6A095319-7391-4DB3-BEB2-8F14953DE90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4E7B5EC7-756A-41A1-90F5-E9AAB28E83F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B4595576-24A0-44B8-AB26-C7885EA1BB3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8D3E07A3-DFCD-40F1-A58C-A68C6E517E4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622EAB1E-43ED-4BB3-9210-B63735408D6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5E56568B-2EDC-4E08-8212-B21452F9CD6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49E32CC5-7EF1-4612-AB49-B7E11B433EA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B83E834B-CFE9-4A6B-927A-089FD885A31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A1DCC933-96F0-499D-A9E6-C9BC6E34004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CA453866-C09C-4D42-92BC-CBACE2C6AFB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B5448D5-0944-444C-8EB4-520A0067392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DC8F5D01-D6CF-47E1-BD59-2DC6BE40302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6A5EBCE1-A5C3-4D2C-8E4C-2075F59DA6B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B37B00D4-0F87-4436-BE2B-B9117470CFD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380226A5-1F29-43E8-B075-0BD2F6BD4FD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4B73F4A1-3F19-44E4-A26C-0A2CAD9FD93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A80D17F8-F5AA-49C9-A890-B0332221D64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235575CA-79DC-4BE3-A8E9-1D02574F3CE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27B52CB-9F90-4E70-98BD-9C4E555F65D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996D1D84-1EC5-4A9A-BAB4-84B74FB72E5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7A71C935-331B-4148-80BC-D0B1B63BBCF2}"/>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3DB6496A-566C-4A92-8A15-C27E27A8D7B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DB51343-2BFF-4CB9-A640-592435D7D9D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a:extLst>
            <a:ext uri="{FF2B5EF4-FFF2-40B4-BE49-F238E27FC236}">
              <a16:creationId xmlns:a16="http://schemas.microsoft.com/office/drawing/2014/main" id="{DA5F75F2-7463-46E1-AD12-B62FD2C3502E}"/>
            </a:ext>
          </a:extLst>
        </xdr:cNvPr>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D6FFFA10-FC19-4CDD-8E77-C765ADA021B8}"/>
            </a:ext>
          </a:extLst>
        </xdr:cNvPr>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a:extLst>
            <a:ext uri="{FF2B5EF4-FFF2-40B4-BE49-F238E27FC236}">
              <a16:creationId xmlns:a16="http://schemas.microsoft.com/office/drawing/2014/main" id="{2A0C859A-C1EE-4693-919C-6340F6C7C96E}"/>
            </a:ext>
          </a:extLst>
        </xdr:cNvPr>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6E804FE9-5602-4DCB-A210-AB20BF389E3A}"/>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04F224F4-1AAA-421E-A48A-A285788CCDC2}"/>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139172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9875A655-178F-4F7E-B0A0-5F71CB0BDE08}"/>
            </a:ext>
          </a:extLst>
        </xdr:cNvPr>
        <xdr:cNvSpPr txBox="1"/>
      </xdr:nvSpPr>
      <xdr:spPr>
        <a:xfrm>
          <a:off x="4673600" y="14198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a:extLst>
            <a:ext uri="{FF2B5EF4-FFF2-40B4-BE49-F238E27FC236}">
              <a16:creationId xmlns:a16="http://schemas.microsoft.com/office/drawing/2014/main" id="{431BCE09-79FB-4E3E-B50D-BCF005B61A2B}"/>
            </a:ext>
          </a:extLst>
        </xdr:cNvPr>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a:extLst>
            <a:ext uri="{FF2B5EF4-FFF2-40B4-BE49-F238E27FC236}">
              <a16:creationId xmlns:a16="http://schemas.microsoft.com/office/drawing/2014/main" id="{220731F6-5CB1-4CE4-B137-1FCA9F4890C0}"/>
            </a:ext>
          </a:extLst>
        </xdr:cNvPr>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a:extLst>
            <a:ext uri="{FF2B5EF4-FFF2-40B4-BE49-F238E27FC236}">
              <a16:creationId xmlns:a16="http://schemas.microsoft.com/office/drawing/2014/main" id="{454C339C-7E49-4292-BC27-801932D72329}"/>
            </a:ext>
          </a:extLst>
        </xdr:cNvPr>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a:extLst>
            <a:ext uri="{FF2B5EF4-FFF2-40B4-BE49-F238E27FC236}">
              <a16:creationId xmlns:a16="http://schemas.microsoft.com/office/drawing/2014/main" id="{3BF55EEF-AF4E-4E00-86F2-6C6BDC3D3B6E}"/>
            </a:ext>
          </a:extLst>
        </xdr:cNvPr>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a:extLst>
            <a:ext uri="{FF2B5EF4-FFF2-40B4-BE49-F238E27FC236}">
              <a16:creationId xmlns:a16="http://schemas.microsoft.com/office/drawing/2014/main" id="{FE7DF6EA-A36C-436B-9733-5805C5877B3B}"/>
            </a:ext>
          </a:extLst>
        </xdr:cNvPr>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483ADF7-B359-43D1-AC18-6E8D70CC07D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848DED9-69C8-455C-A0B6-94D5B632947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CA63901-7E5F-4D57-9694-96A30BE457E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3EBCE2A-1284-419C-88F1-D3305A3C573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20C36C0-4A02-4B54-BB1B-E67071E52CD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5262</xdr:rowOff>
    </xdr:from>
    <xdr:to>
      <xdr:col>24</xdr:col>
      <xdr:colOff>114300</xdr:colOff>
      <xdr:row>84</xdr:row>
      <xdr:rowOff>106862</xdr:rowOff>
    </xdr:to>
    <xdr:sp macro="" textlink="">
      <xdr:nvSpPr>
        <xdr:cNvPr id="303" name="楕円 302">
          <a:extLst>
            <a:ext uri="{FF2B5EF4-FFF2-40B4-BE49-F238E27FC236}">
              <a16:creationId xmlns:a16="http://schemas.microsoft.com/office/drawing/2014/main" id="{CD7C1C84-59BF-4260-94D4-F9FC63FB7359}"/>
            </a:ext>
          </a:extLst>
        </xdr:cNvPr>
        <xdr:cNvSpPr/>
      </xdr:nvSpPr>
      <xdr:spPr>
        <a:xfrm>
          <a:off x="45847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155139</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25943C2E-EA34-4522-8462-5E9BEB531B2E}"/>
            </a:ext>
          </a:extLst>
        </xdr:cNvPr>
        <xdr:cNvSpPr txBox="1"/>
      </xdr:nvSpPr>
      <xdr:spPr>
        <a:xfrm>
          <a:off x="4673600"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148952</xdr:rowOff>
    </xdr:from>
    <xdr:to>
      <xdr:col>20</xdr:col>
      <xdr:colOff>38100</xdr:colOff>
      <xdr:row>84</xdr:row>
      <xdr:rowOff>79102</xdr:rowOff>
    </xdr:to>
    <xdr:sp macro="" textlink="">
      <xdr:nvSpPr>
        <xdr:cNvPr id="305" name="楕円 304">
          <a:extLst>
            <a:ext uri="{FF2B5EF4-FFF2-40B4-BE49-F238E27FC236}">
              <a16:creationId xmlns:a16="http://schemas.microsoft.com/office/drawing/2014/main" id="{04861866-5DF4-4553-9FB0-4C94739A9850}"/>
            </a:ext>
          </a:extLst>
        </xdr:cNvPr>
        <xdr:cNvSpPr/>
      </xdr:nvSpPr>
      <xdr:spPr>
        <a:xfrm>
          <a:off x="3746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28302</xdr:rowOff>
    </xdr:from>
    <xdr:to>
      <xdr:col>24</xdr:col>
      <xdr:colOff>63500</xdr:colOff>
      <xdr:row>84</xdr:row>
      <xdr:rowOff>56062</xdr:rowOff>
    </xdr:to>
    <xdr:cxnSp macro="">
      <xdr:nvCxnSpPr>
        <xdr:cNvPr id="306" name="直線コネクタ 305">
          <a:extLst>
            <a:ext uri="{FF2B5EF4-FFF2-40B4-BE49-F238E27FC236}">
              <a16:creationId xmlns:a16="http://schemas.microsoft.com/office/drawing/2014/main" id="{800D4C43-3050-4031-9780-E9C0E3306221}"/>
            </a:ext>
          </a:extLst>
        </xdr:cNvPr>
        <xdr:cNvCxnSpPr/>
      </xdr:nvCxnSpPr>
      <xdr:spPr>
        <a:xfrm>
          <a:off x="3797300" y="14430102"/>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132624</xdr:rowOff>
    </xdr:from>
    <xdr:to>
      <xdr:col>15</xdr:col>
      <xdr:colOff>101600</xdr:colOff>
      <xdr:row>84</xdr:row>
      <xdr:rowOff>62774</xdr:rowOff>
    </xdr:to>
    <xdr:sp macro="" textlink="">
      <xdr:nvSpPr>
        <xdr:cNvPr id="307" name="楕円 306">
          <a:extLst>
            <a:ext uri="{FF2B5EF4-FFF2-40B4-BE49-F238E27FC236}">
              <a16:creationId xmlns:a16="http://schemas.microsoft.com/office/drawing/2014/main" id="{6A86426B-BC36-4DE7-B1C3-76D0C33F075F}"/>
            </a:ext>
          </a:extLst>
        </xdr:cNvPr>
        <xdr:cNvSpPr/>
      </xdr:nvSpPr>
      <xdr:spPr>
        <a:xfrm>
          <a:off x="2857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11974</xdr:rowOff>
    </xdr:from>
    <xdr:to>
      <xdr:col>19</xdr:col>
      <xdr:colOff>177800</xdr:colOff>
      <xdr:row>84</xdr:row>
      <xdr:rowOff>28302</xdr:rowOff>
    </xdr:to>
    <xdr:cxnSp macro="">
      <xdr:nvCxnSpPr>
        <xdr:cNvPr id="308" name="直線コネクタ 307">
          <a:extLst>
            <a:ext uri="{FF2B5EF4-FFF2-40B4-BE49-F238E27FC236}">
              <a16:creationId xmlns:a16="http://schemas.microsoft.com/office/drawing/2014/main" id="{77E704EB-B4E4-4530-8D85-072BE537D86F}"/>
            </a:ext>
          </a:extLst>
        </xdr:cNvPr>
        <xdr:cNvCxnSpPr/>
      </xdr:nvCxnSpPr>
      <xdr:spPr>
        <a:xfrm>
          <a:off x="2908300" y="14413774"/>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106499</xdr:rowOff>
    </xdr:from>
    <xdr:to>
      <xdr:col>10</xdr:col>
      <xdr:colOff>165100</xdr:colOff>
      <xdr:row>84</xdr:row>
      <xdr:rowOff>36649</xdr:rowOff>
    </xdr:to>
    <xdr:sp macro="" textlink="">
      <xdr:nvSpPr>
        <xdr:cNvPr id="309" name="楕円 308">
          <a:extLst>
            <a:ext uri="{FF2B5EF4-FFF2-40B4-BE49-F238E27FC236}">
              <a16:creationId xmlns:a16="http://schemas.microsoft.com/office/drawing/2014/main" id="{44419290-F37F-4569-8462-66DBF752260A}"/>
            </a:ext>
          </a:extLst>
        </xdr:cNvPr>
        <xdr:cNvSpPr/>
      </xdr:nvSpPr>
      <xdr:spPr>
        <a:xfrm>
          <a:off x="1968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157299</xdr:rowOff>
    </xdr:from>
    <xdr:to>
      <xdr:col>15</xdr:col>
      <xdr:colOff>50800</xdr:colOff>
      <xdr:row>84</xdr:row>
      <xdr:rowOff>11974</xdr:rowOff>
    </xdr:to>
    <xdr:cxnSp macro="">
      <xdr:nvCxnSpPr>
        <xdr:cNvPr id="310" name="直線コネクタ 309">
          <a:extLst>
            <a:ext uri="{FF2B5EF4-FFF2-40B4-BE49-F238E27FC236}">
              <a16:creationId xmlns:a16="http://schemas.microsoft.com/office/drawing/2014/main" id="{1861D1DC-6222-4EBA-862E-2310CCC75AB6}"/>
            </a:ext>
          </a:extLst>
        </xdr:cNvPr>
        <xdr:cNvCxnSpPr/>
      </xdr:nvCxnSpPr>
      <xdr:spPr>
        <a:xfrm>
          <a:off x="2019300" y="143876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75474</xdr:rowOff>
    </xdr:from>
    <xdr:to>
      <xdr:col>6</xdr:col>
      <xdr:colOff>38100</xdr:colOff>
      <xdr:row>84</xdr:row>
      <xdr:rowOff>5624</xdr:rowOff>
    </xdr:to>
    <xdr:sp macro="" textlink="">
      <xdr:nvSpPr>
        <xdr:cNvPr id="311" name="楕円 310">
          <a:extLst>
            <a:ext uri="{FF2B5EF4-FFF2-40B4-BE49-F238E27FC236}">
              <a16:creationId xmlns:a16="http://schemas.microsoft.com/office/drawing/2014/main" id="{C809FFF7-5A34-465A-835B-E8C86CD7F04C}"/>
            </a:ext>
          </a:extLst>
        </xdr:cNvPr>
        <xdr:cNvSpPr/>
      </xdr:nvSpPr>
      <xdr:spPr>
        <a:xfrm>
          <a:off x="1079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126274</xdr:rowOff>
    </xdr:from>
    <xdr:to>
      <xdr:col>10</xdr:col>
      <xdr:colOff>114300</xdr:colOff>
      <xdr:row>83</xdr:row>
      <xdr:rowOff>157299</xdr:rowOff>
    </xdr:to>
    <xdr:cxnSp macro="">
      <xdr:nvCxnSpPr>
        <xdr:cNvPr id="312" name="直線コネクタ 311">
          <a:extLst>
            <a:ext uri="{FF2B5EF4-FFF2-40B4-BE49-F238E27FC236}">
              <a16:creationId xmlns:a16="http://schemas.microsoft.com/office/drawing/2014/main" id="{BD9FBBED-91FF-45A9-A557-BBD016C17507}"/>
            </a:ext>
          </a:extLst>
        </xdr:cNvPr>
        <xdr:cNvCxnSpPr/>
      </xdr:nvCxnSpPr>
      <xdr:spPr>
        <a:xfrm>
          <a:off x="1130300" y="143566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51543</xdr:rowOff>
    </xdr:from>
    <xdr:ext cx="405111" cy="259045"/>
    <xdr:sp macro="" textlink="">
      <xdr:nvSpPr>
        <xdr:cNvPr id="313" name="n_1aveValue【公営住宅】&#10;有形固定資産減価償却率">
          <a:extLst>
            <a:ext uri="{FF2B5EF4-FFF2-40B4-BE49-F238E27FC236}">
              <a16:creationId xmlns:a16="http://schemas.microsoft.com/office/drawing/2014/main" id="{57CE750C-6AD7-4E82-BE8A-73B2D049CB55}"/>
            </a:ext>
          </a:extLst>
        </xdr:cNvPr>
        <xdr:cNvSpPr txBox="1"/>
      </xdr:nvSpPr>
      <xdr:spPr>
        <a:xfrm>
          <a:off x="35820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43378</xdr:rowOff>
    </xdr:from>
    <xdr:ext cx="405111" cy="259045"/>
    <xdr:sp macro="" textlink="">
      <xdr:nvSpPr>
        <xdr:cNvPr id="314" name="n_2aveValue【公営住宅】&#10;有形固定資産減価償却率">
          <a:extLst>
            <a:ext uri="{FF2B5EF4-FFF2-40B4-BE49-F238E27FC236}">
              <a16:creationId xmlns:a16="http://schemas.microsoft.com/office/drawing/2014/main" id="{27ACD100-ED50-4CBB-A9AA-08C1D7B52208}"/>
            </a:ext>
          </a:extLst>
        </xdr:cNvPr>
        <xdr:cNvSpPr txBox="1"/>
      </xdr:nvSpPr>
      <xdr:spPr>
        <a:xfrm>
          <a:off x="2705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30315</xdr:rowOff>
    </xdr:from>
    <xdr:ext cx="405111" cy="259045"/>
    <xdr:sp macro="" textlink="">
      <xdr:nvSpPr>
        <xdr:cNvPr id="315" name="n_3aveValue【公営住宅】&#10;有形固定資産減価償却率">
          <a:extLst>
            <a:ext uri="{FF2B5EF4-FFF2-40B4-BE49-F238E27FC236}">
              <a16:creationId xmlns:a16="http://schemas.microsoft.com/office/drawing/2014/main" id="{4CE54D1E-950B-49EA-9AE9-CAB2C7D0E805}"/>
            </a:ext>
          </a:extLst>
        </xdr:cNvPr>
        <xdr:cNvSpPr txBox="1"/>
      </xdr:nvSpPr>
      <xdr:spPr>
        <a:xfrm>
          <a:off x="1816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12354</xdr:rowOff>
    </xdr:from>
    <xdr:ext cx="405111" cy="259045"/>
    <xdr:sp macro="" textlink="">
      <xdr:nvSpPr>
        <xdr:cNvPr id="316" name="n_4aveValue【公営住宅】&#10;有形固定資産減価償却率">
          <a:extLst>
            <a:ext uri="{FF2B5EF4-FFF2-40B4-BE49-F238E27FC236}">
              <a16:creationId xmlns:a16="http://schemas.microsoft.com/office/drawing/2014/main" id="{5F48AB6B-235C-4D36-8F58-D63889306CF8}"/>
            </a:ext>
          </a:extLst>
        </xdr:cNvPr>
        <xdr:cNvSpPr txBox="1"/>
      </xdr:nvSpPr>
      <xdr:spPr>
        <a:xfrm>
          <a:off x="927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70229</xdr:rowOff>
    </xdr:from>
    <xdr:ext cx="405111" cy="259045"/>
    <xdr:sp macro="" textlink="">
      <xdr:nvSpPr>
        <xdr:cNvPr id="317" name="n_1mainValue【公営住宅】&#10;有形固定資産減価償却率">
          <a:extLst>
            <a:ext uri="{FF2B5EF4-FFF2-40B4-BE49-F238E27FC236}">
              <a16:creationId xmlns:a16="http://schemas.microsoft.com/office/drawing/2014/main" id="{65A58C6C-0CAF-4070-A6DA-EF740A316DDD}"/>
            </a:ext>
          </a:extLst>
        </xdr:cNvPr>
        <xdr:cNvSpPr txBox="1"/>
      </xdr:nvSpPr>
      <xdr:spPr>
        <a:xfrm>
          <a:off x="35820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53901</xdr:rowOff>
    </xdr:from>
    <xdr:ext cx="405111" cy="259045"/>
    <xdr:sp macro="" textlink="">
      <xdr:nvSpPr>
        <xdr:cNvPr id="318" name="n_2mainValue【公営住宅】&#10;有形固定資産減価償却率">
          <a:extLst>
            <a:ext uri="{FF2B5EF4-FFF2-40B4-BE49-F238E27FC236}">
              <a16:creationId xmlns:a16="http://schemas.microsoft.com/office/drawing/2014/main" id="{8B13ED55-EE77-4DF7-BC35-EAD2FD71430F}"/>
            </a:ext>
          </a:extLst>
        </xdr:cNvPr>
        <xdr:cNvSpPr txBox="1"/>
      </xdr:nvSpPr>
      <xdr:spPr>
        <a:xfrm>
          <a:off x="2705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27776</xdr:rowOff>
    </xdr:from>
    <xdr:ext cx="405111" cy="259045"/>
    <xdr:sp macro="" textlink="">
      <xdr:nvSpPr>
        <xdr:cNvPr id="319" name="n_3mainValue【公営住宅】&#10;有形固定資産減価償却率">
          <a:extLst>
            <a:ext uri="{FF2B5EF4-FFF2-40B4-BE49-F238E27FC236}">
              <a16:creationId xmlns:a16="http://schemas.microsoft.com/office/drawing/2014/main" id="{A2E142F1-3027-434E-AEEB-E9783768DEA9}"/>
            </a:ext>
          </a:extLst>
        </xdr:cNvPr>
        <xdr:cNvSpPr txBox="1"/>
      </xdr:nvSpPr>
      <xdr:spPr>
        <a:xfrm>
          <a:off x="18167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168201</xdr:rowOff>
    </xdr:from>
    <xdr:ext cx="405111" cy="259045"/>
    <xdr:sp macro="" textlink="">
      <xdr:nvSpPr>
        <xdr:cNvPr id="320" name="n_4mainValue【公営住宅】&#10;有形固定資産減価償却率">
          <a:extLst>
            <a:ext uri="{FF2B5EF4-FFF2-40B4-BE49-F238E27FC236}">
              <a16:creationId xmlns:a16="http://schemas.microsoft.com/office/drawing/2014/main" id="{61475185-A989-47EB-A968-699A64D885DF}"/>
            </a:ext>
          </a:extLst>
        </xdr:cNvPr>
        <xdr:cNvSpPr txBox="1"/>
      </xdr:nvSpPr>
      <xdr:spPr>
        <a:xfrm>
          <a:off x="9277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69DB83DA-199F-4E18-807C-329122695BF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50314BA5-5043-47D8-B5C0-BEEDF7FACA8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2098D377-E159-4F4A-B3F8-6EC6DC90351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D27C242E-E2C4-4A47-95C5-F0974AFF1F2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85CF2721-71DA-479B-A3FF-34C90F59475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A1659025-C106-4937-AE9F-D33773A124C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EB702B5B-F5E0-41E7-AE1F-EB8F234A537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A3E72A47-00BB-416E-A859-0DC7EE78784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3717F7C6-3E17-49BB-A9A8-60520713BA3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91CA352B-95B9-4282-B2CB-12AD2E7F88E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0E1A25D1-8562-40E1-BF58-A98EE8B8A948}"/>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8C3588D0-EDF9-47C9-AB23-07E26DB99BBF}"/>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51C9810D-6086-4297-AA97-E804BC03701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A0F9569C-AD40-4F93-8252-F285DC7FE97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247FA560-4CBA-46F6-8F28-31DB37ECD658}"/>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66330DF3-F38F-450C-996F-57574DA4CC59}"/>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F772BEB0-994E-4F86-99A0-0A0516534F1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71BA29D3-261B-4E42-AE33-29A38EEEDFD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8EB54C00-E954-4FEF-BCED-78EDEA85CF2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a:extLst>
            <a:ext uri="{FF2B5EF4-FFF2-40B4-BE49-F238E27FC236}">
              <a16:creationId xmlns:a16="http://schemas.microsoft.com/office/drawing/2014/main" id="{42E20311-3F02-4517-B0F4-AB61794616E5}"/>
            </a:ext>
          </a:extLst>
        </xdr:cNvPr>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a:extLst>
            <a:ext uri="{FF2B5EF4-FFF2-40B4-BE49-F238E27FC236}">
              <a16:creationId xmlns:a16="http://schemas.microsoft.com/office/drawing/2014/main" id="{C56BCE5F-60E8-42F2-B8C1-49EEF617FEF8}"/>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a:extLst>
            <a:ext uri="{FF2B5EF4-FFF2-40B4-BE49-F238E27FC236}">
              <a16:creationId xmlns:a16="http://schemas.microsoft.com/office/drawing/2014/main" id="{59A19F3D-756D-4E5B-ADCD-B76C425BE027}"/>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a:extLst>
            <a:ext uri="{FF2B5EF4-FFF2-40B4-BE49-F238E27FC236}">
              <a16:creationId xmlns:a16="http://schemas.microsoft.com/office/drawing/2014/main" id="{66C68B4D-E598-4FF7-9201-642B3FFDDC2B}"/>
            </a:ext>
          </a:extLst>
        </xdr:cNvPr>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a:extLst>
            <a:ext uri="{FF2B5EF4-FFF2-40B4-BE49-F238E27FC236}">
              <a16:creationId xmlns:a16="http://schemas.microsoft.com/office/drawing/2014/main" id="{8DE6EEA0-ED55-4875-9915-9E50CB60B147}"/>
            </a:ext>
          </a:extLst>
        </xdr:cNvPr>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154195</xdr:rowOff>
    </xdr:from>
    <xdr:ext cx="469744" cy="259045"/>
    <xdr:sp macro="" textlink="">
      <xdr:nvSpPr>
        <xdr:cNvPr id="345" name="【公営住宅】&#10;一人当たり面積平均値テキスト">
          <a:extLst>
            <a:ext uri="{FF2B5EF4-FFF2-40B4-BE49-F238E27FC236}">
              <a16:creationId xmlns:a16="http://schemas.microsoft.com/office/drawing/2014/main" id="{9439B264-A671-4552-B2C2-6978F3AA1DB1}"/>
            </a:ext>
          </a:extLst>
        </xdr:cNvPr>
        <xdr:cNvSpPr txBox="1"/>
      </xdr:nvSpPr>
      <xdr:spPr>
        <a:xfrm>
          <a:off x="10515600" y="1404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a:extLst>
            <a:ext uri="{FF2B5EF4-FFF2-40B4-BE49-F238E27FC236}">
              <a16:creationId xmlns:a16="http://schemas.microsoft.com/office/drawing/2014/main" id="{ACA3B617-624C-4A44-AFBC-F5A9E04F965E}"/>
            </a:ext>
          </a:extLst>
        </xdr:cNvPr>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a:extLst>
            <a:ext uri="{FF2B5EF4-FFF2-40B4-BE49-F238E27FC236}">
              <a16:creationId xmlns:a16="http://schemas.microsoft.com/office/drawing/2014/main" id="{B8A69B36-762A-4017-B55E-299037913ADB}"/>
            </a:ext>
          </a:extLst>
        </xdr:cNvPr>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a:extLst>
            <a:ext uri="{FF2B5EF4-FFF2-40B4-BE49-F238E27FC236}">
              <a16:creationId xmlns:a16="http://schemas.microsoft.com/office/drawing/2014/main" id="{8437CF32-865E-4F72-BCD9-D59DF1758F9A}"/>
            </a:ext>
          </a:extLst>
        </xdr:cNvPr>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a:extLst>
            <a:ext uri="{FF2B5EF4-FFF2-40B4-BE49-F238E27FC236}">
              <a16:creationId xmlns:a16="http://schemas.microsoft.com/office/drawing/2014/main" id="{57A85569-CA53-4D3C-A179-D566BEAF3130}"/>
            </a:ext>
          </a:extLst>
        </xdr:cNvPr>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a:extLst>
            <a:ext uri="{FF2B5EF4-FFF2-40B4-BE49-F238E27FC236}">
              <a16:creationId xmlns:a16="http://schemas.microsoft.com/office/drawing/2014/main" id="{61951B98-16B4-4FDC-8A04-5D9FAAE2C1F7}"/>
            </a:ext>
          </a:extLst>
        </xdr:cNvPr>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A2AFC2D8-CDF2-42AC-BDAE-6F92127C820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9C7B8EF6-D9B6-47EE-BE14-FD9FA382F11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DC9B0F99-0333-47A6-886A-5F5552B22B5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ABA7653-E85D-4C76-8DD4-21AA53F19DA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2669175E-244D-4B70-B174-E2038481896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56" name="楕円 355">
          <a:extLst>
            <a:ext uri="{FF2B5EF4-FFF2-40B4-BE49-F238E27FC236}">
              <a16:creationId xmlns:a16="http://schemas.microsoft.com/office/drawing/2014/main" id="{D427FDC0-31CB-47AB-9469-483727CE6B6A}"/>
            </a:ext>
          </a:extLst>
        </xdr:cNvPr>
        <xdr:cNvSpPr/>
      </xdr:nvSpPr>
      <xdr:spPr>
        <a:xfrm>
          <a:off x="104267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17163</xdr:rowOff>
    </xdr:from>
    <xdr:ext cx="469744" cy="259045"/>
    <xdr:sp macro="" textlink="">
      <xdr:nvSpPr>
        <xdr:cNvPr id="357" name="【公営住宅】&#10;一人当たり面積該当値テキスト">
          <a:extLst>
            <a:ext uri="{FF2B5EF4-FFF2-40B4-BE49-F238E27FC236}">
              <a16:creationId xmlns:a16="http://schemas.microsoft.com/office/drawing/2014/main" id="{5AC9C55A-F869-41AA-B0B0-F132B7F76101}"/>
            </a:ext>
          </a:extLst>
        </xdr:cNvPr>
        <xdr:cNvSpPr txBox="1"/>
      </xdr:nvSpPr>
      <xdr:spPr>
        <a:xfrm>
          <a:off x="10515600" y="142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39306</xdr:rowOff>
    </xdr:from>
    <xdr:to>
      <xdr:col>50</xdr:col>
      <xdr:colOff>165100</xdr:colOff>
      <xdr:row>83</xdr:row>
      <xdr:rowOff>140906</xdr:rowOff>
    </xdr:to>
    <xdr:sp macro="" textlink="">
      <xdr:nvSpPr>
        <xdr:cNvPr id="358" name="楕円 357">
          <a:extLst>
            <a:ext uri="{FF2B5EF4-FFF2-40B4-BE49-F238E27FC236}">
              <a16:creationId xmlns:a16="http://schemas.microsoft.com/office/drawing/2014/main" id="{267EA563-96D5-405C-9C6F-153F27D0A713}"/>
            </a:ext>
          </a:extLst>
        </xdr:cNvPr>
        <xdr:cNvSpPr/>
      </xdr:nvSpPr>
      <xdr:spPr>
        <a:xfrm>
          <a:off x="9588500" y="1426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89536</xdr:rowOff>
    </xdr:from>
    <xdr:to>
      <xdr:col>55</xdr:col>
      <xdr:colOff>0</xdr:colOff>
      <xdr:row>83</xdr:row>
      <xdr:rowOff>90106</xdr:rowOff>
    </xdr:to>
    <xdr:cxnSp macro="">
      <xdr:nvCxnSpPr>
        <xdr:cNvPr id="359" name="直線コネクタ 358">
          <a:extLst>
            <a:ext uri="{FF2B5EF4-FFF2-40B4-BE49-F238E27FC236}">
              <a16:creationId xmlns:a16="http://schemas.microsoft.com/office/drawing/2014/main" id="{86204400-F3D2-4959-8172-941BEFF49847}"/>
            </a:ext>
          </a:extLst>
        </xdr:cNvPr>
        <xdr:cNvCxnSpPr/>
      </xdr:nvCxnSpPr>
      <xdr:spPr>
        <a:xfrm flipV="1">
          <a:off x="9639300" y="14319886"/>
          <a:ext cx="8382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37592</xdr:rowOff>
    </xdr:from>
    <xdr:to>
      <xdr:col>46</xdr:col>
      <xdr:colOff>38100</xdr:colOff>
      <xdr:row>83</xdr:row>
      <xdr:rowOff>139192</xdr:rowOff>
    </xdr:to>
    <xdr:sp macro="" textlink="">
      <xdr:nvSpPr>
        <xdr:cNvPr id="360" name="楕円 359">
          <a:extLst>
            <a:ext uri="{FF2B5EF4-FFF2-40B4-BE49-F238E27FC236}">
              <a16:creationId xmlns:a16="http://schemas.microsoft.com/office/drawing/2014/main" id="{434795C9-990C-4C3D-8B98-08EDDF0DDD46}"/>
            </a:ext>
          </a:extLst>
        </xdr:cNvPr>
        <xdr:cNvSpPr/>
      </xdr:nvSpPr>
      <xdr:spPr>
        <a:xfrm>
          <a:off x="8699500" y="142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88392</xdr:rowOff>
    </xdr:from>
    <xdr:to>
      <xdr:col>50</xdr:col>
      <xdr:colOff>114300</xdr:colOff>
      <xdr:row>83</xdr:row>
      <xdr:rowOff>90106</xdr:rowOff>
    </xdr:to>
    <xdr:cxnSp macro="">
      <xdr:nvCxnSpPr>
        <xdr:cNvPr id="361" name="直線コネクタ 360">
          <a:extLst>
            <a:ext uri="{FF2B5EF4-FFF2-40B4-BE49-F238E27FC236}">
              <a16:creationId xmlns:a16="http://schemas.microsoft.com/office/drawing/2014/main" id="{CC1A689E-5507-46B7-9F36-023DA92239E2}"/>
            </a:ext>
          </a:extLst>
        </xdr:cNvPr>
        <xdr:cNvCxnSpPr/>
      </xdr:nvCxnSpPr>
      <xdr:spPr>
        <a:xfrm>
          <a:off x="8750300" y="14318742"/>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36449</xdr:rowOff>
    </xdr:from>
    <xdr:to>
      <xdr:col>41</xdr:col>
      <xdr:colOff>101600</xdr:colOff>
      <xdr:row>83</xdr:row>
      <xdr:rowOff>138049</xdr:rowOff>
    </xdr:to>
    <xdr:sp macro="" textlink="">
      <xdr:nvSpPr>
        <xdr:cNvPr id="362" name="楕円 361">
          <a:extLst>
            <a:ext uri="{FF2B5EF4-FFF2-40B4-BE49-F238E27FC236}">
              <a16:creationId xmlns:a16="http://schemas.microsoft.com/office/drawing/2014/main" id="{D2F06467-BBDA-4B16-A1AA-5641C8B2EF8A}"/>
            </a:ext>
          </a:extLst>
        </xdr:cNvPr>
        <xdr:cNvSpPr/>
      </xdr:nvSpPr>
      <xdr:spPr>
        <a:xfrm>
          <a:off x="7810500" y="1426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87249</xdr:rowOff>
    </xdr:from>
    <xdr:to>
      <xdr:col>45</xdr:col>
      <xdr:colOff>177800</xdr:colOff>
      <xdr:row>83</xdr:row>
      <xdr:rowOff>88392</xdr:rowOff>
    </xdr:to>
    <xdr:cxnSp macro="">
      <xdr:nvCxnSpPr>
        <xdr:cNvPr id="363" name="直線コネクタ 362">
          <a:extLst>
            <a:ext uri="{FF2B5EF4-FFF2-40B4-BE49-F238E27FC236}">
              <a16:creationId xmlns:a16="http://schemas.microsoft.com/office/drawing/2014/main" id="{BD0B8970-AFB5-433C-8E9C-EF36C73B0916}"/>
            </a:ext>
          </a:extLst>
        </xdr:cNvPr>
        <xdr:cNvCxnSpPr/>
      </xdr:nvCxnSpPr>
      <xdr:spPr>
        <a:xfrm>
          <a:off x="7861300" y="1431759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21019</xdr:rowOff>
    </xdr:from>
    <xdr:to>
      <xdr:col>36</xdr:col>
      <xdr:colOff>165100</xdr:colOff>
      <xdr:row>83</xdr:row>
      <xdr:rowOff>122619</xdr:rowOff>
    </xdr:to>
    <xdr:sp macro="" textlink="">
      <xdr:nvSpPr>
        <xdr:cNvPr id="364" name="楕円 363">
          <a:extLst>
            <a:ext uri="{FF2B5EF4-FFF2-40B4-BE49-F238E27FC236}">
              <a16:creationId xmlns:a16="http://schemas.microsoft.com/office/drawing/2014/main" id="{D5B7619B-A172-4DF1-9BA1-962115961E39}"/>
            </a:ext>
          </a:extLst>
        </xdr:cNvPr>
        <xdr:cNvSpPr/>
      </xdr:nvSpPr>
      <xdr:spPr>
        <a:xfrm>
          <a:off x="6921500" y="1425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71819</xdr:rowOff>
    </xdr:from>
    <xdr:to>
      <xdr:col>41</xdr:col>
      <xdr:colOff>50800</xdr:colOff>
      <xdr:row>83</xdr:row>
      <xdr:rowOff>87249</xdr:rowOff>
    </xdr:to>
    <xdr:cxnSp macro="">
      <xdr:nvCxnSpPr>
        <xdr:cNvPr id="365" name="直線コネクタ 364">
          <a:extLst>
            <a:ext uri="{FF2B5EF4-FFF2-40B4-BE49-F238E27FC236}">
              <a16:creationId xmlns:a16="http://schemas.microsoft.com/office/drawing/2014/main" id="{DC7FA7CC-A4DB-4B38-A57B-8EAA5773C5BD}"/>
            </a:ext>
          </a:extLst>
        </xdr:cNvPr>
        <xdr:cNvCxnSpPr/>
      </xdr:nvCxnSpPr>
      <xdr:spPr>
        <a:xfrm>
          <a:off x="6972300" y="14302169"/>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79709</xdr:rowOff>
    </xdr:from>
    <xdr:ext cx="469744" cy="259045"/>
    <xdr:sp macro="" textlink="">
      <xdr:nvSpPr>
        <xdr:cNvPr id="366" name="n_1aveValue【公営住宅】&#10;一人当たり面積">
          <a:extLst>
            <a:ext uri="{FF2B5EF4-FFF2-40B4-BE49-F238E27FC236}">
              <a16:creationId xmlns:a16="http://schemas.microsoft.com/office/drawing/2014/main" id="{D2F13278-5364-4EA0-ABEF-71921749B34A}"/>
            </a:ext>
          </a:extLst>
        </xdr:cNvPr>
        <xdr:cNvSpPr txBox="1"/>
      </xdr:nvSpPr>
      <xdr:spPr>
        <a:xfrm>
          <a:off x="9391727" y="1396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81996</xdr:rowOff>
    </xdr:from>
    <xdr:ext cx="469744" cy="259045"/>
    <xdr:sp macro="" textlink="">
      <xdr:nvSpPr>
        <xdr:cNvPr id="367" name="n_2aveValue【公営住宅】&#10;一人当たり面積">
          <a:extLst>
            <a:ext uri="{FF2B5EF4-FFF2-40B4-BE49-F238E27FC236}">
              <a16:creationId xmlns:a16="http://schemas.microsoft.com/office/drawing/2014/main" id="{9B3901F1-09E9-48FF-A746-3EBD52C4407D}"/>
            </a:ext>
          </a:extLst>
        </xdr:cNvPr>
        <xdr:cNvSpPr txBox="1"/>
      </xdr:nvSpPr>
      <xdr:spPr>
        <a:xfrm>
          <a:off x="85154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71138</xdr:rowOff>
    </xdr:from>
    <xdr:ext cx="469744" cy="259045"/>
    <xdr:sp macro="" textlink="">
      <xdr:nvSpPr>
        <xdr:cNvPr id="368" name="n_3aveValue【公営住宅】&#10;一人当たり面積">
          <a:extLst>
            <a:ext uri="{FF2B5EF4-FFF2-40B4-BE49-F238E27FC236}">
              <a16:creationId xmlns:a16="http://schemas.microsoft.com/office/drawing/2014/main" id="{593A4DD3-3F62-4122-8248-D24AE61DD2E7}"/>
            </a:ext>
          </a:extLst>
        </xdr:cNvPr>
        <xdr:cNvSpPr txBox="1"/>
      </xdr:nvSpPr>
      <xdr:spPr>
        <a:xfrm>
          <a:off x="7626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104855</xdr:rowOff>
    </xdr:from>
    <xdr:ext cx="469744" cy="259045"/>
    <xdr:sp macro="" textlink="">
      <xdr:nvSpPr>
        <xdr:cNvPr id="369" name="n_4aveValue【公営住宅】&#10;一人当たり面積">
          <a:extLst>
            <a:ext uri="{FF2B5EF4-FFF2-40B4-BE49-F238E27FC236}">
              <a16:creationId xmlns:a16="http://schemas.microsoft.com/office/drawing/2014/main" id="{5BAE5595-8C8D-4E0E-8B15-3782C22CCB46}"/>
            </a:ext>
          </a:extLst>
        </xdr:cNvPr>
        <xdr:cNvSpPr txBox="1"/>
      </xdr:nvSpPr>
      <xdr:spPr>
        <a:xfrm>
          <a:off x="6737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132033</xdr:rowOff>
    </xdr:from>
    <xdr:ext cx="469744" cy="259045"/>
    <xdr:sp macro="" textlink="">
      <xdr:nvSpPr>
        <xdr:cNvPr id="370" name="n_1mainValue【公営住宅】&#10;一人当たり面積">
          <a:extLst>
            <a:ext uri="{FF2B5EF4-FFF2-40B4-BE49-F238E27FC236}">
              <a16:creationId xmlns:a16="http://schemas.microsoft.com/office/drawing/2014/main" id="{9909D2A5-D0AC-4669-BE62-0A50ECAB51C7}"/>
            </a:ext>
          </a:extLst>
        </xdr:cNvPr>
        <xdr:cNvSpPr txBox="1"/>
      </xdr:nvSpPr>
      <xdr:spPr>
        <a:xfrm>
          <a:off x="9391727" y="1436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130319</xdr:rowOff>
    </xdr:from>
    <xdr:ext cx="469744" cy="259045"/>
    <xdr:sp macro="" textlink="">
      <xdr:nvSpPr>
        <xdr:cNvPr id="371" name="n_2mainValue【公営住宅】&#10;一人当たり面積">
          <a:extLst>
            <a:ext uri="{FF2B5EF4-FFF2-40B4-BE49-F238E27FC236}">
              <a16:creationId xmlns:a16="http://schemas.microsoft.com/office/drawing/2014/main" id="{F275164B-F554-421E-A0D5-33D737D03584}"/>
            </a:ext>
          </a:extLst>
        </xdr:cNvPr>
        <xdr:cNvSpPr txBox="1"/>
      </xdr:nvSpPr>
      <xdr:spPr>
        <a:xfrm>
          <a:off x="8515427" y="1436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129176</xdr:rowOff>
    </xdr:from>
    <xdr:ext cx="469744" cy="259045"/>
    <xdr:sp macro="" textlink="">
      <xdr:nvSpPr>
        <xdr:cNvPr id="372" name="n_3mainValue【公営住宅】&#10;一人当たり面積">
          <a:extLst>
            <a:ext uri="{FF2B5EF4-FFF2-40B4-BE49-F238E27FC236}">
              <a16:creationId xmlns:a16="http://schemas.microsoft.com/office/drawing/2014/main" id="{EE725A82-9B8D-4D20-8C5C-232112BEB5D6}"/>
            </a:ext>
          </a:extLst>
        </xdr:cNvPr>
        <xdr:cNvSpPr txBox="1"/>
      </xdr:nvSpPr>
      <xdr:spPr>
        <a:xfrm>
          <a:off x="7626427" y="1435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113746</xdr:rowOff>
    </xdr:from>
    <xdr:ext cx="469744" cy="259045"/>
    <xdr:sp macro="" textlink="">
      <xdr:nvSpPr>
        <xdr:cNvPr id="373" name="n_4mainValue【公営住宅】&#10;一人当たり面積">
          <a:extLst>
            <a:ext uri="{FF2B5EF4-FFF2-40B4-BE49-F238E27FC236}">
              <a16:creationId xmlns:a16="http://schemas.microsoft.com/office/drawing/2014/main" id="{1F9CCFE0-A739-4D89-A67B-2DC9B8B94ABB}"/>
            </a:ext>
          </a:extLst>
        </xdr:cNvPr>
        <xdr:cNvSpPr txBox="1"/>
      </xdr:nvSpPr>
      <xdr:spPr>
        <a:xfrm>
          <a:off x="6737427" y="1434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D83EB650-2107-4112-BFD0-E03D0B6A07D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A01DE859-6F63-44B7-A097-16077B56D44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89B075D6-C4C1-45A2-90A2-34ADCB23494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57395D26-E73B-4410-A0AE-FD4A40E954E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9E986F2A-2EF8-4D14-9636-FDF36198466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7304F7FC-9983-42E3-9295-9B135CBFC63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23C06ADF-ACF6-4AEB-822F-09A88E38EA0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EAFEDC31-34D1-4960-A6A7-946B3F94C4E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CF5705AA-4C65-41CB-AD18-1D5AA8D746C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DCD040FB-2A2C-4081-B8B1-AAE85A7B149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75968CFC-C3DC-427B-B32B-610E07308EF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15FC48E8-A54B-469A-AA42-5BBB8C70180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14BB9E6C-8335-4898-BFC9-778072ABDA2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5FA9C540-78B5-47D8-89B1-F2A6794FE61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5CFEC064-45B9-4C27-AB65-2A9FF7F26A4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B2DF2813-5722-4B21-8E54-E151A33FA45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BFDEFAA4-7D78-48D0-BA04-62D22ED1D85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9DFCE5D6-7831-4DA0-975A-5B1B5B40C47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29E91816-51A3-4E78-9BAB-FC4C5F3852A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4612D118-9110-4095-BE55-42894B10FDB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BCB0E373-A83A-44D4-AEEC-717F4A87825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D5B1E6CB-8F20-4FDA-A031-A9A8C94155D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D8A7805F-2492-4439-B7C1-F2F9F657114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0164A9C5-1A92-4E9A-B6AA-E89387C54E8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C5A5254D-547B-4952-8140-751537D3912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70895006-7696-47F2-9BED-54755E0A4E1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8D4FC959-6CD9-41F9-9AE3-ED3FA17ACC7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a:extLst>
            <a:ext uri="{FF2B5EF4-FFF2-40B4-BE49-F238E27FC236}">
              <a16:creationId xmlns:a16="http://schemas.microsoft.com/office/drawing/2014/main" id="{6ED890FD-B14C-4DA0-B5AB-642B9205AA9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a:extLst>
            <a:ext uri="{FF2B5EF4-FFF2-40B4-BE49-F238E27FC236}">
              <a16:creationId xmlns:a16="http://schemas.microsoft.com/office/drawing/2014/main" id="{3AB3FF1F-EB6C-4DED-867C-3FDF39A9236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a:extLst>
            <a:ext uri="{FF2B5EF4-FFF2-40B4-BE49-F238E27FC236}">
              <a16:creationId xmlns:a16="http://schemas.microsoft.com/office/drawing/2014/main" id="{58967368-C900-4244-8EEB-F5B3D8C2E49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a:extLst>
            <a:ext uri="{FF2B5EF4-FFF2-40B4-BE49-F238E27FC236}">
              <a16:creationId xmlns:a16="http://schemas.microsoft.com/office/drawing/2014/main" id="{444EFC8B-A4C0-4FFE-A165-ED9D2D025D7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a:extLst>
            <a:ext uri="{FF2B5EF4-FFF2-40B4-BE49-F238E27FC236}">
              <a16:creationId xmlns:a16="http://schemas.microsoft.com/office/drawing/2014/main" id="{62376B0A-BB85-4303-A7E9-A2D582961F5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a:extLst>
            <a:ext uri="{FF2B5EF4-FFF2-40B4-BE49-F238E27FC236}">
              <a16:creationId xmlns:a16="http://schemas.microsoft.com/office/drawing/2014/main" id="{729E98A9-B48F-43F0-B51E-A36AFB7A1EE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a:extLst>
            <a:ext uri="{FF2B5EF4-FFF2-40B4-BE49-F238E27FC236}">
              <a16:creationId xmlns:a16="http://schemas.microsoft.com/office/drawing/2014/main" id="{01E3F8D2-D3C7-47D8-9512-2D246CF2011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a:extLst>
            <a:ext uri="{FF2B5EF4-FFF2-40B4-BE49-F238E27FC236}">
              <a16:creationId xmlns:a16="http://schemas.microsoft.com/office/drawing/2014/main" id="{B31A1665-5443-4067-AAB6-E0D538A9BAA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a:extLst>
            <a:ext uri="{FF2B5EF4-FFF2-40B4-BE49-F238E27FC236}">
              <a16:creationId xmlns:a16="http://schemas.microsoft.com/office/drawing/2014/main" id="{6E788BA3-2E43-461D-A4DF-1DF7658BB90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a:extLst>
            <a:ext uri="{FF2B5EF4-FFF2-40B4-BE49-F238E27FC236}">
              <a16:creationId xmlns:a16="http://schemas.microsoft.com/office/drawing/2014/main" id="{08638100-FEC8-4496-9509-3F5AADEEB88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A9463DF6-DE9D-4C9D-AFBA-7C05FD36422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9F26CA67-8DFE-4FEB-B49C-6DA38760166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B7CF2D42-B49F-4F26-B878-B27435992EF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414" name="直線コネクタ 413">
          <a:extLst>
            <a:ext uri="{FF2B5EF4-FFF2-40B4-BE49-F238E27FC236}">
              <a16:creationId xmlns:a16="http://schemas.microsoft.com/office/drawing/2014/main" id="{82B84651-A861-4459-B087-396B5001633E}"/>
            </a:ext>
          </a:extLst>
        </xdr:cNvPr>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617EDA9D-1340-48D0-B13E-66BC89D44201}"/>
            </a:ext>
          </a:extLst>
        </xdr:cNvPr>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6" name="直線コネクタ 415">
          <a:extLst>
            <a:ext uri="{FF2B5EF4-FFF2-40B4-BE49-F238E27FC236}">
              <a16:creationId xmlns:a16="http://schemas.microsoft.com/office/drawing/2014/main" id="{5D883B9B-6697-416B-B88B-D7092619136E}"/>
            </a:ext>
          </a:extLst>
        </xdr:cNvPr>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696E17B3-47DD-4E9B-9FE6-6520D7FDE9B2}"/>
            </a:ext>
          </a:extLst>
        </xdr:cNvPr>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18" name="直線コネクタ 417">
          <a:extLst>
            <a:ext uri="{FF2B5EF4-FFF2-40B4-BE49-F238E27FC236}">
              <a16:creationId xmlns:a16="http://schemas.microsoft.com/office/drawing/2014/main" id="{3277732C-2459-4B4C-BD23-3D463B0B7FD1}"/>
            </a:ext>
          </a:extLst>
        </xdr:cNvPr>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142892</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81E81DD-55F3-462B-9635-995578FB410A}"/>
            </a:ext>
          </a:extLst>
        </xdr:cNvPr>
        <xdr:cNvSpPr txBox="1"/>
      </xdr:nvSpPr>
      <xdr:spPr>
        <a:xfrm>
          <a:off x="16357600" y="631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20" name="フローチャート: 判断 419">
          <a:extLst>
            <a:ext uri="{FF2B5EF4-FFF2-40B4-BE49-F238E27FC236}">
              <a16:creationId xmlns:a16="http://schemas.microsoft.com/office/drawing/2014/main" id="{1745EEF9-8F41-428E-ABAA-7BA79C84E5E7}"/>
            </a:ext>
          </a:extLst>
        </xdr:cNvPr>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1" name="フローチャート: 判断 420">
          <a:extLst>
            <a:ext uri="{FF2B5EF4-FFF2-40B4-BE49-F238E27FC236}">
              <a16:creationId xmlns:a16="http://schemas.microsoft.com/office/drawing/2014/main" id="{BC49498C-63E8-4F75-98BD-E87526737F22}"/>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2" name="フローチャート: 判断 421">
          <a:extLst>
            <a:ext uri="{FF2B5EF4-FFF2-40B4-BE49-F238E27FC236}">
              <a16:creationId xmlns:a16="http://schemas.microsoft.com/office/drawing/2014/main" id="{41A013CF-7883-40C7-9347-1B0C3E2D7A04}"/>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3" name="フローチャート: 判断 422">
          <a:extLst>
            <a:ext uri="{FF2B5EF4-FFF2-40B4-BE49-F238E27FC236}">
              <a16:creationId xmlns:a16="http://schemas.microsoft.com/office/drawing/2014/main" id="{D3D30EFD-CF98-4893-B065-91AB6B3EE57A}"/>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424" name="フローチャート: 判断 423">
          <a:extLst>
            <a:ext uri="{FF2B5EF4-FFF2-40B4-BE49-F238E27FC236}">
              <a16:creationId xmlns:a16="http://schemas.microsoft.com/office/drawing/2014/main" id="{22811F5E-94E9-4504-BF0A-8C22A4548F65}"/>
            </a:ext>
          </a:extLst>
        </xdr:cNvPr>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DD5FA6F4-94AB-4BF1-A453-E2A3961FE9A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24EC3FB2-7845-4D17-AB88-FEF2102438A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41C92E97-7A6C-48CC-AD00-EB24C58A838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53E08EA9-FE6F-4CCA-B3B4-5A8BB5F62F7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17630236-ADBF-4EE6-AD91-57EF1D4DD20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635</xdr:rowOff>
    </xdr:from>
    <xdr:to>
      <xdr:col>85</xdr:col>
      <xdr:colOff>177800</xdr:colOff>
      <xdr:row>36</xdr:row>
      <xdr:rowOff>102235</xdr:rowOff>
    </xdr:to>
    <xdr:sp macro="" textlink="">
      <xdr:nvSpPr>
        <xdr:cNvPr id="430" name="楕円 429">
          <a:extLst>
            <a:ext uri="{FF2B5EF4-FFF2-40B4-BE49-F238E27FC236}">
              <a16:creationId xmlns:a16="http://schemas.microsoft.com/office/drawing/2014/main" id="{928F692C-81C1-4A61-948B-C373860FE3D9}"/>
            </a:ext>
          </a:extLst>
        </xdr:cNvPr>
        <xdr:cNvSpPr/>
      </xdr:nvSpPr>
      <xdr:spPr>
        <a:xfrm>
          <a:off x="162687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23512</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92C54B51-A359-4A68-BB12-BC04D563FB40}"/>
            </a:ext>
          </a:extLst>
        </xdr:cNvPr>
        <xdr:cNvSpPr txBox="1"/>
      </xdr:nvSpPr>
      <xdr:spPr>
        <a:xfrm>
          <a:off x="16357600"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103505</xdr:rowOff>
    </xdr:from>
    <xdr:to>
      <xdr:col>81</xdr:col>
      <xdr:colOff>101600</xdr:colOff>
      <xdr:row>36</xdr:row>
      <xdr:rowOff>33655</xdr:rowOff>
    </xdr:to>
    <xdr:sp macro="" textlink="">
      <xdr:nvSpPr>
        <xdr:cNvPr id="432" name="楕円 431">
          <a:extLst>
            <a:ext uri="{FF2B5EF4-FFF2-40B4-BE49-F238E27FC236}">
              <a16:creationId xmlns:a16="http://schemas.microsoft.com/office/drawing/2014/main" id="{6AF91C18-ADA5-45FB-A113-6E97124A2011}"/>
            </a:ext>
          </a:extLst>
        </xdr:cNvPr>
        <xdr:cNvSpPr/>
      </xdr:nvSpPr>
      <xdr:spPr>
        <a:xfrm>
          <a:off x="15430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154305</xdr:rowOff>
    </xdr:from>
    <xdr:to>
      <xdr:col>85</xdr:col>
      <xdr:colOff>127000</xdr:colOff>
      <xdr:row>36</xdr:row>
      <xdr:rowOff>51435</xdr:rowOff>
    </xdr:to>
    <xdr:cxnSp macro="">
      <xdr:nvCxnSpPr>
        <xdr:cNvPr id="433" name="直線コネクタ 432">
          <a:extLst>
            <a:ext uri="{FF2B5EF4-FFF2-40B4-BE49-F238E27FC236}">
              <a16:creationId xmlns:a16="http://schemas.microsoft.com/office/drawing/2014/main" id="{DF66DAAF-34A9-4716-ADB2-BFF784FC6F4A}"/>
            </a:ext>
          </a:extLst>
        </xdr:cNvPr>
        <xdr:cNvCxnSpPr/>
      </xdr:nvCxnSpPr>
      <xdr:spPr>
        <a:xfrm>
          <a:off x="15481300" y="615505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103505</xdr:rowOff>
    </xdr:from>
    <xdr:to>
      <xdr:col>76</xdr:col>
      <xdr:colOff>165100</xdr:colOff>
      <xdr:row>36</xdr:row>
      <xdr:rowOff>33655</xdr:rowOff>
    </xdr:to>
    <xdr:sp macro="" textlink="">
      <xdr:nvSpPr>
        <xdr:cNvPr id="434" name="楕円 433">
          <a:extLst>
            <a:ext uri="{FF2B5EF4-FFF2-40B4-BE49-F238E27FC236}">
              <a16:creationId xmlns:a16="http://schemas.microsoft.com/office/drawing/2014/main" id="{73325139-E38E-4CFA-9FB9-349AB27BDCF4}"/>
            </a:ext>
          </a:extLst>
        </xdr:cNvPr>
        <xdr:cNvSpPr/>
      </xdr:nvSpPr>
      <xdr:spPr>
        <a:xfrm>
          <a:off x="14541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154305</xdr:rowOff>
    </xdr:from>
    <xdr:to>
      <xdr:col>81</xdr:col>
      <xdr:colOff>50800</xdr:colOff>
      <xdr:row>35</xdr:row>
      <xdr:rowOff>154305</xdr:rowOff>
    </xdr:to>
    <xdr:cxnSp macro="">
      <xdr:nvCxnSpPr>
        <xdr:cNvPr id="435" name="直線コネクタ 434">
          <a:extLst>
            <a:ext uri="{FF2B5EF4-FFF2-40B4-BE49-F238E27FC236}">
              <a16:creationId xmlns:a16="http://schemas.microsoft.com/office/drawing/2014/main" id="{11042E88-FF24-4122-AB59-A5D7E5691A8D}"/>
            </a:ext>
          </a:extLst>
        </xdr:cNvPr>
        <xdr:cNvCxnSpPr/>
      </xdr:nvCxnSpPr>
      <xdr:spPr>
        <a:xfrm>
          <a:off x="14592300" y="6155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107315</xdr:rowOff>
    </xdr:from>
    <xdr:to>
      <xdr:col>72</xdr:col>
      <xdr:colOff>38100</xdr:colOff>
      <xdr:row>36</xdr:row>
      <xdr:rowOff>37465</xdr:rowOff>
    </xdr:to>
    <xdr:sp macro="" textlink="">
      <xdr:nvSpPr>
        <xdr:cNvPr id="436" name="楕円 435">
          <a:extLst>
            <a:ext uri="{FF2B5EF4-FFF2-40B4-BE49-F238E27FC236}">
              <a16:creationId xmlns:a16="http://schemas.microsoft.com/office/drawing/2014/main" id="{ED1769AE-BFCA-4F44-BAE0-951CA012120B}"/>
            </a:ext>
          </a:extLst>
        </xdr:cNvPr>
        <xdr:cNvSpPr/>
      </xdr:nvSpPr>
      <xdr:spPr>
        <a:xfrm>
          <a:off x="13652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154305</xdr:rowOff>
    </xdr:from>
    <xdr:to>
      <xdr:col>76</xdr:col>
      <xdr:colOff>114300</xdr:colOff>
      <xdr:row>35</xdr:row>
      <xdr:rowOff>158115</xdr:rowOff>
    </xdr:to>
    <xdr:cxnSp macro="">
      <xdr:nvCxnSpPr>
        <xdr:cNvPr id="437" name="直線コネクタ 436">
          <a:extLst>
            <a:ext uri="{FF2B5EF4-FFF2-40B4-BE49-F238E27FC236}">
              <a16:creationId xmlns:a16="http://schemas.microsoft.com/office/drawing/2014/main" id="{2BC79F70-38F9-4D0D-A2EF-F761C717A6F5}"/>
            </a:ext>
          </a:extLst>
        </xdr:cNvPr>
        <xdr:cNvCxnSpPr/>
      </xdr:nvCxnSpPr>
      <xdr:spPr>
        <a:xfrm flipV="1">
          <a:off x="13703300" y="61550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162560</xdr:rowOff>
    </xdr:from>
    <xdr:to>
      <xdr:col>67</xdr:col>
      <xdr:colOff>101600</xdr:colOff>
      <xdr:row>36</xdr:row>
      <xdr:rowOff>92710</xdr:rowOff>
    </xdr:to>
    <xdr:sp macro="" textlink="">
      <xdr:nvSpPr>
        <xdr:cNvPr id="438" name="楕円 437">
          <a:extLst>
            <a:ext uri="{FF2B5EF4-FFF2-40B4-BE49-F238E27FC236}">
              <a16:creationId xmlns:a16="http://schemas.microsoft.com/office/drawing/2014/main" id="{514AFB95-F546-40E9-9BF1-62717710CB36}"/>
            </a:ext>
          </a:extLst>
        </xdr:cNvPr>
        <xdr:cNvSpPr/>
      </xdr:nvSpPr>
      <xdr:spPr>
        <a:xfrm>
          <a:off x="12763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158115</xdr:rowOff>
    </xdr:from>
    <xdr:to>
      <xdr:col>71</xdr:col>
      <xdr:colOff>177800</xdr:colOff>
      <xdr:row>36</xdr:row>
      <xdr:rowOff>41910</xdr:rowOff>
    </xdr:to>
    <xdr:cxnSp macro="">
      <xdr:nvCxnSpPr>
        <xdr:cNvPr id="439" name="直線コネクタ 438">
          <a:extLst>
            <a:ext uri="{FF2B5EF4-FFF2-40B4-BE49-F238E27FC236}">
              <a16:creationId xmlns:a16="http://schemas.microsoft.com/office/drawing/2014/main" id="{B09E5D2D-0752-4F49-B5CA-55CE7BF08B3F}"/>
            </a:ext>
          </a:extLst>
        </xdr:cNvPr>
        <xdr:cNvCxnSpPr/>
      </xdr:nvCxnSpPr>
      <xdr:spPr>
        <a:xfrm flipV="1">
          <a:off x="12814300" y="615886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218248A1-E44C-4AA0-BA2B-F642E5AE90D4}"/>
            </a:ext>
          </a:extLst>
        </xdr:cNvPr>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BA195831-5B3E-48B1-9B2A-4AA52A5384E7}"/>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D19D3CF8-7D0C-43EB-894E-DDDCB03D6A49}"/>
            </a:ext>
          </a:extLst>
        </xdr:cNvPr>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24782</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65176662-1452-4959-81BE-E936F0A80605}"/>
            </a:ext>
          </a:extLst>
        </xdr:cNvPr>
        <xdr:cNvSpPr txBox="1"/>
      </xdr:nvSpPr>
      <xdr:spPr>
        <a:xfrm>
          <a:off x="12611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50182</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D6D6DED0-14B8-47D8-889C-F9D5AFED1284}"/>
            </a:ext>
          </a:extLst>
        </xdr:cNvPr>
        <xdr:cNvSpPr txBox="1"/>
      </xdr:nvSpPr>
      <xdr:spPr>
        <a:xfrm>
          <a:off x="1526604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50182</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6383DD50-A63F-4FAF-9A74-4CACD75CC335}"/>
            </a:ext>
          </a:extLst>
        </xdr:cNvPr>
        <xdr:cNvSpPr txBox="1"/>
      </xdr:nvSpPr>
      <xdr:spPr>
        <a:xfrm>
          <a:off x="1438974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53992</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DE30C3EE-10D4-4ACE-9AB2-1D11CE4EC383}"/>
            </a:ext>
          </a:extLst>
        </xdr:cNvPr>
        <xdr:cNvSpPr txBox="1"/>
      </xdr:nvSpPr>
      <xdr:spPr>
        <a:xfrm>
          <a:off x="13500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109237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30AE641B-F1D9-486C-9958-E066403BEECB}"/>
            </a:ext>
          </a:extLst>
        </xdr:cNvPr>
        <xdr:cNvSpPr txBox="1"/>
      </xdr:nvSpPr>
      <xdr:spPr>
        <a:xfrm>
          <a:off x="12611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6C94F562-9EC2-4A5F-82FD-9AEFD6EC9AB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64012BB3-F880-47D6-9AF8-020B8D162B6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6639E83F-A2AF-48C6-9A43-A9885C2DE6F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41E69351-4ED5-45EF-B758-ED12C78983A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C5489506-3E45-4395-8D31-80C4CA27571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3C6C7F3A-D7D5-4EE3-AFCE-2248FE50665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5ED5C14-9624-4E2A-8D4D-6EC495C42EC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78FFC821-09DC-48C1-B84E-C31E6747A9D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24E5E29D-D28A-4E6C-9159-32F57AAAC0F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4E1E5923-418B-44FD-9CA5-2AF0614571C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4E2C058B-9F79-4257-839C-27827A6F686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4FFB5645-891C-4127-8BC1-4EBB26C5A77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8BB60857-FC28-48B3-BAB8-54138C4BE2E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DDE105C5-5322-4679-B504-109476B9EAE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ED7A9FF1-D127-42A5-96FB-2FFB05E784B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892042F0-F5F8-4481-ACD7-C3350E477FE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D0BA72B7-D7F0-4F72-BD18-C49B178D2A9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9294A47B-9D68-446A-8DFA-FE1CF28486A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895E02AE-8875-4796-9BD6-F616D767D5C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9B2E2E71-9AE1-44C5-AC1B-87F4B3D292E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0B381A43-F070-40A2-858F-6E6BC80309E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469" name="直線コネクタ 468">
          <a:extLst>
            <a:ext uri="{FF2B5EF4-FFF2-40B4-BE49-F238E27FC236}">
              <a16:creationId xmlns:a16="http://schemas.microsoft.com/office/drawing/2014/main" id="{06FB69C3-C220-4AD2-92BD-6F07D299B258}"/>
            </a:ext>
          </a:extLst>
        </xdr:cNvPr>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7D5B9BF7-135B-4A98-8C60-1978AD0BF4E5}"/>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1" name="直線コネクタ 470">
          <a:extLst>
            <a:ext uri="{FF2B5EF4-FFF2-40B4-BE49-F238E27FC236}">
              <a16:creationId xmlns:a16="http://schemas.microsoft.com/office/drawing/2014/main" id="{D21E0C3B-2D69-42E8-98FD-DDEEA3139F33}"/>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B5D56815-685B-4D6A-AE33-8635F83E9C5E}"/>
            </a:ext>
          </a:extLst>
        </xdr:cNvPr>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473" name="直線コネクタ 472">
          <a:extLst>
            <a:ext uri="{FF2B5EF4-FFF2-40B4-BE49-F238E27FC236}">
              <a16:creationId xmlns:a16="http://schemas.microsoft.com/office/drawing/2014/main" id="{C7B6B7C0-ACB0-44CD-8DD9-A7A30E3B9AEA}"/>
            </a:ext>
          </a:extLst>
        </xdr:cNvPr>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76979</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966E6006-B08A-4D54-AE73-B7CF27CB5240}"/>
            </a:ext>
          </a:extLst>
        </xdr:cNvPr>
        <xdr:cNvSpPr txBox="1"/>
      </xdr:nvSpPr>
      <xdr:spPr>
        <a:xfrm>
          <a:off x="22199600" y="676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475" name="フローチャート: 判断 474">
          <a:extLst>
            <a:ext uri="{FF2B5EF4-FFF2-40B4-BE49-F238E27FC236}">
              <a16:creationId xmlns:a16="http://schemas.microsoft.com/office/drawing/2014/main" id="{C41BE19F-3358-4F71-9A6F-A608F4B6935A}"/>
            </a:ext>
          </a:extLst>
        </xdr:cNvPr>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476" name="フローチャート: 判断 475">
          <a:extLst>
            <a:ext uri="{FF2B5EF4-FFF2-40B4-BE49-F238E27FC236}">
              <a16:creationId xmlns:a16="http://schemas.microsoft.com/office/drawing/2014/main" id="{31520617-355C-4E49-911B-36904662AFA7}"/>
            </a:ext>
          </a:extLst>
        </xdr:cNvPr>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7" name="フローチャート: 判断 476">
          <a:extLst>
            <a:ext uri="{FF2B5EF4-FFF2-40B4-BE49-F238E27FC236}">
              <a16:creationId xmlns:a16="http://schemas.microsoft.com/office/drawing/2014/main" id="{B1FA2E79-B864-42A1-92D5-E23B143C4312}"/>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478" name="フローチャート: 判断 477">
          <a:extLst>
            <a:ext uri="{FF2B5EF4-FFF2-40B4-BE49-F238E27FC236}">
              <a16:creationId xmlns:a16="http://schemas.microsoft.com/office/drawing/2014/main" id="{09B87FE9-DBAF-4371-8976-0C2F8B8CCCE9}"/>
            </a:ext>
          </a:extLst>
        </xdr:cNvPr>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479" name="フローチャート: 判断 478">
          <a:extLst>
            <a:ext uri="{FF2B5EF4-FFF2-40B4-BE49-F238E27FC236}">
              <a16:creationId xmlns:a16="http://schemas.microsoft.com/office/drawing/2014/main" id="{1BEF2394-55B4-49F5-AC43-FCA2559E6579}"/>
            </a:ext>
          </a:extLst>
        </xdr:cNvPr>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38E38780-C395-4A0C-951C-68411FC81C8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482DEC23-489F-468E-995A-F6E1E5A2F31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90188624-9ECA-4BF3-ACFA-550EE4A3A32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560FBBF7-AAAC-4DE3-BFF7-465C0993B24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926E051E-D956-4834-9AFC-932F860DDB3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89408</xdr:rowOff>
    </xdr:from>
    <xdr:to>
      <xdr:col>116</xdr:col>
      <xdr:colOff>114300</xdr:colOff>
      <xdr:row>40</xdr:row>
      <xdr:rowOff>19558</xdr:rowOff>
    </xdr:to>
    <xdr:sp macro="" textlink="">
      <xdr:nvSpPr>
        <xdr:cNvPr id="485" name="楕円 484">
          <a:extLst>
            <a:ext uri="{FF2B5EF4-FFF2-40B4-BE49-F238E27FC236}">
              <a16:creationId xmlns:a16="http://schemas.microsoft.com/office/drawing/2014/main" id="{5AE7968C-10D2-4DEB-B159-EB90EBC3B223}"/>
            </a:ext>
          </a:extLst>
        </xdr:cNvPr>
        <xdr:cNvSpPr/>
      </xdr:nvSpPr>
      <xdr:spPr>
        <a:xfrm>
          <a:off x="22110700" y="67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112285</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E5AAA248-3140-480E-AB9A-471434D75863}"/>
            </a:ext>
          </a:extLst>
        </xdr:cNvPr>
        <xdr:cNvSpPr txBox="1"/>
      </xdr:nvSpPr>
      <xdr:spPr>
        <a:xfrm>
          <a:off x="22199600"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91694</xdr:rowOff>
    </xdr:from>
    <xdr:to>
      <xdr:col>112</xdr:col>
      <xdr:colOff>38100</xdr:colOff>
      <xdr:row>40</xdr:row>
      <xdr:rowOff>21844</xdr:rowOff>
    </xdr:to>
    <xdr:sp macro="" textlink="">
      <xdr:nvSpPr>
        <xdr:cNvPr id="487" name="楕円 486">
          <a:extLst>
            <a:ext uri="{FF2B5EF4-FFF2-40B4-BE49-F238E27FC236}">
              <a16:creationId xmlns:a16="http://schemas.microsoft.com/office/drawing/2014/main" id="{9F9D9B8C-E94D-4909-AE94-F99EFCA69A5D}"/>
            </a:ext>
          </a:extLst>
        </xdr:cNvPr>
        <xdr:cNvSpPr/>
      </xdr:nvSpPr>
      <xdr:spPr>
        <a:xfrm>
          <a:off x="21272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140208</xdr:rowOff>
    </xdr:from>
    <xdr:to>
      <xdr:col>116</xdr:col>
      <xdr:colOff>63500</xdr:colOff>
      <xdr:row>39</xdr:row>
      <xdr:rowOff>142494</xdr:rowOff>
    </xdr:to>
    <xdr:cxnSp macro="">
      <xdr:nvCxnSpPr>
        <xdr:cNvPr id="488" name="直線コネクタ 487">
          <a:extLst>
            <a:ext uri="{FF2B5EF4-FFF2-40B4-BE49-F238E27FC236}">
              <a16:creationId xmlns:a16="http://schemas.microsoft.com/office/drawing/2014/main" id="{663A8742-B7FC-4DF3-AF5E-9B9DA501C79B}"/>
            </a:ext>
          </a:extLst>
        </xdr:cNvPr>
        <xdr:cNvCxnSpPr/>
      </xdr:nvCxnSpPr>
      <xdr:spPr>
        <a:xfrm flipV="1">
          <a:off x="21323300" y="682675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91694</xdr:rowOff>
    </xdr:from>
    <xdr:to>
      <xdr:col>107</xdr:col>
      <xdr:colOff>101600</xdr:colOff>
      <xdr:row>40</xdr:row>
      <xdr:rowOff>21844</xdr:rowOff>
    </xdr:to>
    <xdr:sp macro="" textlink="">
      <xdr:nvSpPr>
        <xdr:cNvPr id="489" name="楕円 488">
          <a:extLst>
            <a:ext uri="{FF2B5EF4-FFF2-40B4-BE49-F238E27FC236}">
              <a16:creationId xmlns:a16="http://schemas.microsoft.com/office/drawing/2014/main" id="{516BE47D-35D7-4888-9E99-C49DF65082F4}"/>
            </a:ext>
          </a:extLst>
        </xdr:cNvPr>
        <xdr:cNvSpPr/>
      </xdr:nvSpPr>
      <xdr:spPr>
        <a:xfrm>
          <a:off x="20383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142494</xdr:rowOff>
    </xdr:from>
    <xdr:to>
      <xdr:col>111</xdr:col>
      <xdr:colOff>177800</xdr:colOff>
      <xdr:row>39</xdr:row>
      <xdr:rowOff>142494</xdr:rowOff>
    </xdr:to>
    <xdr:cxnSp macro="">
      <xdr:nvCxnSpPr>
        <xdr:cNvPr id="490" name="直線コネクタ 489">
          <a:extLst>
            <a:ext uri="{FF2B5EF4-FFF2-40B4-BE49-F238E27FC236}">
              <a16:creationId xmlns:a16="http://schemas.microsoft.com/office/drawing/2014/main" id="{C6DE28F3-8827-44C5-A5CC-97678D7E0111}"/>
            </a:ext>
          </a:extLst>
        </xdr:cNvPr>
        <xdr:cNvCxnSpPr/>
      </xdr:nvCxnSpPr>
      <xdr:spPr>
        <a:xfrm>
          <a:off x="20434300" y="6829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91" name="楕円 490">
          <a:extLst>
            <a:ext uri="{FF2B5EF4-FFF2-40B4-BE49-F238E27FC236}">
              <a16:creationId xmlns:a16="http://schemas.microsoft.com/office/drawing/2014/main" id="{BD41B77A-83EC-4507-931F-549812E6FBD4}"/>
            </a:ext>
          </a:extLst>
        </xdr:cNvPr>
        <xdr:cNvSpPr/>
      </xdr:nvSpPr>
      <xdr:spPr>
        <a:xfrm>
          <a:off x="19494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55626</xdr:rowOff>
    </xdr:from>
    <xdr:to>
      <xdr:col>107</xdr:col>
      <xdr:colOff>50800</xdr:colOff>
      <xdr:row>39</xdr:row>
      <xdr:rowOff>142494</xdr:rowOff>
    </xdr:to>
    <xdr:cxnSp macro="">
      <xdr:nvCxnSpPr>
        <xdr:cNvPr id="492" name="直線コネクタ 491">
          <a:extLst>
            <a:ext uri="{FF2B5EF4-FFF2-40B4-BE49-F238E27FC236}">
              <a16:creationId xmlns:a16="http://schemas.microsoft.com/office/drawing/2014/main" id="{9557B3BC-1C5B-497D-A9FF-B9B281C12D3B}"/>
            </a:ext>
          </a:extLst>
        </xdr:cNvPr>
        <xdr:cNvCxnSpPr/>
      </xdr:nvCxnSpPr>
      <xdr:spPr>
        <a:xfrm>
          <a:off x="19545300" y="67421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4826</xdr:rowOff>
    </xdr:from>
    <xdr:to>
      <xdr:col>98</xdr:col>
      <xdr:colOff>38100</xdr:colOff>
      <xdr:row>39</xdr:row>
      <xdr:rowOff>106426</xdr:rowOff>
    </xdr:to>
    <xdr:sp macro="" textlink="">
      <xdr:nvSpPr>
        <xdr:cNvPr id="493" name="楕円 492">
          <a:extLst>
            <a:ext uri="{FF2B5EF4-FFF2-40B4-BE49-F238E27FC236}">
              <a16:creationId xmlns:a16="http://schemas.microsoft.com/office/drawing/2014/main" id="{95552582-5E10-47B5-B465-DAA704AA1AE2}"/>
            </a:ext>
          </a:extLst>
        </xdr:cNvPr>
        <xdr:cNvSpPr/>
      </xdr:nvSpPr>
      <xdr:spPr>
        <a:xfrm>
          <a:off x="18605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55626</xdr:rowOff>
    </xdr:from>
    <xdr:to>
      <xdr:col>102</xdr:col>
      <xdr:colOff>114300</xdr:colOff>
      <xdr:row>39</xdr:row>
      <xdr:rowOff>55626</xdr:rowOff>
    </xdr:to>
    <xdr:cxnSp macro="">
      <xdr:nvCxnSpPr>
        <xdr:cNvPr id="494" name="直線コネクタ 493">
          <a:extLst>
            <a:ext uri="{FF2B5EF4-FFF2-40B4-BE49-F238E27FC236}">
              <a16:creationId xmlns:a16="http://schemas.microsoft.com/office/drawing/2014/main" id="{ED0ABD31-2315-4943-805C-5A1C07EC3C78}"/>
            </a:ext>
          </a:extLst>
        </xdr:cNvPr>
        <xdr:cNvCxnSpPr/>
      </xdr:nvCxnSpPr>
      <xdr:spPr>
        <a:xfrm>
          <a:off x="18656300" y="6742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31513</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91B578ED-7C81-4230-A35C-1E2C3E62D8B2}"/>
            </a:ext>
          </a:extLst>
        </xdr:cNvPr>
        <xdr:cNvSpPr txBox="1"/>
      </xdr:nvSpPr>
      <xdr:spPr>
        <a:xfrm>
          <a:off x="2107572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4A6CF165-0F0F-4BDE-8515-533AE97C287E}"/>
            </a:ext>
          </a:extLst>
        </xdr:cNvPr>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12971</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9879CD1E-87CD-47E6-B94A-AE5D6E96C17B}"/>
            </a:ext>
          </a:extLst>
        </xdr:cNvPr>
        <xdr:cNvSpPr txBox="1"/>
      </xdr:nvSpPr>
      <xdr:spPr>
        <a:xfrm>
          <a:off x="19310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8399</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0F81D783-8A6D-4449-88B9-59E217EBCD08}"/>
            </a:ext>
          </a:extLst>
        </xdr:cNvPr>
        <xdr:cNvSpPr txBox="1"/>
      </xdr:nvSpPr>
      <xdr:spPr>
        <a:xfrm>
          <a:off x="18421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12971</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F7F4398A-57AB-4338-BE6E-A21020643FB2}"/>
            </a:ext>
          </a:extLst>
        </xdr:cNvPr>
        <xdr:cNvSpPr txBox="1"/>
      </xdr:nvSpPr>
      <xdr:spPr>
        <a:xfrm>
          <a:off x="210757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8A907143-7FA8-4679-9696-767BC601D55F}"/>
            </a:ext>
          </a:extLst>
        </xdr:cNvPr>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0A26B6F2-AA93-415B-907F-F4FEA94AE03D}"/>
            </a:ext>
          </a:extLst>
        </xdr:cNvPr>
        <xdr:cNvSpPr txBox="1"/>
      </xdr:nvSpPr>
      <xdr:spPr>
        <a:xfrm>
          <a:off x="19310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122953</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4216A0A8-E818-4E56-8296-3098713AEE0E}"/>
            </a:ext>
          </a:extLst>
        </xdr:cNvPr>
        <xdr:cNvSpPr txBox="1"/>
      </xdr:nvSpPr>
      <xdr:spPr>
        <a:xfrm>
          <a:off x="18421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F08BBEC6-2BA7-4BEF-A53F-25EA785A301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1AC2A7C6-E66D-4342-A394-4BB83DE6EE7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8EDA4397-0083-4EBE-93F2-8D17A175D98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E5FF5A5A-8E69-4F29-B6B5-320066B174B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D691B3E5-7709-4998-B615-6D8498F90E4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1669ED6B-F67C-46DF-95B9-7490DDC021A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60B0C1D8-79B4-48A6-A5AB-85CAD82842F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39CEBD4D-C89F-4804-AB84-E4DAC24339E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6EBAA2F2-216A-433F-ACFF-0350C868E2F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CB0D2429-3728-498E-9EE7-3F4D6E56491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7EC4FF58-4320-47C2-9962-5CFB544021A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D0844C25-9839-47DD-BFA9-186D71C1D23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a:extLst>
            <a:ext uri="{FF2B5EF4-FFF2-40B4-BE49-F238E27FC236}">
              <a16:creationId xmlns:a16="http://schemas.microsoft.com/office/drawing/2014/main" id="{447B8F67-3539-440F-B492-046E4E8E716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D588E12E-30B0-4493-AE88-2116EAADFAE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B97D98A6-910C-43B0-93E4-6ECAC25674D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8FECCC01-6DC2-492E-ADFD-E49CF81BF0A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56C8F4D2-0480-491B-A4A0-438530C3911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11F9DC09-64F8-4043-BFFA-3D5EB22B2BA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4BCEB341-3491-4F1B-AD20-467FFC1BBD7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34F9C2FA-5889-47A1-9F96-5EC13489B89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01D231BE-26D7-4510-B599-4363FF0D00A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C29DD3A0-8CF0-4C59-B7D7-C654295BCE5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a:extLst>
            <a:ext uri="{FF2B5EF4-FFF2-40B4-BE49-F238E27FC236}">
              <a16:creationId xmlns:a16="http://schemas.microsoft.com/office/drawing/2014/main" id="{99EE7416-4F63-4DCA-AF1F-43A57869D9E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DF4EB089-F525-4241-B7D8-9DB43BDBF4F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831A3F19-C983-4596-AF46-EEB417C0D67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528" name="直線コネクタ 527">
          <a:extLst>
            <a:ext uri="{FF2B5EF4-FFF2-40B4-BE49-F238E27FC236}">
              <a16:creationId xmlns:a16="http://schemas.microsoft.com/office/drawing/2014/main" id="{B0886457-7153-44F4-8602-BAD5EF91C6DB}"/>
            </a:ext>
          </a:extLst>
        </xdr:cNvPr>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156E1B9F-5584-4C7E-8BFB-D426B458F4F6}"/>
            </a:ext>
          </a:extLst>
        </xdr:cNvPr>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530" name="直線コネクタ 529">
          <a:extLst>
            <a:ext uri="{FF2B5EF4-FFF2-40B4-BE49-F238E27FC236}">
              <a16:creationId xmlns:a16="http://schemas.microsoft.com/office/drawing/2014/main" id="{B8F3B935-265B-44EA-B4B0-C862C721BCAF}"/>
            </a:ext>
          </a:extLst>
        </xdr:cNvPr>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531" name="【学校施設】&#10;有形固定資産減価償却率最大値テキスト">
          <a:extLst>
            <a:ext uri="{FF2B5EF4-FFF2-40B4-BE49-F238E27FC236}">
              <a16:creationId xmlns:a16="http://schemas.microsoft.com/office/drawing/2014/main" id="{30388219-A27E-44B0-AE7B-286C01A1547B}"/>
            </a:ext>
          </a:extLst>
        </xdr:cNvPr>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532" name="直線コネクタ 531">
          <a:extLst>
            <a:ext uri="{FF2B5EF4-FFF2-40B4-BE49-F238E27FC236}">
              <a16:creationId xmlns:a16="http://schemas.microsoft.com/office/drawing/2014/main" id="{F7B59E11-DC15-4F89-87D7-0ABD12DE8364}"/>
            </a:ext>
          </a:extLst>
        </xdr:cNvPr>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81115</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B37AADBF-F656-4F6D-BBE8-ACE32DA61169}"/>
            </a:ext>
          </a:extLst>
        </xdr:cNvPr>
        <xdr:cNvSpPr txBox="1"/>
      </xdr:nvSpPr>
      <xdr:spPr>
        <a:xfrm>
          <a:off x="16357600" y="1036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534" name="フローチャート: 判断 533">
          <a:extLst>
            <a:ext uri="{FF2B5EF4-FFF2-40B4-BE49-F238E27FC236}">
              <a16:creationId xmlns:a16="http://schemas.microsoft.com/office/drawing/2014/main" id="{008BF9A8-05C6-498E-9B34-FEE692227412}"/>
            </a:ext>
          </a:extLst>
        </xdr:cNvPr>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35" name="フローチャート: 判断 534">
          <a:extLst>
            <a:ext uri="{FF2B5EF4-FFF2-40B4-BE49-F238E27FC236}">
              <a16:creationId xmlns:a16="http://schemas.microsoft.com/office/drawing/2014/main" id="{F999F22D-9506-4A23-8E76-980DAE2A9AEB}"/>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536" name="フローチャート: 判断 535">
          <a:extLst>
            <a:ext uri="{FF2B5EF4-FFF2-40B4-BE49-F238E27FC236}">
              <a16:creationId xmlns:a16="http://schemas.microsoft.com/office/drawing/2014/main" id="{2CB67478-B485-4E98-8373-0C8F1492AEE1}"/>
            </a:ext>
          </a:extLst>
        </xdr:cNvPr>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537" name="フローチャート: 判断 536">
          <a:extLst>
            <a:ext uri="{FF2B5EF4-FFF2-40B4-BE49-F238E27FC236}">
              <a16:creationId xmlns:a16="http://schemas.microsoft.com/office/drawing/2014/main" id="{609D5789-55E2-4267-B250-D783F708625A}"/>
            </a:ext>
          </a:extLst>
        </xdr:cNvPr>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538" name="フローチャート: 判断 537">
          <a:extLst>
            <a:ext uri="{FF2B5EF4-FFF2-40B4-BE49-F238E27FC236}">
              <a16:creationId xmlns:a16="http://schemas.microsoft.com/office/drawing/2014/main" id="{D113C647-1AB4-46A9-A1BC-AC2D6D8E7396}"/>
            </a:ext>
          </a:extLst>
        </xdr:cNvPr>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53848B68-3D70-400F-81B3-5071102F76E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8A7AD7DB-99CD-4328-A8CE-1BC43A75E1B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79AF98CE-B503-4504-A65E-BC3E1BB8BC7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A0073F36-F954-436A-9B7B-B0749BB7E21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33D8F700-CCFD-4A12-AB55-18AD65E4930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141877</xdr:rowOff>
    </xdr:from>
    <xdr:to>
      <xdr:col>85</xdr:col>
      <xdr:colOff>177800</xdr:colOff>
      <xdr:row>59</xdr:row>
      <xdr:rowOff>72027</xdr:rowOff>
    </xdr:to>
    <xdr:sp macro="" textlink="">
      <xdr:nvSpPr>
        <xdr:cNvPr id="544" name="楕円 543">
          <a:extLst>
            <a:ext uri="{FF2B5EF4-FFF2-40B4-BE49-F238E27FC236}">
              <a16:creationId xmlns:a16="http://schemas.microsoft.com/office/drawing/2014/main" id="{D2F6D536-2354-4954-8E48-B89B9328A077}"/>
            </a:ext>
          </a:extLst>
        </xdr:cNvPr>
        <xdr:cNvSpPr/>
      </xdr:nvSpPr>
      <xdr:spPr>
        <a:xfrm>
          <a:off x="162687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164754</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0CDB9F86-5078-4932-BBF6-829C6B02AF7A}"/>
            </a:ext>
          </a:extLst>
        </xdr:cNvPr>
        <xdr:cNvSpPr txBox="1"/>
      </xdr:nvSpPr>
      <xdr:spPr>
        <a:xfrm>
          <a:off x="16357600" y="993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109220</xdr:rowOff>
    </xdr:from>
    <xdr:to>
      <xdr:col>81</xdr:col>
      <xdr:colOff>101600</xdr:colOff>
      <xdr:row>59</xdr:row>
      <xdr:rowOff>39370</xdr:rowOff>
    </xdr:to>
    <xdr:sp macro="" textlink="">
      <xdr:nvSpPr>
        <xdr:cNvPr id="546" name="楕円 545">
          <a:extLst>
            <a:ext uri="{FF2B5EF4-FFF2-40B4-BE49-F238E27FC236}">
              <a16:creationId xmlns:a16="http://schemas.microsoft.com/office/drawing/2014/main" id="{F617A48D-849B-4B44-BB12-B00E436DD639}"/>
            </a:ext>
          </a:extLst>
        </xdr:cNvPr>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160020</xdr:rowOff>
    </xdr:from>
    <xdr:to>
      <xdr:col>85</xdr:col>
      <xdr:colOff>127000</xdr:colOff>
      <xdr:row>59</xdr:row>
      <xdr:rowOff>21227</xdr:rowOff>
    </xdr:to>
    <xdr:cxnSp macro="">
      <xdr:nvCxnSpPr>
        <xdr:cNvPr id="547" name="直線コネクタ 546">
          <a:extLst>
            <a:ext uri="{FF2B5EF4-FFF2-40B4-BE49-F238E27FC236}">
              <a16:creationId xmlns:a16="http://schemas.microsoft.com/office/drawing/2014/main" id="{35E553E7-F50B-4E57-9661-6F4088C126FB}"/>
            </a:ext>
          </a:extLst>
        </xdr:cNvPr>
        <xdr:cNvCxnSpPr/>
      </xdr:nvCxnSpPr>
      <xdr:spPr>
        <a:xfrm>
          <a:off x="15481300" y="101041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130447</xdr:rowOff>
    </xdr:from>
    <xdr:to>
      <xdr:col>76</xdr:col>
      <xdr:colOff>165100</xdr:colOff>
      <xdr:row>59</xdr:row>
      <xdr:rowOff>60597</xdr:rowOff>
    </xdr:to>
    <xdr:sp macro="" textlink="">
      <xdr:nvSpPr>
        <xdr:cNvPr id="548" name="楕円 547">
          <a:extLst>
            <a:ext uri="{FF2B5EF4-FFF2-40B4-BE49-F238E27FC236}">
              <a16:creationId xmlns:a16="http://schemas.microsoft.com/office/drawing/2014/main" id="{861B8303-6A32-4247-81F2-ECC14665F4B9}"/>
            </a:ext>
          </a:extLst>
        </xdr:cNvPr>
        <xdr:cNvSpPr/>
      </xdr:nvSpPr>
      <xdr:spPr>
        <a:xfrm>
          <a:off x="14541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160020</xdr:rowOff>
    </xdr:from>
    <xdr:to>
      <xdr:col>81</xdr:col>
      <xdr:colOff>50800</xdr:colOff>
      <xdr:row>59</xdr:row>
      <xdr:rowOff>9797</xdr:rowOff>
    </xdr:to>
    <xdr:cxnSp macro="">
      <xdr:nvCxnSpPr>
        <xdr:cNvPr id="549" name="直線コネクタ 548">
          <a:extLst>
            <a:ext uri="{FF2B5EF4-FFF2-40B4-BE49-F238E27FC236}">
              <a16:creationId xmlns:a16="http://schemas.microsoft.com/office/drawing/2014/main" id="{B7DB4071-A217-4C3C-888F-9210DC97FD85}"/>
            </a:ext>
          </a:extLst>
        </xdr:cNvPr>
        <xdr:cNvCxnSpPr/>
      </xdr:nvCxnSpPr>
      <xdr:spPr>
        <a:xfrm flipV="1">
          <a:off x="14592300" y="1010412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97790</xdr:rowOff>
    </xdr:from>
    <xdr:to>
      <xdr:col>72</xdr:col>
      <xdr:colOff>38100</xdr:colOff>
      <xdr:row>59</xdr:row>
      <xdr:rowOff>27940</xdr:rowOff>
    </xdr:to>
    <xdr:sp macro="" textlink="">
      <xdr:nvSpPr>
        <xdr:cNvPr id="550" name="楕円 549">
          <a:extLst>
            <a:ext uri="{FF2B5EF4-FFF2-40B4-BE49-F238E27FC236}">
              <a16:creationId xmlns:a16="http://schemas.microsoft.com/office/drawing/2014/main" id="{C2823884-4C7A-49FB-80F6-FE05F5A76C42}"/>
            </a:ext>
          </a:extLst>
        </xdr:cNvPr>
        <xdr:cNvSpPr/>
      </xdr:nvSpPr>
      <xdr:spPr>
        <a:xfrm>
          <a:off x="13652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148590</xdr:rowOff>
    </xdr:from>
    <xdr:to>
      <xdr:col>76</xdr:col>
      <xdr:colOff>114300</xdr:colOff>
      <xdr:row>59</xdr:row>
      <xdr:rowOff>9797</xdr:rowOff>
    </xdr:to>
    <xdr:cxnSp macro="">
      <xdr:nvCxnSpPr>
        <xdr:cNvPr id="551" name="直線コネクタ 550">
          <a:extLst>
            <a:ext uri="{FF2B5EF4-FFF2-40B4-BE49-F238E27FC236}">
              <a16:creationId xmlns:a16="http://schemas.microsoft.com/office/drawing/2014/main" id="{D6ED2EB6-5770-47C6-9767-1221AFB84478}"/>
            </a:ext>
          </a:extLst>
        </xdr:cNvPr>
        <xdr:cNvCxnSpPr/>
      </xdr:nvCxnSpPr>
      <xdr:spPr>
        <a:xfrm>
          <a:off x="13703300" y="100926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107587</xdr:rowOff>
    </xdr:from>
    <xdr:to>
      <xdr:col>67</xdr:col>
      <xdr:colOff>101600</xdr:colOff>
      <xdr:row>59</xdr:row>
      <xdr:rowOff>37737</xdr:rowOff>
    </xdr:to>
    <xdr:sp macro="" textlink="">
      <xdr:nvSpPr>
        <xdr:cNvPr id="552" name="楕円 551">
          <a:extLst>
            <a:ext uri="{FF2B5EF4-FFF2-40B4-BE49-F238E27FC236}">
              <a16:creationId xmlns:a16="http://schemas.microsoft.com/office/drawing/2014/main" id="{75DFB0B2-C5EE-48FA-8C9B-958B9A30356E}"/>
            </a:ext>
          </a:extLst>
        </xdr:cNvPr>
        <xdr:cNvSpPr/>
      </xdr:nvSpPr>
      <xdr:spPr>
        <a:xfrm>
          <a:off x="127635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148590</xdr:rowOff>
    </xdr:from>
    <xdr:to>
      <xdr:col>71</xdr:col>
      <xdr:colOff>177800</xdr:colOff>
      <xdr:row>58</xdr:row>
      <xdr:rowOff>158387</xdr:rowOff>
    </xdr:to>
    <xdr:cxnSp macro="">
      <xdr:nvCxnSpPr>
        <xdr:cNvPr id="553" name="直線コネクタ 552">
          <a:extLst>
            <a:ext uri="{FF2B5EF4-FFF2-40B4-BE49-F238E27FC236}">
              <a16:creationId xmlns:a16="http://schemas.microsoft.com/office/drawing/2014/main" id="{7FC43317-C192-43D3-A6A8-7532856AF46C}"/>
            </a:ext>
          </a:extLst>
        </xdr:cNvPr>
        <xdr:cNvCxnSpPr/>
      </xdr:nvCxnSpPr>
      <xdr:spPr>
        <a:xfrm flipV="1">
          <a:off x="12814300" y="1009269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54" name="n_1aveValue【学校施設】&#10;有形固定資産減価償却率">
          <a:extLst>
            <a:ext uri="{FF2B5EF4-FFF2-40B4-BE49-F238E27FC236}">
              <a16:creationId xmlns:a16="http://schemas.microsoft.com/office/drawing/2014/main" id="{F0D8F2D1-BEFB-49DC-BDAF-10031B281165}"/>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4371</xdr:rowOff>
    </xdr:from>
    <xdr:ext cx="405111" cy="259045"/>
    <xdr:sp macro="" textlink="">
      <xdr:nvSpPr>
        <xdr:cNvPr id="555" name="n_2aveValue【学校施設】&#10;有形固定資産減価償却率">
          <a:extLst>
            <a:ext uri="{FF2B5EF4-FFF2-40B4-BE49-F238E27FC236}">
              <a16:creationId xmlns:a16="http://schemas.microsoft.com/office/drawing/2014/main" id="{D6DC5734-B241-4D45-98E1-CE685F009474}"/>
            </a:ext>
          </a:extLst>
        </xdr:cNvPr>
        <xdr:cNvSpPr txBox="1"/>
      </xdr:nvSpPr>
      <xdr:spPr>
        <a:xfrm>
          <a:off x="14389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162758</xdr:rowOff>
    </xdr:from>
    <xdr:ext cx="405111" cy="259045"/>
    <xdr:sp macro="" textlink="">
      <xdr:nvSpPr>
        <xdr:cNvPr id="556" name="n_3aveValue【学校施設】&#10;有形固定資産減価償却率">
          <a:extLst>
            <a:ext uri="{FF2B5EF4-FFF2-40B4-BE49-F238E27FC236}">
              <a16:creationId xmlns:a16="http://schemas.microsoft.com/office/drawing/2014/main" id="{F05BB55C-1985-4CEF-B748-7DF4B1FB63D2}"/>
            </a:ext>
          </a:extLst>
        </xdr:cNvPr>
        <xdr:cNvSpPr txBox="1"/>
      </xdr:nvSpPr>
      <xdr:spPr>
        <a:xfrm>
          <a:off x="13500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157860</xdr:rowOff>
    </xdr:from>
    <xdr:ext cx="405111" cy="259045"/>
    <xdr:sp macro="" textlink="">
      <xdr:nvSpPr>
        <xdr:cNvPr id="557" name="n_4aveValue【学校施設】&#10;有形固定資産減価償却率">
          <a:extLst>
            <a:ext uri="{FF2B5EF4-FFF2-40B4-BE49-F238E27FC236}">
              <a16:creationId xmlns:a16="http://schemas.microsoft.com/office/drawing/2014/main" id="{D5F34AC6-BD2D-49FE-B82B-D8C7B98E4678}"/>
            </a:ext>
          </a:extLst>
        </xdr:cNvPr>
        <xdr:cNvSpPr txBox="1"/>
      </xdr:nvSpPr>
      <xdr:spPr>
        <a:xfrm>
          <a:off x="12611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55897</xdr:rowOff>
    </xdr:from>
    <xdr:ext cx="405111" cy="259045"/>
    <xdr:sp macro="" textlink="">
      <xdr:nvSpPr>
        <xdr:cNvPr id="558" name="n_1mainValue【学校施設】&#10;有形固定資産減価償却率">
          <a:extLst>
            <a:ext uri="{FF2B5EF4-FFF2-40B4-BE49-F238E27FC236}">
              <a16:creationId xmlns:a16="http://schemas.microsoft.com/office/drawing/2014/main" id="{C33F43ED-62DD-4B8E-A0B7-8E6C973F8AAA}"/>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77124</xdr:rowOff>
    </xdr:from>
    <xdr:ext cx="405111" cy="259045"/>
    <xdr:sp macro="" textlink="">
      <xdr:nvSpPr>
        <xdr:cNvPr id="559" name="n_2mainValue【学校施設】&#10;有形固定資産減価償却率">
          <a:extLst>
            <a:ext uri="{FF2B5EF4-FFF2-40B4-BE49-F238E27FC236}">
              <a16:creationId xmlns:a16="http://schemas.microsoft.com/office/drawing/2014/main" id="{24BEA77E-28DF-4D31-BCCD-F2A3906F5565}"/>
            </a:ext>
          </a:extLst>
        </xdr:cNvPr>
        <xdr:cNvSpPr txBox="1"/>
      </xdr:nvSpPr>
      <xdr:spPr>
        <a:xfrm>
          <a:off x="14389744" y="98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560" name="n_3mainValue【学校施設】&#10;有形固定資産減価償却率">
          <a:extLst>
            <a:ext uri="{FF2B5EF4-FFF2-40B4-BE49-F238E27FC236}">
              <a16:creationId xmlns:a16="http://schemas.microsoft.com/office/drawing/2014/main" id="{11EADFC2-AFA3-4CD9-BE33-9866064D849D}"/>
            </a:ext>
          </a:extLst>
        </xdr:cNvPr>
        <xdr:cNvSpPr txBox="1"/>
      </xdr:nvSpPr>
      <xdr:spPr>
        <a:xfrm>
          <a:off x="13500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54264</xdr:rowOff>
    </xdr:from>
    <xdr:ext cx="405111" cy="259045"/>
    <xdr:sp macro="" textlink="">
      <xdr:nvSpPr>
        <xdr:cNvPr id="561" name="n_4mainValue【学校施設】&#10;有形固定資産減価償却率">
          <a:extLst>
            <a:ext uri="{FF2B5EF4-FFF2-40B4-BE49-F238E27FC236}">
              <a16:creationId xmlns:a16="http://schemas.microsoft.com/office/drawing/2014/main" id="{8425E0E0-8B78-4A37-AA63-92941EC700EF}"/>
            </a:ext>
          </a:extLst>
        </xdr:cNvPr>
        <xdr:cNvSpPr txBox="1"/>
      </xdr:nvSpPr>
      <xdr:spPr>
        <a:xfrm>
          <a:off x="12611744" y="98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F15A9918-FD84-4DC0-A3C3-F5D9850876F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FC238189-A627-4EE5-943F-1CB956EF03A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5A6CEDF1-687A-452F-BD9F-96EC12EFDF0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83A8CB3B-1A88-4561-8D99-E3C85CFC4DD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17B4AD2A-FF74-4D12-905D-E7DFD30E202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CCF1A2EB-0B0D-48D1-AC41-A88C5C003F4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94D10CC2-4FEC-40B6-BAFD-81D7367B450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4988E61C-C4D0-4E2F-B102-EAD8B4E170F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8DA78C64-19B7-4EC3-AF58-8C712B7FBF7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E16C771A-8F1E-45A9-BC8F-D06EF2A5771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4B165EA5-EC6D-4E64-A713-F402B14BBCB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3" name="直線コネクタ 572">
          <a:extLst>
            <a:ext uri="{FF2B5EF4-FFF2-40B4-BE49-F238E27FC236}">
              <a16:creationId xmlns:a16="http://schemas.microsoft.com/office/drawing/2014/main" id="{A48BE02D-07DC-4063-8FAB-1A9B88EF678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a:extLst>
            <a:ext uri="{FF2B5EF4-FFF2-40B4-BE49-F238E27FC236}">
              <a16:creationId xmlns:a16="http://schemas.microsoft.com/office/drawing/2014/main" id="{BC82FBB6-B0B9-4678-9861-DC0AE1FD012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a:extLst>
            <a:ext uri="{FF2B5EF4-FFF2-40B4-BE49-F238E27FC236}">
              <a16:creationId xmlns:a16="http://schemas.microsoft.com/office/drawing/2014/main" id="{ED6B1ED3-BD12-4912-ACEE-923D8AFCAE7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a:extLst>
            <a:ext uri="{FF2B5EF4-FFF2-40B4-BE49-F238E27FC236}">
              <a16:creationId xmlns:a16="http://schemas.microsoft.com/office/drawing/2014/main" id="{28BE35B3-B6BD-4244-BCFA-BA3DB2D9B9A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a:extLst>
            <a:ext uri="{FF2B5EF4-FFF2-40B4-BE49-F238E27FC236}">
              <a16:creationId xmlns:a16="http://schemas.microsoft.com/office/drawing/2014/main" id="{B18301FF-D5D3-4AF5-B386-9D219072DA8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a:extLst>
            <a:ext uri="{FF2B5EF4-FFF2-40B4-BE49-F238E27FC236}">
              <a16:creationId xmlns:a16="http://schemas.microsoft.com/office/drawing/2014/main" id="{432A1B82-85CC-4C6F-98BF-6AF10E09BA1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a:extLst>
            <a:ext uri="{FF2B5EF4-FFF2-40B4-BE49-F238E27FC236}">
              <a16:creationId xmlns:a16="http://schemas.microsoft.com/office/drawing/2014/main" id="{BF65DB13-DA28-40C2-A704-455CB9B8F91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a:extLst>
            <a:ext uri="{FF2B5EF4-FFF2-40B4-BE49-F238E27FC236}">
              <a16:creationId xmlns:a16="http://schemas.microsoft.com/office/drawing/2014/main" id="{0C452A50-941E-4C7E-BAF4-F41D5E44858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79618265-36D2-4C5F-B11A-60F4C74163F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70D5A5A9-709C-461E-9289-94818F86C87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469181A1-7A30-4403-BEAD-55881D2A4ED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584" name="直線コネクタ 583">
          <a:extLst>
            <a:ext uri="{FF2B5EF4-FFF2-40B4-BE49-F238E27FC236}">
              <a16:creationId xmlns:a16="http://schemas.microsoft.com/office/drawing/2014/main" id="{99421F1F-6CB5-46E1-81C8-3682BC44F2C9}"/>
            </a:ext>
          </a:extLst>
        </xdr:cNvPr>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585" name="【学校施設】&#10;一人当たり面積最小値テキスト">
          <a:extLst>
            <a:ext uri="{FF2B5EF4-FFF2-40B4-BE49-F238E27FC236}">
              <a16:creationId xmlns:a16="http://schemas.microsoft.com/office/drawing/2014/main" id="{DA395395-FEB6-4981-AC97-B66B1184645F}"/>
            </a:ext>
          </a:extLst>
        </xdr:cNvPr>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586" name="直線コネクタ 585">
          <a:extLst>
            <a:ext uri="{FF2B5EF4-FFF2-40B4-BE49-F238E27FC236}">
              <a16:creationId xmlns:a16="http://schemas.microsoft.com/office/drawing/2014/main" id="{C77BBCA3-3E31-4658-8CAC-60939E2A4638}"/>
            </a:ext>
          </a:extLst>
        </xdr:cNvPr>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7" name="【学校施設】&#10;一人当たり面積最大値テキスト">
          <a:extLst>
            <a:ext uri="{FF2B5EF4-FFF2-40B4-BE49-F238E27FC236}">
              <a16:creationId xmlns:a16="http://schemas.microsoft.com/office/drawing/2014/main" id="{7E2BE088-7E14-46C2-ABAB-107B8D697066}"/>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8" name="直線コネクタ 587">
          <a:extLst>
            <a:ext uri="{FF2B5EF4-FFF2-40B4-BE49-F238E27FC236}">
              <a16:creationId xmlns:a16="http://schemas.microsoft.com/office/drawing/2014/main" id="{2F3533A2-949E-4E7F-ACA5-6C2680247766}"/>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99179</xdr:rowOff>
    </xdr:from>
    <xdr:ext cx="469744" cy="259045"/>
    <xdr:sp macro="" textlink="">
      <xdr:nvSpPr>
        <xdr:cNvPr id="589" name="【学校施設】&#10;一人当たり面積平均値テキスト">
          <a:extLst>
            <a:ext uri="{FF2B5EF4-FFF2-40B4-BE49-F238E27FC236}">
              <a16:creationId xmlns:a16="http://schemas.microsoft.com/office/drawing/2014/main" id="{2D80041A-5F14-485D-94AA-584AA721EC99}"/>
            </a:ext>
          </a:extLst>
        </xdr:cNvPr>
        <xdr:cNvSpPr txBox="1"/>
      </xdr:nvSpPr>
      <xdr:spPr>
        <a:xfrm>
          <a:off x="22199600" y="1038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590" name="フローチャート: 判断 589">
          <a:extLst>
            <a:ext uri="{FF2B5EF4-FFF2-40B4-BE49-F238E27FC236}">
              <a16:creationId xmlns:a16="http://schemas.microsoft.com/office/drawing/2014/main" id="{006FD857-686D-4797-B4A4-1B3F56E991E4}"/>
            </a:ext>
          </a:extLst>
        </xdr:cNvPr>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591" name="フローチャート: 判断 590">
          <a:extLst>
            <a:ext uri="{FF2B5EF4-FFF2-40B4-BE49-F238E27FC236}">
              <a16:creationId xmlns:a16="http://schemas.microsoft.com/office/drawing/2014/main" id="{7674E9CB-F9C0-4ADE-AD4E-24DDDF7319C0}"/>
            </a:ext>
          </a:extLst>
        </xdr:cNvPr>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592" name="フローチャート: 判断 591">
          <a:extLst>
            <a:ext uri="{FF2B5EF4-FFF2-40B4-BE49-F238E27FC236}">
              <a16:creationId xmlns:a16="http://schemas.microsoft.com/office/drawing/2014/main" id="{29670167-BD64-4995-B3A0-0FCC8A45D994}"/>
            </a:ext>
          </a:extLst>
        </xdr:cNvPr>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593" name="フローチャート: 判断 592">
          <a:extLst>
            <a:ext uri="{FF2B5EF4-FFF2-40B4-BE49-F238E27FC236}">
              <a16:creationId xmlns:a16="http://schemas.microsoft.com/office/drawing/2014/main" id="{6BF78EF0-F8C7-44AF-AFAF-850E96A3E401}"/>
            </a:ext>
          </a:extLst>
        </xdr:cNvPr>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594" name="フローチャート: 判断 593">
          <a:extLst>
            <a:ext uri="{FF2B5EF4-FFF2-40B4-BE49-F238E27FC236}">
              <a16:creationId xmlns:a16="http://schemas.microsoft.com/office/drawing/2014/main" id="{CC25EE34-F718-40A7-8F51-63B164E546C5}"/>
            </a:ext>
          </a:extLst>
        </xdr:cNvPr>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3BCE00F3-8A69-4BA1-A17E-D02BBE50001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622E5E11-9746-41F2-B6F4-E7656BBE0BD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362D86F1-DBB0-48BB-A25A-9659E5BA70E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1F7AF840-58CA-4FF7-AEB2-A43A09E37AD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7A53CE57-FAAE-483F-8F53-2C4F53BEFA7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139395</xdr:rowOff>
    </xdr:from>
    <xdr:to>
      <xdr:col>116</xdr:col>
      <xdr:colOff>114300</xdr:colOff>
      <xdr:row>62</xdr:row>
      <xdr:rowOff>69545</xdr:rowOff>
    </xdr:to>
    <xdr:sp macro="" textlink="">
      <xdr:nvSpPr>
        <xdr:cNvPr id="600" name="楕円 599">
          <a:extLst>
            <a:ext uri="{FF2B5EF4-FFF2-40B4-BE49-F238E27FC236}">
              <a16:creationId xmlns:a16="http://schemas.microsoft.com/office/drawing/2014/main" id="{BB68DB6C-67FE-4B05-82FA-A0B3CB613DBA}"/>
            </a:ext>
          </a:extLst>
        </xdr:cNvPr>
        <xdr:cNvSpPr/>
      </xdr:nvSpPr>
      <xdr:spPr>
        <a:xfrm>
          <a:off x="22110700" y="105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117822</xdr:rowOff>
    </xdr:from>
    <xdr:ext cx="469744" cy="259045"/>
    <xdr:sp macro="" textlink="">
      <xdr:nvSpPr>
        <xdr:cNvPr id="601" name="【学校施設】&#10;一人当たり面積該当値テキスト">
          <a:extLst>
            <a:ext uri="{FF2B5EF4-FFF2-40B4-BE49-F238E27FC236}">
              <a16:creationId xmlns:a16="http://schemas.microsoft.com/office/drawing/2014/main" id="{9788ED75-EE4E-4955-80F6-EE8034C9BE1D}"/>
            </a:ext>
          </a:extLst>
        </xdr:cNvPr>
        <xdr:cNvSpPr txBox="1"/>
      </xdr:nvSpPr>
      <xdr:spPr>
        <a:xfrm>
          <a:off x="22199600" y="1057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141224</xdr:rowOff>
    </xdr:from>
    <xdr:to>
      <xdr:col>112</xdr:col>
      <xdr:colOff>38100</xdr:colOff>
      <xdr:row>62</xdr:row>
      <xdr:rowOff>71374</xdr:rowOff>
    </xdr:to>
    <xdr:sp macro="" textlink="">
      <xdr:nvSpPr>
        <xdr:cNvPr id="602" name="楕円 601">
          <a:extLst>
            <a:ext uri="{FF2B5EF4-FFF2-40B4-BE49-F238E27FC236}">
              <a16:creationId xmlns:a16="http://schemas.microsoft.com/office/drawing/2014/main" id="{01A7C6B0-4F29-4429-B366-8F9276353163}"/>
            </a:ext>
          </a:extLst>
        </xdr:cNvPr>
        <xdr:cNvSpPr/>
      </xdr:nvSpPr>
      <xdr:spPr>
        <a:xfrm>
          <a:off x="21272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18745</xdr:rowOff>
    </xdr:from>
    <xdr:to>
      <xdr:col>116</xdr:col>
      <xdr:colOff>63500</xdr:colOff>
      <xdr:row>62</xdr:row>
      <xdr:rowOff>20574</xdr:rowOff>
    </xdr:to>
    <xdr:cxnSp macro="">
      <xdr:nvCxnSpPr>
        <xdr:cNvPr id="603" name="直線コネクタ 602">
          <a:extLst>
            <a:ext uri="{FF2B5EF4-FFF2-40B4-BE49-F238E27FC236}">
              <a16:creationId xmlns:a16="http://schemas.microsoft.com/office/drawing/2014/main" id="{597BE507-6032-49FA-BA84-CBEF1900641D}"/>
            </a:ext>
          </a:extLst>
        </xdr:cNvPr>
        <xdr:cNvCxnSpPr/>
      </xdr:nvCxnSpPr>
      <xdr:spPr>
        <a:xfrm flipV="1">
          <a:off x="21323300" y="10648645"/>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124764</xdr:rowOff>
    </xdr:from>
    <xdr:to>
      <xdr:col>107</xdr:col>
      <xdr:colOff>101600</xdr:colOff>
      <xdr:row>62</xdr:row>
      <xdr:rowOff>54914</xdr:rowOff>
    </xdr:to>
    <xdr:sp macro="" textlink="">
      <xdr:nvSpPr>
        <xdr:cNvPr id="604" name="楕円 603">
          <a:extLst>
            <a:ext uri="{FF2B5EF4-FFF2-40B4-BE49-F238E27FC236}">
              <a16:creationId xmlns:a16="http://schemas.microsoft.com/office/drawing/2014/main" id="{ABEC2594-2FDC-4A31-BC54-073CE69BFF49}"/>
            </a:ext>
          </a:extLst>
        </xdr:cNvPr>
        <xdr:cNvSpPr/>
      </xdr:nvSpPr>
      <xdr:spPr>
        <a:xfrm>
          <a:off x="20383500" y="1058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4114</xdr:rowOff>
    </xdr:from>
    <xdr:to>
      <xdr:col>111</xdr:col>
      <xdr:colOff>177800</xdr:colOff>
      <xdr:row>62</xdr:row>
      <xdr:rowOff>20574</xdr:rowOff>
    </xdr:to>
    <xdr:cxnSp macro="">
      <xdr:nvCxnSpPr>
        <xdr:cNvPr id="605" name="直線コネクタ 604">
          <a:extLst>
            <a:ext uri="{FF2B5EF4-FFF2-40B4-BE49-F238E27FC236}">
              <a16:creationId xmlns:a16="http://schemas.microsoft.com/office/drawing/2014/main" id="{53D04A87-D72F-4EBB-B1A4-20E6309BE827}"/>
            </a:ext>
          </a:extLst>
        </xdr:cNvPr>
        <xdr:cNvCxnSpPr/>
      </xdr:nvCxnSpPr>
      <xdr:spPr>
        <a:xfrm>
          <a:off x="20434300" y="10634014"/>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154483</xdr:rowOff>
    </xdr:from>
    <xdr:to>
      <xdr:col>102</xdr:col>
      <xdr:colOff>165100</xdr:colOff>
      <xdr:row>62</xdr:row>
      <xdr:rowOff>84633</xdr:rowOff>
    </xdr:to>
    <xdr:sp macro="" textlink="">
      <xdr:nvSpPr>
        <xdr:cNvPr id="606" name="楕円 605">
          <a:extLst>
            <a:ext uri="{FF2B5EF4-FFF2-40B4-BE49-F238E27FC236}">
              <a16:creationId xmlns:a16="http://schemas.microsoft.com/office/drawing/2014/main" id="{E1D08668-E2F2-4066-A368-DBF2452CD008}"/>
            </a:ext>
          </a:extLst>
        </xdr:cNvPr>
        <xdr:cNvSpPr/>
      </xdr:nvSpPr>
      <xdr:spPr>
        <a:xfrm>
          <a:off x="19494500" y="1061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4114</xdr:rowOff>
    </xdr:from>
    <xdr:to>
      <xdr:col>107</xdr:col>
      <xdr:colOff>50800</xdr:colOff>
      <xdr:row>62</xdr:row>
      <xdr:rowOff>33833</xdr:rowOff>
    </xdr:to>
    <xdr:cxnSp macro="">
      <xdr:nvCxnSpPr>
        <xdr:cNvPr id="607" name="直線コネクタ 606">
          <a:extLst>
            <a:ext uri="{FF2B5EF4-FFF2-40B4-BE49-F238E27FC236}">
              <a16:creationId xmlns:a16="http://schemas.microsoft.com/office/drawing/2014/main" id="{37680EA8-E68C-443E-BCD3-98DC87FEA481}"/>
            </a:ext>
          </a:extLst>
        </xdr:cNvPr>
        <xdr:cNvCxnSpPr/>
      </xdr:nvCxnSpPr>
      <xdr:spPr>
        <a:xfrm flipV="1">
          <a:off x="19545300" y="10634014"/>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141681</xdr:rowOff>
    </xdr:from>
    <xdr:to>
      <xdr:col>98</xdr:col>
      <xdr:colOff>38100</xdr:colOff>
      <xdr:row>62</xdr:row>
      <xdr:rowOff>71831</xdr:rowOff>
    </xdr:to>
    <xdr:sp macro="" textlink="">
      <xdr:nvSpPr>
        <xdr:cNvPr id="608" name="楕円 607">
          <a:extLst>
            <a:ext uri="{FF2B5EF4-FFF2-40B4-BE49-F238E27FC236}">
              <a16:creationId xmlns:a16="http://schemas.microsoft.com/office/drawing/2014/main" id="{66BE620A-5D6A-4099-A2EE-77F617BC9F3B}"/>
            </a:ext>
          </a:extLst>
        </xdr:cNvPr>
        <xdr:cNvSpPr/>
      </xdr:nvSpPr>
      <xdr:spPr>
        <a:xfrm>
          <a:off x="18605500" y="1060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21031</xdr:rowOff>
    </xdr:from>
    <xdr:to>
      <xdr:col>102</xdr:col>
      <xdr:colOff>114300</xdr:colOff>
      <xdr:row>62</xdr:row>
      <xdr:rowOff>33833</xdr:rowOff>
    </xdr:to>
    <xdr:cxnSp macro="">
      <xdr:nvCxnSpPr>
        <xdr:cNvPr id="609" name="直線コネクタ 608">
          <a:extLst>
            <a:ext uri="{FF2B5EF4-FFF2-40B4-BE49-F238E27FC236}">
              <a16:creationId xmlns:a16="http://schemas.microsoft.com/office/drawing/2014/main" id="{096DD25A-97B7-43BA-84C1-D1EB8BB34823}"/>
            </a:ext>
          </a:extLst>
        </xdr:cNvPr>
        <xdr:cNvCxnSpPr/>
      </xdr:nvCxnSpPr>
      <xdr:spPr>
        <a:xfrm>
          <a:off x="18656300" y="10650931"/>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25722</xdr:rowOff>
    </xdr:from>
    <xdr:ext cx="469744" cy="259045"/>
    <xdr:sp macro="" textlink="">
      <xdr:nvSpPr>
        <xdr:cNvPr id="610" name="n_1aveValue【学校施設】&#10;一人当たり面積">
          <a:extLst>
            <a:ext uri="{FF2B5EF4-FFF2-40B4-BE49-F238E27FC236}">
              <a16:creationId xmlns:a16="http://schemas.microsoft.com/office/drawing/2014/main" id="{3EC8C059-4793-42C2-95F1-BED01BB94AB3}"/>
            </a:ext>
          </a:extLst>
        </xdr:cNvPr>
        <xdr:cNvSpPr txBox="1"/>
      </xdr:nvSpPr>
      <xdr:spPr>
        <a:xfrm>
          <a:off x="21075727" y="1031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34865</xdr:rowOff>
    </xdr:from>
    <xdr:ext cx="469744" cy="259045"/>
    <xdr:sp macro="" textlink="">
      <xdr:nvSpPr>
        <xdr:cNvPr id="611" name="n_2aveValue【学校施設】&#10;一人当たり面積">
          <a:extLst>
            <a:ext uri="{FF2B5EF4-FFF2-40B4-BE49-F238E27FC236}">
              <a16:creationId xmlns:a16="http://schemas.microsoft.com/office/drawing/2014/main" id="{3F5A69F6-3E3A-48FD-A64B-F8F5A0B52523}"/>
            </a:ext>
          </a:extLst>
        </xdr:cNvPr>
        <xdr:cNvSpPr txBox="1"/>
      </xdr:nvSpPr>
      <xdr:spPr>
        <a:xfrm>
          <a:off x="20199427" y="1032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56811</xdr:rowOff>
    </xdr:from>
    <xdr:ext cx="469744" cy="259045"/>
    <xdr:sp macro="" textlink="">
      <xdr:nvSpPr>
        <xdr:cNvPr id="612" name="n_3aveValue【学校施設】&#10;一人当たり面積">
          <a:extLst>
            <a:ext uri="{FF2B5EF4-FFF2-40B4-BE49-F238E27FC236}">
              <a16:creationId xmlns:a16="http://schemas.microsoft.com/office/drawing/2014/main" id="{391FD981-E8E3-442E-8F62-A6261A70A37C}"/>
            </a:ext>
          </a:extLst>
        </xdr:cNvPr>
        <xdr:cNvSpPr txBox="1"/>
      </xdr:nvSpPr>
      <xdr:spPr>
        <a:xfrm>
          <a:off x="19310427" y="103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39438</xdr:rowOff>
    </xdr:from>
    <xdr:ext cx="469744" cy="259045"/>
    <xdr:sp macro="" textlink="">
      <xdr:nvSpPr>
        <xdr:cNvPr id="613" name="n_4aveValue【学校施設】&#10;一人当たり面積">
          <a:extLst>
            <a:ext uri="{FF2B5EF4-FFF2-40B4-BE49-F238E27FC236}">
              <a16:creationId xmlns:a16="http://schemas.microsoft.com/office/drawing/2014/main" id="{F63B9A61-1D89-4D11-81B9-E00A5FBF6934}"/>
            </a:ext>
          </a:extLst>
        </xdr:cNvPr>
        <xdr:cNvSpPr txBox="1"/>
      </xdr:nvSpPr>
      <xdr:spPr>
        <a:xfrm>
          <a:off x="18421427" y="1032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62501</xdr:rowOff>
    </xdr:from>
    <xdr:ext cx="469744" cy="259045"/>
    <xdr:sp macro="" textlink="">
      <xdr:nvSpPr>
        <xdr:cNvPr id="614" name="n_1mainValue【学校施設】&#10;一人当たり面積">
          <a:extLst>
            <a:ext uri="{FF2B5EF4-FFF2-40B4-BE49-F238E27FC236}">
              <a16:creationId xmlns:a16="http://schemas.microsoft.com/office/drawing/2014/main" id="{A263CE59-2536-4EBC-89BC-7CC79D649123}"/>
            </a:ext>
          </a:extLst>
        </xdr:cNvPr>
        <xdr:cNvSpPr txBox="1"/>
      </xdr:nvSpPr>
      <xdr:spPr>
        <a:xfrm>
          <a:off x="21075727" y="1069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46041</xdr:rowOff>
    </xdr:from>
    <xdr:ext cx="469744" cy="259045"/>
    <xdr:sp macro="" textlink="">
      <xdr:nvSpPr>
        <xdr:cNvPr id="615" name="n_2mainValue【学校施設】&#10;一人当たり面積">
          <a:extLst>
            <a:ext uri="{FF2B5EF4-FFF2-40B4-BE49-F238E27FC236}">
              <a16:creationId xmlns:a16="http://schemas.microsoft.com/office/drawing/2014/main" id="{CC734BFD-C605-4DBE-89C7-6FC383E73D2B}"/>
            </a:ext>
          </a:extLst>
        </xdr:cNvPr>
        <xdr:cNvSpPr txBox="1"/>
      </xdr:nvSpPr>
      <xdr:spPr>
        <a:xfrm>
          <a:off x="20199427" y="1067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75760</xdr:rowOff>
    </xdr:from>
    <xdr:ext cx="469744" cy="259045"/>
    <xdr:sp macro="" textlink="">
      <xdr:nvSpPr>
        <xdr:cNvPr id="616" name="n_3mainValue【学校施設】&#10;一人当たり面積">
          <a:extLst>
            <a:ext uri="{FF2B5EF4-FFF2-40B4-BE49-F238E27FC236}">
              <a16:creationId xmlns:a16="http://schemas.microsoft.com/office/drawing/2014/main" id="{45A4B8B7-1D35-41B7-B5DD-C4BA9227B526}"/>
            </a:ext>
          </a:extLst>
        </xdr:cNvPr>
        <xdr:cNvSpPr txBox="1"/>
      </xdr:nvSpPr>
      <xdr:spPr>
        <a:xfrm>
          <a:off x="19310427" y="1070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62958</xdr:rowOff>
    </xdr:from>
    <xdr:ext cx="469744" cy="259045"/>
    <xdr:sp macro="" textlink="">
      <xdr:nvSpPr>
        <xdr:cNvPr id="617" name="n_4mainValue【学校施設】&#10;一人当たり面積">
          <a:extLst>
            <a:ext uri="{FF2B5EF4-FFF2-40B4-BE49-F238E27FC236}">
              <a16:creationId xmlns:a16="http://schemas.microsoft.com/office/drawing/2014/main" id="{8A73FE88-F762-45C7-B730-F0233A24DB97}"/>
            </a:ext>
          </a:extLst>
        </xdr:cNvPr>
        <xdr:cNvSpPr txBox="1"/>
      </xdr:nvSpPr>
      <xdr:spPr>
        <a:xfrm>
          <a:off x="18421427" y="1069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AF86AA50-1720-4B9F-991F-3CB5C47C5A2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7378DD3F-3296-48D6-856A-7B246E78C73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94836713-3496-4BC5-9457-8BB7433BBCB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1964DCF1-4F1B-46D5-86E6-E8E89684CE3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1590BC7C-A0AE-4821-9CB0-7AC8F28BF5D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5530991B-2602-4D4E-B5F9-0D386CFBD71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7E5C39B9-DECD-48CF-801A-30DB07DBA36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5E2D285B-4EA7-4141-92D3-869110B8E97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C8139C83-A8CB-4753-923E-1D0CAA374D6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A4EBA0BC-DB7F-4A22-B1F6-022F746D242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5E12C79A-8DD1-4F98-A1D6-83058EC8C39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9" name="直線コネクタ 628">
          <a:extLst>
            <a:ext uri="{FF2B5EF4-FFF2-40B4-BE49-F238E27FC236}">
              <a16:creationId xmlns:a16="http://schemas.microsoft.com/office/drawing/2014/main" id="{AAB403B2-01EE-4CEA-B660-71540C7AB01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0" name="テキスト ボックス 629">
          <a:extLst>
            <a:ext uri="{FF2B5EF4-FFF2-40B4-BE49-F238E27FC236}">
              <a16:creationId xmlns:a16="http://schemas.microsoft.com/office/drawing/2014/main" id="{0CD6A772-6FDF-4F6C-B478-23AB48A9D6A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1" name="直線コネクタ 630">
          <a:extLst>
            <a:ext uri="{FF2B5EF4-FFF2-40B4-BE49-F238E27FC236}">
              <a16:creationId xmlns:a16="http://schemas.microsoft.com/office/drawing/2014/main" id="{E55BE4AF-7738-4BE1-89D9-9C6215F7928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2" name="テキスト ボックス 631">
          <a:extLst>
            <a:ext uri="{FF2B5EF4-FFF2-40B4-BE49-F238E27FC236}">
              <a16:creationId xmlns:a16="http://schemas.microsoft.com/office/drawing/2014/main" id="{47B62DC6-6DCC-47A9-8892-38B65CC41BB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3" name="直線コネクタ 632">
          <a:extLst>
            <a:ext uri="{FF2B5EF4-FFF2-40B4-BE49-F238E27FC236}">
              <a16:creationId xmlns:a16="http://schemas.microsoft.com/office/drawing/2014/main" id="{D66343D9-2EEB-420B-B5DD-B3EB9DFB537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4" name="テキスト ボックス 633">
          <a:extLst>
            <a:ext uri="{FF2B5EF4-FFF2-40B4-BE49-F238E27FC236}">
              <a16:creationId xmlns:a16="http://schemas.microsoft.com/office/drawing/2014/main" id="{94873BCB-31F1-4795-960B-10E9442DEF8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5" name="直線コネクタ 634">
          <a:extLst>
            <a:ext uri="{FF2B5EF4-FFF2-40B4-BE49-F238E27FC236}">
              <a16:creationId xmlns:a16="http://schemas.microsoft.com/office/drawing/2014/main" id="{2D46D892-C10E-47A5-B009-C8305D47C4D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6" name="テキスト ボックス 635">
          <a:extLst>
            <a:ext uri="{FF2B5EF4-FFF2-40B4-BE49-F238E27FC236}">
              <a16:creationId xmlns:a16="http://schemas.microsoft.com/office/drawing/2014/main" id="{FE8B8336-423C-48E7-AD3A-165FFAD6E5D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7" name="直線コネクタ 636">
          <a:extLst>
            <a:ext uri="{FF2B5EF4-FFF2-40B4-BE49-F238E27FC236}">
              <a16:creationId xmlns:a16="http://schemas.microsoft.com/office/drawing/2014/main" id="{143392C3-D2F7-4390-B273-991602BDA86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38" name="テキスト ボックス 637">
          <a:extLst>
            <a:ext uri="{FF2B5EF4-FFF2-40B4-BE49-F238E27FC236}">
              <a16:creationId xmlns:a16="http://schemas.microsoft.com/office/drawing/2014/main" id="{E82E5FD0-37D0-4EC0-B416-6F9E6427AD46}"/>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a:extLst>
            <a:ext uri="{FF2B5EF4-FFF2-40B4-BE49-F238E27FC236}">
              <a16:creationId xmlns:a16="http://schemas.microsoft.com/office/drawing/2014/main" id="{8AF4263A-A74B-46F8-8936-E6E80431E73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a:extLst>
            <a:ext uri="{FF2B5EF4-FFF2-40B4-BE49-F238E27FC236}">
              <a16:creationId xmlns:a16="http://schemas.microsoft.com/office/drawing/2014/main" id="{64CB33F0-E8BC-402B-B395-E19B0112071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1" name="直線コネクタ 640">
          <a:extLst>
            <a:ext uri="{FF2B5EF4-FFF2-40B4-BE49-F238E27FC236}">
              <a16:creationId xmlns:a16="http://schemas.microsoft.com/office/drawing/2014/main" id="{BC8B778A-9A2D-48B0-BE71-5D987C9F03E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2" name="【児童館】&#10;有形固定資産減価償却率最小値テキスト">
          <a:extLst>
            <a:ext uri="{FF2B5EF4-FFF2-40B4-BE49-F238E27FC236}">
              <a16:creationId xmlns:a16="http://schemas.microsoft.com/office/drawing/2014/main" id="{71881A69-580E-46D5-A4AA-8C17F6456C42}"/>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3" name="直線コネクタ 642">
          <a:extLst>
            <a:ext uri="{FF2B5EF4-FFF2-40B4-BE49-F238E27FC236}">
              <a16:creationId xmlns:a16="http://schemas.microsoft.com/office/drawing/2014/main" id="{9E0E1750-0DFC-4436-8D0B-663B24B5BCA2}"/>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4" name="【児童館】&#10;有形固定資産減価償却率最大値テキスト">
          <a:extLst>
            <a:ext uri="{FF2B5EF4-FFF2-40B4-BE49-F238E27FC236}">
              <a16:creationId xmlns:a16="http://schemas.microsoft.com/office/drawing/2014/main" id="{43FCD9C2-3976-4C63-B19D-D4069B6CE6D5}"/>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5" name="直線コネクタ 644">
          <a:extLst>
            <a:ext uri="{FF2B5EF4-FFF2-40B4-BE49-F238E27FC236}">
              <a16:creationId xmlns:a16="http://schemas.microsoft.com/office/drawing/2014/main" id="{DB189183-80FA-40FF-8A2C-4ABA3A7701AA}"/>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149877</xdr:rowOff>
    </xdr:from>
    <xdr:ext cx="405111" cy="259045"/>
    <xdr:sp macro="" textlink="">
      <xdr:nvSpPr>
        <xdr:cNvPr id="646" name="【児童館】&#10;有形固定資産減価償却率平均値テキスト">
          <a:extLst>
            <a:ext uri="{FF2B5EF4-FFF2-40B4-BE49-F238E27FC236}">
              <a16:creationId xmlns:a16="http://schemas.microsoft.com/office/drawing/2014/main" id="{89312D59-3D85-4DD7-89DC-EA05CF5936CC}"/>
            </a:ext>
          </a:extLst>
        </xdr:cNvPr>
        <xdr:cNvSpPr txBox="1"/>
      </xdr:nvSpPr>
      <xdr:spPr>
        <a:xfrm>
          <a:off x="16357600" y="13865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647" name="フローチャート: 判断 646">
          <a:extLst>
            <a:ext uri="{FF2B5EF4-FFF2-40B4-BE49-F238E27FC236}">
              <a16:creationId xmlns:a16="http://schemas.microsoft.com/office/drawing/2014/main" id="{F66E5A71-C567-4816-B2B4-4606163D17AF}"/>
            </a:ext>
          </a:extLst>
        </xdr:cNvPr>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648" name="フローチャート: 判断 647">
          <a:extLst>
            <a:ext uri="{FF2B5EF4-FFF2-40B4-BE49-F238E27FC236}">
              <a16:creationId xmlns:a16="http://schemas.microsoft.com/office/drawing/2014/main" id="{6E5ED8C1-C68E-4A32-AE06-DD1BBA62EC0D}"/>
            </a:ext>
          </a:extLst>
        </xdr:cNvPr>
        <xdr:cNvSpPr/>
      </xdr:nvSpPr>
      <xdr:spPr>
        <a:xfrm>
          <a:off x="15430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649" name="フローチャート: 判断 648">
          <a:extLst>
            <a:ext uri="{FF2B5EF4-FFF2-40B4-BE49-F238E27FC236}">
              <a16:creationId xmlns:a16="http://schemas.microsoft.com/office/drawing/2014/main" id="{B535543C-ACB0-4821-8C43-37DAEBBC5A40}"/>
            </a:ext>
          </a:extLst>
        </xdr:cNvPr>
        <xdr:cNvSpPr/>
      </xdr:nvSpPr>
      <xdr:spPr>
        <a:xfrm>
          <a:off x="14541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650" name="フローチャート: 判断 649">
          <a:extLst>
            <a:ext uri="{FF2B5EF4-FFF2-40B4-BE49-F238E27FC236}">
              <a16:creationId xmlns:a16="http://schemas.microsoft.com/office/drawing/2014/main" id="{B11FDCED-5BD9-47AC-A2F2-6A1F9BCC7927}"/>
            </a:ext>
          </a:extLst>
        </xdr:cNvPr>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651" name="フローチャート: 判断 650">
          <a:extLst>
            <a:ext uri="{FF2B5EF4-FFF2-40B4-BE49-F238E27FC236}">
              <a16:creationId xmlns:a16="http://schemas.microsoft.com/office/drawing/2014/main" id="{AEEA46DE-5B7D-4B3C-9CBC-8BA23AA7A54F}"/>
            </a:ext>
          </a:extLst>
        </xdr:cNvPr>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90EC80B5-5416-4ED0-8240-64D20B7F855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43DCAA91-7463-4F49-B25F-028ABB49A80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36904EC1-99BF-44A8-8CA4-98DA5422E8E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3D5BCD5E-CF2C-4705-94B8-4CEE96907CF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2C78DBE2-7360-406E-A8C0-B76AD89A9BF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2539</xdr:rowOff>
    </xdr:from>
    <xdr:to>
      <xdr:col>85</xdr:col>
      <xdr:colOff>177800</xdr:colOff>
      <xdr:row>83</xdr:row>
      <xdr:rowOff>104139</xdr:rowOff>
    </xdr:to>
    <xdr:sp macro="" textlink="">
      <xdr:nvSpPr>
        <xdr:cNvPr id="657" name="楕円 656">
          <a:extLst>
            <a:ext uri="{FF2B5EF4-FFF2-40B4-BE49-F238E27FC236}">
              <a16:creationId xmlns:a16="http://schemas.microsoft.com/office/drawing/2014/main" id="{BF01BAF8-D596-4FF6-8720-FD30ADD0ABFB}"/>
            </a:ext>
          </a:extLst>
        </xdr:cNvPr>
        <xdr:cNvSpPr/>
      </xdr:nvSpPr>
      <xdr:spPr>
        <a:xfrm>
          <a:off x="162687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152416</xdr:rowOff>
    </xdr:from>
    <xdr:ext cx="405111" cy="259045"/>
    <xdr:sp macro="" textlink="">
      <xdr:nvSpPr>
        <xdr:cNvPr id="658" name="【児童館】&#10;有形固定資産減価償却率該当値テキスト">
          <a:extLst>
            <a:ext uri="{FF2B5EF4-FFF2-40B4-BE49-F238E27FC236}">
              <a16:creationId xmlns:a16="http://schemas.microsoft.com/office/drawing/2014/main" id="{FB81B786-E783-424A-806A-BA32E8108C69}"/>
            </a:ext>
          </a:extLst>
        </xdr:cNvPr>
        <xdr:cNvSpPr txBox="1"/>
      </xdr:nvSpPr>
      <xdr:spPr>
        <a:xfrm>
          <a:off x="16357600"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124461</xdr:rowOff>
    </xdr:from>
    <xdr:to>
      <xdr:col>81</xdr:col>
      <xdr:colOff>101600</xdr:colOff>
      <xdr:row>83</xdr:row>
      <xdr:rowOff>54611</xdr:rowOff>
    </xdr:to>
    <xdr:sp macro="" textlink="">
      <xdr:nvSpPr>
        <xdr:cNvPr id="659" name="楕円 658">
          <a:extLst>
            <a:ext uri="{FF2B5EF4-FFF2-40B4-BE49-F238E27FC236}">
              <a16:creationId xmlns:a16="http://schemas.microsoft.com/office/drawing/2014/main" id="{57170BD6-05B1-44E9-9C60-A46EEE5698EB}"/>
            </a:ext>
          </a:extLst>
        </xdr:cNvPr>
        <xdr:cNvSpPr/>
      </xdr:nvSpPr>
      <xdr:spPr>
        <a:xfrm>
          <a:off x="15430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3811</xdr:rowOff>
    </xdr:from>
    <xdr:to>
      <xdr:col>85</xdr:col>
      <xdr:colOff>127000</xdr:colOff>
      <xdr:row>83</xdr:row>
      <xdr:rowOff>53339</xdr:rowOff>
    </xdr:to>
    <xdr:cxnSp macro="">
      <xdr:nvCxnSpPr>
        <xdr:cNvPr id="660" name="直線コネクタ 659">
          <a:extLst>
            <a:ext uri="{FF2B5EF4-FFF2-40B4-BE49-F238E27FC236}">
              <a16:creationId xmlns:a16="http://schemas.microsoft.com/office/drawing/2014/main" id="{5AA33944-6E5F-4CA2-8FA0-E500E1385A9D}"/>
            </a:ext>
          </a:extLst>
        </xdr:cNvPr>
        <xdr:cNvCxnSpPr/>
      </xdr:nvCxnSpPr>
      <xdr:spPr>
        <a:xfrm>
          <a:off x="15481300" y="1423416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72389</xdr:rowOff>
    </xdr:from>
    <xdr:to>
      <xdr:col>76</xdr:col>
      <xdr:colOff>165100</xdr:colOff>
      <xdr:row>83</xdr:row>
      <xdr:rowOff>2539</xdr:rowOff>
    </xdr:to>
    <xdr:sp macro="" textlink="">
      <xdr:nvSpPr>
        <xdr:cNvPr id="661" name="楕円 660">
          <a:extLst>
            <a:ext uri="{FF2B5EF4-FFF2-40B4-BE49-F238E27FC236}">
              <a16:creationId xmlns:a16="http://schemas.microsoft.com/office/drawing/2014/main" id="{2AA73BC1-448B-4A55-9AF7-302E5A96F182}"/>
            </a:ext>
          </a:extLst>
        </xdr:cNvPr>
        <xdr:cNvSpPr/>
      </xdr:nvSpPr>
      <xdr:spPr>
        <a:xfrm>
          <a:off x="14541500" y="141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123189</xdr:rowOff>
    </xdr:from>
    <xdr:to>
      <xdr:col>81</xdr:col>
      <xdr:colOff>50800</xdr:colOff>
      <xdr:row>83</xdr:row>
      <xdr:rowOff>3811</xdr:rowOff>
    </xdr:to>
    <xdr:cxnSp macro="">
      <xdr:nvCxnSpPr>
        <xdr:cNvPr id="662" name="直線コネクタ 661">
          <a:extLst>
            <a:ext uri="{FF2B5EF4-FFF2-40B4-BE49-F238E27FC236}">
              <a16:creationId xmlns:a16="http://schemas.microsoft.com/office/drawing/2014/main" id="{6E73A450-2A34-4471-9EA2-BEC3D2ECEB1D}"/>
            </a:ext>
          </a:extLst>
        </xdr:cNvPr>
        <xdr:cNvCxnSpPr/>
      </xdr:nvCxnSpPr>
      <xdr:spPr>
        <a:xfrm>
          <a:off x="14592300" y="14182089"/>
          <a:ext cx="889000" cy="5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134620</xdr:rowOff>
    </xdr:from>
    <xdr:to>
      <xdr:col>72</xdr:col>
      <xdr:colOff>38100</xdr:colOff>
      <xdr:row>82</xdr:row>
      <xdr:rowOff>64770</xdr:rowOff>
    </xdr:to>
    <xdr:sp macro="" textlink="">
      <xdr:nvSpPr>
        <xdr:cNvPr id="663" name="楕円 662">
          <a:extLst>
            <a:ext uri="{FF2B5EF4-FFF2-40B4-BE49-F238E27FC236}">
              <a16:creationId xmlns:a16="http://schemas.microsoft.com/office/drawing/2014/main" id="{F4E03484-7BF5-4F5B-82B8-8190A86B64BD}"/>
            </a:ext>
          </a:extLst>
        </xdr:cNvPr>
        <xdr:cNvSpPr/>
      </xdr:nvSpPr>
      <xdr:spPr>
        <a:xfrm>
          <a:off x="13652500" y="1402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13970</xdr:rowOff>
    </xdr:from>
    <xdr:to>
      <xdr:col>76</xdr:col>
      <xdr:colOff>114300</xdr:colOff>
      <xdr:row>82</xdr:row>
      <xdr:rowOff>123189</xdr:rowOff>
    </xdr:to>
    <xdr:cxnSp macro="">
      <xdr:nvCxnSpPr>
        <xdr:cNvPr id="664" name="直線コネクタ 663">
          <a:extLst>
            <a:ext uri="{FF2B5EF4-FFF2-40B4-BE49-F238E27FC236}">
              <a16:creationId xmlns:a16="http://schemas.microsoft.com/office/drawing/2014/main" id="{F9326468-6FB6-4E8F-AE7C-39E8227F999F}"/>
            </a:ext>
          </a:extLst>
        </xdr:cNvPr>
        <xdr:cNvCxnSpPr/>
      </xdr:nvCxnSpPr>
      <xdr:spPr>
        <a:xfrm>
          <a:off x="13703300" y="14072870"/>
          <a:ext cx="889000" cy="10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134620</xdr:rowOff>
    </xdr:from>
    <xdr:to>
      <xdr:col>67</xdr:col>
      <xdr:colOff>101600</xdr:colOff>
      <xdr:row>82</xdr:row>
      <xdr:rowOff>64770</xdr:rowOff>
    </xdr:to>
    <xdr:sp macro="" textlink="">
      <xdr:nvSpPr>
        <xdr:cNvPr id="665" name="楕円 664">
          <a:extLst>
            <a:ext uri="{FF2B5EF4-FFF2-40B4-BE49-F238E27FC236}">
              <a16:creationId xmlns:a16="http://schemas.microsoft.com/office/drawing/2014/main" id="{1040E1FA-A5BE-414C-88FA-509ABBC06D26}"/>
            </a:ext>
          </a:extLst>
        </xdr:cNvPr>
        <xdr:cNvSpPr/>
      </xdr:nvSpPr>
      <xdr:spPr>
        <a:xfrm>
          <a:off x="12763500" y="1402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13970</xdr:rowOff>
    </xdr:from>
    <xdr:to>
      <xdr:col>71</xdr:col>
      <xdr:colOff>177800</xdr:colOff>
      <xdr:row>82</xdr:row>
      <xdr:rowOff>13970</xdr:rowOff>
    </xdr:to>
    <xdr:cxnSp macro="">
      <xdr:nvCxnSpPr>
        <xdr:cNvPr id="666" name="直線コネクタ 665">
          <a:extLst>
            <a:ext uri="{FF2B5EF4-FFF2-40B4-BE49-F238E27FC236}">
              <a16:creationId xmlns:a16="http://schemas.microsoft.com/office/drawing/2014/main" id="{BC431FDF-8D80-43E6-8A75-D22DAA14DCE5}"/>
            </a:ext>
          </a:extLst>
        </xdr:cNvPr>
        <xdr:cNvCxnSpPr/>
      </xdr:nvCxnSpPr>
      <xdr:spPr>
        <a:xfrm>
          <a:off x="12814300" y="14072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47007</xdr:rowOff>
    </xdr:from>
    <xdr:ext cx="405111" cy="259045"/>
    <xdr:sp macro="" textlink="">
      <xdr:nvSpPr>
        <xdr:cNvPr id="667" name="n_1aveValue【児童館】&#10;有形固定資産減価償却率">
          <a:extLst>
            <a:ext uri="{FF2B5EF4-FFF2-40B4-BE49-F238E27FC236}">
              <a16:creationId xmlns:a16="http://schemas.microsoft.com/office/drawing/2014/main" id="{6CD3BE7C-CD22-4C94-BFF2-F5F5088CAD5F}"/>
            </a:ext>
          </a:extLst>
        </xdr:cNvPr>
        <xdr:cNvSpPr txBox="1"/>
      </xdr:nvSpPr>
      <xdr:spPr>
        <a:xfrm>
          <a:off x="152660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58438</xdr:rowOff>
    </xdr:from>
    <xdr:ext cx="405111" cy="259045"/>
    <xdr:sp macro="" textlink="">
      <xdr:nvSpPr>
        <xdr:cNvPr id="668" name="n_2aveValue【児童館】&#10;有形固定資産減価償却率">
          <a:extLst>
            <a:ext uri="{FF2B5EF4-FFF2-40B4-BE49-F238E27FC236}">
              <a16:creationId xmlns:a16="http://schemas.microsoft.com/office/drawing/2014/main" id="{C1E85C4D-5733-4CD0-98CE-A538D6EB4A21}"/>
            </a:ext>
          </a:extLst>
        </xdr:cNvPr>
        <xdr:cNvSpPr txBox="1"/>
      </xdr:nvSpPr>
      <xdr:spPr>
        <a:xfrm>
          <a:off x="14389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60977</xdr:rowOff>
    </xdr:from>
    <xdr:ext cx="405111" cy="259045"/>
    <xdr:sp macro="" textlink="">
      <xdr:nvSpPr>
        <xdr:cNvPr id="669" name="n_3aveValue【児童館】&#10;有形固定資産減価償却率">
          <a:extLst>
            <a:ext uri="{FF2B5EF4-FFF2-40B4-BE49-F238E27FC236}">
              <a16:creationId xmlns:a16="http://schemas.microsoft.com/office/drawing/2014/main" id="{ED793BF4-D1DA-4960-A310-8316A23DE560}"/>
            </a:ext>
          </a:extLst>
        </xdr:cNvPr>
        <xdr:cNvSpPr txBox="1"/>
      </xdr:nvSpPr>
      <xdr:spPr>
        <a:xfrm>
          <a:off x="13500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66057</xdr:rowOff>
    </xdr:from>
    <xdr:ext cx="405111" cy="259045"/>
    <xdr:sp macro="" textlink="">
      <xdr:nvSpPr>
        <xdr:cNvPr id="670" name="n_4aveValue【児童館】&#10;有形固定資産減価償却率">
          <a:extLst>
            <a:ext uri="{FF2B5EF4-FFF2-40B4-BE49-F238E27FC236}">
              <a16:creationId xmlns:a16="http://schemas.microsoft.com/office/drawing/2014/main" id="{837564F3-AF98-47E6-9F9B-2E0CA464C663}"/>
            </a:ext>
          </a:extLst>
        </xdr:cNvPr>
        <xdr:cNvSpPr txBox="1"/>
      </xdr:nvSpPr>
      <xdr:spPr>
        <a:xfrm>
          <a:off x="12611744" y="1378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45738</xdr:rowOff>
    </xdr:from>
    <xdr:ext cx="405111" cy="259045"/>
    <xdr:sp macro="" textlink="">
      <xdr:nvSpPr>
        <xdr:cNvPr id="671" name="n_1mainValue【児童館】&#10;有形固定資産減価償却率">
          <a:extLst>
            <a:ext uri="{FF2B5EF4-FFF2-40B4-BE49-F238E27FC236}">
              <a16:creationId xmlns:a16="http://schemas.microsoft.com/office/drawing/2014/main" id="{3BF56941-8F01-4B58-AAE9-4C94E602F720}"/>
            </a:ext>
          </a:extLst>
        </xdr:cNvPr>
        <xdr:cNvSpPr txBox="1"/>
      </xdr:nvSpPr>
      <xdr:spPr>
        <a:xfrm>
          <a:off x="15266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165116</xdr:rowOff>
    </xdr:from>
    <xdr:ext cx="405111" cy="259045"/>
    <xdr:sp macro="" textlink="">
      <xdr:nvSpPr>
        <xdr:cNvPr id="672" name="n_2mainValue【児童館】&#10;有形固定資産減価償却率">
          <a:extLst>
            <a:ext uri="{FF2B5EF4-FFF2-40B4-BE49-F238E27FC236}">
              <a16:creationId xmlns:a16="http://schemas.microsoft.com/office/drawing/2014/main" id="{C2382238-DF5C-41DF-A0B7-D4A8321893D1}"/>
            </a:ext>
          </a:extLst>
        </xdr:cNvPr>
        <xdr:cNvSpPr txBox="1"/>
      </xdr:nvSpPr>
      <xdr:spPr>
        <a:xfrm>
          <a:off x="14389744" y="14224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55897</xdr:rowOff>
    </xdr:from>
    <xdr:ext cx="405111" cy="259045"/>
    <xdr:sp macro="" textlink="">
      <xdr:nvSpPr>
        <xdr:cNvPr id="673" name="n_3mainValue【児童館】&#10;有形固定資産減価償却率">
          <a:extLst>
            <a:ext uri="{FF2B5EF4-FFF2-40B4-BE49-F238E27FC236}">
              <a16:creationId xmlns:a16="http://schemas.microsoft.com/office/drawing/2014/main" id="{470D8DC1-2295-433C-A594-633C0CCD16FE}"/>
            </a:ext>
          </a:extLst>
        </xdr:cNvPr>
        <xdr:cNvSpPr txBox="1"/>
      </xdr:nvSpPr>
      <xdr:spPr>
        <a:xfrm>
          <a:off x="13500744" y="1411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55897</xdr:rowOff>
    </xdr:from>
    <xdr:ext cx="405111" cy="259045"/>
    <xdr:sp macro="" textlink="">
      <xdr:nvSpPr>
        <xdr:cNvPr id="674" name="n_4mainValue【児童館】&#10;有形固定資産減価償却率">
          <a:extLst>
            <a:ext uri="{FF2B5EF4-FFF2-40B4-BE49-F238E27FC236}">
              <a16:creationId xmlns:a16="http://schemas.microsoft.com/office/drawing/2014/main" id="{ED976D9A-C4BA-4C63-B765-DB01AF826F37}"/>
            </a:ext>
          </a:extLst>
        </xdr:cNvPr>
        <xdr:cNvSpPr txBox="1"/>
      </xdr:nvSpPr>
      <xdr:spPr>
        <a:xfrm>
          <a:off x="12611744" y="1411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F7830902-09B4-4CBE-ACFF-AB4B6267881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7009F4C0-1571-44C1-9F9A-969864F7B67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20D58E63-C08D-46CD-9B2D-41624981644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97A7F6D0-404E-4986-BA71-F01F7A8A81A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CD501275-CA63-43D3-A574-3E595076406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0F50A7C7-5F34-43D6-ADCD-54F061DD01F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A97CCFE2-E095-4815-96E8-F741B12B61E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2715DFB4-CDFC-488D-BDCC-A241B03A830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CDE77E8F-2870-4756-8C39-296C7B2CD1E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AB0EE3E9-EA77-41E1-9F20-C08D833252A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a:extLst>
            <a:ext uri="{FF2B5EF4-FFF2-40B4-BE49-F238E27FC236}">
              <a16:creationId xmlns:a16="http://schemas.microsoft.com/office/drawing/2014/main" id="{DEE00279-7BF6-45BA-9AE0-64E06FDF984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a:extLst>
            <a:ext uri="{FF2B5EF4-FFF2-40B4-BE49-F238E27FC236}">
              <a16:creationId xmlns:a16="http://schemas.microsoft.com/office/drawing/2014/main" id="{40A52914-CAD5-44C4-A2A9-6A52CCF4D48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a:extLst>
            <a:ext uri="{FF2B5EF4-FFF2-40B4-BE49-F238E27FC236}">
              <a16:creationId xmlns:a16="http://schemas.microsoft.com/office/drawing/2014/main" id="{F1374413-94DE-4256-9C55-639C3AA6B77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a:extLst>
            <a:ext uri="{FF2B5EF4-FFF2-40B4-BE49-F238E27FC236}">
              <a16:creationId xmlns:a16="http://schemas.microsoft.com/office/drawing/2014/main" id="{9F7F0B35-83CB-4B0C-B2E4-E907DB9ECA5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a:extLst>
            <a:ext uri="{FF2B5EF4-FFF2-40B4-BE49-F238E27FC236}">
              <a16:creationId xmlns:a16="http://schemas.microsoft.com/office/drawing/2014/main" id="{4F791B6F-8A7B-4937-A79A-588D58A94A9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a:extLst>
            <a:ext uri="{FF2B5EF4-FFF2-40B4-BE49-F238E27FC236}">
              <a16:creationId xmlns:a16="http://schemas.microsoft.com/office/drawing/2014/main" id="{779FF745-ED00-4FF6-A0AF-22A6F89B56F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a:extLst>
            <a:ext uri="{FF2B5EF4-FFF2-40B4-BE49-F238E27FC236}">
              <a16:creationId xmlns:a16="http://schemas.microsoft.com/office/drawing/2014/main" id="{5B41540C-DC25-428F-8179-8900002BDDB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a:extLst>
            <a:ext uri="{FF2B5EF4-FFF2-40B4-BE49-F238E27FC236}">
              <a16:creationId xmlns:a16="http://schemas.microsoft.com/office/drawing/2014/main" id="{F7D45699-F4BF-4EA7-8C8A-5207847C161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a:extLst>
            <a:ext uri="{FF2B5EF4-FFF2-40B4-BE49-F238E27FC236}">
              <a16:creationId xmlns:a16="http://schemas.microsoft.com/office/drawing/2014/main" id="{527B2095-A162-4022-B9B0-E1C6EB9C8AF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a:extLst>
            <a:ext uri="{FF2B5EF4-FFF2-40B4-BE49-F238E27FC236}">
              <a16:creationId xmlns:a16="http://schemas.microsoft.com/office/drawing/2014/main" id="{879DFD11-823D-4724-966D-E2749267ED5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76F8790B-92B1-45B6-8CCE-7B2670EE18D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ED7C41F6-9689-43CE-8335-189EF1BE405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a:extLst>
            <a:ext uri="{FF2B5EF4-FFF2-40B4-BE49-F238E27FC236}">
              <a16:creationId xmlns:a16="http://schemas.microsoft.com/office/drawing/2014/main" id="{F2E046EB-B28E-4E37-B065-699FC85F989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698" name="直線コネクタ 697">
          <a:extLst>
            <a:ext uri="{FF2B5EF4-FFF2-40B4-BE49-F238E27FC236}">
              <a16:creationId xmlns:a16="http://schemas.microsoft.com/office/drawing/2014/main" id="{05699A2A-9F79-4175-A420-7C6119067D19}"/>
            </a:ext>
          </a:extLst>
        </xdr:cNvPr>
        <xdr:cNvCxnSpPr/>
      </xdr:nvCxnSpPr>
      <xdr:spPr>
        <a:xfrm flipV="1">
          <a:off x="22160864" y="133731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99" name="【児童館】&#10;一人当たり面積最小値テキスト">
          <a:extLst>
            <a:ext uri="{FF2B5EF4-FFF2-40B4-BE49-F238E27FC236}">
              <a16:creationId xmlns:a16="http://schemas.microsoft.com/office/drawing/2014/main" id="{1C32EBC7-FDAE-44E9-AA31-462471DDABA3}"/>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0" name="直線コネクタ 699">
          <a:extLst>
            <a:ext uri="{FF2B5EF4-FFF2-40B4-BE49-F238E27FC236}">
              <a16:creationId xmlns:a16="http://schemas.microsoft.com/office/drawing/2014/main" id="{9F90F18D-D46E-4DF1-BBE0-5018B5F9106D}"/>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01" name="【児童館】&#10;一人当たり面積最大値テキスト">
          <a:extLst>
            <a:ext uri="{FF2B5EF4-FFF2-40B4-BE49-F238E27FC236}">
              <a16:creationId xmlns:a16="http://schemas.microsoft.com/office/drawing/2014/main" id="{B4E55D46-C718-4410-A78F-8F79AC77A9C8}"/>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02" name="直線コネクタ 701">
          <a:extLst>
            <a:ext uri="{FF2B5EF4-FFF2-40B4-BE49-F238E27FC236}">
              <a16:creationId xmlns:a16="http://schemas.microsoft.com/office/drawing/2014/main" id="{6AC48D4D-449B-4878-8EB6-37C21E6E748C}"/>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703" name="【児童館】&#10;一人当たり面積平均値テキスト">
          <a:extLst>
            <a:ext uri="{FF2B5EF4-FFF2-40B4-BE49-F238E27FC236}">
              <a16:creationId xmlns:a16="http://schemas.microsoft.com/office/drawing/2014/main" id="{102A1568-62CD-4E0F-A6EB-9B3B5F34AEFE}"/>
            </a:ext>
          </a:extLst>
        </xdr:cNvPr>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04" name="フローチャート: 判断 703">
          <a:extLst>
            <a:ext uri="{FF2B5EF4-FFF2-40B4-BE49-F238E27FC236}">
              <a16:creationId xmlns:a16="http://schemas.microsoft.com/office/drawing/2014/main" id="{88307335-C2C3-4A2F-847C-E06BF8A906DD}"/>
            </a:ext>
          </a:extLst>
        </xdr:cNvPr>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05" name="フローチャート: 判断 704">
          <a:extLst>
            <a:ext uri="{FF2B5EF4-FFF2-40B4-BE49-F238E27FC236}">
              <a16:creationId xmlns:a16="http://schemas.microsoft.com/office/drawing/2014/main" id="{A1ADAEBC-83ED-4D76-A40E-75BBC1AFB507}"/>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06" name="フローチャート: 判断 705">
          <a:extLst>
            <a:ext uri="{FF2B5EF4-FFF2-40B4-BE49-F238E27FC236}">
              <a16:creationId xmlns:a16="http://schemas.microsoft.com/office/drawing/2014/main" id="{36A00148-7363-4AA1-8A96-D1017AB5EFEE}"/>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07" name="フローチャート: 判断 706">
          <a:extLst>
            <a:ext uri="{FF2B5EF4-FFF2-40B4-BE49-F238E27FC236}">
              <a16:creationId xmlns:a16="http://schemas.microsoft.com/office/drawing/2014/main" id="{75F837AE-AF50-4A35-ADF3-37AE7A78B83B}"/>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08" name="フローチャート: 判断 707">
          <a:extLst>
            <a:ext uri="{FF2B5EF4-FFF2-40B4-BE49-F238E27FC236}">
              <a16:creationId xmlns:a16="http://schemas.microsoft.com/office/drawing/2014/main" id="{951C431E-A464-4711-BE55-B22369C7619F}"/>
            </a:ext>
          </a:extLst>
        </xdr:cNvPr>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30AA20DC-DAB7-49FA-844A-7C963572B0A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761215E0-902F-41CC-997B-7D70676141E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D834A53E-4B74-45AD-BBA3-EB85738EDF3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158F211E-A4A9-4ABA-AADF-A8B970B9B46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DFD4C579-3953-4221-831C-33A75B3234C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25400</xdr:rowOff>
    </xdr:from>
    <xdr:to>
      <xdr:col>116</xdr:col>
      <xdr:colOff>114300</xdr:colOff>
      <xdr:row>80</xdr:row>
      <xdr:rowOff>127000</xdr:rowOff>
    </xdr:to>
    <xdr:sp macro="" textlink="">
      <xdr:nvSpPr>
        <xdr:cNvPr id="714" name="楕円 713">
          <a:extLst>
            <a:ext uri="{FF2B5EF4-FFF2-40B4-BE49-F238E27FC236}">
              <a16:creationId xmlns:a16="http://schemas.microsoft.com/office/drawing/2014/main" id="{2F6884B4-DA76-442D-99A6-44E3F5A3B532}"/>
            </a:ext>
          </a:extLst>
        </xdr:cNvPr>
        <xdr:cNvSpPr/>
      </xdr:nvSpPr>
      <xdr:spPr>
        <a:xfrm>
          <a:off x="22110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48277</xdr:rowOff>
    </xdr:from>
    <xdr:ext cx="469744" cy="259045"/>
    <xdr:sp macro="" textlink="">
      <xdr:nvSpPr>
        <xdr:cNvPr id="715" name="【児童館】&#10;一人当たり面積該当値テキスト">
          <a:extLst>
            <a:ext uri="{FF2B5EF4-FFF2-40B4-BE49-F238E27FC236}">
              <a16:creationId xmlns:a16="http://schemas.microsoft.com/office/drawing/2014/main" id="{9F9DAC99-CA6E-41F3-B596-5DC1CCE8D4C0}"/>
            </a:ext>
          </a:extLst>
        </xdr:cNvPr>
        <xdr:cNvSpPr txBox="1"/>
      </xdr:nvSpPr>
      <xdr:spPr>
        <a:xfrm>
          <a:off x="22199600"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25400</xdr:rowOff>
    </xdr:from>
    <xdr:to>
      <xdr:col>112</xdr:col>
      <xdr:colOff>38100</xdr:colOff>
      <xdr:row>80</xdr:row>
      <xdr:rowOff>127000</xdr:rowOff>
    </xdr:to>
    <xdr:sp macro="" textlink="">
      <xdr:nvSpPr>
        <xdr:cNvPr id="716" name="楕円 715">
          <a:extLst>
            <a:ext uri="{FF2B5EF4-FFF2-40B4-BE49-F238E27FC236}">
              <a16:creationId xmlns:a16="http://schemas.microsoft.com/office/drawing/2014/main" id="{A9D52DAC-4E75-4F4F-8BC6-D2A242E4E0D2}"/>
            </a:ext>
          </a:extLst>
        </xdr:cNvPr>
        <xdr:cNvSpPr/>
      </xdr:nvSpPr>
      <xdr:spPr>
        <a:xfrm>
          <a:off x="21272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76200</xdr:rowOff>
    </xdr:from>
    <xdr:to>
      <xdr:col>116</xdr:col>
      <xdr:colOff>63500</xdr:colOff>
      <xdr:row>80</xdr:row>
      <xdr:rowOff>76200</xdr:rowOff>
    </xdr:to>
    <xdr:cxnSp macro="">
      <xdr:nvCxnSpPr>
        <xdr:cNvPr id="717" name="直線コネクタ 716">
          <a:extLst>
            <a:ext uri="{FF2B5EF4-FFF2-40B4-BE49-F238E27FC236}">
              <a16:creationId xmlns:a16="http://schemas.microsoft.com/office/drawing/2014/main" id="{FF90FA1D-B189-4875-9C1E-1B1F89CD262A}"/>
            </a:ext>
          </a:extLst>
        </xdr:cNvPr>
        <xdr:cNvCxnSpPr/>
      </xdr:nvCxnSpPr>
      <xdr:spPr>
        <a:xfrm>
          <a:off x="21323300" y="13792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44450</xdr:rowOff>
    </xdr:from>
    <xdr:to>
      <xdr:col>107</xdr:col>
      <xdr:colOff>101600</xdr:colOff>
      <xdr:row>80</xdr:row>
      <xdr:rowOff>146050</xdr:rowOff>
    </xdr:to>
    <xdr:sp macro="" textlink="">
      <xdr:nvSpPr>
        <xdr:cNvPr id="718" name="楕円 717">
          <a:extLst>
            <a:ext uri="{FF2B5EF4-FFF2-40B4-BE49-F238E27FC236}">
              <a16:creationId xmlns:a16="http://schemas.microsoft.com/office/drawing/2014/main" id="{02C7437D-0006-4F39-8D37-8E4BEAD7FC68}"/>
            </a:ext>
          </a:extLst>
        </xdr:cNvPr>
        <xdr:cNvSpPr/>
      </xdr:nvSpPr>
      <xdr:spPr>
        <a:xfrm>
          <a:off x="20383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76200</xdr:rowOff>
    </xdr:from>
    <xdr:to>
      <xdr:col>111</xdr:col>
      <xdr:colOff>177800</xdr:colOff>
      <xdr:row>80</xdr:row>
      <xdr:rowOff>95250</xdr:rowOff>
    </xdr:to>
    <xdr:cxnSp macro="">
      <xdr:nvCxnSpPr>
        <xdr:cNvPr id="719" name="直線コネクタ 718">
          <a:extLst>
            <a:ext uri="{FF2B5EF4-FFF2-40B4-BE49-F238E27FC236}">
              <a16:creationId xmlns:a16="http://schemas.microsoft.com/office/drawing/2014/main" id="{E95EFCCC-1551-45B9-AF03-2556A5371806}"/>
            </a:ext>
          </a:extLst>
        </xdr:cNvPr>
        <xdr:cNvCxnSpPr/>
      </xdr:nvCxnSpPr>
      <xdr:spPr>
        <a:xfrm flipV="1">
          <a:off x="20434300" y="13792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44450</xdr:rowOff>
    </xdr:from>
    <xdr:to>
      <xdr:col>102</xdr:col>
      <xdr:colOff>165100</xdr:colOff>
      <xdr:row>80</xdr:row>
      <xdr:rowOff>146050</xdr:rowOff>
    </xdr:to>
    <xdr:sp macro="" textlink="">
      <xdr:nvSpPr>
        <xdr:cNvPr id="720" name="楕円 719">
          <a:extLst>
            <a:ext uri="{FF2B5EF4-FFF2-40B4-BE49-F238E27FC236}">
              <a16:creationId xmlns:a16="http://schemas.microsoft.com/office/drawing/2014/main" id="{56E74FC3-76B0-4680-BC44-4912CDC1E1C3}"/>
            </a:ext>
          </a:extLst>
        </xdr:cNvPr>
        <xdr:cNvSpPr/>
      </xdr:nvSpPr>
      <xdr:spPr>
        <a:xfrm>
          <a:off x="19494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95250</xdr:rowOff>
    </xdr:from>
    <xdr:to>
      <xdr:col>107</xdr:col>
      <xdr:colOff>50800</xdr:colOff>
      <xdr:row>80</xdr:row>
      <xdr:rowOff>95250</xdr:rowOff>
    </xdr:to>
    <xdr:cxnSp macro="">
      <xdr:nvCxnSpPr>
        <xdr:cNvPr id="721" name="直線コネクタ 720">
          <a:extLst>
            <a:ext uri="{FF2B5EF4-FFF2-40B4-BE49-F238E27FC236}">
              <a16:creationId xmlns:a16="http://schemas.microsoft.com/office/drawing/2014/main" id="{9AEE79E8-3C89-4E7B-907D-9AB89DBDD522}"/>
            </a:ext>
          </a:extLst>
        </xdr:cNvPr>
        <xdr:cNvCxnSpPr/>
      </xdr:nvCxnSpPr>
      <xdr:spPr>
        <a:xfrm>
          <a:off x="19545300" y="13811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44450</xdr:rowOff>
    </xdr:from>
    <xdr:to>
      <xdr:col>98</xdr:col>
      <xdr:colOff>38100</xdr:colOff>
      <xdr:row>80</xdr:row>
      <xdr:rowOff>146050</xdr:rowOff>
    </xdr:to>
    <xdr:sp macro="" textlink="">
      <xdr:nvSpPr>
        <xdr:cNvPr id="722" name="楕円 721">
          <a:extLst>
            <a:ext uri="{FF2B5EF4-FFF2-40B4-BE49-F238E27FC236}">
              <a16:creationId xmlns:a16="http://schemas.microsoft.com/office/drawing/2014/main" id="{65C82A0E-8D92-4585-B8E6-DF2C354B09A8}"/>
            </a:ext>
          </a:extLst>
        </xdr:cNvPr>
        <xdr:cNvSpPr/>
      </xdr:nvSpPr>
      <xdr:spPr>
        <a:xfrm>
          <a:off x="18605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95250</xdr:rowOff>
    </xdr:from>
    <xdr:to>
      <xdr:col>102</xdr:col>
      <xdr:colOff>114300</xdr:colOff>
      <xdr:row>80</xdr:row>
      <xdr:rowOff>95250</xdr:rowOff>
    </xdr:to>
    <xdr:cxnSp macro="">
      <xdr:nvCxnSpPr>
        <xdr:cNvPr id="723" name="直線コネクタ 722">
          <a:extLst>
            <a:ext uri="{FF2B5EF4-FFF2-40B4-BE49-F238E27FC236}">
              <a16:creationId xmlns:a16="http://schemas.microsoft.com/office/drawing/2014/main" id="{D29DABBE-91DC-4E65-85E2-BC8D44216121}"/>
            </a:ext>
          </a:extLst>
        </xdr:cNvPr>
        <xdr:cNvCxnSpPr/>
      </xdr:nvCxnSpPr>
      <xdr:spPr>
        <a:xfrm>
          <a:off x="18656300" y="13811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724" name="n_1aveValue【児童館】&#10;一人当たり面積">
          <a:extLst>
            <a:ext uri="{FF2B5EF4-FFF2-40B4-BE49-F238E27FC236}">
              <a16:creationId xmlns:a16="http://schemas.microsoft.com/office/drawing/2014/main" id="{B1B958E3-93B5-4770-B5C8-2ABDB56C0FC7}"/>
            </a:ext>
          </a:extLst>
        </xdr:cNvPr>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725" name="n_2aveValue【児童館】&#10;一人当たり面積">
          <a:extLst>
            <a:ext uri="{FF2B5EF4-FFF2-40B4-BE49-F238E27FC236}">
              <a16:creationId xmlns:a16="http://schemas.microsoft.com/office/drawing/2014/main" id="{2339B606-A0A2-467A-8D28-D686AD8F320B}"/>
            </a:ext>
          </a:extLst>
        </xdr:cNvPr>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726" name="n_3aveValue【児童館】&#10;一人当たり面積">
          <a:extLst>
            <a:ext uri="{FF2B5EF4-FFF2-40B4-BE49-F238E27FC236}">
              <a16:creationId xmlns:a16="http://schemas.microsoft.com/office/drawing/2014/main" id="{B0DD2D9F-8FB9-485B-9647-CEB1FC9CF66C}"/>
            </a:ext>
          </a:extLst>
        </xdr:cNvPr>
        <xdr:cNvSpPr txBox="1"/>
      </xdr:nvSpPr>
      <xdr:spPr>
        <a:xfrm>
          <a:off x="19310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727" name="n_4aveValue【児童館】&#10;一人当たり面積">
          <a:extLst>
            <a:ext uri="{FF2B5EF4-FFF2-40B4-BE49-F238E27FC236}">
              <a16:creationId xmlns:a16="http://schemas.microsoft.com/office/drawing/2014/main" id="{106D2B9A-3A6F-44A7-81AC-555A40AED545}"/>
            </a:ext>
          </a:extLst>
        </xdr:cNvPr>
        <xdr:cNvSpPr txBox="1"/>
      </xdr:nvSpPr>
      <xdr:spPr>
        <a:xfrm>
          <a:off x="18421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143527</xdr:rowOff>
    </xdr:from>
    <xdr:ext cx="469744" cy="259045"/>
    <xdr:sp macro="" textlink="">
      <xdr:nvSpPr>
        <xdr:cNvPr id="728" name="n_1mainValue【児童館】&#10;一人当たり面積">
          <a:extLst>
            <a:ext uri="{FF2B5EF4-FFF2-40B4-BE49-F238E27FC236}">
              <a16:creationId xmlns:a16="http://schemas.microsoft.com/office/drawing/2014/main" id="{B09B0472-6F74-4352-A295-86AA2DF6A34C}"/>
            </a:ext>
          </a:extLst>
        </xdr:cNvPr>
        <xdr:cNvSpPr txBox="1"/>
      </xdr:nvSpPr>
      <xdr:spPr>
        <a:xfrm>
          <a:off x="210757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162577</xdr:rowOff>
    </xdr:from>
    <xdr:ext cx="469744" cy="259045"/>
    <xdr:sp macro="" textlink="">
      <xdr:nvSpPr>
        <xdr:cNvPr id="729" name="n_2mainValue【児童館】&#10;一人当たり面積">
          <a:extLst>
            <a:ext uri="{FF2B5EF4-FFF2-40B4-BE49-F238E27FC236}">
              <a16:creationId xmlns:a16="http://schemas.microsoft.com/office/drawing/2014/main" id="{1A331D2C-CA28-425A-85C4-3F7EA9B17E10}"/>
            </a:ext>
          </a:extLst>
        </xdr:cNvPr>
        <xdr:cNvSpPr txBox="1"/>
      </xdr:nvSpPr>
      <xdr:spPr>
        <a:xfrm>
          <a:off x="201994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162577</xdr:rowOff>
    </xdr:from>
    <xdr:ext cx="469744" cy="259045"/>
    <xdr:sp macro="" textlink="">
      <xdr:nvSpPr>
        <xdr:cNvPr id="730" name="n_3mainValue【児童館】&#10;一人当たり面積">
          <a:extLst>
            <a:ext uri="{FF2B5EF4-FFF2-40B4-BE49-F238E27FC236}">
              <a16:creationId xmlns:a16="http://schemas.microsoft.com/office/drawing/2014/main" id="{CDA1651D-D8E9-4D72-8CF8-B33A61B5720C}"/>
            </a:ext>
          </a:extLst>
        </xdr:cNvPr>
        <xdr:cNvSpPr txBox="1"/>
      </xdr:nvSpPr>
      <xdr:spPr>
        <a:xfrm>
          <a:off x="193104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162577</xdr:rowOff>
    </xdr:from>
    <xdr:ext cx="469744" cy="259045"/>
    <xdr:sp macro="" textlink="">
      <xdr:nvSpPr>
        <xdr:cNvPr id="731" name="n_4mainValue【児童館】&#10;一人当たり面積">
          <a:extLst>
            <a:ext uri="{FF2B5EF4-FFF2-40B4-BE49-F238E27FC236}">
              <a16:creationId xmlns:a16="http://schemas.microsoft.com/office/drawing/2014/main" id="{2FBA3BC8-2470-45EA-A4BB-FCD02D72BE4A}"/>
            </a:ext>
          </a:extLst>
        </xdr:cNvPr>
        <xdr:cNvSpPr txBox="1"/>
      </xdr:nvSpPr>
      <xdr:spPr>
        <a:xfrm>
          <a:off x="184214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0DB71DB8-2D90-47D3-971C-390E8D31BCB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2370981F-8461-4B95-BD2F-1909DB5B257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20C5B3CC-FF08-4D2E-B4C9-C68FA33B4EF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E57AC264-D44E-4184-9BFA-8206F6A6DCD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F9F15F30-415E-4C4F-B7BA-6A158CAF66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C7715B6B-EA6A-4667-9C71-1560553E44E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FDC406AA-2CEC-4A10-AD30-1BECE024940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23E9B9D8-8CA1-45AB-86B3-7F5B454085B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2844AA48-38B8-4AD0-8BEB-39891867403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64AC24F2-1643-4364-BB6A-CB2A8964B62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DB8D8323-BAC1-435F-8C92-082A6A1D7A2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3" name="直線コネクタ 742">
          <a:extLst>
            <a:ext uri="{FF2B5EF4-FFF2-40B4-BE49-F238E27FC236}">
              <a16:creationId xmlns:a16="http://schemas.microsoft.com/office/drawing/2014/main" id="{1C8AC74A-C2CF-4AC3-8039-B0DC4032B70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4" name="テキスト ボックス 743">
          <a:extLst>
            <a:ext uri="{FF2B5EF4-FFF2-40B4-BE49-F238E27FC236}">
              <a16:creationId xmlns:a16="http://schemas.microsoft.com/office/drawing/2014/main" id="{AE86BD15-B775-4963-912C-6145FDBC7CA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5" name="直線コネクタ 744">
          <a:extLst>
            <a:ext uri="{FF2B5EF4-FFF2-40B4-BE49-F238E27FC236}">
              <a16:creationId xmlns:a16="http://schemas.microsoft.com/office/drawing/2014/main" id="{65464B76-3CC1-4B43-A43C-6F69ECE6B41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6" name="テキスト ボックス 745">
          <a:extLst>
            <a:ext uri="{FF2B5EF4-FFF2-40B4-BE49-F238E27FC236}">
              <a16:creationId xmlns:a16="http://schemas.microsoft.com/office/drawing/2014/main" id="{30BBFCEC-7212-4765-95F5-B4BE78B890A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7" name="直線コネクタ 746">
          <a:extLst>
            <a:ext uri="{FF2B5EF4-FFF2-40B4-BE49-F238E27FC236}">
              <a16:creationId xmlns:a16="http://schemas.microsoft.com/office/drawing/2014/main" id="{8FF1AEBD-89D6-49BA-A25E-0D9076D49A0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8" name="テキスト ボックス 747">
          <a:extLst>
            <a:ext uri="{FF2B5EF4-FFF2-40B4-BE49-F238E27FC236}">
              <a16:creationId xmlns:a16="http://schemas.microsoft.com/office/drawing/2014/main" id="{7C57CD59-C3EA-4C4D-9FCF-85CC0194F21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9" name="直線コネクタ 748">
          <a:extLst>
            <a:ext uri="{FF2B5EF4-FFF2-40B4-BE49-F238E27FC236}">
              <a16:creationId xmlns:a16="http://schemas.microsoft.com/office/drawing/2014/main" id="{DBB7D9B2-013F-4EAB-96D1-6C9F5F40BC6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0" name="テキスト ボックス 749">
          <a:extLst>
            <a:ext uri="{FF2B5EF4-FFF2-40B4-BE49-F238E27FC236}">
              <a16:creationId xmlns:a16="http://schemas.microsoft.com/office/drawing/2014/main" id="{AE9C08EA-321F-4BE9-B40E-00ADA97FB1E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1" name="直線コネクタ 750">
          <a:extLst>
            <a:ext uri="{FF2B5EF4-FFF2-40B4-BE49-F238E27FC236}">
              <a16:creationId xmlns:a16="http://schemas.microsoft.com/office/drawing/2014/main" id="{B053FF4E-F138-4749-82BB-FE5763C0B58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2" name="テキスト ボックス 751">
          <a:extLst>
            <a:ext uri="{FF2B5EF4-FFF2-40B4-BE49-F238E27FC236}">
              <a16:creationId xmlns:a16="http://schemas.microsoft.com/office/drawing/2014/main" id="{96BE3F63-3F18-4836-A345-4F67E17418F4}"/>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D4305B6F-C931-45CB-B6D8-1D45784CB81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a:extLst>
            <a:ext uri="{FF2B5EF4-FFF2-40B4-BE49-F238E27FC236}">
              <a16:creationId xmlns:a16="http://schemas.microsoft.com/office/drawing/2014/main" id="{460E42DA-A483-46D5-B42F-6DCCB0099BCD}"/>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a:extLst>
            <a:ext uri="{FF2B5EF4-FFF2-40B4-BE49-F238E27FC236}">
              <a16:creationId xmlns:a16="http://schemas.microsoft.com/office/drawing/2014/main" id="{F4E1FF48-6FCE-40D7-AD39-450A3B82249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756" name="直線コネクタ 755">
          <a:extLst>
            <a:ext uri="{FF2B5EF4-FFF2-40B4-BE49-F238E27FC236}">
              <a16:creationId xmlns:a16="http://schemas.microsoft.com/office/drawing/2014/main" id="{995578C8-54E0-4D9C-9365-6BF5A42F399C}"/>
            </a:ext>
          </a:extLst>
        </xdr:cNvPr>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757" name="【公民館】&#10;有形固定資産減価償却率最小値テキスト">
          <a:extLst>
            <a:ext uri="{FF2B5EF4-FFF2-40B4-BE49-F238E27FC236}">
              <a16:creationId xmlns:a16="http://schemas.microsoft.com/office/drawing/2014/main" id="{C7103A31-B810-476A-A5FB-E95F317AAF74}"/>
            </a:ext>
          </a:extLst>
        </xdr:cNvPr>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758" name="直線コネクタ 757">
          <a:extLst>
            <a:ext uri="{FF2B5EF4-FFF2-40B4-BE49-F238E27FC236}">
              <a16:creationId xmlns:a16="http://schemas.microsoft.com/office/drawing/2014/main" id="{F48E4523-8DFF-4D39-9009-7F555EAB05CB}"/>
            </a:ext>
          </a:extLst>
        </xdr:cNvPr>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759" name="【公民館】&#10;有形固定資産減価償却率最大値テキスト">
          <a:extLst>
            <a:ext uri="{FF2B5EF4-FFF2-40B4-BE49-F238E27FC236}">
              <a16:creationId xmlns:a16="http://schemas.microsoft.com/office/drawing/2014/main" id="{FA5251EE-716A-464C-9385-59F4156DADC3}"/>
            </a:ext>
          </a:extLst>
        </xdr:cNvPr>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760" name="直線コネクタ 759">
          <a:extLst>
            <a:ext uri="{FF2B5EF4-FFF2-40B4-BE49-F238E27FC236}">
              <a16:creationId xmlns:a16="http://schemas.microsoft.com/office/drawing/2014/main" id="{53AD4321-99FA-4FCF-9BC4-BBC142C7765E}"/>
            </a:ext>
          </a:extLst>
        </xdr:cNvPr>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135272</xdr:rowOff>
    </xdr:from>
    <xdr:ext cx="405111" cy="259045"/>
    <xdr:sp macro="" textlink="">
      <xdr:nvSpPr>
        <xdr:cNvPr id="761" name="【公民館】&#10;有形固定資産減価償却率平均値テキスト">
          <a:extLst>
            <a:ext uri="{FF2B5EF4-FFF2-40B4-BE49-F238E27FC236}">
              <a16:creationId xmlns:a16="http://schemas.microsoft.com/office/drawing/2014/main" id="{80A1C61A-BA81-432E-A7DD-AC0D02D4D7A4}"/>
            </a:ext>
          </a:extLst>
        </xdr:cNvPr>
        <xdr:cNvSpPr txBox="1"/>
      </xdr:nvSpPr>
      <xdr:spPr>
        <a:xfrm>
          <a:off x="16357600" y="1779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762" name="フローチャート: 判断 761">
          <a:extLst>
            <a:ext uri="{FF2B5EF4-FFF2-40B4-BE49-F238E27FC236}">
              <a16:creationId xmlns:a16="http://schemas.microsoft.com/office/drawing/2014/main" id="{A8DFAA31-97E9-4F7E-9CA4-E21C28D8552D}"/>
            </a:ext>
          </a:extLst>
        </xdr:cNvPr>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763" name="フローチャート: 判断 762">
          <a:extLst>
            <a:ext uri="{FF2B5EF4-FFF2-40B4-BE49-F238E27FC236}">
              <a16:creationId xmlns:a16="http://schemas.microsoft.com/office/drawing/2014/main" id="{CC724823-C341-4575-ABED-E1E45E328B34}"/>
            </a:ext>
          </a:extLst>
        </xdr:cNvPr>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764" name="フローチャート: 判断 763">
          <a:extLst>
            <a:ext uri="{FF2B5EF4-FFF2-40B4-BE49-F238E27FC236}">
              <a16:creationId xmlns:a16="http://schemas.microsoft.com/office/drawing/2014/main" id="{2387DD7F-1D40-45DF-BAD0-2F62193865FD}"/>
            </a:ext>
          </a:extLst>
        </xdr:cNvPr>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765" name="フローチャート: 判断 764">
          <a:extLst>
            <a:ext uri="{FF2B5EF4-FFF2-40B4-BE49-F238E27FC236}">
              <a16:creationId xmlns:a16="http://schemas.microsoft.com/office/drawing/2014/main" id="{186D52E3-A51E-404D-9C17-1B9F6A4F85DC}"/>
            </a:ext>
          </a:extLst>
        </xdr:cNvPr>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766" name="フローチャート: 判断 765">
          <a:extLst>
            <a:ext uri="{FF2B5EF4-FFF2-40B4-BE49-F238E27FC236}">
              <a16:creationId xmlns:a16="http://schemas.microsoft.com/office/drawing/2014/main" id="{524F926F-F779-43D6-ACFE-5EE50580803A}"/>
            </a:ext>
          </a:extLst>
        </xdr:cNvPr>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4F32DDEB-DD2A-4F69-B1FF-4EE6284B112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E1AF7C79-54DB-44F4-ABF5-9A7834FEE13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396640EC-2D57-4B46-BBF9-D5806C97208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A48B15BA-E2F5-4CD7-AADD-0A749291F25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435182F5-BAEF-47F8-B0D9-F9B01B4AEA0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90170</xdr:rowOff>
    </xdr:from>
    <xdr:to>
      <xdr:col>85</xdr:col>
      <xdr:colOff>177800</xdr:colOff>
      <xdr:row>101</xdr:row>
      <xdr:rowOff>20320</xdr:rowOff>
    </xdr:to>
    <xdr:sp macro="" textlink="">
      <xdr:nvSpPr>
        <xdr:cNvPr id="772" name="楕円 771">
          <a:extLst>
            <a:ext uri="{FF2B5EF4-FFF2-40B4-BE49-F238E27FC236}">
              <a16:creationId xmlns:a16="http://schemas.microsoft.com/office/drawing/2014/main" id="{075AFCFB-E2BD-47D3-B686-D2ABE2564BB5}"/>
            </a:ext>
          </a:extLst>
        </xdr:cNvPr>
        <xdr:cNvSpPr/>
      </xdr:nvSpPr>
      <xdr:spPr>
        <a:xfrm>
          <a:off x="16268700" y="1723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113047</xdr:rowOff>
    </xdr:from>
    <xdr:ext cx="405111" cy="259045"/>
    <xdr:sp macro="" textlink="">
      <xdr:nvSpPr>
        <xdr:cNvPr id="773" name="【公民館】&#10;有形固定資産減価償却率該当値テキスト">
          <a:extLst>
            <a:ext uri="{FF2B5EF4-FFF2-40B4-BE49-F238E27FC236}">
              <a16:creationId xmlns:a16="http://schemas.microsoft.com/office/drawing/2014/main" id="{4DB2C14F-AA2B-49AE-8C96-171607985EB0}"/>
            </a:ext>
          </a:extLst>
        </xdr:cNvPr>
        <xdr:cNvSpPr txBox="1"/>
      </xdr:nvSpPr>
      <xdr:spPr>
        <a:xfrm>
          <a:off x="16357600" y="1708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153036</xdr:rowOff>
    </xdr:from>
    <xdr:to>
      <xdr:col>81</xdr:col>
      <xdr:colOff>101600</xdr:colOff>
      <xdr:row>101</xdr:row>
      <xdr:rowOff>83186</xdr:rowOff>
    </xdr:to>
    <xdr:sp macro="" textlink="">
      <xdr:nvSpPr>
        <xdr:cNvPr id="774" name="楕円 773">
          <a:extLst>
            <a:ext uri="{FF2B5EF4-FFF2-40B4-BE49-F238E27FC236}">
              <a16:creationId xmlns:a16="http://schemas.microsoft.com/office/drawing/2014/main" id="{9EAD3DA0-32AD-4108-9CAF-EE2D4CE40442}"/>
            </a:ext>
          </a:extLst>
        </xdr:cNvPr>
        <xdr:cNvSpPr/>
      </xdr:nvSpPr>
      <xdr:spPr>
        <a:xfrm>
          <a:off x="15430500" y="172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140970</xdr:rowOff>
    </xdr:from>
    <xdr:to>
      <xdr:col>85</xdr:col>
      <xdr:colOff>127000</xdr:colOff>
      <xdr:row>101</xdr:row>
      <xdr:rowOff>32386</xdr:rowOff>
    </xdr:to>
    <xdr:cxnSp macro="">
      <xdr:nvCxnSpPr>
        <xdr:cNvPr id="775" name="直線コネクタ 774">
          <a:extLst>
            <a:ext uri="{FF2B5EF4-FFF2-40B4-BE49-F238E27FC236}">
              <a16:creationId xmlns:a16="http://schemas.microsoft.com/office/drawing/2014/main" id="{63737831-5FC8-4F26-8C0B-038E1AD12404}"/>
            </a:ext>
          </a:extLst>
        </xdr:cNvPr>
        <xdr:cNvCxnSpPr/>
      </xdr:nvCxnSpPr>
      <xdr:spPr>
        <a:xfrm flipV="1">
          <a:off x="15481300" y="17285970"/>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2539</xdr:rowOff>
    </xdr:from>
    <xdr:to>
      <xdr:col>76</xdr:col>
      <xdr:colOff>165100</xdr:colOff>
      <xdr:row>101</xdr:row>
      <xdr:rowOff>104139</xdr:rowOff>
    </xdr:to>
    <xdr:sp macro="" textlink="">
      <xdr:nvSpPr>
        <xdr:cNvPr id="776" name="楕円 775">
          <a:extLst>
            <a:ext uri="{FF2B5EF4-FFF2-40B4-BE49-F238E27FC236}">
              <a16:creationId xmlns:a16="http://schemas.microsoft.com/office/drawing/2014/main" id="{819155FC-E8BB-4247-867D-F8080FD5BD93}"/>
            </a:ext>
          </a:extLst>
        </xdr:cNvPr>
        <xdr:cNvSpPr/>
      </xdr:nvSpPr>
      <xdr:spPr>
        <a:xfrm>
          <a:off x="14541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32386</xdr:rowOff>
    </xdr:from>
    <xdr:to>
      <xdr:col>81</xdr:col>
      <xdr:colOff>50800</xdr:colOff>
      <xdr:row>101</xdr:row>
      <xdr:rowOff>53339</xdr:rowOff>
    </xdr:to>
    <xdr:cxnSp macro="">
      <xdr:nvCxnSpPr>
        <xdr:cNvPr id="777" name="直線コネクタ 776">
          <a:extLst>
            <a:ext uri="{FF2B5EF4-FFF2-40B4-BE49-F238E27FC236}">
              <a16:creationId xmlns:a16="http://schemas.microsoft.com/office/drawing/2014/main" id="{62207AAD-53DD-429F-BF09-49FAD9D50F4A}"/>
            </a:ext>
          </a:extLst>
        </xdr:cNvPr>
        <xdr:cNvCxnSpPr/>
      </xdr:nvCxnSpPr>
      <xdr:spPr>
        <a:xfrm flipV="1">
          <a:off x="14592300" y="1734883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97789</xdr:rowOff>
    </xdr:from>
    <xdr:to>
      <xdr:col>72</xdr:col>
      <xdr:colOff>38100</xdr:colOff>
      <xdr:row>101</xdr:row>
      <xdr:rowOff>27939</xdr:rowOff>
    </xdr:to>
    <xdr:sp macro="" textlink="">
      <xdr:nvSpPr>
        <xdr:cNvPr id="778" name="楕円 777">
          <a:extLst>
            <a:ext uri="{FF2B5EF4-FFF2-40B4-BE49-F238E27FC236}">
              <a16:creationId xmlns:a16="http://schemas.microsoft.com/office/drawing/2014/main" id="{8BCDD594-205D-4C1C-94C9-0442A1538606}"/>
            </a:ext>
          </a:extLst>
        </xdr:cNvPr>
        <xdr:cNvSpPr/>
      </xdr:nvSpPr>
      <xdr:spPr>
        <a:xfrm>
          <a:off x="13652500" y="172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148589</xdr:rowOff>
    </xdr:from>
    <xdr:to>
      <xdr:col>76</xdr:col>
      <xdr:colOff>114300</xdr:colOff>
      <xdr:row>101</xdr:row>
      <xdr:rowOff>53339</xdr:rowOff>
    </xdr:to>
    <xdr:cxnSp macro="">
      <xdr:nvCxnSpPr>
        <xdr:cNvPr id="779" name="直線コネクタ 778">
          <a:extLst>
            <a:ext uri="{FF2B5EF4-FFF2-40B4-BE49-F238E27FC236}">
              <a16:creationId xmlns:a16="http://schemas.microsoft.com/office/drawing/2014/main" id="{B82D0167-E056-433C-9D4B-A54AD3F66732}"/>
            </a:ext>
          </a:extLst>
        </xdr:cNvPr>
        <xdr:cNvCxnSpPr/>
      </xdr:nvCxnSpPr>
      <xdr:spPr>
        <a:xfrm>
          <a:off x="13703300" y="172935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139700</xdr:rowOff>
    </xdr:from>
    <xdr:to>
      <xdr:col>67</xdr:col>
      <xdr:colOff>101600</xdr:colOff>
      <xdr:row>102</xdr:row>
      <xdr:rowOff>69850</xdr:rowOff>
    </xdr:to>
    <xdr:sp macro="" textlink="">
      <xdr:nvSpPr>
        <xdr:cNvPr id="780" name="楕円 779">
          <a:extLst>
            <a:ext uri="{FF2B5EF4-FFF2-40B4-BE49-F238E27FC236}">
              <a16:creationId xmlns:a16="http://schemas.microsoft.com/office/drawing/2014/main" id="{1C90F96E-F20F-4C67-998F-F6E9F79C204F}"/>
            </a:ext>
          </a:extLst>
        </xdr:cNvPr>
        <xdr:cNvSpPr/>
      </xdr:nvSpPr>
      <xdr:spPr>
        <a:xfrm>
          <a:off x="12763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148589</xdr:rowOff>
    </xdr:from>
    <xdr:to>
      <xdr:col>71</xdr:col>
      <xdr:colOff>177800</xdr:colOff>
      <xdr:row>102</xdr:row>
      <xdr:rowOff>19050</xdr:rowOff>
    </xdr:to>
    <xdr:cxnSp macro="">
      <xdr:nvCxnSpPr>
        <xdr:cNvPr id="781" name="直線コネクタ 780">
          <a:extLst>
            <a:ext uri="{FF2B5EF4-FFF2-40B4-BE49-F238E27FC236}">
              <a16:creationId xmlns:a16="http://schemas.microsoft.com/office/drawing/2014/main" id="{32266D33-CCB2-438B-B418-72226254C6EB}"/>
            </a:ext>
          </a:extLst>
        </xdr:cNvPr>
        <xdr:cNvCxnSpPr/>
      </xdr:nvCxnSpPr>
      <xdr:spPr>
        <a:xfrm flipV="1">
          <a:off x="12814300" y="17293589"/>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95266</xdr:rowOff>
    </xdr:from>
    <xdr:ext cx="405111" cy="259045"/>
    <xdr:sp macro="" textlink="">
      <xdr:nvSpPr>
        <xdr:cNvPr id="782" name="n_1aveValue【公民館】&#10;有形固定資産減価償却率">
          <a:extLst>
            <a:ext uri="{FF2B5EF4-FFF2-40B4-BE49-F238E27FC236}">
              <a16:creationId xmlns:a16="http://schemas.microsoft.com/office/drawing/2014/main" id="{1C3B9403-3F49-415B-AC75-B8DAC50B02D3}"/>
            </a:ext>
          </a:extLst>
        </xdr:cNvPr>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102888</xdr:rowOff>
    </xdr:from>
    <xdr:ext cx="405111" cy="259045"/>
    <xdr:sp macro="" textlink="">
      <xdr:nvSpPr>
        <xdr:cNvPr id="783" name="n_2aveValue【公民館】&#10;有形固定資産減価償却率">
          <a:extLst>
            <a:ext uri="{FF2B5EF4-FFF2-40B4-BE49-F238E27FC236}">
              <a16:creationId xmlns:a16="http://schemas.microsoft.com/office/drawing/2014/main" id="{AF46C21A-386A-4A16-A12B-61C7190D70C1}"/>
            </a:ext>
          </a:extLst>
        </xdr:cNvPr>
        <xdr:cNvSpPr txBox="1"/>
      </xdr:nvSpPr>
      <xdr:spPr>
        <a:xfrm>
          <a:off x="14389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100982</xdr:rowOff>
    </xdr:from>
    <xdr:ext cx="405111" cy="259045"/>
    <xdr:sp macro="" textlink="">
      <xdr:nvSpPr>
        <xdr:cNvPr id="784" name="n_3aveValue【公民館】&#10;有形固定資産減価償却率">
          <a:extLst>
            <a:ext uri="{FF2B5EF4-FFF2-40B4-BE49-F238E27FC236}">
              <a16:creationId xmlns:a16="http://schemas.microsoft.com/office/drawing/2014/main" id="{18888C11-80A4-4FA8-BBC2-4BA8F99A654E}"/>
            </a:ext>
          </a:extLst>
        </xdr:cNvPr>
        <xdr:cNvSpPr txBox="1"/>
      </xdr:nvSpPr>
      <xdr:spPr>
        <a:xfrm>
          <a:off x="13500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83838</xdr:rowOff>
    </xdr:from>
    <xdr:ext cx="405111" cy="259045"/>
    <xdr:sp macro="" textlink="">
      <xdr:nvSpPr>
        <xdr:cNvPr id="785" name="n_4aveValue【公民館】&#10;有形固定資産減価償却率">
          <a:extLst>
            <a:ext uri="{FF2B5EF4-FFF2-40B4-BE49-F238E27FC236}">
              <a16:creationId xmlns:a16="http://schemas.microsoft.com/office/drawing/2014/main" id="{5B42D5AA-5DEE-4B3C-B33F-A6FB1FE10205}"/>
            </a:ext>
          </a:extLst>
        </xdr:cNvPr>
        <xdr:cNvSpPr txBox="1"/>
      </xdr:nvSpPr>
      <xdr:spPr>
        <a:xfrm>
          <a:off x="12611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99713</xdr:rowOff>
    </xdr:from>
    <xdr:ext cx="405111" cy="259045"/>
    <xdr:sp macro="" textlink="">
      <xdr:nvSpPr>
        <xdr:cNvPr id="786" name="n_1mainValue【公民館】&#10;有形固定資産減価償却率">
          <a:extLst>
            <a:ext uri="{FF2B5EF4-FFF2-40B4-BE49-F238E27FC236}">
              <a16:creationId xmlns:a16="http://schemas.microsoft.com/office/drawing/2014/main" id="{51F97487-5D0A-4444-B127-5ED9073C7543}"/>
            </a:ext>
          </a:extLst>
        </xdr:cNvPr>
        <xdr:cNvSpPr txBox="1"/>
      </xdr:nvSpPr>
      <xdr:spPr>
        <a:xfrm>
          <a:off x="15266044" y="1707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120666</xdr:rowOff>
    </xdr:from>
    <xdr:ext cx="405111" cy="259045"/>
    <xdr:sp macro="" textlink="">
      <xdr:nvSpPr>
        <xdr:cNvPr id="787" name="n_2mainValue【公民館】&#10;有形固定資産減価償却率">
          <a:extLst>
            <a:ext uri="{FF2B5EF4-FFF2-40B4-BE49-F238E27FC236}">
              <a16:creationId xmlns:a16="http://schemas.microsoft.com/office/drawing/2014/main" id="{92CC43FB-7A7F-45A0-BB9D-9F830DDA6511}"/>
            </a:ext>
          </a:extLst>
        </xdr:cNvPr>
        <xdr:cNvSpPr txBox="1"/>
      </xdr:nvSpPr>
      <xdr:spPr>
        <a:xfrm>
          <a:off x="1438974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44466</xdr:rowOff>
    </xdr:from>
    <xdr:ext cx="405111" cy="259045"/>
    <xdr:sp macro="" textlink="">
      <xdr:nvSpPr>
        <xdr:cNvPr id="788" name="n_3mainValue【公民館】&#10;有形固定資産減価償却率">
          <a:extLst>
            <a:ext uri="{FF2B5EF4-FFF2-40B4-BE49-F238E27FC236}">
              <a16:creationId xmlns:a16="http://schemas.microsoft.com/office/drawing/2014/main" id="{30115FA6-38C9-4D10-ACDF-EE8867122393}"/>
            </a:ext>
          </a:extLst>
        </xdr:cNvPr>
        <xdr:cNvSpPr txBox="1"/>
      </xdr:nvSpPr>
      <xdr:spPr>
        <a:xfrm>
          <a:off x="13500744" y="1701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86377</xdr:rowOff>
    </xdr:from>
    <xdr:ext cx="405111" cy="259045"/>
    <xdr:sp macro="" textlink="">
      <xdr:nvSpPr>
        <xdr:cNvPr id="789" name="n_4mainValue【公民館】&#10;有形固定資産減価償却率">
          <a:extLst>
            <a:ext uri="{FF2B5EF4-FFF2-40B4-BE49-F238E27FC236}">
              <a16:creationId xmlns:a16="http://schemas.microsoft.com/office/drawing/2014/main" id="{AF054F51-A24C-47E6-A44C-3099FD245D62}"/>
            </a:ext>
          </a:extLst>
        </xdr:cNvPr>
        <xdr:cNvSpPr txBox="1"/>
      </xdr:nvSpPr>
      <xdr:spPr>
        <a:xfrm>
          <a:off x="126117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559C279C-BFA4-41F5-97E7-94FB59854CF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92968777-5689-45CD-BFF1-BB203E40321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65DED161-FA8E-43F6-A67B-EF16FDA0AE0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2055601B-8F3F-488F-880E-BEC321FA6BD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6E6D2D62-D142-4E05-BFE1-A4179768669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A354BD5D-F6E0-48D5-8661-EB604C76FB0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E687CB11-BFAB-4C50-897A-8F1B9945647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54316B1A-B1DA-43D9-9ABD-BBB2D930CFA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4E37369B-438B-4667-8DB4-C0627E40914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5628318D-A68C-4F3F-9B13-F2710841A13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0" name="直線コネクタ 799">
          <a:extLst>
            <a:ext uri="{FF2B5EF4-FFF2-40B4-BE49-F238E27FC236}">
              <a16:creationId xmlns:a16="http://schemas.microsoft.com/office/drawing/2014/main" id="{FAA8E13C-CA83-4A67-8C4E-F6B47EDCA3B2}"/>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1" name="テキスト ボックス 800">
          <a:extLst>
            <a:ext uri="{FF2B5EF4-FFF2-40B4-BE49-F238E27FC236}">
              <a16:creationId xmlns:a16="http://schemas.microsoft.com/office/drawing/2014/main" id="{7CD0FA10-FA98-489F-B639-FFF39E5CB64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2" name="直線コネクタ 801">
          <a:extLst>
            <a:ext uri="{FF2B5EF4-FFF2-40B4-BE49-F238E27FC236}">
              <a16:creationId xmlns:a16="http://schemas.microsoft.com/office/drawing/2014/main" id="{27B4D78A-2F99-401B-878E-FAAB09BF7CB8}"/>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3" name="テキスト ボックス 802">
          <a:extLst>
            <a:ext uri="{FF2B5EF4-FFF2-40B4-BE49-F238E27FC236}">
              <a16:creationId xmlns:a16="http://schemas.microsoft.com/office/drawing/2014/main" id="{9FA23CFB-3168-4DF9-B695-87F918A4E70D}"/>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4" name="直線コネクタ 803">
          <a:extLst>
            <a:ext uri="{FF2B5EF4-FFF2-40B4-BE49-F238E27FC236}">
              <a16:creationId xmlns:a16="http://schemas.microsoft.com/office/drawing/2014/main" id="{58A5D193-FFC4-4A68-AD9E-305A58761F3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5" name="テキスト ボックス 804">
          <a:extLst>
            <a:ext uri="{FF2B5EF4-FFF2-40B4-BE49-F238E27FC236}">
              <a16:creationId xmlns:a16="http://schemas.microsoft.com/office/drawing/2014/main" id="{D3F9C958-F172-4292-B7C2-6BE09E241D81}"/>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6" name="直線コネクタ 805">
          <a:extLst>
            <a:ext uri="{FF2B5EF4-FFF2-40B4-BE49-F238E27FC236}">
              <a16:creationId xmlns:a16="http://schemas.microsoft.com/office/drawing/2014/main" id="{5553A940-8529-477B-A1CC-49EAC2FDB8C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7" name="テキスト ボックス 806">
          <a:extLst>
            <a:ext uri="{FF2B5EF4-FFF2-40B4-BE49-F238E27FC236}">
              <a16:creationId xmlns:a16="http://schemas.microsoft.com/office/drawing/2014/main" id="{D6A6C3A9-9AF4-4CDA-A9BC-FA8707E06869}"/>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a:extLst>
            <a:ext uri="{FF2B5EF4-FFF2-40B4-BE49-F238E27FC236}">
              <a16:creationId xmlns:a16="http://schemas.microsoft.com/office/drawing/2014/main" id="{337397DA-68AD-47D6-9BBE-C69F2714A31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a:extLst>
            <a:ext uri="{FF2B5EF4-FFF2-40B4-BE49-F238E27FC236}">
              <a16:creationId xmlns:a16="http://schemas.microsoft.com/office/drawing/2014/main" id="{B245DDFB-88F3-4260-825F-A30401E7077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a:extLst>
            <a:ext uri="{FF2B5EF4-FFF2-40B4-BE49-F238E27FC236}">
              <a16:creationId xmlns:a16="http://schemas.microsoft.com/office/drawing/2014/main" id="{623136E1-D70D-47E0-AB95-AA3A4B4C4AF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811" name="直線コネクタ 810">
          <a:extLst>
            <a:ext uri="{FF2B5EF4-FFF2-40B4-BE49-F238E27FC236}">
              <a16:creationId xmlns:a16="http://schemas.microsoft.com/office/drawing/2014/main" id="{EF8EC2CE-C9CE-4972-A11C-5E7224627B72}"/>
            </a:ext>
          </a:extLst>
        </xdr:cNvPr>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812" name="【公民館】&#10;一人当たり面積最小値テキスト">
          <a:extLst>
            <a:ext uri="{FF2B5EF4-FFF2-40B4-BE49-F238E27FC236}">
              <a16:creationId xmlns:a16="http://schemas.microsoft.com/office/drawing/2014/main" id="{3BA601AC-461B-4F0F-AA23-AD9632CF955F}"/>
            </a:ext>
          </a:extLst>
        </xdr:cNvPr>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813" name="直線コネクタ 812">
          <a:extLst>
            <a:ext uri="{FF2B5EF4-FFF2-40B4-BE49-F238E27FC236}">
              <a16:creationId xmlns:a16="http://schemas.microsoft.com/office/drawing/2014/main" id="{C5BCB297-8B9C-4685-B8D1-98BD7F74AA57}"/>
            </a:ext>
          </a:extLst>
        </xdr:cNvPr>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814" name="【公民館】&#10;一人当たり面積最大値テキスト">
          <a:extLst>
            <a:ext uri="{FF2B5EF4-FFF2-40B4-BE49-F238E27FC236}">
              <a16:creationId xmlns:a16="http://schemas.microsoft.com/office/drawing/2014/main" id="{288ADFD8-9BEA-45FC-8A93-FCBE83E71D54}"/>
            </a:ext>
          </a:extLst>
        </xdr:cNvPr>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815" name="直線コネクタ 814">
          <a:extLst>
            <a:ext uri="{FF2B5EF4-FFF2-40B4-BE49-F238E27FC236}">
              <a16:creationId xmlns:a16="http://schemas.microsoft.com/office/drawing/2014/main" id="{CFB7C657-3581-4D46-A09E-A798E78602C1}"/>
            </a:ext>
          </a:extLst>
        </xdr:cNvPr>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41419</xdr:rowOff>
    </xdr:from>
    <xdr:ext cx="469744" cy="259045"/>
    <xdr:sp macro="" textlink="">
      <xdr:nvSpPr>
        <xdr:cNvPr id="816" name="【公民館】&#10;一人当たり面積平均値テキスト">
          <a:extLst>
            <a:ext uri="{FF2B5EF4-FFF2-40B4-BE49-F238E27FC236}">
              <a16:creationId xmlns:a16="http://schemas.microsoft.com/office/drawing/2014/main" id="{EAEB67B0-5B9E-44AF-B613-2D830D141A3E}"/>
            </a:ext>
          </a:extLst>
        </xdr:cNvPr>
        <xdr:cNvSpPr txBox="1"/>
      </xdr:nvSpPr>
      <xdr:spPr>
        <a:xfrm>
          <a:off x="22199600" y="18043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817" name="フローチャート: 判断 816">
          <a:extLst>
            <a:ext uri="{FF2B5EF4-FFF2-40B4-BE49-F238E27FC236}">
              <a16:creationId xmlns:a16="http://schemas.microsoft.com/office/drawing/2014/main" id="{3A1EC54B-46CA-402E-9E8B-C1525BCD1F3D}"/>
            </a:ext>
          </a:extLst>
        </xdr:cNvPr>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18" name="フローチャート: 判断 817">
          <a:extLst>
            <a:ext uri="{FF2B5EF4-FFF2-40B4-BE49-F238E27FC236}">
              <a16:creationId xmlns:a16="http://schemas.microsoft.com/office/drawing/2014/main" id="{4CC2DAA5-A41D-4419-A228-F381DBD1EF75}"/>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819" name="フローチャート: 判断 818">
          <a:extLst>
            <a:ext uri="{FF2B5EF4-FFF2-40B4-BE49-F238E27FC236}">
              <a16:creationId xmlns:a16="http://schemas.microsoft.com/office/drawing/2014/main" id="{6059D8E3-A970-4A1C-9A07-D322659F730B}"/>
            </a:ext>
          </a:extLst>
        </xdr:cNvPr>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20" name="フローチャート: 判断 819">
          <a:extLst>
            <a:ext uri="{FF2B5EF4-FFF2-40B4-BE49-F238E27FC236}">
              <a16:creationId xmlns:a16="http://schemas.microsoft.com/office/drawing/2014/main" id="{13CFB3EE-3803-410F-8998-21533E62E308}"/>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821" name="フローチャート: 判断 820">
          <a:extLst>
            <a:ext uri="{FF2B5EF4-FFF2-40B4-BE49-F238E27FC236}">
              <a16:creationId xmlns:a16="http://schemas.microsoft.com/office/drawing/2014/main" id="{EAC58714-DCE3-4429-9A3E-A48D40FF366C}"/>
            </a:ext>
          </a:extLst>
        </xdr:cNvPr>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20A243F9-0CA3-41DD-A485-1B871C23EBE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426A8EAD-4265-4253-9670-42086130541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EC452D58-5800-4983-9631-D4076AC79B0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A9FF3985-373B-4CD6-B9BD-557CE6A1D88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9A5739E0-05F4-4974-9676-3E834DD784E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29972</xdr:rowOff>
    </xdr:from>
    <xdr:to>
      <xdr:col>116</xdr:col>
      <xdr:colOff>114300</xdr:colOff>
      <xdr:row>107</xdr:row>
      <xdr:rowOff>131572</xdr:rowOff>
    </xdr:to>
    <xdr:sp macro="" textlink="">
      <xdr:nvSpPr>
        <xdr:cNvPr id="827" name="楕円 826">
          <a:extLst>
            <a:ext uri="{FF2B5EF4-FFF2-40B4-BE49-F238E27FC236}">
              <a16:creationId xmlns:a16="http://schemas.microsoft.com/office/drawing/2014/main" id="{E92645ED-A56D-4D21-86BE-D40E07ABD326}"/>
            </a:ext>
          </a:extLst>
        </xdr:cNvPr>
        <xdr:cNvSpPr/>
      </xdr:nvSpPr>
      <xdr:spPr>
        <a:xfrm>
          <a:off x="221107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8399</xdr:rowOff>
    </xdr:from>
    <xdr:ext cx="469744" cy="259045"/>
    <xdr:sp macro="" textlink="">
      <xdr:nvSpPr>
        <xdr:cNvPr id="828" name="【公民館】&#10;一人当たり面積該当値テキスト">
          <a:extLst>
            <a:ext uri="{FF2B5EF4-FFF2-40B4-BE49-F238E27FC236}">
              <a16:creationId xmlns:a16="http://schemas.microsoft.com/office/drawing/2014/main" id="{FC82F093-A3E4-42FB-8F41-7D39B1907724}"/>
            </a:ext>
          </a:extLst>
        </xdr:cNvPr>
        <xdr:cNvSpPr txBox="1"/>
      </xdr:nvSpPr>
      <xdr:spPr>
        <a:xfrm>
          <a:off x="22199600"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41402</xdr:rowOff>
    </xdr:from>
    <xdr:to>
      <xdr:col>112</xdr:col>
      <xdr:colOff>38100</xdr:colOff>
      <xdr:row>107</xdr:row>
      <xdr:rowOff>143002</xdr:rowOff>
    </xdr:to>
    <xdr:sp macro="" textlink="">
      <xdr:nvSpPr>
        <xdr:cNvPr id="829" name="楕円 828">
          <a:extLst>
            <a:ext uri="{FF2B5EF4-FFF2-40B4-BE49-F238E27FC236}">
              <a16:creationId xmlns:a16="http://schemas.microsoft.com/office/drawing/2014/main" id="{0D85CC17-18FD-420E-BA27-D5653950FF11}"/>
            </a:ext>
          </a:extLst>
        </xdr:cNvPr>
        <xdr:cNvSpPr/>
      </xdr:nvSpPr>
      <xdr:spPr>
        <a:xfrm>
          <a:off x="21272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80772</xdr:rowOff>
    </xdr:from>
    <xdr:to>
      <xdr:col>116</xdr:col>
      <xdr:colOff>63500</xdr:colOff>
      <xdr:row>107</xdr:row>
      <xdr:rowOff>92202</xdr:rowOff>
    </xdr:to>
    <xdr:cxnSp macro="">
      <xdr:nvCxnSpPr>
        <xdr:cNvPr id="830" name="直線コネクタ 829">
          <a:extLst>
            <a:ext uri="{FF2B5EF4-FFF2-40B4-BE49-F238E27FC236}">
              <a16:creationId xmlns:a16="http://schemas.microsoft.com/office/drawing/2014/main" id="{4AD2F108-C84A-4F09-A70A-58BDC232502E}"/>
            </a:ext>
          </a:extLst>
        </xdr:cNvPr>
        <xdr:cNvCxnSpPr/>
      </xdr:nvCxnSpPr>
      <xdr:spPr>
        <a:xfrm flipV="1">
          <a:off x="21323300" y="1842592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41402</xdr:rowOff>
    </xdr:from>
    <xdr:to>
      <xdr:col>107</xdr:col>
      <xdr:colOff>101600</xdr:colOff>
      <xdr:row>107</xdr:row>
      <xdr:rowOff>143002</xdr:rowOff>
    </xdr:to>
    <xdr:sp macro="" textlink="">
      <xdr:nvSpPr>
        <xdr:cNvPr id="831" name="楕円 830">
          <a:extLst>
            <a:ext uri="{FF2B5EF4-FFF2-40B4-BE49-F238E27FC236}">
              <a16:creationId xmlns:a16="http://schemas.microsoft.com/office/drawing/2014/main" id="{6CDABBFC-C526-4CC1-A4E2-5F77E5088797}"/>
            </a:ext>
          </a:extLst>
        </xdr:cNvPr>
        <xdr:cNvSpPr/>
      </xdr:nvSpPr>
      <xdr:spPr>
        <a:xfrm>
          <a:off x="20383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92202</xdr:rowOff>
    </xdr:from>
    <xdr:to>
      <xdr:col>111</xdr:col>
      <xdr:colOff>177800</xdr:colOff>
      <xdr:row>107</xdr:row>
      <xdr:rowOff>92202</xdr:rowOff>
    </xdr:to>
    <xdr:cxnSp macro="">
      <xdr:nvCxnSpPr>
        <xdr:cNvPr id="832" name="直線コネクタ 831">
          <a:extLst>
            <a:ext uri="{FF2B5EF4-FFF2-40B4-BE49-F238E27FC236}">
              <a16:creationId xmlns:a16="http://schemas.microsoft.com/office/drawing/2014/main" id="{3621E398-D514-4A94-99FD-FB4C3DF97111}"/>
            </a:ext>
          </a:extLst>
        </xdr:cNvPr>
        <xdr:cNvCxnSpPr/>
      </xdr:nvCxnSpPr>
      <xdr:spPr>
        <a:xfrm>
          <a:off x="20434300" y="1843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41402</xdr:rowOff>
    </xdr:from>
    <xdr:to>
      <xdr:col>102</xdr:col>
      <xdr:colOff>165100</xdr:colOff>
      <xdr:row>107</xdr:row>
      <xdr:rowOff>143002</xdr:rowOff>
    </xdr:to>
    <xdr:sp macro="" textlink="">
      <xdr:nvSpPr>
        <xdr:cNvPr id="833" name="楕円 832">
          <a:extLst>
            <a:ext uri="{FF2B5EF4-FFF2-40B4-BE49-F238E27FC236}">
              <a16:creationId xmlns:a16="http://schemas.microsoft.com/office/drawing/2014/main" id="{F2D9E01A-1E3E-41D5-B94C-CD4C08326EF9}"/>
            </a:ext>
          </a:extLst>
        </xdr:cNvPr>
        <xdr:cNvSpPr/>
      </xdr:nvSpPr>
      <xdr:spPr>
        <a:xfrm>
          <a:off x="19494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92202</xdr:rowOff>
    </xdr:from>
    <xdr:to>
      <xdr:col>107</xdr:col>
      <xdr:colOff>50800</xdr:colOff>
      <xdr:row>107</xdr:row>
      <xdr:rowOff>92202</xdr:rowOff>
    </xdr:to>
    <xdr:cxnSp macro="">
      <xdr:nvCxnSpPr>
        <xdr:cNvPr id="834" name="直線コネクタ 833">
          <a:extLst>
            <a:ext uri="{FF2B5EF4-FFF2-40B4-BE49-F238E27FC236}">
              <a16:creationId xmlns:a16="http://schemas.microsoft.com/office/drawing/2014/main" id="{42FB77CB-8FE1-4CDE-844C-331C8EEC5C48}"/>
            </a:ext>
          </a:extLst>
        </xdr:cNvPr>
        <xdr:cNvCxnSpPr/>
      </xdr:nvCxnSpPr>
      <xdr:spPr>
        <a:xfrm>
          <a:off x="19545300" y="1843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48261</xdr:rowOff>
    </xdr:from>
    <xdr:to>
      <xdr:col>98</xdr:col>
      <xdr:colOff>38100</xdr:colOff>
      <xdr:row>107</xdr:row>
      <xdr:rowOff>149861</xdr:rowOff>
    </xdr:to>
    <xdr:sp macro="" textlink="">
      <xdr:nvSpPr>
        <xdr:cNvPr id="835" name="楕円 834">
          <a:extLst>
            <a:ext uri="{FF2B5EF4-FFF2-40B4-BE49-F238E27FC236}">
              <a16:creationId xmlns:a16="http://schemas.microsoft.com/office/drawing/2014/main" id="{B092D7A5-E3F1-446D-99AB-5B9F5D58E26E}"/>
            </a:ext>
          </a:extLst>
        </xdr:cNvPr>
        <xdr:cNvSpPr/>
      </xdr:nvSpPr>
      <xdr:spPr>
        <a:xfrm>
          <a:off x="18605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92202</xdr:rowOff>
    </xdr:from>
    <xdr:to>
      <xdr:col>102</xdr:col>
      <xdr:colOff>114300</xdr:colOff>
      <xdr:row>107</xdr:row>
      <xdr:rowOff>99061</xdr:rowOff>
    </xdr:to>
    <xdr:cxnSp macro="">
      <xdr:nvCxnSpPr>
        <xdr:cNvPr id="836" name="直線コネクタ 835">
          <a:extLst>
            <a:ext uri="{FF2B5EF4-FFF2-40B4-BE49-F238E27FC236}">
              <a16:creationId xmlns:a16="http://schemas.microsoft.com/office/drawing/2014/main" id="{E1D29AD4-CAE9-4486-B409-F4F5B2A8EBF5}"/>
            </a:ext>
          </a:extLst>
        </xdr:cNvPr>
        <xdr:cNvCxnSpPr/>
      </xdr:nvCxnSpPr>
      <xdr:spPr>
        <a:xfrm flipV="1">
          <a:off x="18656300" y="1843735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837" name="n_1aveValue【公民館】&#10;一人当たり面積">
          <a:extLst>
            <a:ext uri="{FF2B5EF4-FFF2-40B4-BE49-F238E27FC236}">
              <a16:creationId xmlns:a16="http://schemas.microsoft.com/office/drawing/2014/main" id="{63EEC7EC-9FEB-4178-BEB6-35E4E7BE490E}"/>
            </a:ext>
          </a:extLst>
        </xdr:cNvPr>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150385</xdr:rowOff>
    </xdr:from>
    <xdr:ext cx="469744" cy="259045"/>
    <xdr:sp macro="" textlink="">
      <xdr:nvSpPr>
        <xdr:cNvPr id="838" name="n_2aveValue【公民館】&#10;一人当たり面積">
          <a:extLst>
            <a:ext uri="{FF2B5EF4-FFF2-40B4-BE49-F238E27FC236}">
              <a16:creationId xmlns:a16="http://schemas.microsoft.com/office/drawing/2014/main" id="{A74C275E-141F-4B2B-AC41-95E23F0433CE}"/>
            </a:ext>
          </a:extLst>
        </xdr:cNvPr>
        <xdr:cNvSpPr txBox="1"/>
      </xdr:nvSpPr>
      <xdr:spPr>
        <a:xfrm>
          <a:off x="20199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839" name="n_3aveValue【公民館】&#10;一人当たり面積">
          <a:extLst>
            <a:ext uri="{FF2B5EF4-FFF2-40B4-BE49-F238E27FC236}">
              <a16:creationId xmlns:a16="http://schemas.microsoft.com/office/drawing/2014/main" id="{EBF4D2DA-33EE-4A81-B073-74D987A5A84E}"/>
            </a:ext>
          </a:extLst>
        </xdr:cNvPr>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145814</xdr:rowOff>
    </xdr:from>
    <xdr:ext cx="469744" cy="259045"/>
    <xdr:sp macro="" textlink="">
      <xdr:nvSpPr>
        <xdr:cNvPr id="840" name="n_4aveValue【公民館】&#10;一人当たり面積">
          <a:extLst>
            <a:ext uri="{FF2B5EF4-FFF2-40B4-BE49-F238E27FC236}">
              <a16:creationId xmlns:a16="http://schemas.microsoft.com/office/drawing/2014/main" id="{C88C4CCB-E270-43C9-A141-C447AD0598A1}"/>
            </a:ext>
          </a:extLst>
        </xdr:cNvPr>
        <xdr:cNvSpPr txBox="1"/>
      </xdr:nvSpPr>
      <xdr:spPr>
        <a:xfrm>
          <a:off x="18421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134129</xdr:rowOff>
    </xdr:from>
    <xdr:ext cx="469744" cy="259045"/>
    <xdr:sp macro="" textlink="">
      <xdr:nvSpPr>
        <xdr:cNvPr id="841" name="n_1mainValue【公民館】&#10;一人当たり面積">
          <a:extLst>
            <a:ext uri="{FF2B5EF4-FFF2-40B4-BE49-F238E27FC236}">
              <a16:creationId xmlns:a16="http://schemas.microsoft.com/office/drawing/2014/main" id="{BEABFEB0-5651-4C0B-9D55-FE67DAE3FE6D}"/>
            </a:ext>
          </a:extLst>
        </xdr:cNvPr>
        <xdr:cNvSpPr txBox="1"/>
      </xdr:nvSpPr>
      <xdr:spPr>
        <a:xfrm>
          <a:off x="210757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134129</xdr:rowOff>
    </xdr:from>
    <xdr:ext cx="469744" cy="259045"/>
    <xdr:sp macro="" textlink="">
      <xdr:nvSpPr>
        <xdr:cNvPr id="842" name="n_2mainValue【公民館】&#10;一人当たり面積">
          <a:extLst>
            <a:ext uri="{FF2B5EF4-FFF2-40B4-BE49-F238E27FC236}">
              <a16:creationId xmlns:a16="http://schemas.microsoft.com/office/drawing/2014/main" id="{00C5F7B7-C2C0-41E4-B203-CD5BDD071B5D}"/>
            </a:ext>
          </a:extLst>
        </xdr:cNvPr>
        <xdr:cNvSpPr txBox="1"/>
      </xdr:nvSpPr>
      <xdr:spPr>
        <a:xfrm>
          <a:off x="201994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134129</xdr:rowOff>
    </xdr:from>
    <xdr:ext cx="469744" cy="259045"/>
    <xdr:sp macro="" textlink="">
      <xdr:nvSpPr>
        <xdr:cNvPr id="843" name="n_3mainValue【公民館】&#10;一人当たり面積">
          <a:extLst>
            <a:ext uri="{FF2B5EF4-FFF2-40B4-BE49-F238E27FC236}">
              <a16:creationId xmlns:a16="http://schemas.microsoft.com/office/drawing/2014/main" id="{E7AC7B74-4488-4EF0-A32B-A2EBF0D53FFC}"/>
            </a:ext>
          </a:extLst>
        </xdr:cNvPr>
        <xdr:cNvSpPr txBox="1"/>
      </xdr:nvSpPr>
      <xdr:spPr>
        <a:xfrm>
          <a:off x="193104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140988</xdr:rowOff>
    </xdr:from>
    <xdr:ext cx="469744" cy="259045"/>
    <xdr:sp macro="" textlink="">
      <xdr:nvSpPr>
        <xdr:cNvPr id="844" name="n_4mainValue【公民館】&#10;一人当たり面積">
          <a:extLst>
            <a:ext uri="{FF2B5EF4-FFF2-40B4-BE49-F238E27FC236}">
              <a16:creationId xmlns:a16="http://schemas.microsoft.com/office/drawing/2014/main" id="{40AEEC07-ADA7-482B-B2D7-1DA02DAF725E}"/>
            </a:ext>
          </a:extLst>
        </xdr:cNvPr>
        <xdr:cNvSpPr txBox="1"/>
      </xdr:nvSpPr>
      <xdr:spPr>
        <a:xfrm>
          <a:off x="18421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a:extLst>
            <a:ext uri="{FF2B5EF4-FFF2-40B4-BE49-F238E27FC236}">
              <a16:creationId xmlns:a16="http://schemas.microsoft.com/office/drawing/2014/main" id="{9C526FD6-1E05-4776-876E-E33FEA33915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a:extLst>
            <a:ext uri="{FF2B5EF4-FFF2-40B4-BE49-F238E27FC236}">
              <a16:creationId xmlns:a16="http://schemas.microsoft.com/office/drawing/2014/main" id="{1D90F3C7-2436-495E-AC7D-672FCE72D65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a:extLst>
            <a:ext uri="{FF2B5EF4-FFF2-40B4-BE49-F238E27FC236}">
              <a16:creationId xmlns:a16="http://schemas.microsoft.com/office/drawing/2014/main" id="{AD4D5485-7614-4B68-8D44-D5D3C94E6CA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類似団体と比較して、有形固定資産減価償却率が特に低くなっている施設は、学校施設、公民館である。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ほとんどの類型において、当市の有形固定資産減価償却率は類似団体同様の水準であるものの、学校施設については、平成２７年度から実施した岩村田小学校の改築やその他の学校における改修工事により、類似団体よりも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学校施設の一人当たりの面積は若干、上昇しているが今後、小学校の統合が予定されていることから維持管理に係る経費は減少することを見込んでいる。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民館については、平成２８年度の中込会館立体駐車場等の新築、および平成２９年度の浅間会館の改築により、低い水準で推移し、一人当たりの面積も類似団体と比較し低い水準にあるが、若干ながら増加していることから、維持管理に係る経費の増加に留意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いずれも、計画的な建替等による効果であるが、今後、更新費用のピークが重ならないよう長寿命化などの取組を行い、平準化を図っていく必要がある。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6A29748-9965-4C73-94CF-5A03907F364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95ACC6B-F5EA-473B-8B5A-BCF0642B92D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236B374-FE8A-4756-961F-15BDC6C1F21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496E3E6-D0AB-41E3-8427-6DC4FF014CF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657D433-67BB-404D-8307-AE91E12E895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23C33EB-726C-4273-8E31-91D527AE026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B18E074-1B69-48DA-A22F-62C1967ABF7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4B98BE1-2783-4452-99E0-32FD6DA7D18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8337CAC-C435-462D-AC36-13225383057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C599C1A-5C3A-47DF-8FEA-238D612691C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98,661
97,384
423.51
67,271,212
63,267,546
1,018,606
28,170,338
45,912,419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C02AC0A-24D6-40D2-BAF5-A6480F6478A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B68C0AA-0B8F-45D3-A262-271789659BE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40A7E17-EBC5-452D-856D-A3B696FD76E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4468AF7-8B41-4D97-A131-9F098E53008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5B7AE44-4029-40EC-8C29-63FDAA42076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2264EB6-C4EE-4CF8-A282-AFD8F705EE2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34DA183-5312-410D-B67A-1D404BE2C78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703A424-A08F-4285-B24A-CAF8D92C015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4324FDF-EB18-4FFB-BA82-016A2D691A8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14CB49B-3111-4EB4-AC0C-FC3751645D2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98A020D-9674-4A22-8A83-3915B45FE02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E907A55-693C-4D36-8931-F145F4AA2BD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6D81251-43AD-485A-ACE0-8E03D2E8636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99B856A-3940-4582-BE8E-E64C255EA00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C62D848-A1EA-4460-8D18-F065D9BDE23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D48D451-DE17-49F4-BCA2-3819FDA65A1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F379B27-5E34-44E6-A8B3-181273A89DE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AC3C19F-F942-40FB-9C59-9D76B814258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C0B2230-7282-426E-8B34-605A8CE954B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CFA5377-5D37-4607-881F-19C6058BA51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DF4059F-61B7-467A-B27C-D6F1615B9B8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36257F3-C534-43E1-BC5F-F8D2BC62164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D17440E-70CB-44C2-8555-6F71330DA36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8E896AA-DA10-4287-924F-9F8820269A8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C8413AE-51FD-4DF0-BE13-E585D8912B4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23785FB-19F6-4572-84FA-B71109DE238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042FA2B-2A2E-4C1A-802F-A16F7CE1B95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E45EFF3-8D15-4A6A-9F17-09A4F148F2D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1FEB431-1412-4D5C-8BC0-14B550E58EB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D0B4060-6890-4A35-A8E5-D1E0D044B86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40A78A3-06B0-4C08-A049-FBCCEDD3291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F5A2A9B-FF1E-4FED-9808-0CADCCDD44A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155A674-5F21-450E-BCCF-68C9F0AB2FC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EEB1E7D-FE9F-44FC-A248-88880E360BE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77CEE74-2F4C-4127-B7C8-A9653B938CF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5F61DAC-9A35-4D88-933F-D7B4F31ED8E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AE1A0B6-32EA-4E9A-B34F-5347E36594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A246087-9845-480B-AD56-396B63D10D2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CEFAFA9-12A5-42DB-AAE7-AAF6FA66896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3B4282F-5522-4C86-B04B-67FEED2A7E2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FBF1C53-8267-45CD-A1BE-55959E116F4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AE211CD-348E-43E2-8B4A-55B6E8CBC84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4102DCE-D8E0-475A-94F4-507D6A516E9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8D96756-E78F-4B97-AC2B-FFDA05A83C6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1F6D88A-526E-44F3-8882-10B9A646A48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506915C-1B6C-4756-9FE3-AF7392605A2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76A46007-9153-415B-A3A0-C430DB9764B6}"/>
            </a:ext>
          </a:extLst>
        </xdr:cNvPr>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D4475510-83CD-4061-B345-EB60CC3C35CA}"/>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677E0570-4BD3-43D6-97FB-49B41B470424}"/>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a:extLst>
            <a:ext uri="{FF2B5EF4-FFF2-40B4-BE49-F238E27FC236}">
              <a16:creationId xmlns:a16="http://schemas.microsoft.com/office/drawing/2014/main" id="{D5D0264A-CEC5-495B-BC01-662846380178}"/>
            </a:ext>
          </a:extLst>
        </xdr:cNvPr>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a:extLst>
            <a:ext uri="{FF2B5EF4-FFF2-40B4-BE49-F238E27FC236}">
              <a16:creationId xmlns:a16="http://schemas.microsoft.com/office/drawing/2014/main" id="{19CF20CA-F98B-4AA1-B332-A92A0B0584C5}"/>
            </a:ext>
          </a:extLst>
        </xdr:cNvPr>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a:extLst>
            <a:ext uri="{FF2B5EF4-FFF2-40B4-BE49-F238E27FC236}">
              <a16:creationId xmlns:a16="http://schemas.microsoft.com/office/drawing/2014/main" id="{7CFCE8EF-73CE-4A33-ADCF-6662C539EED6}"/>
            </a:ext>
          </a:extLst>
        </xdr:cNvPr>
        <xdr:cNvSpPr txBox="1"/>
      </xdr:nvSpPr>
      <xdr:spPr>
        <a:xfrm>
          <a:off x="467360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a:extLst>
            <a:ext uri="{FF2B5EF4-FFF2-40B4-BE49-F238E27FC236}">
              <a16:creationId xmlns:a16="http://schemas.microsoft.com/office/drawing/2014/main" id="{C598CB2D-45EB-47DC-BA75-0CC694FFF55C}"/>
            </a:ext>
          </a:extLst>
        </xdr:cNvPr>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a:extLst>
            <a:ext uri="{FF2B5EF4-FFF2-40B4-BE49-F238E27FC236}">
              <a16:creationId xmlns:a16="http://schemas.microsoft.com/office/drawing/2014/main" id="{811D2E09-8FB7-4F2F-9B9C-1355CA69359D}"/>
            </a:ext>
          </a:extLst>
        </xdr:cNvPr>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a:extLst>
            <a:ext uri="{FF2B5EF4-FFF2-40B4-BE49-F238E27FC236}">
              <a16:creationId xmlns:a16="http://schemas.microsoft.com/office/drawing/2014/main" id="{F3CA0279-BB4E-4B69-BC71-6FDADD51ADCE}"/>
            </a:ext>
          </a:extLst>
        </xdr:cNvPr>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E7D1A675-E23A-4F60-AFE3-BA42B99E17C0}"/>
            </a:ext>
          </a:extLst>
        </xdr:cNvPr>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a:extLst>
            <a:ext uri="{FF2B5EF4-FFF2-40B4-BE49-F238E27FC236}">
              <a16:creationId xmlns:a16="http://schemas.microsoft.com/office/drawing/2014/main" id="{35EDFB68-C9AD-4A21-AE64-EBA8B1EB108A}"/>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EA654A6-4EFF-4960-9DA0-C6986912952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DB44038-7C19-4BD8-8E2A-CEA4F75EEAB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1D51C8E-FD90-4966-A1E2-9F24D0E1FD3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08FD6A4-F524-4C24-9FFD-413C337477A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DC9C2F0-17A0-4864-B8DB-1B104724BAE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74" name="楕円 73">
          <a:extLst>
            <a:ext uri="{FF2B5EF4-FFF2-40B4-BE49-F238E27FC236}">
              <a16:creationId xmlns:a16="http://schemas.microsoft.com/office/drawing/2014/main" id="{ADAD2CEC-64AA-446E-8056-615EFECF65D9}"/>
            </a:ext>
          </a:extLst>
        </xdr:cNvPr>
        <xdr:cNvSpPr/>
      </xdr:nvSpPr>
      <xdr:spPr>
        <a:xfrm>
          <a:off x="45847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114861</xdr:rowOff>
    </xdr:from>
    <xdr:ext cx="405111" cy="259045"/>
    <xdr:sp macro="" textlink="">
      <xdr:nvSpPr>
        <xdr:cNvPr id="75" name="【図書館】&#10;有形固定資産減価償却率該当値テキスト">
          <a:extLst>
            <a:ext uri="{FF2B5EF4-FFF2-40B4-BE49-F238E27FC236}">
              <a16:creationId xmlns:a16="http://schemas.microsoft.com/office/drawing/2014/main" id="{96EE8EF6-D307-4176-985F-A6098318E9C9}"/>
            </a:ext>
          </a:extLst>
        </xdr:cNvPr>
        <xdr:cNvSpPr txBox="1"/>
      </xdr:nvSpPr>
      <xdr:spPr>
        <a:xfrm>
          <a:off x="4673600"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105410</xdr:rowOff>
    </xdr:from>
    <xdr:to>
      <xdr:col>20</xdr:col>
      <xdr:colOff>38100</xdr:colOff>
      <xdr:row>39</xdr:row>
      <xdr:rowOff>35560</xdr:rowOff>
    </xdr:to>
    <xdr:sp macro="" textlink="">
      <xdr:nvSpPr>
        <xdr:cNvPr id="76" name="楕円 75">
          <a:extLst>
            <a:ext uri="{FF2B5EF4-FFF2-40B4-BE49-F238E27FC236}">
              <a16:creationId xmlns:a16="http://schemas.microsoft.com/office/drawing/2014/main" id="{F736937C-7EE4-43A9-A966-32E703A205DE}"/>
            </a:ext>
          </a:extLst>
        </xdr:cNvPr>
        <xdr:cNvSpPr/>
      </xdr:nvSpPr>
      <xdr:spPr>
        <a:xfrm>
          <a:off x="3746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156210</xdr:rowOff>
    </xdr:from>
    <xdr:to>
      <xdr:col>24</xdr:col>
      <xdr:colOff>63500</xdr:colOff>
      <xdr:row>39</xdr:row>
      <xdr:rowOff>15784</xdr:rowOff>
    </xdr:to>
    <xdr:cxnSp macro="">
      <xdr:nvCxnSpPr>
        <xdr:cNvPr id="77" name="直線コネクタ 76">
          <a:extLst>
            <a:ext uri="{FF2B5EF4-FFF2-40B4-BE49-F238E27FC236}">
              <a16:creationId xmlns:a16="http://schemas.microsoft.com/office/drawing/2014/main" id="{022DB658-7298-49B6-B3BF-0CF821A2BF0D}"/>
            </a:ext>
          </a:extLst>
        </xdr:cNvPr>
        <xdr:cNvCxnSpPr/>
      </xdr:nvCxnSpPr>
      <xdr:spPr>
        <a:xfrm>
          <a:off x="3797300" y="667131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74385</xdr:rowOff>
    </xdr:from>
    <xdr:to>
      <xdr:col>15</xdr:col>
      <xdr:colOff>101600</xdr:colOff>
      <xdr:row>39</xdr:row>
      <xdr:rowOff>4535</xdr:rowOff>
    </xdr:to>
    <xdr:sp macro="" textlink="">
      <xdr:nvSpPr>
        <xdr:cNvPr id="78" name="楕円 77">
          <a:extLst>
            <a:ext uri="{FF2B5EF4-FFF2-40B4-BE49-F238E27FC236}">
              <a16:creationId xmlns:a16="http://schemas.microsoft.com/office/drawing/2014/main" id="{DFA97CCA-0417-42FA-8D3F-2B9900DD65BF}"/>
            </a:ext>
          </a:extLst>
        </xdr:cNvPr>
        <xdr:cNvSpPr/>
      </xdr:nvSpPr>
      <xdr:spPr>
        <a:xfrm>
          <a:off x="2857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125185</xdr:rowOff>
    </xdr:from>
    <xdr:to>
      <xdr:col>19</xdr:col>
      <xdr:colOff>177800</xdr:colOff>
      <xdr:row>38</xdr:row>
      <xdr:rowOff>156210</xdr:rowOff>
    </xdr:to>
    <xdr:cxnSp macro="">
      <xdr:nvCxnSpPr>
        <xdr:cNvPr id="79" name="直線コネクタ 78">
          <a:extLst>
            <a:ext uri="{FF2B5EF4-FFF2-40B4-BE49-F238E27FC236}">
              <a16:creationId xmlns:a16="http://schemas.microsoft.com/office/drawing/2014/main" id="{8F3EBEAE-117A-4DAB-9815-61C51EBBE743}"/>
            </a:ext>
          </a:extLst>
        </xdr:cNvPr>
        <xdr:cNvCxnSpPr/>
      </xdr:nvCxnSpPr>
      <xdr:spPr>
        <a:xfrm>
          <a:off x="2908300" y="664028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12337</xdr:rowOff>
    </xdr:from>
    <xdr:to>
      <xdr:col>10</xdr:col>
      <xdr:colOff>165100</xdr:colOff>
      <xdr:row>38</xdr:row>
      <xdr:rowOff>113937</xdr:rowOff>
    </xdr:to>
    <xdr:sp macro="" textlink="">
      <xdr:nvSpPr>
        <xdr:cNvPr id="80" name="楕円 79">
          <a:extLst>
            <a:ext uri="{FF2B5EF4-FFF2-40B4-BE49-F238E27FC236}">
              <a16:creationId xmlns:a16="http://schemas.microsoft.com/office/drawing/2014/main" id="{44267F40-F764-4AC1-806A-C150894946FB}"/>
            </a:ext>
          </a:extLst>
        </xdr:cNvPr>
        <xdr:cNvSpPr/>
      </xdr:nvSpPr>
      <xdr:spPr>
        <a:xfrm>
          <a:off x="1968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63137</xdr:rowOff>
    </xdr:from>
    <xdr:to>
      <xdr:col>15</xdr:col>
      <xdr:colOff>50800</xdr:colOff>
      <xdr:row>38</xdr:row>
      <xdr:rowOff>125185</xdr:rowOff>
    </xdr:to>
    <xdr:cxnSp macro="">
      <xdr:nvCxnSpPr>
        <xdr:cNvPr id="81" name="直線コネクタ 80">
          <a:extLst>
            <a:ext uri="{FF2B5EF4-FFF2-40B4-BE49-F238E27FC236}">
              <a16:creationId xmlns:a16="http://schemas.microsoft.com/office/drawing/2014/main" id="{5819A6BB-9159-4A0C-B842-8143B2074F68}"/>
            </a:ext>
          </a:extLst>
        </xdr:cNvPr>
        <xdr:cNvCxnSpPr/>
      </xdr:nvCxnSpPr>
      <xdr:spPr>
        <a:xfrm>
          <a:off x="2019300" y="6578237"/>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4173</xdr:rowOff>
    </xdr:from>
    <xdr:to>
      <xdr:col>6</xdr:col>
      <xdr:colOff>38100</xdr:colOff>
      <xdr:row>39</xdr:row>
      <xdr:rowOff>105773</xdr:rowOff>
    </xdr:to>
    <xdr:sp macro="" textlink="">
      <xdr:nvSpPr>
        <xdr:cNvPr id="82" name="楕円 81">
          <a:extLst>
            <a:ext uri="{FF2B5EF4-FFF2-40B4-BE49-F238E27FC236}">
              <a16:creationId xmlns:a16="http://schemas.microsoft.com/office/drawing/2014/main" id="{4735F81B-B458-46FC-9990-A9F38D24A7CD}"/>
            </a:ext>
          </a:extLst>
        </xdr:cNvPr>
        <xdr:cNvSpPr/>
      </xdr:nvSpPr>
      <xdr:spPr>
        <a:xfrm>
          <a:off x="1079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63137</xdr:rowOff>
    </xdr:from>
    <xdr:to>
      <xdr:col>10</xdr:col>
      <xdr:colOff>114300</xdr:colOff>
      <xdr:row>39</xdr:row>
      <xdr:rowOff>54973</xdr:rowOff>
    </xdr:to>
    <xdr:cxnSp macro="">
      <xdr:nvCxnSpPr>
        <xdr:cNvPr id="83" name="直線コネクタ 82">
          <a:extLst>
            <a:ext uri="{FF2B5EF4-FFF2-40B4-BE49-F238E27FC236}">
              <a16:creationId xmlns:a16="http://schemas.microsoft.com/office/drawing/2014/main" id="{A5ADE7DC-3EED-469B-9DF9-952D6CEF7F73}"/>
            </a:ext>
          </a:extLst>
        </xdr:cNvPr>
        <xdr:cNvCxnSpPr/>
      </xdr:nvCxnSpPr>
      <xdr:spPr>
        <a:xfrm flipV="1">
          <a:off x="1130300" y="657823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a:extLst>
            <a:ext uri="{FF2B5EF4-FFF2-40B4-BE49-F238E27FC236}">
              <a16:creationId xmlns:a16="http://schemas.microsoft.com/office/drawing/2014/main" id="{945206B6-23A4-4CFD-BEFC-CC1428BFCAF3}"/>
            </a:ext>
          </a:extLst>
        </xdr:cNvPr>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a:extLst>
            <a:ext uri="{FF2B5EF4-FFF2-40B4-BE49-F238E27FC236}">
              <a16:creationId xmlns:a16="http://schemas.microsoft.com/office/drawing/2014/main" id="{12F72827-C7C2-4EE5-A833-EAFF0772CA16}"/>
            </a:ext>
          </a:extLst>
        </xdr:cNvPr>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a:extLst>
            <a:ext uri="{FF2B5EF4-FFF2-40B4-BE49-F238E27FC236}">
              <a16:creationId xmlns:a16="http://schemas.microsoft.com/office/drawing/2014/main" id="{E26FD71F-84F4-410E-810F-CE72F680EF64}"/>
            </a:ext>
          </a:extLst>
        </xdr:cNvPr>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a:extLst>
            <a:ext uri="{FF2B5EF4-FFF2-40B4-BE49-F238E27FC236}">
              <a16:creationId xmlns:a16="http://schemas.microsoft.com/office/drawing/2014/main" id="{B1D7D741-C038-4BFB-AB48-4DDA1FCEFA1F}"/>
            </a:ext>
          </a:extLst>
        </xdr:cNvPr>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26687</xdr:rowOff>
    </xdr:from>
    <xdr:ext cx="405111" cy="259045"/>
    <xdr:sp macro="" textlink="">
      <xdr:nvSpPr>
        <xdr:cNvPr id="88" name="n_1mainValue【図書館】&#10;有形固定資産減価償却率">
          <a:extLst>
            <a:ext uri="{FF2B5EF4-FFF2-40B4-BE49-F238E27FC236}">
              <a16:creationId xmlns:a16="http://schemas.microsoft.com/office/drawing/2014/main" id="{7B465F2E-DA9F-42FB-BAFF-86F026441124}"/>
            </a:ext>
          </a:extLst>
        </xdr:cNvPr>
        <xdr:cNvSpPr txBox="1"/>
      </xdr:nvSpPr>
      <xdr:spPr>
        <a:xfrm>
          <a:off x="35820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167112</xdr:rowOff>
    </xdr:from>
    <xdr:ext cx="405111" cy="259045"/>
    <xdr:sp macro="" textlink="">
      <xdr:nvSpPr>
        <xdr:cNvPr id="89" name="n_2mainValue【図書館】&#10;有形固定資産減価償却率">
          <a:extLst>
            <a:ext uri="{FF2B5EF4-FFF2-40B4-BE49-F238E27FC236}">
              <a16:creationId xmlns:a16="http://schemas.microsoft.com/office/drawing/2014/main" id="{9D46C563-9924-4F8B-9F9F-8852DD04465D}"/>
            </a:ext>
          </a:extLst>
        </xdr:cNvPr>
        <xdr:cNvSpPr txBox="1"/>
      </xdr:nvSpPr>
      <xdr:spPr>
        <a:xfrm>
          <a:off x="2705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105064</xdr:rowOff>
    </xdr:from>
    <xdr:ext cx="405111" cy="259045"/>
    <xdr:sp macro="" textlink="">
      <xdr:nvSpPr>
        <xdr:cNvPr id="90" name="n_3mainValue【図書館】&#10;有形固定資産減価償却率">
          <a:extLst>
            <a:ext uri="{FF2B5EF4-FFF2-40B4-BE49-F238E27FC236}">
              <a16:creationId xmlns:a16="http://schemas.microsoft.com/office/drawing/2014/main" id="{B89CE249-4144-4492-8BD9-2BD49F122F5D}"/>
            </a:ext>
          </a:extLst>
        </xdr:cNvPr>
        <xdr:cNvSpPr txBox="1"/>
      </xdr:nvSpPr>
      <xdr:spPr>
        <a:xfrm>
          <a:off x="1816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96900</xdr:rowOff>
    </xdr:from>
    <xdr:ext cx="405111" cy="259045"/>
    <xdr:sp macro="" textlink="">
      <xdr:nvSpPr>
        <xdr:cNvPr id="91" name="n_4mainValue【図書館】&#10;有形固定資産減価償却率">
          <a:extLst>
            <a:ext uri="{FF2B5EF4-FFF2-40B4-BE49-F238E27FC236}">
              <a16:creationId xmlns:a16="http://schemas.microsoft.com/office/drawing/2014/main" id="{23D7DFE6-8EA2-4624-8BF3-50B8F0B48801}"/>
            </a:ext>
          </a:extLst>
        </xdr:cNvPr>
        <xdr:cNvSpPr txBox="1"/>
      </xdr:nvSpPr>
      <xdr:spPr>
        <a:xfrm>
          <a:off x="9277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FA17A5E-CC96-437B-8647-5C555DF4368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CF8F450-B0AA-4DBD-85F0-474DF7700E1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00FB43F-23D6-4D31-ADB1-B5648C22494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67015ED-5EAB-48B8-AA02-37E1880373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1C7AB9A-68D2-4338-80AC-9576D273DDD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32F586E-0802-4C1C-BADF-56197B5EFF3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2E66984-DAD6-43B3-8DB4-8EABC0DDC9A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A705C01-143C-4F05-99AC-1886B4795EA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09D91A9-CDF9-4A37-B9E4-B85FE953EA2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06E3B8A-8397-41B4-8D36-B0E50730A09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a:extLst>
            <a:ext uri="{FF2B5EF4-FFF2-40B4-BE49-F238E27FC236}">
              <a16:creationId xmlns:a16="http://schemas.microsoft.com/office/drawing/2014/main" id="{5417904B-01C3-4017-A04C-807E2EF28439}"/>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a:extLst>
            <a:ext uri="{FF2B5EF4-FFF2-40B4-BE49-F238E27FC236}">
              <a16:creationId xmlns:a16="http://schemas.microsoft.com/office/drawing/2014/main" id="{1E656BB9-AD1B-45E1-AF91-43816BA1325E}"/>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id="{F045F187-671F-4B1E-A7C4-0229C9B8A53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a:extLst>
            <a:ext uri="{FF2B5EF4-FFF2-40B4-BE49-F238E27FC236}">
              <a16:creationId xmlns:a16="http://schemas.microsoft.com/office/drawing/2014/main" id="{4AA386CB-918D-4305-8F9E-368C5711506F}"/>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a:extLst>
            <a:ext uri="{FF2B5EF4-FFF2-40B4-BE49-F238E27FC236}">
              <a16:creationId xmlns:a16="http://schemas.microsoft.com/office/drawing/2014/main" id="{B88A2B11-B9B5-477F-854D-F29F9726957C}"/>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a:extLst>
            <a:ext uri="{FF2B5EF4-FFF2-40B4-BE49-F238E27FC236}">
              <a16:creationId xmlns:a16="http://schemas.microsoft.com/office/drawing/2014/main" id="{8F26543B-ADDA-415E-8F84-1BF3EE57BCAA}"/>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29657E73-2664-4C0A-A183-8B2148CB805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099FAA4C-700E-4A3D-B20B-0647D2AC3FB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a:extLst>
            <a:ext uri="{FF2B5EF4-FFF2-40B4-BE49-F238E27FC236}">
              <a16:creationId xmlns:a16="http://schemas.microsoft.com/office/drawing/2014/main" id="{5338B359-984F-4531-B5EA-65508B0EC0E5}"/>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a:extLst>
            <a:ext uri="{FF2B5EF4-FFF2-40B4-BE49-F238E27FC236}">
              <a16:creationId xmlns:a16="http://schemas.microsoft.com/office/drawing/2014/main" id="{82B5EF2D-6BAC-4C9A-8A92-7CBBA029CCF7}"/>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a:extLst>
            <a:ext uri="{FF2B5EF4-FFF2-40B4-BE49-F238E27FC236}">
              <a16:creationId xmlns:a16="http://schemas.microsoft.com/office/drawing/2014/main" id="{942BF67E-9AC3-4FF8-8E89-3411FA9763E9}"/>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a:extLst>
            <a:ext uri="{FF2B5EF4-FFF2-40B4-BE49-F238E27FC236}">
              <a16:creationId xmlns:a16="http://schemas.microsoft.com/office/drawing/2014/main" id="{F5995FFD-B470-457F-9A97-5ED29E481E4C}"/>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a:extLst>
            <a:ext uri="{FF2B5EF4-FFF2-40B4-BE49-F238E27FC236}">
              <a16:creationId xmlns:a16="http://schemas.microsoft.com/office/drawing/2014/main" id="{19527AFB-82B6-477E-8A62-952D1B980D14}"/>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a:extLst>
            <a:ext uri="{FF2B5EF4-FFF2-40B4-BE49-F238E27FC236}">
              <a16:creationId xmlns:a16="http://schemas.microsoft.com/office/drawing/2014/main" id="{1346B9A1-C423-42B9-BADD-A999D37FA6C7}"/>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a:extLst>
            <a:ext uri="{FF2B5EF4-FFF2-40B4-BE49-F238E27FC236}">
              <a16:creationId xmlns:a16="http://schemas.microsoft.com/office/drawing/2014/main" id="{14002247-89CB-44F9-A07E-2CC767B9257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a:extLst>
            <a:ext uri="{FF2B5EF4-FFF2-40B4-BE49-F238E27FC236}">
              <a16:creationId xmlns:a16="http://schemas.microsoft.com/office/drawing/2014/main" id="{C27927D9-3FAF-4232-972E-C71DFAC920A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a:extLst>
            <a:ext uri="{FF2B5EF4-FFF2-40B4-BE49-F238E27FC236}">
              <a16:creationId xmlns:a16="http://schemas.microsoft.com/office/drawing/2014/main" id="{641F8146-1C53-4D0E-8308-CA857E0FC9E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a:extLst>
            <a:ext uri="{FF2B5EF4-FFF2-40B4-BE49-F238E27FC236}">
              <a16:creationId xmlns:a16="http://schemas.microsoft.com/office/drawing/2014/main" id="{5F1B62D9-FDAB-48FD-850A-4577F7D0F8F6}"/>
            </a:ext>
          </a:extLst>
        </xdr:cNvPr>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a:extLst>
            <a:ext uri="{FF2B5EF4-FFF2-40B4-BE49-F238E27FC236}">
              <a16:creationId xmlns:a16="http://schemas.microsoft.com/office/drawing/2014/main" id="{D47EBFED-4E5B-4BDA-B4F0-16EAF48D3DDA}"/>
            </a:ext>
          </a:extLst>
        </xdr:cNvPr>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a:extLst>
            <a:ext uri="{FF2B5EF4-FFF2-40B4-BE49-F238E27FC236}">
              <a16:creationId xmlns:a16="http://schemas.microsoft.com/office/drawing/2014/main" id="{CDDEE890-02BE-46F0-8C7A-226C86A2F4BA}"/>
            </a:ext>
          </a:extLst>
        </xdr:cNvPr>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a:extLst>
            <a:ext uri="{FF2B5EF4-FFF2-40B4-BE49-F238E27FC236}">
              <a16:creationId xmlns:a16="http://schemas.microsoft.com/office/drawing/2014/main" id="{42804537-C440-4B1E-AFAD-CC631451D03C}"/>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a:extLst>
            <a:ext uri="{FF2B5EF4-FFF2-40B4-BE49-F238E27FC236}">
              <a16:creationId xmlns:a16="http://schemas.microsoft.com/office/drawing/2014/main" id="{5B7802F3-0EB6-4015-8552-8A73E28B80A9}"/>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103840</xdr:rowOff>
    </xdr:from>
    <xdr:ext cx="469744" cy="259045"/>
    <xdr:sp macro="" textlink="">
      <xdr:nvSpPr>
        <xdr:cNvPr id="124" name="【図書館】&#10;一人当たり面積平均値テキスト">
          <a:extLst>
            <a:ext uri="{FF2B5EF4-FFF2-40B4-BE49-F238E27FC236}">
              <a16:creationId xmlns:a16="http://schemas.microsoft.com/office/drawing/2014/main" id="{991F7D56-4A59-4B5A-B515-53E6734EB7AA}"/>
            </a:ext>
          </a:extLst>
        </xdr:cNvPr>
        <xdr:cNvSpPr txBox="1"/>
      </xdr:nvSpPr>
      <xdr:spPr>
        <a:xfrm>
          <a:off x="10515600" y="661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a:extLst>
            <a:ext uri="{FF2B5EF4-FFF2-40B4-BE49-F238E27FC236}">
              <a16:creationId xmlns:a16="http://schemas.microsoft.com/office/drawing/2014/main" id="{E61050A9-7C23-40C5-A856-D0F03BC68382}"/>
            </a:ext>
          </a:extLst>
        </xdr:cNvPr>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a:extLst>
            <a:ext uri="{FF2B5EF4-FFF2-40B4-BE49-F238E27FC236}">
              <a16:creationId xmlns:a16="http://schemas.microsoft.com/office/drawing/2014/main" id="{7082A041-86AC-4AAA-9410-35096FE575F0}"/>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a:extLst>
            <a:ext uri="{FF2B5EF4-FFF2-40B4-BE49-F238E27FC236}">
              <a16:creationId xmlns:a16="http://schemas.microsoft.com/office/drawing/2014/main" id="{4D758414-2A01-4A3F-8C14-0D150BE26D1A}"/>
            </a:ext>
          </a:extLst>
        </xdr:cNvPr>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a:extLst>
            <a:ext uri="{FF2B5EF4-FFF2-40B4-BE49-F238E27FC236}">
              <a16:creationId xmlns:a16="http://schemas.microsoft.com/office/drawing/2014/main" id="{0FAF5A71-AAB5-4762-B7DF-B8A7E374DCB7}"/>
            </a:ext>
          </a:extLst>
        </xdr:cNvPr>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a:extLst>
            <a:ext uri="{FF2B5EF4-FFF2-40B4-BE49-F238E27FC236}">
              <a16:creationId xmlns:a16="http://schemas.microsoft.com/office/drawing/2014/main" id="{5D2B0D08-1698-4109-84F9-74A18E791D35}"/>
            </a:ext>
          </a:extLst>
        </xdr:cNvPr>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963DBE4-A990-4AE0-8CA2-4E838DFD87E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21F95685-36AE-4E96-A989-425503B7EEB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BED761D6-8B02-487A-AC82-58C2099819B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1FBED519-F554-40D8-A530-D82AD4577CC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FD109941-A84E-4A25-8556-D64DC219642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82550</xdr:rowOff>
    </xdr:from>
    <xdr:to>
      <xdr:col>55</xdr:col>
      <xdr:colOff>50800</xdr:colOff>
      <xdr:row>39</xdr:row>
      <xdr:rowOff>12700</xdr:rowOff>
    </xdr:to>
    <xdr:sp macro="" textlink="">
      <xdr:nvSpPr>
        <xdr:cNvPr id="135" name="楕円 134">
          <a:extLst>
            <a:ext uri="{FF2B5EF4-FFF2-40B4-BE49-F238E27FC236}">
              <a16:creationId xmlns:a16="http://schemas.microsoft.com/office/drawing/2014/main" id="{6DE4B623-27AF-45A1-A3D3-D8D035CF3CFE}"/>
            </a:ext>
          </a:extLst>
        </xdr:cNvPr>
        <xdr:cNvSpPr/>
      </xdr:nvSpPr>
      <xdr:spPr>
        <a:xfrm>
          <a:off x="10426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105427</xdr:rowOff>
    </xdr:from>
    <xdr:ext cx="469744" cy="259045"/>
    <xdr:sp macro="" textlink="">
      <xdr:nvSpPr>
        <xdr:cNvPr id="136" name="【図書館】&#10;一人当たり面積該当値テキスト">
          <a:extLst>
            <a:ext uri="{FF2B5EF4-FFF2-40B4-BE49-F238E27FC236}">
              <a16:creationId xmlns:a16="http://schemas.microsoft.com/office/drawing/2014/main" id="{AFFC5296-9AB4-455E-A14E-4AD016264900}"/>
            </a:ext>
          </a:extLst>
        </xdr:cNvPr>
        <xdr:cNvSpPr txBox="1"/>
      </xdr:nvSpPr>
      <xdr:spPr>
        <a:xfrm>
          <a:off x="10515600"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82550</xdr:rowOff>
    </xdr:from>
    <xdr:to>
      <xdr:col>50</xdr:col>
      <xdr:colOff>165100</xdr:colOff>
      <xdr:row>39</xdr:row>
      <xdr:rowOff>12700</xdr:rowOff>
    </xdr:to>
    <xdr:sp macro="" textlink="">
      <xdr:nvSpPr>
        <xdr:cNvPr id="137" name="楕円 136">
          <a:extLst>
            <a:ext uri="{FF2B5EF4-FFF2-40B4-BE49-F238E27FC236}">
              <a16:creationId xmlns:a16="http://schemas.microsoft.com/office/drawing/2014/main" id="{AF6C0556-D349-4FAC-82B0-90976B71F15A}"/>
            </a:ext>
          </a:extLst>
        </xdr:cNvPr>
        <xdr:cNvSpPr/>
      </xdr:nvSpPr>
      <xdr:spPr>
        <a:xfrm>
          <a:off x="9588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133350</xdr:rowOff>
    </xdr:from>
    <xdr:to>
      <xdr:col>55</xdr:col>
      <xdr:colOff>0</xdr:colOff>
      <xdr:row>38</xdr:row>
      <xdr:rowOff>133350</xdr:rowOff>
    </xdr:to>
    <xdr:cxnSp macro="">
      <xdr:nvCxnSpPr>
        <xdr:cNvPr id="138" name="直線コネクタ 137">
          <a:extLst>
            <a:ext uri="{FF2B5EF4-FFF2-40B4-BE49-F238E27FC236}">
              <a16:creationId xmlns:a16="http://schemas.microsoft.com/office/drawing/2014/main" id="{05D88040-F2A2-4D96-9ACC-B8703B753524}"/>
            </a:ext>
          </a:extLst>
        </xdr:cNvPr>
        <xdr:cNvCxnSpPr/>
      </xdr:nvCxnSpPr>
      <xdr:spPr>
        <a:xfrm>
          <a:off x="9639300" y="6648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82550</xdr:rowOff>
    </xdr:from>
    <xdr:to>
      <xdr:col>46</xdr:col>
      <xdr:colOff>38100</xdr:colOff>
      <xdr:row>39</xdr:row>
      <xdr:rowOff>12700</xdr:rowOff>
    </xdr:to>
    <xdr:sp macro="" textlink="">
      <xdr:nvSpPr>
        <xdr:cNvPr id="139" name="楕円 138">
          <a:extLst>
            <a:ext uri="{FF2B5EF4-FFF2-40B4-BE49-F238E27FC236}">
              <a16:creationId xmlns:a16="http://schemas.microsoft.com/office/drawing/2014/main" id="{01225D2D-116B-447C-85F5-434A16CEED8D}"/>
            </a:ext>
          </a:extLst>
        </xdr:cNvPr>
        <xdr:cNvSpPr/>
      </xdr:nvSpPr>
      <xdr:spPr>
        <a:xfrm>
          <a:off x="8699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133350</xdr:rowOff>
    </xdr:from>
    <xdr:to>
      <xdr:col>50</xdr:col>
      <xdr:colOff>114300</xdr:colOff>
      <xdr:row>38</xdr:row>
      <xdr:rowOff>133350</xdr:rowOff>
    </xdr:to>
    <xdr:cxnSp macro="">
      <xdr:nvCxnSpPr>
        <xdr:cNvPr id="140" name="直線コネクタ 139">
          <a:extLst>
            <a:ext uri="{FF2B5EF4-FFF2-40B4-BE49-F238E27FC236}">
              <a16:creationId xmlns:a16="http://schemas.microsoft.com/office/drawing/2014/main" id="{EFBE593F-5769-44FC-B0E5-BA5F232590AA}"/>
            </a:ext>
          </a:extLst>
        </xdr:cNvPr>
        <xdr:cNvCxnSpPr/>
      </xdr:nvCxnSpPr>
      <xdr:spPr>
        <a:xfrm>
          <a:off x="8750300" y="664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96838</xdr:rowOff>
    </xdr:from>
    <xdr:to>
      <xdr:col>41</xdr:col>
      <xdr:colOff>101600</xdr:colOff>
      <xdr:row>39</xdr:row>
      <xdr:rowOff>26988</xdr:rowOff>
    </xdr:to>
    <xdr:sp macro="" textlink="">
      <xdr:nvSpPr>
        <xdr:cNvPr id="141" name="楕円 140">
          <a:extLst>
            <a:ext uri="{FF2B5EF4-FFF2-40B4-BE49-F238E27FC236}">
              <a16:creationId xmlns:a16="http://schemas.microsoft.com/office/drawing/2014/main" id="{28200955-E81F-4FE1-BD71-F04A63D66A8B}"/>
            </a:ext>
          </a:extLst>
        </xdr:cNvPr>
        <xdr:cNvSpPr/>
      </xdr:nvSpPr>
      <xdr:spPr>
        <a:xfrm>
          <a:off x="7810500" y="661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133350</xdr:rowOff>
    </xdr:from>
    <xdr:to>
      <xdr:col>45</xdr:col>
      <xdr:colOff>177800</xdr:colOff>
      <xdr:row>38</xdr:row>
      <xdr:rowOff>147638</xdr:rowOff>
    </xdr:to>
    <xdr:cxnSp macro="">
      <xdr:nvCxnSpPr>
        <xdr:cNvPr id="142" name="直線コネクタ 141">
          <a:extLst>
            <a:ext uri="{FF2B5EF4-FFF2-40B4-BE49-F238E27FC236}">
              <a16:creationId xmlns:a16="http://schemas.microsoft.com/office/drawing/2014/main" id="{973A9667-8567-4BE2-9219-F0E0E11030F5}"/>
            </a:ext>
          </a:extLst>
        </xdr:cNvPr>
        <xdr:cNvCxnSpPr/>
      </xdr:nvCxnSpPr>
      <xdr:spPr>
        <a:xfrm flipV="1">
          <a:off x="7861300" y="66484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96838</xdr:rowOff>
    </xdr:from>
    <xdr:to>
      <xdr:col>36</xdr:col>
      <xdr:colOff>165100</xdr:colOff>
      <xdr:row>40</xdr:row>
      <xdr:rowOff>26988</xdr:rowOff>
    </xdr:to>
    <xdr:sp macro="" textlink="">
      <xdr:nvSpPr>
        <xdr:cNvPr id="143" name="楕円 142">
          <a:extLst>
            <a:ext uri="{FF2B5EF4-FFF2-40B4-BE49-F238E27FC236}">
              <a16:creationId xmlns:a16="http://schemas.microsoft.com/office/drawing/2014/main" id="{6822B20B-F53F-4373-9193-D584A2FDED89}"/>
            </a:ext>
          </a:extLst>
        </xdr:cNvPr>
        <xdr:cNvSpPr/>
      </xdr:nvSpPr>
      <xdr:spPr>
        <a:xfrm>
          <a:off x="69215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147638</xdr:rowOff>
    </xdr:from>
    <xdr:to>
      <xdr:col>41</xdr:col>
      <xdr:colOff>50800</xdr:colOff>
      <xdr:row>39</xdr:row>
      <xdr:rowOff>147638</xdr:rowOff>
    </xdr:to>
    <xdr:cxnSp macro="">
      <xdr:nvCxnSpPr>
        <xdr:cNvPr id="144" name="直線コネクタ 143">
          <a:extLst>
            <a:ext uri="{FF2B5EF4-FFF2-40B4-BE49-F238E27FC236}">
              <a16:creationId xmlns:a16="http://schemas.microsoft.com/office/drawing/2014/main" id="{755F2918-B0CB-474A-A964-DE240BC8EDA0}"/>
            </a:ext>
          </a:extLst>
        </xdr:cNvPr>
        <xdr:cNvCxnSpPr/>
      </xdr:nvCxnSpPr>
      <xdr:spPr>
        <a:xfrm flipV="1">
          <a:off x="6972300" y="6662738"/>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45" name="n_1aveValue【図書館】&#10;一人当たり面積">
          <a:extLst>
            <a:ext uri="{FF2B5EF4-FFF2-40B4-BE49-F238E27FC236}">
              <a16:creationId xmlns:a16="http://schemas.microsoft.com/office/drawing/2014/main" id="{8EBDB83B-E44C-4633-95C5-9560C49153F5}"/>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75265</xdr:rowOff>
    </xdr:from>
    <xdr:ext cx="469744" cy="259045"/>
    <xdr:sp macro="" textlink="">
      <xdr:nvSpPr>
        <xdr:cNvPr id="146" name="n_2aveValue【図書館】&#10;一人当たり面積">
          <a:extLst>
            <a:ext uri="{FF2B5EF4-FFF2-40B4-BE49-F238E27FC236}">
              <a16:creationId xmlns:a16="http://schemas.microsoft.com/office/drawing/2014/main" id="{56E49D04-99F0-4E44-A492-0647A780CC64}"/>
            </a:ext>
          </a:extLst>
        </xdr:cNvPr>
        <xdr:cNvSpPr txBox="1"/>
      </xdr:nvSpPr>
      <xdr:spPr>
        <a:xfrm>
          <a:off x="8515427" y="676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103840</xdr:rowOff>
    </xdr:from>
    <xdr:ext cx="469744" cy="259045"/>
    <xdr:sp macro="" textlink="">
      <xdr:nvSpPr>
        <xdr:cNvPr id="147" name="n_3aveValue【図書館】&#10;一人当たり面積">
          <a:extLst>
            <a:ext uri="{FF2B5EF4-FFF2-40B4-BE49-F238E27FC236}">
              <a16:creationId xmlns:a16="http://schemas.microsoft.com/office/drawing/2014/main" id="{370E6EAF-5D03-448C-ADF9-FDBF7DD6AFAD}"/>
            </a:ext>
          </a:extLst>
        </xdr:cNvPr>
        <xdr:cNvSpPr txBox="1"/>
      </xdr:nvSpPr>
      <xdr:spPr>
        <a:xfrm>
          <a:off x="7626427" y="679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48" name="n_4aveValue【図書館】&#10;一人当たり面積">
          <a:extLst>
            <a:ext uri="{FF2B5EF4-FFF2-40B4-BE49-F238E27FC236}">
              <a16:creationId xmlns:a16="http://schemas.microsoft.com/office/drawing/2014/main" id="{D7F686A6-24D5-4D4E-979F-7A0BDAE7A08C}"/>
            </a:ext>
          </a:extLst>
        </xdr:cNvPr>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29227</xdr:rowOff>
    </xdr:from>
    <xdr:ext cx="469744" cy="259045"/>
    <xdr:sp macro="" textlink="">
      <xdr:nvSpPr>
        <xdr:cNvPr id="149" name="n_1mainValue【図書館】&#10;一人当たり面積">
          <a:extLst>
            <a:ext uri="{FF2B5EF4-FFF2-40B4-BE49-F238E27FC236}">
              <a16:creationId xmlns:a16="http://schemas.microsoft.com/office/drawing/2014/main" id="{D41B2668-7E82-45BD-A518-9DC2FC049020}"/>
            </a:ext>
          </a:extLst>
        </xdr:cNvPr>
        <xdr:cNvSpPr txBox="1"/>
      </xdr:nvSpPr>
      <xdr:spPr>
        <a:xfrm>
          <a:off x="93917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29227</xdr:rowOff>
    </xdr:from>
    <xdr:ext cx="469744" cy="259045"/>
    <xdr:sp macro="" textlink="">
      <xdr:nvSpPr>
        <xdr:cNvPr id="150" name="n_2mainValue【図書館】&#10;一人当たり面積">
          <a:extLst>
            <a:ext uri="{FF2B5EF4-FFF2-40B4-BE49-F238E27FC236}">
              <a16:creationId xmlns:a16="http://schemas.microsoft.com/office/drawing/2014/main" id="{E785266F-A194-4FD4-8BBB-095909559B05}"/>
            </a:ext>
          </a:extLst>
        </xdr:cNvPr>
        <xdr:cNvSpPr txBox="1"/>
      </xdr:nvSpPr>
      <xdr:spPr>
        <a:xfrm>
          <a:off x="8515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43515</xdr:rowOff>
    </xdr:from>
    <xdr:ext cx="469744" cy="259045"/>
    <xdr:sp macro="" textlink="">
      <xdr:nvSpPr>
        <xdr:cNvPr id="151" name="n_3mainValue【図書館】&#10;一人当たり面積">
          <a:extLst>
            <a:ext uri="{FF2B5EF4-FFF2-40B4-BE49-F238E27FC236}">
              <a16:creationId xmlns:a16="http://schemas.microsoft.com/office/drawing/2014/main" id="{E7E97080-F964-46C8-BD0E-2B9DE5814553}"/>
            </a:ext>
          </a:extLst>
        </xdr:cNvPr>
        <xdr:cNvSpPr txBox="1"/>
      </xdr:nvSpPr>
      <xdr:spPr>
        <a:xfrm>
          <a:off x="7626427" y="638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18115</xdr:rowOff>
    </xdr:from>
    <xdr:ext cx="469744" cy="259045"/>
    <xdr:sp macro="" textlink="">
      <xdr:nvSpPr>
        <xdr:cNvPr id="152" name="n_4mainValue【図書館】&#10;一人当たり面積">
          <a:extLst>
            <a:ext uri="{FF2B5EF4-FFF2-40B4-BE49-F238E27FC236}">
              <a16:creationId xmlns:a16="http://schemas.microsoft.com/office/drawing/2014/main" id="{8B047B8B-73BA-4ED5-8679-97D68C0165D4}"/>
            </a:ext>
          </a:extLst>
        </xdr:cNvPr>
        <xdr:cNvSpPr txBox="1"/>
      </xdr:nvSpPr>
      <xdr:spPr>
        <a:xfrm>
          <a:off x="6737427" y="687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a:extLst>
            <a:ext uri="{FF2B5EF4-FFF2-40B4-BE49-F238E27FC236}">
              <a16:creationId xmlns:a16="http://schemas.microsoft.com/office/drawing/2014/main" id="{352CCFA5-1CA7-4550-8093-A0B6A7BCB2E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a:extLst>
            <a:ext uri="{FF2B5EF4-FFF2-40B4-BE49-F238E27FC236}">
              <a16:creationId xmlns:a16="http://schemas.microsoft.com/office/drawing/2014/main" id="{F6AF46F5-50AE-4A9F-89AE-664DBF697C5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a:extLst>
            <a:ext uri="{FF2B5EF4-FFF2-40B4-BE49-F238E27FC236}">
              <a16:creationId xmlns:a16="http://schemas.microsoft.com/office/drawing/2014/main" id="{D4B3C8CF-EB11-4FFB-B819-8E28932816E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a:extLst>
            <a:ext uri="{FF2B5EF4-FFF2-40B4-BE49-F238E27FC236}">
              <a16:creationId xmlns:a16="http://schemas.microsoft.com/office/drawing/2014/main" id="{E5A9FDB0-4A84-4845-A931-F98D887C264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a:extLst>
            <a:ext uri="{FF2B5EF4-FFF2-40B4-BE49-F238E27FC236}">
              <a16:creationId xmlns:a16="http://schemas.microsoft.com/office/drawing/2014/main" id="{6DF49A46-1192-4E18-8E7B-B7B8B47AB0D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a:extLst>
            <a:ext uri="{FF2B5EF4-FFF2-40B4-BE49-F238E27FC236}">
              <a16:creationId xmlns:a16="http://schemas.microsoft.com/office/drawing/2014/main" id="{9FF20C82-1B62-4E10-8A26-6E05C6DF188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a:extLst>
            <a:ext uri="{FF2B5EF4-FFF2-40B4-BE49-F238E27FC236}">
              <a16:creationId xmlns:a16="http://schemas.microsoft.com/office/drawing/2014/main" id="{3DF2ED00-6297-4195-B736-14EC128E100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a:extLst>
            <a:ext uri="{FF2B5EF4-FFF2-40B4-BE49-F238E27FC236}">
              <a16:creationId xmlns:a16="http://schemas.microsoft.com/office/drawing/2014/main" id="{27A5AE78-8129-4863-A302-52BFC0C2D02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a:extLst>
            <a:ext uri="{FF2B5EF4-FFF2-40B4-BE49-F238E27FC236}">
              <a16:creationId xmlns:a16="http://schemas.microsoft.com/office/drawing/2014/main" id="{ADA2C2B1-F577-4B92-9FC4-5DF37524B6D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a:extLst>
            <a:ext uri="{FF2B5EF4-FFF2-40B4-BE49-F238E27FC236}">
              <a16:creationId xmlns:a16="http://schemas.microsoft.com/office/drawing/2014/main" id="{255AA0C4-3079-45F5-906A-32532791583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a:extLst>
            <a:ext uri="{FF2B5EF4-FFF2-40B4-BE49-F238E27FC236}">
              <a16:creationId xmlns:a16="http://schemas.microsoft.com/office/drawing/2014/main" id="{2143C3E6-CB8B-4D0B-BF32-B2793E6A197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a:extLst>
            <a:ext uri="{FF2B5EF4-FFF2-40B4-BE49-F238E27FC236}">
              <a16:creationId xmlns:a16="http://schemas.microsoft.com/office/drawing/2014/main" id="{7FE0BA3D-8DD0-402B-A277-2E0C8C15351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a:extLst>
            <a:ext uri="{FF2B5EF4-FFF2-40B4-BE49-F238E27FC236}">
              <a16:creationId xmlns:a16="http://schemas.microsoft.com/office/drawing/2014/main" id="{DA3E641E-CA50-4C51-8622-E56AB492B07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a:extLst>
            <a:ext uri="{FF2B5EF4-FFF2-40B4-BE49-F238E27FC236}">
              <a16:creationId xmlns:a16="http://schemas.microsoft.com/office/drawing/2014/main" id="{1D9B4DCE-4249-44EF-AEA9-B480D145073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a:extLst>
            <a:ext uri="{FF2B5EF4-FFF2-40B4-BE49-F238E27FC236}">
              <a16:creationId xmlns:a16="http://schemas.microsoft.com/office/drawing/2014/main" id="{47755520-20E6-4880-97FC-A5BC3FF9374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a:extLst>
            <a:ext uri="{FF2B5EF4-FFF2-40B4-BE49-F238E27FC236}">
              <a16:creationId xmlns:a16="http://schemas.microsoft.com/office/drawing/2014/main" id="{40575A99-6796-442B-BF1B-493FBAED01D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a:extLst>
            <a:ext uri="{FF2B5EF4-FFF2-40B4-BE49-F238E27FC236}">
              <a16:creationId xmlns:a16="http://schemas.microsoft.com/office/drawing/2014/main" id="{F882BE89-F943-47E3-B3F0-F5452E2B564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a:extLst>
            <a:ext uri="{FF2B5EF4-FFF2-40B4-BE49-F238E27FC236}">
              <a16:creationId xmlns:a16="http://schemas.microsoft.com/office/drawing/2014/main" id="{C45D3F12-AF86-46FD-867F-E0A3BA44140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a:extLst>
            <a:ext uri="{FF2B5EF4-FFF2-40B4-BE49-F238E27FC236}">
              <a16:creationId xmlns:a16="http://schemas.microsoft.com/office/drawing/2014/main" id="{88EEC570-1DFF-4FE5-BFCD-BBD65537943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a:extLst>
            <a:ext uri="{FF2B5EF4-FFF2-40B4-BE49-F238E27FC236}">
              <a16:creationId xmlns:a16="http://schemas.microsoft.com/office/drawing/2014/main" id="{B40FAAC9-851D-405F-8312-36B1A37A7DC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a:extLst>
            <a:ext uri="{FF2B5EF4-FFF2-40B4-BE49-F238E27FC236}">
              <a16:creationId xmlns:a16="http://schemas.microsoft.com/office/drawing/2014/main" id="{D2E0FD68-FDEC-4E99-B36E-43D0C9452A7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D90EAB36-6E22-4342-9F27-904D4FFEB63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a:extLst>
            <a:ext uri="{FF2B5EF4-FFF2-40B4-BE49-F238E27FC236}">
              <a16:creationId xmlns:a16="http://schemas.microsoft.com/office/drawing/2014/main" id="{5D0871DF-25A4-40DA-97FF-B826E5CF9A7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a:extLst>
            <a:ext uri="{FF2B5EF4-FFF2-40B4-BE49-F238E27FC236}">
              <a16:creationId xmlns:a16="http://schemas.microsoft.com/office/drawing/2014/main" id="{B136439E-4EB0-43EF-A582-B5C55404ADE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a:extLst>
            <a:ext uri="{FF2B5EF4-FFF2-40B4-BE49-F238E27FC236}">
              <a16:creationId xmlns:a16="http://schemas.microsoft.com/office/drawing/2014/main" id="{2F719FB8-1303-4050-99E0-AF7519EFA317}"/>
            </a:ext>
          </a:extLst>
        </xdr:cNvPr>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a:extLst>
            <a:ext uri="{FF2B5EF4-FFF2-40B4-BE49-F238E27FC236}">
              <a16:creationId xmlns:a16="http://schemas.microsoft.com/office/drawing/2014/main" id="{A6D31CA7-33C3-47DC-A5A5-B74D37227F58}"/>
            </a:ext>
          </a:extLst>
        </xdr:cNvPr>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a:extLst>
            <a:ext uri="{FF2B5EF4-FFF2-40B4-BE49-F238E27FC236}">
              <a16:creationId xmlns:a16="http://schemas.microsoft.com/office/drawing/2014/main" id="{5F5175D6-1A95-42B0-A7AB-1EE1611D0B83}"/>
            </a:ext>
          </a:extLst>
        </xdr:cNvPr>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a:extLst>
            <a:ext uri="{FF2B5EF4-FFF2-40B4-BE49-F238E27FC236}">
              <a16:creationId xmlns:a16="http://schemas.microsoft.com/office/drawing/2014/main" id="{439BEBE3-4481-4B27-8FD5-15DAFFCD7B6A}"/>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a:extLst>
            <a:ext uri="{FF2B5EF4-FFF2-40B4-BE49-F238E27FC236}">
              <a16:creationId xmlns:a16="http://schemas.microsoft.com/office/drawing/2014/main" id="{268DACE1-12C6-4BE0-9D52-1CE5F10B22FE}"/>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63517</xdr:rowOff>
    </xdr:from>
    <xdr:ext cx="405111" cy="259045"/>
    <xdr:sp macro="" textlink="">
      <xdr:nvSpPr>
        <xdr:cNvPr id="182" name="【体育館・プール】&#10;有形固定資産減価償却率平均値テキスト">
          <a:extLst>
            <a:ext uri="{FF2B5EF4-FFF2-40B4-BE49-F238E27FC236}">
              <a16:creationId xmlns:a16="http://schemas.microsoft.com/office/drawing/2014/main" id="{8AF95F2C-EE7C-42B6-8C76-1041C17AAD15}"/>
            </a:ext>
          </a:extLst>
        </xdr:cNvPr>
        <xdr:cNvSpPr txBox="1"/>
      </xdr:nvSpPr>
      <xdr:spPr>
        <a:xfrm>
          <a:off x="4673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a:extLst>
            <a:ext uri="{FF2B5EF4-FFF2-40B4-BE49-F238E27FC236}">
              <a16:creationId xmlns:a16="http://schemas.microsoft.com/office/drawing/2014/main" id="{DE369888-44B9-4F57-9875-8A5583EF01D6}"/>
            </a:ext>
          </a:extLst>
        </xdr:cNvPr>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a:extLst>
            <a:ext uri="{FF2B5EF4-FFF2-40B4-BE49-F238E27FC236}">
              <a16:creationId xmlns:a16="http://schemas.microsoft.com/office/drawing/2014/main" id="{54A7D927-06F6-480E-ADA2-B7D3401955E4}"/>
            </a:ext>
          </a:extLst>
        </xdr:cNvPr>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a:extLst>
            <a:ext uri="{FF2B5EF4-FFF2-40B4-BE49-F238E27FC236}">
              <a16:creationId xmlns:a16="http://schemas.microsoft.com/office/drawing/2014/main" id="{B9C2DCA2-30A9-449A-A46E-FF8DC7988520}"/>
            </a:ext>
          </a:extLst>
        </xdr:cNvPr>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a:extLst>
            <a:ext uri="{FF2B5EF4-FFF2-40B4-BE49-F238E27FC236}">
              <a16:creationId xmlns:a16="http://schemas.microsoft.com/office/drawing/2014/main" id="{0138AE2E-C84D-4FDF-B41B-1EA005FAD150}"/>
            </a:ext>
          </a:extLst>
        </xdr:cNvPr>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a:extLst>
            <a:ext uri="{FF2B5EF4-FFF2-40B4-BE49-F238E27FC236}">
              <a16:creationId xmlns:a16="http://schemas.microsoft.com/office/drawing/2014/main" id="{89F68B80-2D3D-4B13-8D52-2DF23D52B94B}"/>
            </a:ext>
          </a:extLst>
        </xdr:cNvPr>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0C12241-E19C-43FC-BFA1-056A5120B82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00B0C9B-5C71-4D68-A75E-57DEFBABB35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9795CEDA-ADC9-4053-982D-5C5151A14BD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8995F40-CB32-49E8-B5DC-2BFDC4F2ACA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BA20721A-6CDE-42C1-93B4-92D32F34216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158750</xdr:rowOff>
    </xdr:from>
    <xdr:to>
      <xdr:col>24</xdr:col>
      <xdr:colOff>114300</xdr:colOff>
      <xdr:row>61</xdr:row>
      <xdr:rowOff>88900</xdr:rowOff>
    </xdr:to>
    <xdr:sp macro="" textlink="">
      <xdr:nvSpPr>
        <xdr:cNvPr id="193" name="楕円 192">
          <a:extLst>
            <a:ext uri="{FF2B5EF4-FFF2-40B4-BE49-F238E27FC236}">
              <a16:creationId xmlns:a16="http://schemas.microsoft.com/office/drawing/2014/main" id="{FABA57B0-2757-441B-A6C4-D57BF8DC16C1}"/>
            </a:ext>
          </a:extLst>
        </xdr:cNvPr>
        <xdr:cNvSpPr/>
      </xdr:nvSpPr>
      <xdr:spPr>
        <a:xfrm>
          <a:off x="45847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137177</xdr:rowOff>
    </xdr:from>
    <xdr:ext cx="405111" cy="259045"/>
    <xdr:sp macro="" textlink="">
      <xdr:nvSpPr>
        <xdr:cNvPr id="194" name="【体育館・プール】&#10;有形固定資産減価償却率該当値テキスト">
          <a:extLst>
            <a:ext uri="{FF2B5EF4-FFF2-40B4-BE49-F238E27FC236}">
              <a16:creationId xmlns:a16="http://schemas.microsoft.com/office/drawing/2014/main" id="{F12BB822-F53F-423E-938C-BA1D0B4664D0}"/>
            </a:ext>
          </a:extLst>
        </xdr:cNvPr>
        <xdr:cNvSpPr txBox="1"/>
      </xdr:nvSpPr>
      <xdr:spPr>
        <a:xfrm>
          <a:off x="4673600"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124460</xdr:rowOff>
    </xdr:from>
    <xdr:to>
      <xdr:col>20</xdr:col>
      <xdr:colOff>38100</xdr:colOff>
      <xdr:row>61</xdr:row>
      <xdr:rowOff>54610</xdr:rowOff>
    </xdr:to>
    <xdr:sp macro="" textlink="">
      <xdr:nvSpPr>
        <xdr:cNvPr id="195" name="楕円 194">
          <a:extLst>
            <a:ext uri="{FF2B5EF4-FFF2-40B4-BE49-F238E27FC236}">
              <a16:creationId xmlns:a16="http://schemas.microsoft.com/office/drawing/2014/main" id="{564A983F-A618-45C3-888E-88F5F0F16861}"/>
            </a:ext>
          </a:extLst>
        </xdr:cNvPr>
        <xdr:cNvSpPr/>
      </xdr:nvSpPr>
      <xdr:spPr>
        <a:xfrm>
          <a:off x="3746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3810</xdr:rowOff>
    </xdr:from>
    <xdr:to>
      <xdr:col>24</xdr:col>
      <xdr:colOff>63500</xdr:colOff>
      <xdr:row>61</xdr:row>
      <xdr:rowOff>38100</xdr:rowOff>
    </xdr:to>
    <xdr:cxnSp macro="">
      <xdr:nvCxnSpPr>
        <xdr:cNvPr id="196" name="直線コネクタ 195">
          <a:extLst>
            <a:ext uri="{FF2B5EF4-FFF2-40B4-BE49-F238E27FC236}">
              <a16:creationId xmlns:a16="http://schemas.microsoft.com/office/drawing/2014/main" id="{D289940E-0D8E-4D94-925C-561573FC456D}"/>
            </a:ext>
          </a:extLst>
        </xdr:cNvPr>
        <xdr:cNvCxnSpPr/>
      </xdr:nvCxnSpPr>
      <xdr:spPr>
        <a:xfrm>
          <a:off x="3797300" y="104622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168275</xdr:rowOff>
    </xdr:from>
    <xdr:to>
      <xdr:col>15</xdr:col>
      <xdr:colOff>101600</xdr:colOff>
      <xdr:row>62</xdr:row>
      <xdr:rowOff>98425</xdr:rowOff>
    </xdr:to>
    <xdr:sp macro="" textlink="">
      <xdr:nvSpPr>
        <xdr:cNvPr id="197" name="楕円 196">
          <a:extLst>
            <a:ext uri="{FF2B5EF4-FFF2-40B4-BE49-F238E27FC236}">
              <a16:creationId xmlns:a16="http://schemas.microsoft.com/office/drawing/2014/main" id="{64BD4A4E-EC2F-448E-8A35-7F36F99C6155}"/>
            </a:ext>
          </a:extLst>
        </xdr:cNvPr>
        <xdr:cNvSpPr/>
      </xdr:nvSpPr>
      <xdr:spPr>
        <a:xfrm>
          <a:off x="2857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3810</xdr:rowOff>
    </xdr:from>
    <xdr:to>
      <xdr:col>19</xdr:col>
      <xdr:colOff>177800</xdr:colOff>
      <xdr:row>62</xdr:row>
      <xdr:rowOff>47625</xdr:rowOff>
    </xdr:to>
    <xdr:cxnSp macro="">
      <xdr:nvCxnSpPr>
        <xdr:cNvPr id="198" name="直線コネクタ 197">
          <a:extLst>
            <a:ext uri="{FF2B5EF4-FFF2-40B4-BE49-F238E27FC236}">
              <a16:creationId xmlns:a16="http://schemas.microsoft.com/office/drawing/2014/main" id="{6E37C23D-DF09-445A-856C-046F1EAE4204}"/>
            </a:ext>
          </a:extLst>
        </xdr:cNvPr>
        <xdr:cNvCxnSpPr/>
      </xdr:nvCxnSpPr>
      <xdr:spPr>
        <a:xfrm flipV="1">
          <a:off x="2908300" y="10462260"/>
          <a:ext cx="8890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86360</xdr:rowOff>
    </xdr:from>
    <xdr:to>
      <xdr:col>10</xdr:col>
      <xdr:colOff>165100</xdr:colOff>
      <xdr:row>62</xdr:row>
      <xdr:rowOff>16510</xdr:rowOff>
    </xdr:to>
    <xdr:sp macro="" textlink="">
      <xdr:nvSpPr>
        <xdr:cNvPr id="199" name="楕円 198">
          <a:extLst>
            <a:ext uri="{FF2B5EF4-FFF2-40B4-BE49-F238E27FC236}">
              <a16:creationId xmlns:a16="http://schemas.microsoft.com/office/drawing/2014/main" id="{6EAD2EE1-932F-4FD1-A39F-6EC4526116FA}"/>
            </a:ext>
          </a:extLst>
        </xdr:cNvPr>
        <xdr:cNvSpPr/>
      </xdr:nvSpPr>
      <xdr:spPr>
        <a:xfrm>
          <a:off x="1968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137160</xdr:rowOff>
    </xdr:from>
    <xdr:to>
      <xdr:col>15</xdr:col>
      <xdr:colOff>50800</xdr:colOff>
      <xdr:row>62</xdr:row>
      <xdr:rowOff>47625</xdr:rowOff>
    </xdr:to>
    <xdr:cxnSp macro="">
      <xdr:nvCxnSpPr>
        <xdr:cNvPr id="200" name="直線コネクタ 199">
          <a:extLst>
            <a:ext uri="{FF2B5EF4-FFF2-40B4-BE49-F238E27FC236}">
              <a16:creationId xmlns:a16="http://schemas.microsoft.com/office/drawing/2014/main" id="{BD259A29-0940-4E33-93C4-8A23F1EBB816}"/>
            </a:ext>
          </a:extLst>
        </xdr:cNvPr>
        <xdr:cNvCxnSpPr/>
      </xdr:nvCxnSpPr>
      <xdr:spPr>
        <a:xfrm>
          <a:off x="2019300" y="1059561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86360</xdr:rowOff>
    </xdr:from>
    <xdr:to>
      <xdr:col>6</xdr:col>
      <xdr:colOff>38100</xdr:colOff>
      <xdr:row>62</xdr:row>
      <xdr:rowOff>16510</xdr:rowOff>
    </xdr:to>
    <xdr:sp macro="" textlink="">
      <xdr:nvSpPr>
        <xdr:cNvPr id="201" name="楕円 200">
          <a:extLst>
            <a:ext uri="{FF2B5EF4-FFF2-40B4-BE49-F238E27FC236}">
              <a16:creationId xmlns:a16="http://schemas.microsoft.com/office/drawing/2014/main" id="{5031F3A9-EA13-4574-9252-23E53224E746}"/>
            </a:ext>
          </a:extLst>
        </xdr:cNvPr>
        <xdr:cNvSpPr/>
      </xdr:nvSpPr>
      <xdr:spPr>
        <a:xfrm>
          <a:off x="1079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137160</xdr:rowOff>
    </xdr:from>
    <xdr:to>
      <xdr:col>10</xdr:col>
      <xdr:colOff>114300</xdr:colOff>
      <xdr:row>61</xdr:row>
      <xdr:rowOff>137160</xdr:rowOff>
    </xdr:to>
    <xdr:cxnSp macro="">
      <xdr:nvCxnSpPr>
        <xdr:cNvPr id="202" name="直線コネクタ 201">
          <a:extLst>
            <a:ext uri="{FF2B5EF4-FFF2-40B4-BE49-F238E27FC236}">
              <a16:creationId xmlns:a16="http://schemas.microsoft.com/office/drawing/2014/main" id="{D78473B1-D9A6-420E-99AA-F38DBF6486EC}"/>
            </a:ext>
          </a:extLst>
        </xdr:cNvPr>
        <xdr:cNvCxnSpPr/>
      </xdr:nvCxnSpPr>
      <xdr:spPr>
        <a:xfrm>
          <a:off x="1130300" y="10595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203" name="n_1aveValue【体育館・プール】&#10;有形固定資産減価償却率">
          <a:extLst>
            <a:ext uri="{FF2B5EF4-FFF2-40B4-BE49-F238E27FC236}">
              <a16:creationId xmlns:a16="http://schemas.microsoft.com/office/drawing/2014/main" id="{11662DDE-7F8A-4C03-B466-31D6C7068694}"/>
            </a:ext>
          </a:extLst>
        </xdr:cNvPr>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204" name="n_2aveValue【体育館・プール】&#10;有形固定資産減価償却率">
          <a:extLst>
            <a:ext uri="{FF2B5EF4-FFF2-40B4-BE49-F238E27FC236}">
              <a16:creationId xmlns:a16="http://schemas.microsoft.com/office/drawing/2014/main" id="{55BBB469-8970-4EE6-9BDA-C522A536E19E}"/>
            </a:ext>
          </a:extLst>
        </xdr:cNvPr>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205" name="n_3aveValue【体育館・プール】&#10;有形固定資産減価償却率">
          <a:extLst>
            <a:ext uri="{FF2B5EF4-FFF2-40B4-BE49-F238E27FC236}">
              <a16:creationId xmlns:a16="http://schemas.microsoft.com/office/drawing/2014/main" id="{082B25CE-611B-4357-A7FF-448AAC005C57}"/>
            </a:ext>
          </a:extLst>
        </xdr:cNvPr>
        <xdr:cNvSpPr txBox="1"/>
      </xdr:nvSpPr>
      <xdr:spPr>
        <a:xfrm>
          <a:off x="1816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6" name="n_4aveValue【体育館・プール】&#10;有形固定資産減価償却率">
          <a:extLst>
            <a:ext uri="{FF2B5EF4-FFF2-40B4-BE49-F238E27FC236}">
              <a16:creationId xmlns:a16="http://schemas.microsoft.com/office/drawing/2014/main" id="{8FCA0997-AEDB-4AE4-939B-240AC866EBC8}"/>
            </a:ext>
          </a:extLst>
        </xdr:cNvPr>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45737</xdr:rowOff>
    </xdr:from>
    <xdr:ext cx="405111" cy="259045"/>
    <xdr:sp macro="" textlink="">
      <xdr:nvSpPr>
        <xdr:cNvPr id="207" name="n_1mainValue【体育館・プール】&#10;有形固定資産減価償却率">
          <a:extLst>
            <a:ext uri="{FF2B5EF4-FFF2-40B4-BE49-F238E27FC236}">
              <a16:creationId xmlns:a16="http://schemas.microsoft.com/office/drawing/2014/main" id="{34DDD9EC-0EBF-4513-9843-606A1A600E2F}"/>
            </a:ext>
          </a:extLst>
        </xdr:cNvPr>
        <xdr:cNvSpPr txBox="1"/>
      </xdr:nvSpPr>
      <xdr:spPr>
        <a:xfrm>
          <a:off x="35820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89552</xdr:rowOff>
    </xdr:from>
    <xdr:ext cx="405111" cy="259045"/>
    <xdr:sp macro="" textlink="">
      <xdr:nvSpPr>
        <xdr:cNvPr id="208" name="n_2mainValue【体育館・プール】&#10;有形固定資産減価償却率">
          <a:extLst>
            <a:ext uri="{FF2B5EF4-FFF2-40B4-BE49-F238E27FC236}">
              <a16:creationId xmlns:a16="http://schemas.microsoft.com/office/drawing/2014/main" id="{495669AC-64E4-49C1-984A-8B65A5094912}"/>
            </a:ext>
          </a:extLst>
        </xdr:cNvPr>
        <xdr:cNvSpPr txBox="1"/>
      </xdr:nvSpPr>
      <xdr:spPr>
        <a:xfrm>
          <a:off x="27057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7637</xdr:rowOff>
    </xdr:from>
    <xdr:ext cx="405111" cy="259045"/>
    <xdr:sp macro="" textlink="">
      <xdr:nvSpPr>
        <xdr:cNvPr id="209" name="n_3mainValue【体育館・プール】&#10;有形固定資産減価償却率">
          <a:extLst>
            <a:ext uri="{FF2B5EF4-FFF2-40B4-BE49-F238E27FC236}">
              <a16:creationId xmlns:a16="http://schemas.microsoft.com/office/drawing/2014/main" id="{FA24B2B8-7FC3-4F9C-8E43-7A62EC0694A7}"/>
            </a:ext>
          </a:extLst>
        </xdr:cNvPr>
        <xdr:cNvSpPr txBox="1"/>
      </xdr:nvSpPr>
      <xdr:spPr>
        <a:xfrm>
          <a:off x="1816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7637</xdr:rowOff>
    </xdr:from>
    <xdr:ext cx="405111" cy="259045"/>
    <xdr:sp macro="" textlink="">
      <xdr:nvSpPr>
        <xdr:cNvPr id="210" name="n_4mainValue【体育館・プール】&#10;有形固定資産減価償却率">
          <a:extLst>
            <a:ext uri="{FF2B5EF4-FFF2-40B4-BE49-F238E27FC236}">
              <a16:creationId xmlns:a16="http://schemas.microsoft.com/office/drawing/2014/main" id="{20C525CB-826C-49A9-9710-1B8028724307}"/>
            </a:ext>
          </a:extLst>
        </xdr:cNvPr>
        <xdr:cNvSpPr txBox="1"/>
      </xdr:nvSpPr>
      <xdr:spPr>
        <a:xfrm>
          <a:off x="927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a:extLst>
            <a:ext uri="{FF2B5EF4-FFF2-40B4-BE49-F238E27FC236}">
              <a16:creationId xmlns:a16="http://schemas.microsoft.com/office/drawing/2014/main" id="{D8DB2FC3-05EC-4FF2-A961-353932A706A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a:extLst>
            <a:ext uri="{FF2B5EF4-FFF2-40B4-BE49-F238E27FC236}">
              <a16:creationId xmlns:a16="http://schemas.microsoft.com/office/drawing/2014/main" id="{2451A84D-5339-4F66-BD33-AF4EA669A28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a:extLst>
            <a:ext uri="{FF2B5EF4-FFF2-40B4-BE49-F238E27FC236}">
              <a16:creationId xmlns:a16="http://schemas.microsoft.com/office/drawing/2014/main" id="{27506302-D974-4979-84D1-8E2DE0C143C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a:extLst>
            <a:ext uri="{FF2B5EF4-FFF2-40B4-BE49-F238E27FC236}">
              <a16:creationId xmlns:a16="http://schemas.microsoft.com/office/drawing/2014/main" id="{14414977-6D54-4D79-9CAA-6D234D18200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a:extLst>
            <a:ext uri="{FF2B5EF4-FFF2-40B4-BE49-F238E27FC236}">
              <a16:creationId xmlns:a16="http://schemas.microsoft.com/office/drawing/2014/main" id="{C138C173-E915-47F6-91B2-3D77C2B0931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a:extLst>
            <a:ext uri="{FF2B5EF4-FFF2-40B4-BE49-F238E27FC236}">
              <a16:creationId xmlns:a16="http://schemas.microsoft.com/office/drawing/2014/main" id="{E823BBC2-69AA-44B0-8923-246AEBFE9B7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a:extLst>
            <a:ext uri="{FF2B5EF4-FFF2-40B4-BE49-F238E27FC236}">
              <a16:creationId xmlns:a16="http://schemas.microsoft.com/office/drawing/2014/main" id="{F50AB76E-C39F-44E6-A1B2-0E45AFC700A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a:extLst>
            <a:ext uri="{FF2B5EF4-FFF2-40B4-BE49-F238E27FC236}">
              <a16:creationId xmlns:a16="http://schemas.microsoft.com/office/drawing/2014/main" id="{10A98A40-57DA-40C2-9055-9B7BC2B6EE9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a:extLst>
            <a:ext uri="{FF2B5EF4-FFF2-40B4-BE49-F238E27FC236}">
              <a16:creationId xmlns:a16="http://schemas.microsoft.com/office/drawing/2014/main" id="{733977AC-2D13-461B-899F-85A99FB22CC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a:extLst>
            <a:ext uri="{FF2B5EF4-FFF2-40B4-BE49-F238E27FC236}">
              <a16:creationId xmlns:a16="http://schemas.microsoft.com/office/drawing/2014/main" id="{11134EE6-357C-4D59-A499-EEEACBFF181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a:extLst>
            <a:ext uri="{FF2B5EF4-FFF2-40B4-BE49-F238E27FC236}">
              <a16:creationId xmlns:a16="http://schemas.microsoft.com/office/drawing/2014/main" id="{30E2EA5C-AF7F-4F40-BEC0-604F7D56C9A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a:extLst>
            <a:ext uri="{FF2B5EF4-FFF2-40B4-BE49-F238E27FC236}">
              <a16:creationId xmlns:a16="http://schemas.microsoft.com/office/drawing/2014/main" id="{A3E9EDD7-51B7-40A9-9778-B0A12B173D4D}"/>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a:extLst>
            <a:ext uri="{FF2B5EF4-FFF2-40B4-BE49-F238E27FC236}">
              <a16:creationId xmlns:a16="http://schemas.microsoft.com/office/drawing/2014/main" id="{BC69807B-14CA-4236-A107-1343D2F08C1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a:extLst>
            <a:ext uri="{FF2B5EF4-FFF2-40B4-BE49-F238E27FC236}">
              <a16:creationId xmlns:a16="http://schemas.microsoft.com/office/drawing/2014/main" id="{BBB80444-42FC-4818-B354-0E6E0E4E21D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a:extLst>
            <a:ext uri="{FF2B5EF4-FFF2-40B4-BE49-F238E27FC236}">
              <a16:creationId xmlns:a16="http://schemas.microsoft.com/office/drawing/2014/main" id="{76E4A023-88C1-4B7F-8A0A-7C13C4ECFE9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a:extLst>
            <a:ext uri="{FF2B5EF4-FFF2-40B4-BE49-F238E27FC236}">
              <a16:creationId xmlns:a16="http://schemas.microsoft.com/office/drawing/2014/main" id="{C4A31E7A-E8F1-45FA-A8CC-5A74DDF7FF3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a:extLst>
            <a:ext uri="{FF2B5EF4-FFF2-40B4-BE49-F238E27FC236}">
              <a16:creationId xmlns:a16="http://schemas.microsoft.com/office/drawing/2014/main" id="{758A755D-EEE6-43B5-8451-33FB99D584F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a:extLst>
            <a:ext uri="{FF2B5EF4-FFF2-40B4-BE49-F238E27FC236}">
              <a16:creationId xmlns:a16="http://schemas.microsoft.com/office/drawing/2014/main" id="{11AF18F2-8A95-4EBC-878D-E5829ECED157}"/>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a:extLst>
            <a:ext uri="{FF2B5EF4-FFF2-40B4-BE49-F238E27FC236}">
              <a16:creationId xmlns:a16="http://schemas.microsoft.com/office/drawing/2014/main" id="{DC64F8A1-6BF2-4D61-8E9F-FF983793943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a:extLst>
            <a:ext uri="{FF2B5EF4-FFF2-40B4-BE49-F238E27FC236}">
              <a16:creationId xmlns:a16="http://schemas.microsoft.com/office/drawing/2014/main" id="{A2496FF7-F1FD-458E-9715-968856FD25B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D922F490-0FB8-4105-814C-59592762ADC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0397FB63-62B3-4E1D-B790-DDECF75D800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83FB0DCB-1142-4F8F-B7EE-A990E590157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a:extLst>
            <a:ext uri="{FF2B5EF4-FFF2-40B4-BE49-F238E27FC236}">
              <a16:creationId xmlns:a16="http://schemas.microsoft.com/office/drawing/2014/main" id="{BC83DADA-649A-44AB-9AC6-F5E6A0A9A76D}"/>
            </a:ext>
          </a:extLst>
        </xdr:cNvPr>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a:extLst>
            <a:ext uri="{FF2B5EF4-FFF2-40B4-BE49-F238E27FC236}">
              <a16:creationId xmlns:a16="http://schemas.microsoft.com/office/drawing/2014/main" id="{A1DAEB61-F814-4698-9C4A-D137BEFA97CC}"/>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a:extLst>
            <a:ext uri="{FF2B5EF4-FFF2-40B4-BE49-F238E27FC236}">
              <a16:creationId xmlns:a16="http://schemas.microsoft.com/office/drawing/2014/main" id="{90E33E45-9DB4-49C2-A9D0-CD66E738D7F6}"/>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a:extLst>
            <a:ext uri="{FF2B5EF4-FFF2-40B4-BE49-F238E27FC236}">
              <a16:creationId xmlns:a16="http://schemas.microsoft.com/office/drawing/2014/main" id="{5268C6A1-41A6-42CF-A295-7BAF6BE77552}"/>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a:extLst>
            <a:ext uri="{FF2B5EF4-FFF2-40B4-BE49-F238E27FC236}">
              <a16:creationId xmlns:a16="http://schemas.microsoft.com/office/drawing/2014/main" id="{47C351AE-F955-4F38-BEC8-4DA285E92BA9}"/>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72407</xdr:rowOff>
    </xdr:from>
    <xdr:ext cx="469744" cy="259045"/>
    <xdr:sp macro="" textlink="">
      <xdr:nvSpPr>
        <xdr:cNvPr id="239" name="【体育館・プール】&#10;一人当たり面積平均値テキスト">
          <a:extLst>
            <a:ext uri="{FF2B5EF4-FFF2-40B4-BE49-F238E27FC236}">
              <a16:creationId xmlns:a16="http://schemas.microsoft.com/office/drawing/2014/main" id="{20323EF6-3C93-4A6E-B118-79E685E4B4DD}"/>
            </a:ext>
          </a:extLst>
        </xdr:cNvPr>
        <xdr:cNvSpPr txBox="1"/>
      </xdr:nvSpPr>
      <xdr:spPr>
        <a:xfrm>
          <a:off x="10515600" y="1053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a:extLst>
            <a:ext uri="{FF2B5EF4-FFF2-40B4-BE49-F238E27FC236}">
              <a16:creationId xmlns:a16="http://schemas.microsoft.com/office/drawing/2014/main" id="{0A07CF67-4A0E-48EC-ABE0-6E41BC9857C5}"/>
            </a:ext>
          </a:extLst>
        </xdr:cNvPr>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a:extLst>
            <a:ext uri="{FF2B5EF4-FFF2-40B4-BE49-F238E27FC236}">
              <a16:creationId xmlns:a16="http://schemas.microsoft.com/office/drawing/2014/main" id="{1343EDEC-71AD-4187-BE32-B88C71FACC93}"/>
            </a:ext>
          </a:extLst>
        </xdr:cNvPr>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a:extLst>
            <a:ext uri="{FF2B5EF4-FFF2-40B4-BE49-F238E27FC236}">
              <a16:creationId xmlns:a16="http://schemas.microsoft.com/office/drawing/2014/main" id="{7B1BF896-781E-4DB7-89FC-FD34AFF0CBC7}"/>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a:extLst>
            <a:ext uri="{FF2B5EF4-FFF2-40B4-BE49-F238E27FC236}">
              <a16:creationId xmlns:a16="http://schemas.microsoft.com/office/drawing/2014/main" id="{6180DD62-6C99-4E91-BEC8-FA0BF3AB4C4C}"/>
            </a:ext>
          </a:extLst>
        </xdr:cNvPr>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a:extLst>
            <a:ext uri="{FF2B5EF4-FFF2-40B4-BE49-F238E27FC236}">
              <a16:creationId xmlns:a16="http://schemas.microsoft.com/office/drawing/2014/main" id="{C52E614D-4EA5-4E5E-A271-1EC401E6599C}"/>
            </a:ext>
          </a:extLst>
        </xdr:cNvPr>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816903A-288E-4BFC-B79A-8B5D4C1129E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20394A5-3FA8-4B78-9274-E8A2D4F1533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F61042A1-5CC2-4B8D-9525-3C05354B5D8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268E05E5-7114-43EA-A393-694E65FD66A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BE87ADB8-1EC9-45A2-BA28-1178A5FCEA4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139700</xdr:rowOff>
    </xdr:from>
    <xdr:to>
      <xdr:col>55</xdr:col>
      <xdr:colOff>50800</xdr:colOff>
      <xdr:row>63</xdr:row>
      <xdr:rowOff>69850</xdr:rowOff>
    </xdr:to>
    <xdr:sp macro="" textlink="">
      <xdr:nvSpPr>
        <xdr:cNvPr id="250" name="楕円 249">
          <a:extLst>
            <a:ext uri="{FF2B5EF4-FFF2-40B4-BE49-F238E27FC236}">
              <a16:creationId xmlns:a16="http://schemas.microsoft.com/office/drawing/2014/main" id="{89F2E1A6-0897-4843-A004-6D0F1D43B445}"/>
            </a:ext>
          </a:extLst>
        </xdr:cNvPr>
        <xdr:cNvSpPr/>
      </xdr:nvSpPr>
      <xdr:spPr>
        <a:xfrm>
          <a:off x="10426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118127</xdr:rowOff>
    </xdr:from>
    <xdr:ext cx="469744" cy="259045"/>
    <xdr:sp macro="" textlink="">
      <xdr:nvSpPr>
        <xdr:cNvPr id="251" name="【体育館・プール】&#10;一人当たり面積該当値テキスト">
          <a:extLst>
            <a:ext uri="{FF2B5EF4-FFF2-40B4-BE49-F238E27FC236}">
              <a16:creationId xmlns:a16="http://schemas.microsoft.com/office/drawing/2014/main" id="{0F7BA737-6F1B-4D5B-A931-FFED06F66F51}"/>
            </a:ext>
          </a:extLst>
        </xdr:cNvPr>
        <xdr:cNvSpPr txBox="1"/>
      </xdr:nvSpPr>
      <xdr:spPr>
        <a:xfrm>
          <a:off x="10515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140970</xdr:rowOff>
    </xdr:from>
    <xdr:to>
      <xdr:col>50</xdr:col>
      <xdr:colOff>165100</xdr:colOff>
      <xdr:row>63</xdr:row>
      <xdr:rowOff>71120</xdr:rowOff>
    </xdr:to>
    <xdr:sp macro="" textlink="">
      <xdr:nvSpPr>
        <xdr:cNvPr id="252" name="楕円 251">
          <a:extLst>
            <a:ext uri="{FF2B5EF4-FFF2-40B4-BE49-F238E27FC236}">
              <a16:creationId xmlns:a16="http://schemas.microsoft.com/office/drawing/2014/main" id="{DF95ADFC-8677-4D7D-B2A5-FBF98716180D}"/>
            </a:ext>
          </a:extLst>
        </xdr:cNvPr>
        <xdr:cNvSpPr/>
      </xdr:nvSpPr>
      <xdr:spPr>
        <a:xfrm>
          <a:off x="9588500" y="1077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19050</xdr:rowOff>
    </xdr:from>
    <xdr:to>
      <xdr:col>55</xdr:col>
      <xdr:colOff>0</xdr:colOff>
      <xdr:row>63</xdr:row>
      <xdr:rowOff>20320</xdr:rowOff>
    </xdr:to>
    <xdr:cxnSp macro="">
      <xdr:nvCxnSpPr>
        <xdr:cNvPr id="253" name="直線コネクタ 252">
          <a:extLst>
            <a:ext uri="{FF2B5EF4-FFF2-40B4-BE49-F238E27FC236}">
              <a16:creationId xmlns:a16="http://schemas.microsoft.com/office/drawing/2014/main" id="{00703BE3-DE5C-4A5C-8AC3-0E9F26F7970C}"/>
            </a:ext>
          </a:extLst>
        </xdr:cNvPr>
        <xdr:cNvCxnSpPr/>
      </xdr:nvCxnSpPr>
      <xdr:spPr>
        <a:xfrm flipV="1">
          <a:off x="9639300" y="108204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140970</xdr:rowOff>
    </xdr:from>
    <xdr:to>
      <xdr:col>46</xdr:col>
      <xdr:colOff>38100</xdr:colOff>
      <xdr:row>63</xdr:row>
      <xdr:rowOff>71120</xdr:rowOff>
    </xdr:to>
    <xdr:sp macro="" textlink="">
      <xdr:nvSpPr>
        <xdr:cNvPr id="254" name="楕円 253">
          <a:extLst>
            <a:ext uri="{FF2B5EF4-FFF2-40B4-BE49-F238E27FC236}">
              <a16:creationId xmlns:a16="http://schemas.microsoft.com/office/drawing/2014/main" id="{8890071D-75A2-4B94-BF38-7745B61C8164}"/>
            </a:ext>
          </a:extLst>
        </xdr:cNvPr>
        <xdr:cNvSpPr/>
      </xdr:nvSpPr>
      <xdr:spPr>
        <a:xfrm>
          <a:off x="8699500" y="1077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20320</xdr:rowOff>
    </xdr:from>
    <xdr:to>
      <xdr:col>50</xdr:col>
      <xdr:colOff>114300</xdr:colOff>
      <xdr:row>63</xdr:row>
      <xdr:rowOff>20320</xdr:rowOff>
    </xdr:to>
    <xdr:cxnSp macro="">
      <xdr:nvCxnSpPr>
        <xdr:cNvPr id="255" name="直線コネクタ 254">
          <a:extLst>
            <a:ext uri="{FF2B5EF4-FFF2-40B4-BE49-F238E27FC236}">
              <a16:creationId xmlns:a16="http://schemas.microsoft.com/office/drawing/2014/main" id="{C15006F8-72F7-400C-8A90-CDB9FDECCDC9}"/>
            </a:ext>
          </a:extLst>
        </xdr:cNvPr>
        <xdr:cNvCxnSpPr/>
      </xdr:nvCxnSpPr>
      <xdr:spPr>
        <a:xfrm>
          <a:off x="8750300" y="10821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140970</xdr:rowOff>
    </xdr:from>
    <xdr:to>
      <xdr:col>41</xdr:col>
      <xdr:colOff>101600</xdr:colOff>
      <xdr:row>63</xdr:row>
      <xdr:rowOff>71120</xdr:rowOff>
    </xdr:to>
    <xdr:sp macro="" textlink="">
      <xdr:nvSpPr>
        <xdr:cNvPr id="256" name="楕円 255">
          <a:extLst>
            <a:ext uri="{FF2B5EF4-FFF2-40B4-BE49-F238E27FC236}">
              <a16:creationId xmlns:a16="http://schemas.microsoft.com/office/drawing/2014/main" id="{3BEDAF5D-E5DB-43E0-8680-632060FEF431}"/>
            </a:ext>
          </a:extLst>
        </xdr:cNvPr>
        <xdr:cNvSpPr/>
      </xdr:nvSpPr>
      <xdr:spPr>
        <a:xfrm>
          <a:off x="7810500" y="1077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20320</xdr:rowOff>
    </xdr:from>
    <xdr:to>
      <xdr:col>45</xdr:col>
      <xdr:colOff>177800</xdr:colOff>
      <xdr:row>63</xdr:row>
      <xdr:rowOff>20320</xdr:rowOff>
    </xdr:to>
    <xdr:cxnSp macro="">
      <xdr:nvCxnSpPr>
        <xdr:cNvPr id="257" name="直線コネクタ 256">
          <a:extLst>
            <a:ext uri="{FF2B5EF4-FFF2-40B4-BE49-F238E27FC236}">
              <a16:creationId xmlns:a16="http://schemas.microsoft.com/office/drawing/2014/main" id="{7F9BA1ED-125B-468B-9525-E77BFBB51120}"/>
            </a:ext>
          </a:extLst>
        </xdr:cNvPr>
        <xdr:cNvCxnSpPr/>
      </xdr:nvCxnSpPr>
      <xdr:spPr>
        <a:xfrm>
          <a:off x="7861300" y="10821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142240</xdr:rowOff>
    </xdr:from>
    <xdr:to>
      <xdr:col>36</xdr:col>
      <xdr:colOff>165100</xdr:colOff>
      <xdr:row>63</xdr:row>
      <xdr:rowOff>72390</xdr:rowOff>
    </xdr:to>
    <xdr:sp macro="" textlink="">
      <xdr:nvSpPr>
        <xdr:cNvPr id="258" name="楕円 257">
          <a:extLst>
            <a:ext uri="{FF2B5EF4-FFF2-40B4-BE49-F238E27FC236}">
              <a16:creationId xmlns:a16="http://schemas.microsoft.com/office/drawing/2014/main" id="{8B80C129-A549-4A70-A77E-53094F702ACF}"/>
            </a:ext>
          </a:extLst>
        </xdr:cNvPr>
        <xdr:cNvSpPr/>
      </xdr:nvSpPr>
      <xdr:spPr>
        <a:xfrm>
          <a:off x="6921500" y="107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20320</xdr:rowOff>
    </xdr:from>
    <xdr:to>
      <xdr:col>41</xdr:col>
      <xdr:colOff>50800</xdr:colOff>
      <xdr:row>63</xdr:row>
      <xdr:rowOff>21590</xdr:rowOff>
    </xdr:to>
    <xdr:cxnSp macro="">
      <xdr:nvCxnSpPr>
        <xdr:cNvPr id="259" name="直線コネクタ 258">
          <a:extLst>
            <a:ext uri="{FF2B5EF4-FFF2-40B4-BE49-F238E27FC236}">
              <a16:creationId xmlns:a16="http://schemas.microsoft.com/office/drawing/2014/main" id="{66285250-CFD1-4197-9802-C1D3DEE414EF}"/>
            </a:ext>
          </a:extLst>
        </xdr:cNvPr>
        <xdr:cNvCxnSpPr/>
      </xdr:nvCxnSpPr>
      <xdr:spPr>
        <a:xfrm flipV="1">
          <a:off x="6972300" y="108216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60" name="n_1aveValue【体育館・プール】&#10;一人当たり面積">
          <a:extLst>
            <a:ext uri="{FF2B5EF4-FFF2-40B4-BE49-F238E27FC236}">
              <a16:creationId xmlns:a16="http://schemas.microsoft.com/office/drawing/2014/main" id="{F57EF37D-898F-42B9-9BE2-CA4034DBD58F}"/>
            </a:ext>
          </a:extLst>
        </xdr:cNvPr>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61" name="n_2aveValue【体育館・プール】&#10;一人当たり面積">
          <a:extLst>
            <a:ext uri="{FF2B5EF4-FFF2-40B4-BE49-F238E27FC236}">
              <a16:creationId xmlns:a16="http://schemas.microsoft.com/office/drawing/2014/main" id="{CE4179EE-251F-4C8D-BBF1-18B49C4071B3}"/>
            </a:ext>
          </a:extLst>
        </xdr:cNvPr>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8907</xdr:rowOff>
    </xdr:from>
    <xdr:ext cx="469744" cy="259045"/>
    <xdr:sp macro="" textlink="">
      <xdr:nvSpPr>
        <xdr:cNvPr id="262" name="n_3aveValue【体育館・プール】&#10;一人当たり面積">
          <a:extLst>
            <a:ext uri="{FF2B5EF4-FFF2-40B4-BE49-F238E27FC236}">
              <a16:creationId xmlns:a16="http://schemas.microsoft.com/office/drawing/2014/main" id="{67011F8A-F570-4646-A63A-342FEF78199C}"/>
            </a:ext>
          </a:extLst>
        </xdr:cNvPr>
        <xdr:cNvSpPr txBox="1"/>
      </xdr:nvSpPr>
      <xdr:spPr>
        <a:xfrm>
          <a:off x="7626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19067</xdr:rowOff>
    </xdr:from>
    <xdr:ext cx="469744" cy="259045"/>
    <xdr:sp macro="" textlink="">
      <xdr:nvSpPr>
        <xdr:cNvPr id="263" name="n_4aveValue【体育館・プール】&#10;一人当たり面積">
          <a:extLst>
            <a:ext uri="{FF2B5EF4-FFF2-40B4-BE49-F238E27FC236}">
              <a16:creationId xmlns:a16="http://schemas.microsoft.com/office/drawing/2014/main" id="{97239E13-DD1C-4219-98AD-424CE79D5375}"/>
            </a:ext>
          </a:extLst>
        </xdr:cNvPr>
        <xdr:cNvSpPr txBox="1"/>
      </xdr:nvSpPr>
      <xdr:spPr>
        <a:xfrm>
          <a:off x="6737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62247</xdr:rowOff>
    </xdr:from>
    <xdr:ext cx="469744" cy="259045"/>
    <xdr:sp macro="" textlink="">
      <xdr:nvSpPr>
        <xdr:cNvPr id="264" name="n_1mainValue【体育館・プール】&#10;一人当たり面積">
          <a:extLst>
            <a:ext uri="{FF2B5EF4-FFF2-40B4-BE49-F238E27FC236}">
              <a16:creationId xmlns:a16="http://schemas.microsoft.com/office/drawing/2014/main" id="{D5FF8C1A-2FD4-4999-8641-F6E8F53DA4A8}"/>
            </a:ext>
          </a:extLst>
        </xdr:cNvPr>
        <xdr:cNvSpPr txBox="1"/>
      </xdr:nvSpPr>
      <xdr:spPr>
        <a:xfrm>
          <a:off x="9391727" y="108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62247</xdr:rowOff>
    </xdr:from>
    <xdr:ext cx="469744" cy="259045"/>
    <xdr:sp macro="" textlink="">
      <xdr:nvSpPr>
        <xdr:cNvPr id="265" name="n_2mainValue【体育館・プール】&#10;一人当たり面積">
          <a:extLst>
            <a:ext uri="{FF2B5EF4-FFF2-40B4-BE49-F238E27FC236}">
              <a16:creationId xmlns:a16="http://schemas.microsoft.com/office/drawing/2014/main" id="{82113CC8-F2CD-4640-AFCA-868C6A35249C}"/>
            </a:ext>
          </a:extLst>
        </xdr:cNvPr>
        <xdr:cNvSpPr txBox="1"/>
      </xdr:nvSpPr>
      <xdr:spPr>
        <a:xfrm>
          <a:off x="8515427" y="108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62247</xdr:rowOff>
    </xdr:from>
    <xdr:ext cx="469744" cy="259045"/>
    <xdr:sp macro="" textlink="">
      <xdr:nvSpPr>
        <xdr:cNvPr id="266" name="n_3mainValue【体育館・プール】&#10;一人当たり面積">
          <a:extLst>
            <a:ext uri="{FF2B5EF4-FFF2-40B4-BE49-F238E27FC236}">
              <a16:creationId xmlns:a16="http://schemas.microsoft.com/office/drawing/2014/main" id="{605520B7-305A-490E-B008-C753024F22A2}"/>
            </a:ext>
          </a:extLst>
        </xdr:cNvPr>
        <xdr:cNvSpPr txBox="1"/>
      </xdr:nvSpPr>
      <xdr:spPr>
        <a:xfrm>
          <a:off x="7626427" y="108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63517</xdr:rowOff>
    </xdr:from>
    <xdr:ext cx="469744" cy="259045"/>
    <xdr:sp macro="" textlink="">
      <xdr:nvSpPr>
        <xdr:cNvPr id="267" name="n_4mainValue【体育館・プール】&#10;一人当たり面積">
          <a:extLst>
            <a:ext uri="{FF2B5EF4-FFF2-40B4-BE49-F238E27FC236}">
              <a16:creationId xmlns:a16="http://schemas.microsoft.com/office/drawing/2014/main" id="{B3B84F9E-8B7C-4837-B70D-695BB5E5AF27}"/>
            </a:ext>
          </a:extLst>
        </xdr:cNvPr>
        <xdr:cNvSpPr txBox="1"/>
      </xdr:nvSpPr>
      <xdr:spPr>
        <a:xfrm>
          <a:off x="6737427" y="1086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E9D92279-079C-4FB5-99FB-CC03BDD054F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6E95CFAD-C606-40D6-BA85-946694FEA0C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60B9E100-A066-49E0-B5E2-265112B8B9B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2AF7A522-2C83-453D-8C06-1CF58713B32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E09CE205-8440-492A-ACB1-90355991112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9360FADF-ADC2-480E-959D-BFD2A65B40B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14A12358-B03E-4ABA-994B-24310129EA1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DE0B1A2-E6DF-4CBD-B324-721963DEFF2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F20DE4AE-91C5-4463-8B6D-A9E55A20024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352026B3-4736-4F41-B8EB-FC301839A61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DA5898BA-3C5E-404F-9D81-A2E0E4544F6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a:extLst>
            <a:ext uri="{FF2B5EF4-FFF2-40B4-BE49-F238E27FC236}">
              <a16:creationId xmlns:a16="http://schemas.microsoft.com/office/drawing/2014/main" id="{C9A6C1D5-680E-4D5D-9F40-8E491BA70AA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a:extLst>
            <a:ext uri="{FF2B5EF4-FFF2-40B4-BE49-F238E27FC236}">
              <a16:creationId xmlns:a16="http://schemas.microsoft.com/office/drawing/2014/main" id="{507FBB10-8F46-4A00-B130-6C83E42E78E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a:extLst>
            <a:ext uri="{FF2B5EF4-FFF2-40B4-BE49-F238E27FC236}">
              <a16:creationId xmlns:a16="http://schemas.microsoft.com/office/drawing/2014/main" id="{FDD69EAC-3404-44B0-BB2A-E7F4EA436D5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a:extLst>
            <a:ext uri="{FF2B5EF4-FFF2-40B4-BE49-F238E27FC236}">
              <a16:creationId xmlns:a16="http://schemas.microsoft.com/office/drawing/2014/main" id="{737B2AB4-6B71-4CCC-95CB-41EF1F01E17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a:extLst>
            <a:ext uri="{FF2B5EF4-FFF2-40B4-BE49-F238E27FC236}">
              <a16:creationId xmlns:a16="http://schemas.microsoft.com/office/drawing/2014/main" id="{9763473C-CF8C-402D-8FD8-04CE73C62B6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a:extLst>
            <a:ext uri="{FF2B5EF4-FFF2-40B4-BE49-F238E27FC236}">
              <a16:creationId xmlns:a16="http://schemas.microsoft.com/office/drawing/2014/main" id="{A4A608D0-2CF3-4B65-9CD5-5507F5D13D6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a:extLst>
            <a:ext uri="{FF2B5EF4-FFF2-40B4-BE49-F238E27FC236}">
              <a16:creationId xmlns:a16="http://schemas.microsoft.com/office/drawing/2014/main" id="{995F3445-BBFC-4598-BEC2-2AB70C2E8EE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a:extLst>
            <a:ext uri="{FF2B5EF4-FFF2-40B4-BE49-F238E27FC236}">
              <a16:creationId xmlns:a16="http://schemas.microsoft.com/office/drawing/2014/main" id="{B929B505-1E70-4DE2-874E-0E08F59C2A2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a:extLst>
            <a:ext uri="{FF2B5EF4-FFF2-40B4-BE49-F238E27FC236}">
              <a16:creationId xmlns:a16="http://schemas.microsoft.com/office/drawing/2014/main" id="{2F61EE0F-7151-465F-AA0D-F3E9313BFC2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a:extLst>
            <a:ext uri="{FF2B5EF4-FFF2-40B4-BE49-F238E27FC236}">
              <a16:creationId xmlns:a16="http://schemas.microsoft.com/office/drawing/2014/main" id="{AD6C35F6-C161-4B31-A517-D8E3B1A6543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a:extLst>
            <a:ext uri="{FF2B5EF4-FFF2-40B4-BE49-F238E27FC236}">
              <a16:creationId xmlns:a16="http://schemas.microsoft.com/office/drawing/2014/main" id="{5CE59CCA-5F4F-4A8A-8D7D-5382F4B0390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a:extLst>
            <a:ext uri="{FF2B5EF4-FFF2-40B4-BE49-F238E27FC236}">
              <a16:creationId xmlns:a16="http://schemas.microsoft.com/office/drawing/2014/main" id="{F74E7BB3-7FB4-4379-89E8-7FAF19006ED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a:extLst>
            <a:ext uri="{FF2B5EF4-FFF2-40B4-BE49-F238E27FC236}">
              <a16:creationId xmlns:a16="http://schemas.microsoft.com/office/drawing/2014/main" id="{9F1BBC65-355E-4900-A482-51F74373F2D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F1E84084-5A8B-49A3-83B7-571444D8B66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a:extLst>
            <a:ext uri="{FF2B5EF4-FFF2-40B4-BE49-F238E27FC236}">
              <a16:creationId xmlns:a16="http://schemas.microsoft.com/office/drawing/2014/main" id="{76EC8AC5-888A-4814-949D-44E1A98C4A8C}"/>
            </a:ext>
          </a:extLst>
        </xdr:cNvPr>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25DC4E78-EE08-4F8C-9019-84E8C926E1A3}"/>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a:extLst>
            <a:ext uri="{FF2B5EF4-FFF2-40B4-BE49-F238E27FC236}">
              <a16:creationId xmlns:a16="http://schemas.microsoft.com/office/drawing/2014/main" id="{23AC31CC-5111-484E-85E4-C87090D6DCC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a:extLst>
            <a:ext uri="{FF2B5EF4-FFF2-40B4-BE49-F238E27FC236}">
              <a16:creationId xmlns:a16="http://schemas.microsoft.com/office/drawing/2014/main" id="{A8A7EE70-F900-4764-8EA0-18C2ED67B289}"/>
            </a:ext>
          </a:extLst>
        </xdr:cNvPr>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a:extLst>
            <a:ext uri="{FF2B5EF4-FFF2-40B4-BE49-F238E27FC236}">
              <a16:creationId xmlns:a16="http://schemas.microsoft.com/office/drawing/2014/main" id="{22FA5993-834C-4331-9807-0293E05169AC}"/>
            </a:ext>
          </a:extLst>
        </xdr:cNvPr>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79755782-89EC-4568-BED1-4F27916F8C5B}"/>
            </a:ext>
          </a:extLst>
        </xdr:cNvPr>
        <xdr:cNvSpPr txBox="1"/>
      </xdr:nvSpPr>
      <xdr:spPr>
        <a:xfrm>
          <a:off x="4673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a:extLst>
            <a:ext uri="{FF2B5EF4-FFF2-40B4-BE49-F238E27FC236}">
              <a16:creationId xmlns:a16="http://schemas.microsoft.com/office/drawing/2014/main" id="{8DB67348-D046-47F9-A738-25D31D6E2DF1}"/>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a:extLst>
            <a:ext uri="{FF2B5EF4-FFF2-40B4-BE49-F238E27FC236}">
              <a16:creationId xmlns:a16="http://schemas.microsoft.com/office/drawing/2014/main" id="{D2E47598-B293-4735-9216-2673DE211F83}"/>
            </a:ext>
          </a:extLst>
        </xdr:cNvPr>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a:extLst>
            <a:ext uri="{FF2B5EF4-FFF2-40B4-BE49-F238E27FC236}">
              <a16:creationId xmlns:a16="http://schemas.microsoft.com/office/drawing/2014/main" id="{E868F872-0FF5-4967-9FB8-2471EAB187C7}"/>
            </a:ext>
          </a:extLst>
        </xdr:cNvPr>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a:extLst>
            <a:ext uri="{FF2B5EF4-FFF2-40B4-BE49-F238E27FC236}">
              <a16:creationId xmlns:a16="http://schemas.microsoft.com/office/drawing/2014/main" id="{DB2D1A41-17FD-454E-A824-BC3B6872980E}"/>
            </a:ext>
          </a:extLst>
        </xdr:cNvPr>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a:extLst>
            <a:ext uri="{FF2B5EF4-FFF2-40B4-BE49-F238E27FC236}">
              <a16:creationId xmlns:a16="http://schemas.microsoft.com/office/drawing/2014/main" id="{7B594BB5-BC35-4D17-8371-6B7C829F8D35}"/>
            </a:ext>
          </a:extLst>
        </xdr:cNvPr>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D35C92A-8022-4564-B58E-D1DD512D5F8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6B2DD7AF-E5F3-4F13-823E-4C97FB041A8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CCC0FBE9-06F8-4236-A1D1-ED81A3A8BE4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77C37D34-BF33-48CA-B3EF-380D8FB7E2B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820C89F-BE85-4FFE-8B87-F09F356E21E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8527</xdr:rowOff>
    </xdr:from>
    <xdr:to>
      <xdr:col>24</xdr:col>
      <xdr:colOff>114300</xdr:colOff>
      <xdr:row>81</xdr:row>
      <xdr:rowOff>110127</xdr:rowOff>
    </xdr:to>
    <xdr:sp macro="" textlink="">
      <xdr:nvSpPr>
        <xdr:cNvPr id="309" name="楕円 308">
          <a:extLst>
            <a:ext uri="{FF2B5EF4-FFF2-40B4-BE49-F238E27FC236}">
              <a16:creationId xmlns:a16="http://schemas.microsoft.com/office/drawing/2014/main" id="{982C002C-3F61-4D68-883C-9C5F68448319}"/>
            </a:ext>
          </a:extLst>
        </xdr:cNvPr>
        <xdr:cNvSpPr/>
      </xdr:nvSpPr>
      <xdr:spPr>
        <a:xfrm>
          <a:off x="4584700" y="13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31404</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D5ED4C71-ED07-429A-9AFC-1A7B57652ACA}"/>
            </a:ext>
          </a:extLst>
        </xdr:cNvPr>
        <xdr:cNvSpPr txBox="1"/>
      </xdr:nvSpPr>
      <xdr:spPr>
        <a:xfrm>
          <a:off x="4673600" y="1374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153851</xdr:rowOff>
    </xdr:from>
    <xdr:to>
      <xdr:col>20</xdr:col>
      <xdr:colOff>38100</xdr:colOff>
      <xdr:row>81</xdr:row>
      <xdr:rowOff>84001</xdr:rowOff>
    </xdr:to>
    <xdr:sp macro="" textlink="">
      <xdr:nvSpPr>
        <xdr:cNvPr id="311" name="楕円 310">
          <a:extLst>
            <a:ext uri="{FF2B5EF4-FFF2-40B4-BE49-F238E27FC236}">
              <a16:creationId xmlns:a16="http://schemas.microsoft.com/office/drawing/2014/main" id="{E2CA3866-980A-4930-8E44-E72D22B487B3}"/>
            </a:ext>
          </a:extLst>
        </xdr:cNvPr>
        <xdr:cNvSpPr/>
      </xdr:nvSpPr>
      <xdr:spPr>
        <a:xfrm>
          <a:off x="3746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33201</xdr:rowOff>
    </xdr:from>
    <xdr:to>
      <xdr:col>24</xdr:col>
      <xdr:colOff>63500</xdr:colOff>
      <xdr:row>81</xdr:row>
      <xdr:rowOff>59327</xdr:rowOff>
    </xdr:to>
    <xdr:cxnSp macro="">
      <xdr:nvCxnSpPr>
        <xdr:cNvPr id="312" name="直線コネクタ 311">
          <a:extLst>
            <a:ext uri="{FF2B5EF4-FFF2-40B4-BE49-F238E27FC236}">
              <a16:creationId xmlns:a16="http://schemas.microsoft.com/office/drawing/2014/main" id="{0CB6F848-7A2D-4272-82CF-56C5F29B3464}"/>
            </a:ext>
          </a:extLst>
        </xdr:cNvPr>
        <xdr:cNvCxnSpPr/>
      </xdr:nvCxnSpPr>
      <xdr:spPr>
        <a:xfrm>
          <a:off x="3797300" y="1392065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145687</xdr:rowOff>
    </xdr:from>
    <xdr:to>
      <xdr:col>15</xdr:col>
      <xdr:colOff>101600</xdr:colOff>
      <xdr:row>81</xdr:row>
      <xdr:rowOff>75837</xdr:rowOff>
    </xdr:to>
    <xdr:sp macro="" textlink="">
      <xdr:nvSpPr>
        <xdr:cNvPr id="313" name="楕円 312">
          <a:extLst>
            <a:ext uri="{FF2B5EF4-FFF2-40B4-BE49-F238E27FC236}">
              <a16:creationId xmlns:a16="http://schemas.microsoft.com/office/drawing/2014/main" id="{F202D2ED-8944-4DC9-9735-4C62CFD85A65}"/>
            </a:ext>
          </a:extLst>
        </xdr:cNvPr>
        <xdr:cNvSpPr/>
      </xdr:nvSpPr>
      <xdr:spPr>
        <a:xfrm>
          <a:off x="2857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25037</xdr:rowOff>
    </xdr:from>
    <xdr:to>
      <xdr:col>19</xdr:col>
      <xdr:colOff>177800</xdr:colOff>
      <xdr:row>81</xdr:row>
      <xdr:rowOff>33201</xdr:rowOff>
    </xdr:to>
    <xdr:cxnSp macro="">
      <xdr:nvCxnSpPr>
        <xdr:cNvPr id="314" name="直線コネクタ 313">
          <a:extLst>
            <a:ext uri="{FF2B5EF4-FFF2-40B4-BE49-F238E27FC236}">
              <a16:creationId xmlns:a16="http://schemas.microsoft.com/office/drawing/2014/main" id="{B4E6F1D8-B13F-417B-9C27-EF990281C5B3}"/>
            </a:ext>
          </a:extLst>
        </xdr:cNvPr>
        <xdr:cNvCxnSpPr/>
      </xdr:nvCxnSpPr>
      <xdr:spPr>
        <a:xfrm>
          <a:off x="2908300" y="1391248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64044</xdr:rowOff>
    </xdr:from>
    <xdr:to>
      <xdr:col>10</xdr:col>
      <xdr:colOff>165100</xdr:colOff>
      <xdr:row>80</xdr:row>
      <xdr:rowOff>165644</xdr:rowOff>
    </xdr:to>
    <xdr:sp macro="" textlink="">
      <xdr:nvSpPr>
        <xdr:cNvPr id="315" name="楕円 314">
          <a:extLst>
            <a:ext uri="{FF2B5EF4-FFF2-40B4-BE49-F238E27FC236}">
              <a16:creationId xmlns:a16="http://schemas.microsoft.com/office/drawing/2014/main" id="{472FD1A7-6F2D-4B56-A1F0-0096A4E73E8A}"/>
            </a:ext>
          </a:extLst>
        </xdr:cNvPr>
        <xdr:cNvSpPr/>
      </xdr:nvSpPr>
      <xdr:spPr>
        <a:xfrm>
          <a:off x="1968500" y="1378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114844</xdr:rowOff>
    </xdr:from>
    <xdr:to>
      <xdr:col>15</xdr:col>
      <xdr:colOff>50800</xdr:colOff>
      <xdr:row>81</xdr:row>
      <xdr:rowOff>25037</xdr:rowOff>
    </xdr:to>
    <xdr:cxnSp macro="">
      <xdr:nvCxnSpPr>
        <xdr:cNvPr id="316" name="直線コネクタ 315">
          <a:extLst>
            <a:ext uri="{FF2B5EF4-FFF2-40B4-BE49-F238E27FC236}">
              <a16:creationId xmlns:a16="http://schemas.microsoft.com/office/drawing/2014/main" id="{CD0F0AB2-A7FC-4E54-BEA7-ACACB8CE3E05}"/>
            </a:ext>
          </a:extLst>
        </xdr:cNvPr>
        <xdr:cNvCxnSpPr/>
      </xdr:nvCxnSpPr>
      <xdr:spPr>
        <a:xfrm>
          <a:off x="2019300" y="1383084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57513</xdr:rowOff>
    </xdr:from>
    <xdr:to>
      <xdr:col>6</xdr:col>
      <xdr:colOff>38100</xdr:colOff>
      <xdr:row>80</xdr:row>
      <xdr:rowOff>159113</xdr:rowOff>
    </xdr:to>
    <xdr:sp macro="" textlink="">
      <xdr:nvSpPr>
        <xdr:cNvPr id="317" name="楕円 316">
          <a:extLst>
            <a:ext uri="{FF2B5EF4-FFF2-40B4-BE49-F238E27FC236}">
              <a16:creationId xmlns:a16="http://schemas.microsoft.com/office/drawing/2014/main" id="{6A2A49F0-861B-487C-A710-F9F33F1FB78F}"/>
            </a:ext>
          </a:extLst>
        </xdr:cNvPr>
        <xdr:cNvSpPr/>
      </xdr:nvSpPr>
      <xdr:spPr>
        <a:xfrm>
          <a:off x="1079500" y="137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108313</xdr:rowOff>
    </xdr:from>
    <xdr:to>
      <xdr:col>10</xdr:col>
      <xdr:colOff>114300</xdr:colOff>
      <xdr:row>80</xdr:row>
      <xdr:rowOff>114844</xdr:rowOff>
    </xdr:to>
    <xdr:cxnSp macro="">
      <xdr:nvCxnSpPr>
        <xdr:cNvPr id="318" name="直線コネクタ 317">
          <a:extLst>
            <a:ext uri="{FF2B5EF4-FFF2-40B4-BE49-F238E27FC236}">
              <a16:creationId xmlns:a16="http://schemas.microsoft.com/office/drawing/2014/main" id="{99DAADB3-30A7-4E11-A0AF-91657386C50B}"/>
            </a:ext>
          </a:extLst>
        </xdr:cNvPr>
        <xdr:cNvCxnSpPr/>
      </xdr:nvCxnSpPr>
      <xdr:spPr>
        <a:xfrm>
          <a:off x="1130300" y="1382431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146975</xdr:rowOff>
    </xdr:from>
    <xdr:ext cx="405111" cy="259045"/>
    <xdr:sp macro="" textlink="">
      <xdr:nvSpPr>
        <xdr:cNvPr id="319" name="n_1aveValue【福祉施設】&#10;有形固定資産減価償却率">
          <a:extLst>
            <a:ext uri="{FF2B5EF4-FFF2-40B4-BE49-F238E27FC236}">
              <a16:creationId xmlns:a16="http://schemas.microsoft.com/office/drawing/2014/main" id="{A22D041D-7F65-49EF-902D-DC6540528A72}"/>
            </a:ext>
          </a:extLst>
        </xdr:cNvPr>
        <xdr:cNvSpPr txBox="1"/>
      </xdr:nvSpPr>
      <xdr:spPr>
        <a:xfrm>
          <a:off x="35820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132278</xdr:rowOff>
    </xdr:from>
    <xdr:ext cx="405111" cy="259045"/>
    <xdr:sp macro="" textlink="">
      <xdr:nvSpPr>
        <xdr:cNvPr id="320" name="n_2aveValue【福祉施設】&#10;有形固定資産減価償却率">
          <a:extLst>
            <a:ext uri="{FF2B5EF4-FFF2-40B4-BE49-F238E27FC236}">
              <a16:creationId xmlns:a16="http://schemas.microsoft.com/office/drawing/2014/main" id="{B8380376-0F3C-470B-9AF3-DC05A9900F2D}"/>
            </a:ext>
          </a:extLst>
        </xdr:cNvPr>
        <xdr:cNvSpPr txBox="1"/>
      </xdr:nvSpPr>
      <xdr:spPr>
        <a:xfrm>
          <a:off x="2705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321" name="n_3aveValue【福祉施設】&#10;有形固定資産減価償却率">
          <a:extLst>
            <a:ext uri="{FF2B5EF4-FFF2-40B4-BE49-F238E27FC236}">
              <a16:creationId xmlns:a16="http://schemas.microsoft.com/office/drawing/2014/main" id="{5CBD202A-C4D4-46EA-B273-DFCD17E619C3}"/>
            </a:ext>
          </a:extLst>
        </xdr:cNvPr>
        <xdr:cNvSpPr txBox="1"/>
      </xdr:nvSpPr>
      <xdr:spPr>
        <a:xfrm>
          <a:off x="1816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89825</xdr:rowOff>
    </xdr:from>
    <xdr:ext cx="405111" cy="259045"/>
    <xdr:sp macro="" textlink="">
      <xdr:nvSpPr>
        <xdr:cNvPr id="322" name="n_4aveValue【福祉施設】&#10;有形固定資産減価償却率">
          <a:extLst>
            <a:ext uri="{FF2B5EF4-FFF2-40B4-BE49-F238E27FC236}">
              <a16:creationId xmlns:a16="http://schemas.microsoft.com/office/drawing/2014/main" id="{028972CC-A34E-4204-BB8C-DD3E15015836}"/>
            </a:ext>
          </a:extLst>
        </xdr:cNvPr>
        <xdr:cNvSpPr txBox="1"/>
      </xdr:nvSpPr>
      <xdr:spPr>
        <a:xfrm>
          <a:off x="927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100528</xdr:rowOff>
    </xdr:from>
    <xdr:ext cx="405111" cy="259045"/>
    <xdr:sp macro="" textlink="">
      <xdr:nvSpPr>
        <xdr:cNvPr id="323" name="n_1mainValue【福祉施設】&#10;有形固定資産減価償却率">
          <a:extLst>
            <a:ext uri="{FF2B5EF4-FFF2-40B4-BE49-F238E27FC236}">
              <a16:creationId xmlns:a16="http://schemas.microsoft.com/office/drawing/2014/main" id="{DE09B66E-E7AF-4B4C-A114-245B2E643C1A}"/>
            </a:ext>
          </a:extLst>
        </xdr:cNvPr>
        <xdr:cNvSpPr txBox="1"/>
      </xdr:nvSpPr>
      <xdr:spPr>
        <a:xfrm>
          <a:off x="3582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92364</xdr:rowOff>
    </xdr:from>
    <xdr:ext cx="405111" cy="259045"/>
    <xdr:sp macro="" textlink="">
      <xdr:nvSpPr>
        <xdr:cNvPr id="324" name="n_2mainValue【福祉施設】&#10;有形固定資産減価償却率">
          <a:extLst>
            <a:ext uri="{FF2B5EF4-FFF2-40B4-BE49-F238E27FC236}">
              <a16:creationId xmlns:a16="http://schemas.microsoft.com/office/drawing/2014/main" id="{9C1BC542-F217-4183-816A-080260D9B030}"/>
            </a:ext>
          </a:extLst>
        </xdr:cNvPr>
        <xdr:cNvSpPr txBox="1"/>
      </xdr:nvSpPr>
      <xdr:spPr>
        <a:xfrm>
          <a:off x="27057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10721</xdr:rowOff>
    </xdr:from>
    <xdr:ext cx="405111" cy="259045"/>
    <xdr:sp macro="" textlink="">
      <xdr:nvSpPr>
        <xdr:cNvPr id="325" name="n_3mainValue【福祉施設】&#10;有形固定資産減価償却率">
          <a:extLst>
            <a:ext uri="{FF2B5EF4-FFF2-40B4-BE49-F238E27FC236}">
              <a16:creationId xmlns:a16="http://schemas.microsoft.com/office/drawing/2014/main" id="{7A4B6AF7-DEA9-42B3-9605-3EAD788F4C6E}"/>
            </a:ext>
          </a:extLst>
        </xdr:cNvPr>
        <xdr:cNvSpPr txBox="1"/>
      </xdr:nvSpPr>
      <xdr:spPr>
        <a:xfrm>
          <a:off x="1816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4190</xdr:rowOff>
    </xdr:from>
    <xdr:ext cx="405111" cy="259045"/>
    <xdr:sp macro="" textlink="">
      <xdr:nvSpPr>
        <xdr:cNvPr id="326" name="n_4mainValue【福祉施設】&#10;有形固定資産減価償却率">
          <a:extLst>
            <a:ext uri="{FF2B5EF4-FFF2-40B4-BE49-F238E27FC236}">
              <a16:creationId xmlns:a16="http://schemas.microsoft.com/office/drawing/2014/main" id="{74C533B0-BBC0-4315-A4A1-361576F80B61}"/>
            </a:ext>
          </a:extLst>
        </xdr:cNvPr>
        <xdr:cNvSpPr txBox="1"/>
      </xdr:nvSpPr>
      <xdr:spPr>
        <a:xfrm>
          <a:off x="927744" y="1354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901FD76D-73E6-4989-BD6F-734DB77A2AF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C05C6027-D7B2-4626-A244-7BB15F70669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59F35FCD-0DC7-4B0D-9FD4-E4CF502AF1E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C78F3F6A-0C4E-4E59-8DE2-92FE16D3C6B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44930188-859B-4520-935F-F1F4224580B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E581AE56-5C35-4064-9158-348BDD4E5CB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132D9897-16AB-4E50-BB2F-3FD3F5524F9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71732780-79B1-449B-B6C4-E97B0A5FED4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618781FC-0AEB-4E34-89E3-352A4F2E714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715EAE77-88A2-4BC8-8D4A-C3B07ACE076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a:extLst>
            <a:ext uri="{FF2B5EF4-FFF2-40B4-BE49-F238E27FC236}">
              <a16:creationId xmlns:a16="http://schemas.microsoft.com/office/drawing/2014/main" id="{D6939F20-4C99-4CA9-ACC9-9A0577703AF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a:extLst>
            <a:ext uri="{FF2B5EF4-FFF2-40B4-BE49-F238E27FC236}">
              <a16:creationId xmlns:a16="http://schemas.microsoft.com/office/drawing/2014/main" id="{046357F3-F066-498A-AA88-26E559FF227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a:extLst>
            <a:ext uri="{FF2B5EF4-FFF2-40B4-BE49-F238E27FC236}">
              <a16:creationId xmlns:a16="http://schemas.microsoft.com/office/drawing/2014/main" id="{8877F304-C319-4E50-98FE-4A230602313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a:extLst>
            <a:ext uri="{FF2B5EF4-FFF2-40B4-BE49-F238E27FC236}">
              <a16:creationId xmlns:a16="http://schemas.microsoft.com/office/drawing/2014/main" id="{D81D3E49-EC7C-43CF-B6D6-D0C5CA79674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a:extLst>
            <a:ext uri="{FF2B5EF4-FFF2-40B4-BE49-F238E27FC236}">
              <a16:creationId xmlns:a16="http://schemas.microsoft.com/office/drawing/2014/main" id="{7CA7B3DD-C59A-4896-A51A-73FFCECD12B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a:extLst>
            <a:ext uri="{FF2B5EF4-FFF2-40B4-BE49-F238E27FC236}">
              <a16:creationId xmlns:a16="http://schemas.microsoft.com/office/drawing/2014/main" id="{FB31BBB0-47B3-4C9A-B4C0-FDBC4F6CC68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a:extLst>
            <a:ext uri="{FF2B5EF4-FFF2-40B4-BE49-F238E27FC236}">
              <a16:creationId xmlns:a16="http://schemas.microsoft.com/office/drawing/2014/main" id="{E0699D2F-49C5-4022-B71D-4EA40CC9713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a:extLst>
            <a:ext uri="{FF2B5EF4-FFF2-40B4-BE49-F238E27FC236}">
              <a16:creationId xmlns:a16="http://schemas.microsoft.com/office/drawing/2014/main" id="{23C7D397-267C-4C33-8069-97DC1B09D35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a:extLst>
            <a:ext uri="{FF2B5EF4-FFF2-40B4-BE49-F238E27FC236}">
              <a16:creationId xmlns:a16="http://schemas.microsoft.com/office/drawing/2014/main" id="{35A86751-1579-4D2B-8936-C7980EA8785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a:extLst>
            <a:ext uri="{FF2B5EF4-FFF2-40B4-BE49-F238E27FC236}">
              <a16:creationId xmlns:a16="http://schemas.microsoft.com/office/drawing/2014/main" id="{16F620BF-6D5C-48A2-ABD5-9D9ECF7A49E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32716F81-39B7-47A4-A8F7-2978FCCD30A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E63FD0F6-FFBD-4C9B-A63C-8C6263083E4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36F3CF38-4124-4732-A2BF-9377C99AA4D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a:extLst>
            <a:ext uri="{FF2B5EF4-FFF2-40B4-BE49-F238E27FC236}">
              <a16:creationId xmlns:a16="http://schemas.microsoft.com/office/drawing/2014/main" id="{7072BF8F-30E5-4276-8CF0-4B2B9E846B89}"/>
            </a:ext>
          </a:extLst>
        </xdr:cNvPr>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a:extLst>
            <a:ext uri="{FF2B5EF4-FFF2-40B4-BE49-F238E27FC236}">
              <a16:creationId xmlns:a16="http://schemas.microsoft.com/office/drawing/2014/main" id="{3C723994-3470-4F6C-8728-5F1D912E7BDF}"/>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a:extLst>
            <a:ext uri="{FF2B5EF4-FFF2-40B4-BE49-F238E27FC236}">
              <a16:creationId xmlns:a16="http://schemas.microsoft.com/office/drawing/2014/main" id="{4D02D398-604D-4299-AE62-814C397EFFFB}"/>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a:extLst>
            <a:ext uri="{FF2B5EF4-FFF2-40B4-BE49-F238E27FC236}">
              <a16:creationId xmlns:a16="http://schemas.microsoft.com/office/drawing/2014/main" id="{154E36C2-BD99-4214-977D-5A90036DC590}"/>
            </a:ext>
          </a:extLst>
        </xdr:cNvPr>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a:extLst>
            <a:ext uri="{FF2B5EF4-FFF2-40B4-BE49-F238E27FC236}">
              <a16:creationId xmlns:a16="http://schemas.microsoft.com/office/drawing/2014/main" id="{1D421F9F-1D0F-420E-8A1A-13650E1EC5B5}"/>
            </a:ext>
          </a:extLst>
        </xdr:cNvPr>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144797</xdr:rowOff>
    </xdr:from>
    <xdr:ext cx="469744" cy="259045"/>
    <xdr:sp macro="" textlink="">
      <xdr:nvSpPr>
        <xdr:cNvPr id="355" name="【福祉施設】&#10;一人当たり面積平均値テキスト">
          <a:extLst>
            <a:ext uri="{FF2B5EF4-FFF2-40B4-BE49-F238E27FC236}">
              <a16:creationId xmlns:a16="http://schemas.microsoft.com/office/drawing/2014/main" id="{D092E17C-2D16-4DA2-B275-1BAC83D5816F}"/>
            </a:ext>
          </a:extLst>
        </xdr:cNvPr>
        <xdr:cNvSpPr txBox="1"/>
      </xdr:nvSpPr>
      <xdr:spPr>
        <a:xfrm>
          <a:off x="10515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a:extLst>
            <a:ext uri="{FF2B5EF4-FFF2-40B4-BE49-F238E27FC236}">
              <a16:creationId xmlns:a16="http://schemas.microsoft.com/office/drawing/2014/main" id="{B2E37988-2764-4E3B-941B-1B439BF7AB12}"/>
            </a:ext>
          </a:extLst>
        </xdr:cNvPr>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a:extLst>
            <a:ext uri="{FF2B5EF4-FFF2-40B4-BE49-F238E27FC236}">
              <a16:creationId xmlns:a16="http://schemas.microsoft.com/office/drawing/2014/main" id="{FFA55B6C-E431-4DF0-95BE-CB95C742E4FD}"/>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a:extLst>
            <a:ext uri="{FF2B5EF4-FFF2-40B4-BE49-F238E27FC236}">
              <a16:creationId xmlns:a16="http://schemas.microsoft.com/office/drawing/2014/main" id="{664465D2-6CA3-4057-9422-F1D83C23FBE2}"/>
            </a:ext>
          </a:extLst>
        </xdr:cNvPr>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a:extLst>
            <a:ext uri="{FF2B5EF4-FFF2-40B4-BE49-F238E27FC236}">
              <a16:creationId xmlns:a16="http://schemas.microsoft.com/office/drawing/2014/main" id="{C7A73DD2-A34F-4929-9C1F-D262E1259484}"/>
            </a:ext>
          </a:extLst>
        </xdr:cNvPr>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a:extLst>
            <a:ext uri="{FF2B5EF4-FFF2-40B4-BE49-F238E27FC236}">
              <a16:creationId xmlns:a16="http://schemas.microsoft.com/office/drawing/2014/main" id="{3EFF33B8-7716-4865-8F39-4499C41281ED}"/>
            </a:ext>
          </a:extLst>
        </xdr:cNvPr>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D15251D-3624-4FAD-8FA5-DFBD9077152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158CA88A-1288-4C91-834F-2D1AD1226E1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7FA86B33-54B7-419F-B127-AAD5A927728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99848938-2BDF-4A28-AB7C-1C244057A07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EA1C034B-296A-4E28-9CEC-66B1F028AD3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6350</xdr:rowOff>
    </xdr:from>
    <xdr:to>
      <xdr:col>55</xdr:col>
      <xdr:colOff>50800</xdr:colOff>
      <xdr:row>79</xdr:row>
      <xdr:rowOff>107950</xdr:rowOff>
    </xdr:to>
    <xdr:sp macro="" textlink="">
      <xdr:nvSpPr>
        <xdr:cNvPr id="366" name="楕円 365">
          <a:extLst>
            <a:ext uri="{FF2B5EF4-FFF2-40B4-BE49-F238E27FC236}">
              <a16:creationId xmlns:a16="http://schemas.microsoft.com/office/drawing/2014/main" id="{E407C098-E515-4277-8D5E-454B5A960C41}"/>
            </a:ext>
          </a:extLst>
        </xdr:cNvPr>
        <xdr:cNvSpPr/>
      </xdr:nvSpPr>
      <xdr:spPr>
        <a:xfrm>
          <a:off x="104267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29227</xdr:rowOff>
    </xdr:from>
    <xdr:ext cx="469744" cy="259045"/>
    <xdr:sp macro="" textlink="">
      <xdr:nvSpPr>
        <xdr:cNvPr id="367" name="【福祉施設】&#10;一人当たり面積該当値テキスト">
          <a:extLst>
            <a:ext uri="{FF2B5EF4-FFF2-40B4-BE49-F238E27FC236}">
              <a16:creationId xmlns:a16="http://schemas.microsoft.com/office/drawing/2014/main" id="{59F52C8F-1597-437E-BAA1-D2D18630EE5D}"/>
            </a:ext>
          </a:extLst>
        </xdr:cNvPr>
        <xdr:cNvSpPr txBox="1"/>
      </xdr:nvSpPr>
      <xdr:spPr>
        <a:xfrm>
          <a:off x="10515600"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10161</xdr:rowOff>
    </xdr:from>
    <xdr:to>
      <xdr:col>50</xdr:col>
      <xdr:colOff>165100</xdr:colOff>
      <xdr:row>79</xdr:row>
      <xdr:rowOff>111761</xdr:rowOff>
    </xdr:to>
    <xdr:sp macro="" textlink="">
      <xdr:nvSpPr>
        <xdr:cNvPr id="368" name="楕円 367">
          <a:extLst>
            <a:ext uri="{FF2B5EF4-FFF2-40B4-BE49-F238E27FC236}">
              <a16:creationId xmlns:a16="http://schemas.microsoft.com/office/drawing/2014/main" id="{EBED087E-D319-4502-A90F-565BF1AC862F}"/>
            </a:ext>
          </a:extLst>
        </xdr:cNvPr>
        <xdr:cNvSpPr/>
      </xdr:nvSpPr>
      <xdr:spPr>
        <a:xfrm>
          <a:off x="9588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57150</xdr:rowOff>
    </xdr:from>
    <xdr:to>
      <xdr:col>55</xdr:col>
      <xdr:colOff>0</xdr:colOff>
      <xdr:row>79</xdr:row>
      <xdr:rowOff>60961</xdr:rowOff>
    </xdr:to>
    <xdr:cxnSp macro="">
      <xdr:nvCxnSpPr>
        <xdr:cNvPr id="369" name="直線コネクタ 368">
          <a:extLst>
            <a:ext uri="{FF2B5EF4-FFF2-40B4-BE49-F238E27FC236}">
              <a16:creationId xmlns:a16="http://schemas.microsoft.com/office/drawing/2014/main" id="{F2C323F7-7FE6-4AFB-8126-EF2AB087B95B}"/>
            </a:ext>
          </a:extLst>
        </xdr:cNvPr>
        <xdr:cNvCxnSpPr/>
      </xdr:nvCxnSpPr>
      <xdr:spPr>
        <a:xfrm flipV="1">
          <a:off x="9639300" y="136017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13970</xdr:rowOff>
    </xdr:from>
    <xdr:to>
      <xdr:col>46</xdr:col>
      <xdr:colOff>38100</xdr:colOff>
      <xdr:row>79</xdr:row>
      <xdr:rowOff>115570</xdr:rowOff>
    </xdr:to>
    <xdr:sp macro="" textlink="">
      <xdr:nvSpPr>
        <xdr:cNvPr id="370" name="楕円 369">
          <a:extLst>
            <a:ext uri="{FF2B5EF4-FFF2-40B4-BE49-F238E27FC236}">
              <a16:creationId xmlns:a16="http://schemas.microsoft.com/office/drawing/2014/main" id="{57BE2FBB-9D7F-4164-952B-E40B031D8573}"/>
            </a:ext>
          </a:extLst>
        </xdr:cNvPr>
        <xdr:cNvSpPr/>
      </xdr:nvSpPr>
      <xdr:spPr>
        <a:xfrm>
          <a:off x="86995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60961</xdr:rowOff>
    </xdr:from>
    <xdr:to>
      <xdr:col>50</xdr:col>
      <xdr:colOff>114300</xdr:colOff>
      <xdr:row>79</xdr:row>
      <xdr:rowOff>64770</xdr:rowOff>
    </xdr:to>
    <xdr:cxnSp macro="">
      <xdr:nvCxnSpPr>
        <xdr:cNvPr id="371" name="直線コネクタ 370">
          <a:extLst>
            <a:ext uri="{FF2B5EF4-FFF2-40B4-BE49-F238E27FC236}">
              <a16:creationId xmlns:a16="http://schemas.microsoft.com/office/drawing/2014/main" id="{5B969400-8025-4951-8083-237FA3B54E7F}"/>
            </a:ext>
          </a:extLst>
        </xdr:cNvPr>
        <xdr:cNvCxnSpPr/>
      </xdr:nvCxnSpPr>
      <xdr:spPr>
        <a:xfrm flipV="1">
          <a:off x="8750300" y="136055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48261</xdr:rowOff>
    </xdr:from>
    <xdr:to>
      <xdr:col>41</xdr:col>
      <xdr:colOff>101600</xdr:colOff>
      <xdr:row>79</xdr:row>
      <xdr:rowOff>149861</xdr:rowOff>
    </xdr:to>
    <xdr:sp macro="" textlink="">
      <xdr:nvSpPr>
        <xdr:cNvPr id="372" name="楕円 371">
          <a:extLst>
            <a:ext uri="{FF2B5EF4-FFF2-40B4-BE49-F238E27FC236}">
              <a16:creationId xmlns:a16="http://schemas.microsoft.com/office/drawing/2014/main" id="{7DAA3BD6-AD0B-4DD4-9985-3FDC2CA4BD5C}"/>
            </a:ext>
          </a:extLst>
        </xdr:cNvPr>
        <xdr:cNvSpPr/>
      </xdr:nvSpPr>
      <xdr:spPr>
        <a:xfrm>
          <a:off x="7810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64770</xdr:rowOff>
    </xdr:from>
    <xdr:to>
      <xdr:col>45</xdr:col>
      <xdr:colOff>177800</xdr:colOff>
      <xdr:row>79</xdr:row>
      <xdr:rowOff>99061</xdr:rowOff>
    </xdr:to>
    <xdr:cxnSp macro="">
      <xdr:nvCxnSpPr>
        <xdr:cNvPr id="373" name="直線コネクタ 372">
          <a:extLst>
            <a:ext uri="{FF2B5EF4-FFF2-40B4-BE49-F238E27FC236}">
              <a16:creationId xmlns:a16="http://schemas.microsoft.com/office/drawing/2014/main" id="{26B27197-E1DB-4ABC-BB59-06A0E20C11E6}"/>
            </a:ext>
          </a:extLst>
        </xdr:cNvPr>
        <xdr:cNvCxnSpPr/>
      </xdr:nvCxnSpPr>
      <xdr:spPr>
        <a:xfrm flipV="1">
          <a:off x="7861300" y="136093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105411</xdr:rowOff>
    </xdr:from>
    <xdr:to>
      <xdr:col>36</xdr:col>
      <xdr:colOff>165100</xdr:colOff>
      <xdr:row>82</xdr:row>
      <xdr:rowOff>35561</xdr:rowOff>
    </xdr:to>
    <xdr:sp macro="" textlink="">
      <xdr:nvSpPr>
        <xdr:cNvPr id="374" name="楕円 373">
          <a:extLst>
            <a:ext uri="{FF2B5EF4-FFF2-40B4-BE49-F238E27FC236}">
              <a16:creationId xmlns:a16="http://schemas.microsoft.com/office/drawing/2014/main" id="{F5BB838B-265B-42D5-8201-6A2B316C1EC8}"/>
            </a:ext>
          </a:extLst>
        </xdr:cNvPr>
        <xdr:cNvSpPr/>
      </xdr:nvSpPr>
      <xdr:spPr>
        <a:xfrm>
          <a:off x="6921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99061</xdr:rowOff>
    </xdr:from>
    <xdr:to>
      <xdr:col>41</xdr:col>
      <xdr:colOff>50800</xdr:colOff>
      <xdr:row>81</xdr:row>
      <xdr:rowOff>156211</xdr:rowOff>
    </xdr:to>
    <xdr:cxnSp macro="">
      <xdr:nvCxnSpPr>
        <xdr:cNvPr id="375" name="直線コネクタ 374">
          <a:extLst>
            <a:ext uri="{FF2B5EF4-FFF2-40B4-BE49-F238E27FC236}">
              <a16:creationId xmlns:a16="http://schemas.microsoft.com/office/drawing/2014/main" id="{28BF1BAB-C493-4789-A8A5-2EE16E378B74}"/>
            </a:ext>
          </a:extLst>
        </xdr:cNvPr>
        <xdr:cNvCxnSpPr/>
      </xdr:nvCxnSpPr>
      <xdr:spPr>
        <a:xfrm flipV="1">
          <a:off x="6972300" y="13643611"/>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91457</xdr:rowOff>
    </xdr:from>
    <xdr:ext cx="469744" cy="259045"/>
    <xdr:sp macro="" textlink="">
      <xdr:nvSpPr>
        <xdr:cNvPr id="376" name="n_1aveValue【福祉施設】&#10;一人当たり面積">
          <a:extLst>
            <a:ext uri="{FF2B5EF4-FFF2-40B4-BE49-F238E27FC236}">
              <a16:creationId xmlns:a16="http://schemas.microsoft.com/office/drawing/2014/main" id="{3B5C7536-1E0C-4090-81D6-17294D35A1AC}"/>
            </a:ext>
          </a:extLst>
        </xdr:cNvPr>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95266</xdr:rowOff>
    </xdr:from>
    <xdr:ext cx="469744" cy="259045"/>
    <xdr:sp macro="" textlink="">
      <xdr:nvSpPr>
        <xdr:cNvPr id="377" name="n_2aveValue【福祉施設】&#10;一人当たり面積">
          <a:extLst>
            <a:ext uri="{FF2B5EF4-FFF2-40B4-BE49-F238E27FC236}">
              <a16:creationId xmlns:a16="http://schemas.microsoft.com/office/drawing/2014/main" id="{FBF8D0FA-371C-4DDB-B42D-C13EE6F69DD7}"/>
            </a:ext>
          </a:extLst>
        </xdr:cNvPr>
        <xdr:cNvSpPr txBox="1"/>
      </xdr:nvSpPr>
      <xdr:spPr>
        <a:xfrm>
          <a:off x="8515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53357</xdr:rowOff>
    </xdr:from>
    <xdr:ext cx="469744" cy="259045"/>
    <xdr:sp macro="" textlink="">
      <xdr:nvSpPr>
        <xdr:cNvPr id="378" name="n_3aveValue【福祉施設】&#10;一人当たり面積">
          <a:extLst>
            <a:ext uri="{FF2B5EF4-FFF2-40B4-BE49-F238E27FC236}">
              <a16:creationId xmlns:a16="http://schemas.microsoft.com/office/drawing/2014/main" id="{15618BE7-7F61-4F49-9B48-6B5502CFD500}"/>
            </a:ext>
          </a:extLst>
        </xdr:cNvPr>
        <xdr:cNvSpPr txBox="1"/>
      </xdr:nvSpPr>
      <xdr:spPr>
        <a:xfrm>
          <a:off x="7626427"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53357</xdr:rowOff>
    </xdr:from>
    <xdr:ext cx="469744" cy="259045"/>
    <xdr:sp macro="" textlink="">
      <xdr:nvSpPr>
        <xdr:cNvPr id="379" name="n_4aveValue【福祉施設】&#10;一人当たり面積">
          <a:extLst>
            <a:ext uri="{FF2B5EF4-FFF2-40B4-BE49-F238E27FC236}">
              <a16:creationId xmlns:a16="http://schemas.microsoft.com/office/drawing/2014/main" id="{30DD2DD0-AE19-476A-94A5-198FB9DF7C91}"/>
            </a:ext>
          </a:extLst>
        </xdr:cNvPr>
        <xdr:cNvSpPr txBox="1"/>
      </xdr:nvSpPr>
      <xdr:spPr>
        <a:xfrm>
          <a:off x="6737427"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128288</xdr:rowOff>
    </xdr:from>
    <xdr:ext cx="469744" cy="259045"/>
    <xdr:sp macro="" textlink="">
      <xdr:nvSpPr>
        <xdr:cNvPr id="380" name="n_1mainValue【福祉施設】&#10;一人当たり面積">
          <a:extLst>
            <a:ext uri="{FF2B5EF4-FFF2-40B4-BE49-F238E27FC236}">
              <a16:creationId xmlns:a16="http://schemas.microsoft.com/office/drawing/2014/main" id="{A2F60E99-3BBF-44BC-A11D-EF785CD0E511}"/>
            </a:ext>
          </a:extLst>
        </xdr:cNvPr>
        <xdr:cNvSpPr txBox="1"/>
      </xdr:nvSpPr>
      <xdr:spPr>
        <a:xfrm>
          <a:off x="9391727"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132097</xdr:rowOff>
    </xdr:from>
    <xdr:ext cx="469744" cy="259045"/>
    <xdr:sp macro="" textlink="">
      <xdr:nvSpPr>
        <xdr:cNvPr id="381" name="n_2mainValue【福祉施設】&#10;一人当たり面積">
          <a:extLst>
            <a:ext uri="{FF2B5EF4-FFF2-40B4-BE49-F238E27FC236}">
              <a16:creationId xmlns:a16="http://schemas.microsoft.com/office/drawing/2014/main" id="{B7DEE2C4-0A09-4807-AFAD-85708D107C0B}"/>
            </a:ext>
          </a:extLst>
        </xdr:cNvPr>
        <xdr:cNvSpPr txBox="1"/>
      </xdr:nvSpPr>
      <xdr:spPr>
        <a:xfrm>
          <a:off x="8515427" y="1333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166388</xdr:rowOff>
    </xdr:from>
    <xdr:ext cx="469744" cy="259045"/>
    <xdr:sp macro="" textlink="">
      <xdr:nvSpPr>
        <xdr:cNvPr id="382" name="n_3mainValue【福祉施設】&#10;一人当たり面積">
          <a:extLst>
            <a:ext uri="{FF2B5EF4-FFF2-40B4-BE49-F238E27FC236}">
              <a16:creationId xmlns:a16="http://schemas.microsoft.com/office/drawing/2014/main" id="{97F216FF-9D8E-40EB-BC30-85E24CA6FE85}"/>
            </a:ext>
          </a:extLst>
        </xdr:cNvPr>
        <xdr:cNvSpPr txBox="1"/>
      </xdr:nvSpPr>
      <xdr:spPr>
        <a:xfrm>
          <a:off x="7626427" y="1336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52088</xdr:rowOff>
    </xdr:from>
    <xdr:ext cx="469744" cy="259045"/>
    <xdr:sp macro="" textlink="">
      <xdr:nvSpPr>
        <xdr:cNvPr id="383" name="n_4mainValue【福祉施設】&#10;一人当たり面積">
          <a:extLst>
            <a:ext uri="{FF2B5EF4-FFF2-40B4-BE49-F238E27FC236}">
              <a16:creationId xmlns:a16="http://schemas.microsoft.com/office/drawing/2014/main" id="{0530F522-1C9F-429D-AE7E-E7A8FDFAF94D}"/>
            </a:ext>
          </a:extLst>
        </xdr:cNvPr>
        <xdr:cNvSpPr txBox="1"/>
      </xdr:nvSpPr>
      <xdr:spPr>
        <a:xfrm>
          <a:off x="6737427" y="1376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5754786E-C3D1-4738-BAA3-A04B41356F1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4FDC523C-B32B-4208-B648-52990A934D2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6C9FDE79-1903-4180-9E2D-9247AF3999F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A55CA1A5-216F-41E4-AEF1-CAB9CDFA2AB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31EDFB0F-B54A-4B75-B061-05FD5F03A28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7963E5EB-0D71-4938-B877-1EE9E6E6721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889BDEEF-C162-48EA-BF11-3AD5481F439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77CC51D9-40FD-4E83-881A-C507641274C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CB9B6DF1-E29E-4513-A8AE-33EEBD327FB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6F7E558C-CA5F-4A02-9F8D-CDEFDF0A78B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1085943E-FFE0-4EFE-99CB-3F52F68130D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a:extLst>
            <a:ext uri="{FF2B5EF4-FFF2-40B4-BE49-F238E27FC236}">
              <a16:creationId xmlns:a16="http://schemas.microsoft.com/office/drawing/2014/main" id="{209235B8-1655-4373-97D6-D69C0AD000A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a:extLst>
            <a:ext uri="{FF2B5EF4-FFF2-40B4-BE49-F238E27FC236}">
              <a16:creationId xmlns:a16="http://schemas.microsoft.com/office/drawing/2014/main" id="{A132B8BA-9DA2-43C8-B17E-A3DDBD9EEB3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a:extLst>
            <a:ext uri="{FF2B5EF4-FFF2-40B4-BE49-F238E27FC236}">
              <a16:creationId xmlns:a16="http://schemas.microsoft.com/office/drawing/2014/main" id="{583BE08A-F61C-4F3C-96F0-775E6BCECE7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a:extLst>
            <a:ext uri="{FF2B5EF4-FFF2-40B4-BE49-F238E27FC236}">
              <a16:creationId xmlns:a16="http://schemas.microsoft.com/office/drawing/2014/main" id="{4911393D-A832-4976-BDE5-D39E0FD97E2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a:extLst>
            <a:ext uri="{FF2B5EF4-FFF2-40B4-BE49-F238E27FC236}">
              <a16:creationId xmlns:a16="http://schemas.microsoft.com/office/drawing/2014/main" id="{153B323A-FB26-415A-9A3C-F31F253F2DE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a:extLst>
            <a:ext uri="{FF2B5EF4-FFF2-40B4-BE49-F238E27FC236}">
              <a16:creationId xmlns:a16="http://schemas.microsoft.com/office/drawing/2014/main" id="{3463B5F1-B281-4394-AF66-0F530497981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a:extLst>
            <a:ext uri="{FF2B5EF4-FFF2-40B4-BE49-F238E27FC236}">
              <a16:creationId xmlns:a16="http://schemas.microsoft.com/office/drawing/2014/main" id="{076ED7AB-BFB5-4FBA-96CC-95B15BE62ABE}"/>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a:extLst>
            <a:ext uri="{FF2B5EF4-FFF2-40B4-BE49-F238E27FC236}">
              <a16:creationId xmlns:a16="http://schemas.microsoft.com/office/drawing/2014/main" id="{D953DEB8-6A87-4450-876A-A6C7569D5D1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a:extLst>
            <a:ext uri="{FF2B5EF4-FFF2-40B4-BE49-F238E27FC236}">
              <a16:creationId xmlns:a16="http://schemas.microsoft.com/office/drawing/2014/main" id="{29B38AAE-BF9D-45E1-8417-7925842414B3}"/>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a:extLst>
            <a:ext uri="{FF2B5EF4-FFF2-40B4-BE49-F238E27FC236}">
              <a16:creationId xmlns:a16="http://schemas.microsoft.com/office/drawing/2014/main" id="{B55A9D7B-8DD1-4B76-9371-E7A74E2D30B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a:extLst>
            <a:ext uri="{FF2B5EF4-FFF2-40B4-BE49-F238E27FC236}">
              <a16:creationId xmlns:a16="http://schemas.microsoft.com/office/drawing/2014/main" id="{23ED4175-E36A-4D0C-A0C2-518582A7A5D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a:extLst>
            <a:ext uri="{FF2B5EF4-FFF2-40B4-BE49-F238E27FC236}">
              <a16:creationId xmlns:a16="http://schemas.microsoft.com/office/drawing/2014/main" id="{8C550D2B-C732-4EB2-A7B9-ABF75F4DC72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a:extLst>
            <a:ext uri="{FF2B5EF4-FFF2-40B4-BE49-F238E27FC236}">
              <a16:creationId xmlns:a16="http://schemas.microsoft.com/office/drawing/2014/main" id="{0C049F21-CB29-4D56-916D-9EA403FDC3E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a:extLst>
            <a:ext uri="{FF2B5EF4-FFF2-40B4-BE49-F238E27FC236}">
              <a16:creationId xmlns:a16="http://schemas.microsoft.com/office/drawing/2014/main" id="{2D69C18D-DE46-412E-A230-0BB45C6F722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a:extLst>
            <a:ext uri="{FF2B5EF4-FFF2-40B4-BE49-F238E27FC236}">
              <a16:creationId xmlns:a16="http://schemas.microsoft.com/office/drawing/2014/main" id="{95A2C4DF-035A-41AB-9BF3-44E2D6B2A6EE}"/>
            </a:ext>
          </a:extLst>
        </xdr:cNvPr>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a:extLst>
            <a:ext uri="{FF2B5EF4-FFF2-40B4-BE49-F238E27FC236}">
              <a16:creationId xmlns:a16="http://schemas.microsoft.com/office/drawing/2014/main" id="{D2B84A61-5B63-41BF-B69F-A351E0FEAC42}"/>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a:extLst>
            <a:ext uri="{FF2B5EF4-FFF2-40B4-BE49-F238E27FC236}">
              <a16:creationId xmlns:a16="http://schemas.microsoft.com/office/drawing/2014/main" id="{21F49EDA-D4EB-4E33-AB67-947FE7A3818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a:extLst>
            <a:ext uri="{FF2B5EF4-FFF2-40B4-BE49-F238E27FC236}">
              <a16:creationId xmlns:a16="http://schemas.microsoft.com/office/drawing/2014/main" id="{1E30CCFB-BFEC-4D0A-867C-BB3D19FC83DA}"/>
            </a:ext>
          </a:extLst>
        </xdr:cNvPr>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a:extLst>
            <a:ext uri="{FF2B5EF4-FFF2-40B4-BE49-F238E27FC236}">
              <a16:creationId xmlns:a16="http://schemas.microsoft.com/office/drawing/2014/main" id="{FDE27ACF-1886-49AE-9D82-C8DAA33B990B}"/>
            </a:ext>
          </a:extLst>
        </xdr:cNvPr>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414" name="【市民会館】&#10;有形固定資産減価償却率平均値テキスト">
          <a:extLst>
            <a:ext uri="{FF2B5EF4-FFF2-40B4-BE49-F238E27FC236}">
              <a16:creationId xmlns:a16="http://schemas.microsoft.com/office/drawing/2014/main" id="{2855FEF5-79CA-42D9-BBBC-CE3171198693}"/>
            </a:ext>
          </a:extLst>
        </xdr:cNvPr>
        <xdr:cNvSpPr txBox="1"/>
      </xdr:nvSpPr>
      <xdr:spPr>
        <a:xfrm>
          <a:off x="4673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a:extLst>
            <a:ext uri="{FF2B5EF4-FFF2-40B4-BE49-F238E27FC236}">
              <a16:creationId xmlns:a16="http://schemas.microsoft.com/office/drawing/2014/main" id="{6BAAFAF4-E6B7-4E10-8E52-862E6910775A}"/>
            </a:ext>
          </a:extLst>
        </xdr:cNvPr>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6" name="フローチャート: 判断 415">
          <a:extLst>
            <a:ext uri="{FF2B5EF4-FFF2-40B4-BE49-F238E27FC236}">
              <a16:creationId xmlns:a16="http://schemas.microsoft.com/office/drawing/2014/main" id="{0C34F062-9EB0-43D5-B0AA-3D00E0D09D04}"/>
            </a:ext>
          </a:extLst>
        </xdr:cNvPr>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7" name="フローチャート: 判断 416">
          <a:extLst>
            <a:ext uri="{FF2B5EF4-FFF2-40B4-BE49-F238E27FC236}">
              <a16:creationId xmlns:a16="http://schemas.microsoft.com/office/drawing/2014/main" id="{42C01CB3-408C-4BD2-AE7B-88FD869888F6}"/>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8" name="フローチャート: 判断 417">
          <a:extLst>
            <a:ext uri="{FF2B5EF4-FFF2-40B4-BE49-F238E27FC236}">
              <a16:creationId xmlns:a16="http://schemas.microsoft.com/office/drawing/2014/main" id="{22E9EF30-FC36-4FC2-9144-8020FD90FEFA}"/>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9" name="フローチャート: 判断 418">
          <a:extLst>
            <a:ext uri="{FF2B5EF4-FFF2-40B4-BE49-F238E27FC236}">
              <a16:creationId xmlns:a16="http://schemas.microsoft.com/office/drawing/2014/main" id="{1AC3461E-42DC-4C47-9E62-72CB36910F60}"/>
            </a:ext>
          </a:extLst>
        </xdr:cNvPr>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81EB6FF3-486D-4EE4-958A-3A64E9F8042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5D1FA025-A720-48DD-A884-F843A715ED9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A299A2F4-EF55-4E63-8E6A-24A1169638A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CFFA581E-75B3-4140-8265-9A14966E10F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2D4F9045-C739-4203-BC7C-BFB3D702837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25" name="楕円 424">
          <a:extLst>
            <a:ext uri="{FF2B5EF4-FFF2-40B4-BE49-F238E27FC236}">
              <a16:creationId xmlns:a16="http://schemas.microsoft.com/office/drawing/2014/main" id="{E21F7BF8-5D3A-43AC-9863-AC99B1A7D84D}"/>
            </a:ext>
          </a:extLst>
        </xdr:cNvPr>
        <xdr:cNvSpPr/>
      </xdr:nvSpPr>
      <xdr:spPr>
        <a:xfrm>
          <a:off x="4584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60977</xdr:rowOff>
    </xdr:from>
    <xdr:ext cx="405111" cy="259045"/>
    <xdr:sp macro="" textlink="">
      <xdr:nvSpPr>
        <xdr:cNvPr id="426" name="【市民会館】&#10;有形固定資産減価償却率該当値テキスト">
          <a:extLst>
            <a:ext uri="{FF2B5EF4-FFF2-40B4-BE49-F238E27FC236}">
              <a16:creationId xmlns:a16="http://schemas.microsoft.com/office/drawing/2014/main" id="{8AF170ED-E8A9-4525-8C42-98F4BA754804}"/>
            </a:ext>
          </a:extLst>
        </xdr:cNvPr>
        <xdr:cNvSpPr txBox="1"/>
      </xdr:nvSpPr>
      <xdr:spPr>
        <a:xfrm>
          <a:off x="4673600"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90714</xdr:rowOff>
    </xdr:from>
    <xdr:to>
      <xdr:col>20</xdr:col>
      <xdr:colOff>38100</xdr:colOff>
      <xdr:row>105</xdr:row>
      <xdr:rowOff>20864</xdr:rowOff>
    </xdr:to>
    <xdr:sp macro="" textlink="">
      <xdr:nvSpPr>
        <xdr:cNvPr id="427" name="楕円 426">
          <a:extLst>
            <a:ext uri="{FF2B5EF4-FFF2-40B4-BE49-F238E27FC236}">
              <a16:creationId xmlns:a16="http://schemas.microsoft.com/office/drawing/2014/main" id="{D1420298-4AF3-4A2C-841F-8350A394C629}"/>
            </a:ext>
          </a:extLst>
        </xdr:cNvPr>
        <xdr:cNvSpPr/>
      </xdr:nvSpPr>
      <xdr:spPr>
        <a:xfrm>
          <a:off x="3746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133350</xdr:rowOff>
    </xdr:from>
    <xdr:to>
      <xdr:col>24</xdr:col>
      <xdr:colOff>63500</xdr:colOff>
      <xdr:row>104</xdr:row>
      <xdr:rowOff>141514</xdr:rowOff>
    </xdr:to>
    <xdr:cxnSp macro="">
      <xdr:nvCxnSpPr>
        <xdr:cNvPr id="428" name="直線コネクタ 427">
          <a:extLst>
            <a:ext uri="{FF2B5EF4-FFF2-40B4-BE49-F238E27FC236}">
              <a16:creationId xmlns:a16="http://schemas.microsoft.com/office/drawing/2014/main" id="{8747BE61-2724-4943-A92A-D19C17BE0D55}"/>
            </a:ext>
          </a:extLst>
        </xdr:cNvPr>
        <xdr:cNvCxnSpPr/>
      </xdr:nvCxnSpPr>
      <xdr:spPr>
        <a:xfrm flipV="1">
          <a:off x="3797300" y="1796415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44994</xdr:rowOff>
    </xdr:from>
    <xdr:to>
      <xdr:col>15</xdr:col>
      <xdr:colOff>101600</xdr:colOff>
      <xdr:row>105</xdr:row>
      <xdr:rowOff>146594</xdr:rowOff>
    </xdr:to>
    <xdr:sp macro="" textlink="">
      <xdr:nvSpPr>
        <xdr:cNvPr id="429" name="楕円 428">
          <a:extLst>
            <a:ext uri="{FF2B5EF4-FFF2-40B4-BE49-F238E27FC236}">
              <a16:creationId xmlns:a16="http://schemas.microsoft.com/office/drawing/2014/main" id="{A76C3098-32E2-4B6E-B9C6-A7E899EC7DB2}"/>
            </a:ext>
          </a:extLst>
        </xdr:cNvPr>
        <xdr:cNvSpPr/>
      </xdr:nvSpPr>
      <xdr:spPr>
        <a:xfrm>
          <a:off x="2857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141514</xdr:rowOff>
    </xdr:from>
    <xdr:to>
      <xdr:col>19</xdr:col>
      <xdr:colOff>177800</xdr:colOff>
      <xdr:row>105</xdr:row>
      <xdr:rowOff>95794</xdr:rowOff>
    </xdr:to>
    <xdr:cxnSp macro="">
      <xdr:nvCxnSpPr>
        <xdr:cNvPr id="430" name="直線コネクタ 429">
          <a:extLst>
            <a:ext uri="{FF2B5EF4-FFF2-40B4-BE49-F238E27FC236}">
              <a16:creationId xmlns:a16="http://schemas.microsoft.com/office/drawing/2014/main" id="{EF70D008-2039-4D12-BDFD-D51D95D08F1F}"/>
            </a:ext>
          </a:extLst>
        </xdr:cNvPr>
        <xdr:cNvCxnSpPr/>
      </xdr:nvCxnSpPr>
      <xdr:spPr>
        <a:xfrm flipV="1">
          <a:off x="2908300" y="17972314"/>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144599</xdr:rowOff>
    </xdr:from>
    <xdr:to>
      <xdr:col>10</xdr:col>
      <xdr:colOff>165100</xdr:colOff>
      <xdr:row>105</xdr:row>
      <xdr:rowOff>74749</xdr:rowOff>
    </xdr:to>
    <xdr:sp macro="" textlink="">
      <xdr:nvSpPr>
        <xdr:cNvPr id="431" name="楕円 430">
          <a:extLst>
            <a:ext uri="{FF2B5EF4-FFF2-40B4-BE49-F238E27FC236}">
              <a16:creationId xmlns:a16="http://schemas.microsoft.com/office/drawing/2014/main" id="{BF446EF7-1AB8-4C05-AD17-C21074B8E247}"/>
            </a:ext>
          </a:extLst>
        </xdr:cNvPr>
        <xdr:cNvSpPr/>
      </xdr:nvSpPr>
      <xdr:spPr>
        <a:xfrm>
          <a:off x="1968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23949</xdr:rowOff>
    </xdr:from>
    <xdr:to>
      <xdr:col>15</xdr:col>
      <xdr:colOff>50800</xdr:colOff>
      <xdr:row>105</xdr:row>
      <xdr:rowOff>95794</xdr:rowOff>
    </xdr:to>
    <xdr:cxnSp macro="">
      <xdr:nvCxnSpPr>
        <xdr:cNvPr id="432" name="直線コネクタ 431">
          <a:extLst>
            <a:ext uri="{FF2B5EF4-FFF2-40B4-BE49-F238E27FC236}">
              <a16:creationId xmlns:a16="http://schemas.microsoft.com/office/drawing/2014/main" id="{8F138306-D187-44AE-8D2C-39A46D10B011}"/>
            </a:ext>
          </a:extLst>
        </xdr:cNvPr>
        <xdr:cNvCxnSpPr/>
      </xdr:nvCxnSpPr>
      <xdr:spPr>
        <a:xfrm>
          <a:off x="2019300" y="1802619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36830</xdr:rowOff>
    </xdr:from>
    <xdr:to>
      <xdr:col>6</xdr:col>
      <xdr:colOff>38100</xdr:colOff>
      <xdr:row>104</xdr:row>
      <xdr:rowOff>138430</xdr:rowOff>
    </xdr:to>
    <xdr:sp macro="" textlink="">
      <xdr:nvSpPr>
        <xdr:cNvPr id="433" name="楕円 432">
          <a:extLst>
            <a:ext uri="{FF2B5EF4-FFF2-40B4-BE49-F238E27FC236}">
              <a16:creationId xmlns:a16="http://schemas.microsoft.com/office/drawing/2014/main" id="{F9D6E14D-A8BF-4AFA-8FF6-7D5007B6BB22}"/>
            </a:ext>
          </a:extLst>
        </xdr:cNvPr>
        <xdr:cNvSpPr/>
      </xdr:nvSpPr>
      <xdr:spPr>
        <a:xfrm>
          <a:off x="1079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87630</xdr:rowOff>
    </xdr:from>
    <xdr:to>
      <xdr:col>10</xdr:col>
      <xdr:colOff>114300</xdr:colOff>
      <xdr:row>105</xdr:row>
      <xdr:rowOff>23949</xdr:rowOff>
    </xdr:to>
    <xdr:cxnSp macro="">
      <xdr:nvCxnSpPr>
        <xdr:cNvPr id="434" name="直線コネクタ 433">
          <a:extLst>
            <a:ext uri="{FF2B5EF4-FFF2-40B4-BE49-F238E27FC236}">
              <a16:creationId xmlns:a16="http://schemas.microsoft.com/office/drawing/2014/main" id="{C08A4666-95DE-49A5-AF4C-EAFE37828B4E}"/>
            </a:ext>
          </a:extLst>
        </xdr:cNvPr>
        <xdr:cNvCxnSpPr/>
      </xdr:nvCxnSpPr>
      <xdr:spPr>
        <a:xfrm>
          <a:off x="1130300" y="17918430"/>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435" name="n_1aveValue【市民会館】&#10;有形固定資産減価償却率">
          <a:extLst>
            <a:ext uri="{FF2B5EF4-FFF2-40B4-BE49-F238E27FC236}">
              <a16:creationId xmlns:a16="http://schemas.microsoft.com/office/drawing/2014/main" id="{5BC68231-73C1-4338-A7B6-7CC3D0DE1177}"/>
            </a:ext>
          </a:extLst>
        </xdr:cNvPr>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6" name="n_2aveValue【市民会館】&#10;有形固定資産減価償却率">
          <a:extLst>
            <a:ext uri="{FF2B5EF4-FFF2-40B4-BE49-F238E27FC236}">
              <a16:creationId xmlns:a16="http://schemas.microsoft.com/office/drawing/2014/main" id="{1C3E2DCC-D2CA-4312-8CF4-ABA0B481A25C}"/>
            </a:ext>
          </a:extLst>
        </xdr:cNvPr>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37" name="n_3aveValue【市民会館】&#10;有形固定資産減価償却率">
          <a:extLst>
            <a:ext uri="{FF2B5EF4-FFF2-40B4-BE49-F238E27FC236}">
              <a16:creationId xmlns:a16="http://schemas.microsoft.com/office/drawing/2014/main" id="{DD58B5CE-F5F9-49C8-98F0-9E4517EA673C}"/>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438" name="n_4aveValue【市民会館】&#10;有形固定資産減価償却率">
          <a:extLst>
            <a:ext uri="{FF2B5EF4-FFF2-40B4-BE49-F238E27FC236}">
              <a16:creationId xmlns:a16="http://schemas.microsoft.com/office/drawing/2014/main" id="{EFF09410-D7A4-4C9B-B566-2CCDBDEAECA6}"/>
            </a:ext>
          </a:extLst>
        </xdr:cNvPr>
        <xdr:cNvSpPr txBox="1"/>
      </xdr:nvSpPr>
      <xdr:spPr>
        <a:xfrm>
          <a:off x="927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11991</xdr:rowOff>
    </xdr:from>
    <xdr:ext cx="405111" cy="259045"/>
    <xdr:sp macro="" textlink="">
      <xdr:nvSpPr>
        <xdr:cNvPr id="439" name="n_1mainValue【市民会館】&#10;有形固定資産減価償却率">
          <a:extLst>
            <a:ext uri="{FF2B5EF4-FFF2-40B4-BE49-F238E27FC236}">
              <a16:creationId xmlns:a16="http://schemas.microsoft.com/office/drawing/2014/main" id="{BA478986-4ABC-4D22-A6D3-BAC9DDFE89D7}"/>
            </a:ext>
          </a:extLst>
        </xdr:cNvPr>
        <xdr:cNvSpPr txBox="1"/>
      </xdr:nvSpPr>
      <xdr:spPr>
        <a:xfrm>
          <a:off x="3582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137721</xdr:rowOff>
    </xdr:from>
    <xdr:ext cx="405111" cy="259045"/>
    <xdr:sp macro="" textlink="">
      <xdr:nvSpPr>
        <xdr:cNvPr id="440" name="n_2mainValue【市民会館】&#10;有形固定資産減価償却率">
          <a:extLst>
            <a:ext uri="{FF2B5EF4-FFF2-40B4-BE49-F238E27FC236}">
              <a16:creationId xmlns:a16="http://schemas.microsoft.com/office/drawing/2014/main" id="{EFE16878-6031-4712-998B-E7D5B448D077}"/>
            </a:ext>
          </a:extLst>
        </xdr:cNvPr>
        <xdr:cNvSpPr txBox="1"/>
      </xdr:nvSpPr>
      <xdr:spPr>
        <a:xfrm>
          <a:off x="2705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65876</xdr:rowOff>
    </xdr:from>
    <xdr:ext cx="405111" cy="259045"/>
    <xdr:sp macro="" textlink="">
      <xdr:nvSpPr>
        <xdr:cNvPr id="441" name="n_3mainValue【市民会館】&#10;有形固定資産減価償却率">
          <a:extLst>
            <a:ext uri="{FF2B5EF4-FFF2-40B4-BE49-F238E27FC236}">
              <a16:creationId xmlns:a16="http://schemas.microsoft.com/office/drawing/2014/main" id="{00ED1776-CFFC-447C-8C9B-4115EAF02198}"/>
            </a:ext>
          </a:extLst>
        </xdr:cNvPr>
        <xdr:cNvSpPr txBox="1"/>
      </xdr:nvSpPr>
      <xdr:spPr>
        <a:xfrm>
          <a:off x="18167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129557</xdr:rowOff>
    </xdr:from>
    <xdr:ext cx="405111" cy="259045"/>
    <xdr:sp macro="" textlink="">
      <xdr:nvSpPr>
        <xdr:cNvPr id="442" name="n_4mainValue【市民会館】&#10;有形固定資産減価償却率">
          <a:extLst>
            <a:ext uri="{FF2B5EF4-FFF2-40B4-BE49-F238E27FC236}">
              <a16:creationId xmlns:a16="http://schemas.microsoft.com/office/drawing/2014/main" id="{48CD3981-E48A-419F-ACBA-692041FFA9C5}"/>
            </a:ext>
          </a:extLst>
        </xdr:cNvPr>
        <xdr:cNvSpPr txBox="1"/>
      </xdr:nvSpPr>
      <xdr:spPr>
        <a:xfrm>
          <a:off x="927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a:extLst>
            <a:ext uri="{FF2B5EF4-FFF2-40B4-BE49-F238E27FC236}">
              <a16:creationId xmlns:a16="http://schemas.microsoft.com/office/drawing/2014/main" id="{C55D093E-BE5F-4308-BA29-8C2D79974A3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a:extLst>
            <a:ext uri="{FF2B5EF4-FFF2-40B4-BE49-F238E27FC236}">
              <a16:creationId xmlns:a16="http://schemas.microsoft.com/office/drawing/2014/main" id="{E10F3490-8A69-413D-8291-C570D24F67D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a:extLst>
            <a:ext uri="{FF2B5EF4-FFF2-40B4-BE49-F238E27FC236}">
              <a16:creationId xmlns:a16="http://schemas.microsoft.com/office/drawing/2014/main" id="{7A2F5BDE-B968-4140-BAA4-16924D419F3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a:extLst>
            <a:ext uri="{FF2B5EF4-FFF2-40B4-BE49-F238E27FC236}">
              <a16:creationId xmlns:a16="http://schemas.microsoft.com/office/drawing/2014/main" id="{C1BA804C-E697-4F39-8048-FC6C4D019DB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a:extLst>
            <a:ext uri="{FF2B5EF4-FFF2-40B4-BE49-F238E27FC236}">
              <a16:creationId xmlns:a16="http://schemas.microsoft.com/office/drawing/2014/main" id="{825A12B8-CAB7-4C28-BA08-4B8AB3B6389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a:extLst>
            <a:ext uri="{FF2B5EF4-FFF2-40B4-BE49-F238E27FC236}">
              <a16:creationId xmlns:a16="http://schemas.microsoft.com/office/drawing/2014/main" id="{5CAC0A2C-9F6F-4A41-9294-32C00425943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a:extLst>
            <a:ext uri="{FF2B5EF4-FFF2-40B4-BE49-F238E27FC236}">
              <a16:creationId xmlns:a16="http://schemas.microsoft.com/office/drawing/2014/main" id="{9EA0053D-A4A0-4074-A472-906F649F97B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a:extLst>
            <a:ext uri="{FF2B5EF4-FFF2-40B4-BE49-F238E27FC236}">
              <a16:creationId xmlns:a16="http://schemas.microsoft.com/office/drawing/2014/main" id="{6F5F3328-B43B-4E82-9E07-B25A98E6065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a:extLst>
            <a:ext uri="{FF2B5EF4-FFF2-40B4-BE49-F238E27FC236}">
              <a16:creationId xmlns:a16="http://schemas.microsoft.com/office/drawing/2014/main" id="{CE6A21F7-2D1D-47B6-B224-2E7E87AD554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a:extLst>
            <a:ext uri="{FF2B5EF4-FFF2-40B4-BE49-F238E27FC236}">
              <a16:creationId xmlns:a16="http://schemas.microsoft.com/office/drawing/2014/main" id="{0ACEB84C-74AB-420D-91E2-DC8C69EB627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a:extLst>
            <a:ext uri="{FF2B5EF4-FFF2-40B4-BE49-F238E27FC236}">
              <a16:creationId xmlns:a16="http://schemas.microsoft.com/office/drawing/2014/main" id="{AF9C0749-2894-4D14-882C-F2E1C0EF104D}"/>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a:extLst>
            <a:ext uri="{FF2B5EF4-FFF2-40B4-BE49-F238E27FC236}">
              <a16:creationId xmlns:a16="http://schemas.microsoft.com/office/drawing/2014/main" id="{7EF5C3FA-A9D8-4805-B71E-EEA62657927A}"/>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a:extLst>
            <a:ext uri="{FF2B5EF4-FFF2-40B4-BE49-F238E27FC236}">
              <a16:creationId xmlns:a16="http://schemas.microsoft.com/office/drawing/2014/main" id="{9816AABC-D194-4F31-9C0E-1475F42ACC81}"/>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a:extLst>
            <a:ext uri="{FF2B5EF4-FFF2-40B4-BE49-F238E27FC236}">
              <a16:creationId xmlns:a16="http://schemas.microsoft.com/office/drawing/2014/main" id="{20D3C70D-9BE6-496B-8A50-3489E0AD2143}"/>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a:extLst>
            <a:ext uri="{FF2B5EF4-FFF2-40B4-BE49-F238E27FC236}">
              <a16:creationId xmlns:a16="http://schemas.microsoft.com/office/drawing/2014/main" id="{96CF56AE-FB7C-4848-92F9-28500EED467E}"/>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a:extLst>
            <a:ext uri="{FF2B5EF4-FFF2-40B4-BE49-F238E27FC236}">
              <a16:creationId xmlns:a16="http://schemas.microsoft.com/office/drawing/2014/main" id="{A7844917-C6B5-495A-AA6C-9E88FBD40762}"/>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a:extLst>
            <a:ext uri="{FF2B5EF4-FFF2-40B4-BE49-F238E27FC236}">
              <a16:creationId xmlns:a16="http://schemas.microsoft.com/office/drawing/2014/main" id="{75D0A1E8-BCA2-4EFE-BD49-B1666AFA898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a:extLst>
            <a:ext uri="{FF2B5EF4-FFF2-40B4-BE49-F238E27FC236}">
              <a16:creationId xmlns:a16="http://schemas.microsoft.com/office/drawing/2014/main" id="{7EE64AD6-59C3-4448-B981-7272A059491E}"/>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a:extLst>
            <a:ext uri="{FF2B5EF4-FFF2-40B4-BE49-F238E27FC236}">
              <a16:creationId xmlns:a16="http://schemas.microsoft.com/office/drawing/2014/main" id="{19D97CC4-A14C-40AA-80ED-4ED223B6B01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a:extLst>
            <a:ext uri="{FF2B5EF4-FFF2-40B4-BE49-F238E27FC236}">
              <a16:creationId xmlns:a16="http://schemas.microsoft.com/office/drawing/2014/main" id="{E14B0D6E-2EB8-4A8C-926F-9B8FB0FAE0F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a:extLst>
            <a:ext uri="{FF2B5EF4-FFF2-40B4-BE49-F238E27FC236}">
              <a16:creationId xmlns:a16="http://schemas.microsoft.com/office/drawing/2014/main" id="{2590885B-C4E2-461F-8809-ED3A5B3D85B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4" name="直線コネクタ 463">
          <a:extLst>
            <a:ext uri="{FF2B5EF4-FFF2-40B4-BE49-F238E27FC236}">
              <a16:creationId xmlns:a16="http://schemas.microsoft.com/office/drawing/2014/main" id="{7006A8F1-5BA4-4643-A05F-2EC1EBC87969}"/>
            </a:ext>
          </a:extLst>
        </xdr:cNvPr>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5" name="【市民会館】&#10;一人当たり面積最小値テキスト">
          <a:extLst>
            <a:ext uri="{FF2B5EF4-FFF2-40B4-BE49-F238E27FC236}">
              <a16:creationId xmlns:a16="http://schemas.microsoft.com/office/drawing/2014/main" id="{71445BF3-37CF-49BC-87DC-2120714485EF}"/>
            </a:ext>
          </a:extLst>
        </xdr:cNvPr>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6" name="直線コネクタ 465">
          <a:extLst>
            <a:ext uri="{FF2B5EF4-FFF2-40B4-BE49-F238E27FC236}">
              <a16:creationId xmlns:a16="http://schemas.microsoft.com/office/drawing/2014/main" id="{D15CE44B-4634-4DFC-82D0-5DA367FC9542}"/>
            </a:ext>
          </a:extLst>
        </xdr:cNvPr>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7" name="【市民会館】&#10;一人当たり面積最大値テキスト">
          <a:extLst>
            <a:ext uri="{FF2B5EF4-FFF2-40B4-BE49-F238E27FC236}">
              <a16:creationId xmlns:a16="http://schemas.microsoft.com/office/drawing/2014/main" id="{6DEAB4D5-712B-4CD2-941B-98FF74572995}"/>
            </a:ext>
          </a:extLst>
        </xdr:cNvPr>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8" name="直線コネクタ 467">
          <a:extLst>
            <a:ext uri="{FF2B5EF4-FFF2-40B4-BE49-F238E27FC236}">
              <a16:creationId xmlns:a16="http://schemas.microsoft.com/office/drawing/2014/main" id="{ECA9A198-37F9-4AE1-AC54-5D885FE9BB15}"/>
            </a:ext>
          </a:extLst>
        </xdr:cNvPr>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136414</xdr:rowOff>
    </xdr:from>
    <xdr:ext cx="469744" cy="259045"/>
    <xdr:sp macro="" textlink="">
      <xdr:nvSpPr>
        <xdr:cNvPr id="469" name="【市民会館】&#10;一人当たり面積平均値テキスト">
          <a:extLst>
            <a:ext uri="{FF2B5EF4-FFF2-40B4-BE49-F238E27FC236}">
              <a16:creationId xmlns:a16="http://schemas.microsoft.com/office/drawing/2014/main" id="{B5855675-E509-494D-9D10-BCB3C8BE2AE4}"/>
            </a:ext>
          </a:extLst>
        </xdr:cNvPr>
        <xdr:cNvSpPr txBox="1"/>
      </xdr:nvSpPr>
      <xdr:spPr>
        <a:xfrm>
          <a:off x="10515600" y="17967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70" name="フローチャート: 判断 469">
          <a:extLst>
            <a:ext uri="{FF2B5EF4-FFF2-40B4-BE49-F238E27FC236}">
              <a16:creationId xmlns:a16="http://schemas.microsoft.com/office/drawing/2014/main" id="{C941D63B-BEA1-415B-91FB-D8A6C589089D}"/>
            </a:ext>
          </a:extLst>
        </xdr:cNvPr>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71" name="フローチャート: 判断 470">
          <a:extLst>
            <a:ext uri="{FF2B5EF4-FFF2-40B4-BE49-F238E27FC236}">
              <a16:creationId xmlns:a16="http://schemas.microsoft.com/office/drawing/2014/main" id="{C935ED50-BB64-4855-A7BB-271B4825DD90}"/>
            </a:ext>
          </a:extLst>
        </xdr:cNvPr>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a:extLst>
            <a:ext uri="{FF2B5EF4-FFF2-40B4-BE49-F238E27FC236}">
              <a16:creationId xmlns:a16="http://schemas.microsoft.com/office/drawing/2014/main" id="{775CA161-BA3B-4E36-803B-69576D7E0810}"/>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a:extLst>
            <a:ext uri="{FF2B5EF4-FFF2-40B4-BE49-F238E27FC236}">
              <a16:creationId xmlns:a16="http://schemas.microsoft.com/office/drawing/2014/main" id="{31036B75-42ED-4133-8D1B-689A0D49D133}"/>
            </a:ext>
          </a:extLst>
        </xdr:cNvPr>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74" name="フローチャート: 判断 473">
          <a:extLst>
            <a:ext uri="{FF2B5EF4-FFF2-40B4-BE49-F238E27FC236}">
              <a16:creationId xmlns:a16="http://schemas.microsoft.com/office/drawing/2014/main" id="{69EBA6D5-6796-4A9C-93B8-19161889BFB1}"/>
            </a:ext>
          </a:extLst>
        </xdr:cNvPr>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F224BC64-9928-49AA-A1E6-771C25B3702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877F498-BCFE-4CCB-AF25-4ABBDBCB2D7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3FE19EE2-5F45-4319-AFAF-6D3C3ED9FAF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D3CF44E4-2684-49D6-8419-3645056A473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F3F298B5-AF86-4CEA-91AF-7A148C60462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107696</xdr:rowOff>
    </xdr:from>
    <xdr:to>
      <xdr:col>55</xdr:col>
      <xdr:colOff>50800</xdr:colOff>
      <xdr:row>105</xdr:row>
      <xdr:rowOff>37846</xdr:rowOff>
    </xdr:to>
    <xdr:sp macro="" textlink="">
      <xdr:nvSpPr>
        <xdr:cNvPr id="480" name="楕円 479">
          <a:extLst>
            <a:ext uri="{FF2B5EF4-FFF2-40B4-BE49-F238E27FC236}">
              <a16:creationId xmlns:a16="http://schemas.microsoft.com/office/drawing/2014/main" id="{5DFA87F0-2766-4EBE-8979-E217DD870903}"/>
            </a:ext>
          </a:extLst>
        </xdr:cNvPr>
        <xdr:cNvSpPr/>
      </xdr:nvSpPr>
      <xdr:spPr>
        <a:xfrm>
          <a:off x="104267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130573</xdr:rowOff>
    </xdr:from>
    <xdr:ext cx="469744" cy="259045"/>
    <xdr:sp macro="" textlink="">
      <xdr:nvSpPr>
        <xdr:cNvPr id="481" name="【市民会館】&#10;一人当たり面積該当値テキスト">
          <a:extLst>
            <a:ext uri="{FF2B5EF4-FFF2-40B4-BE49-F238E27FC236}">
              <a16:creationId xmlns:a16="http://schemas.microsoft.com/office/drawing/2014/main" id="{DEDA022D-074D-47B7-A603-25E0E84DED8F}"/>
            </a:ext>
          </a:extLst>
        </xdr:cNvPr>
        <xdr:cNvSpPr txBox="1"/>
      </xdr:nvSpPr>
      <xdr:spPr>
        <a:xfrm>
          <a:off x="10515600" y="1778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66548</xdr:rowOff>
    </xdr:from>
    <xdr:to>
      <xdr:col>50</xdr:col>
      <xdr:colOff>165100</xdr:colOff>
      <xdr:row>104</xdr:row>
      <xdr:rowOff>168148</xdr:rowOff>
    </xdr:to>
    <xdr:sp macro="" textlink="">
      <xdr:nvSpPr>
        <xdr:cNvPr id="482" name="楕円 481">
          <a:extLst>
            <a:ext uri="{FF2B5EF4-FFF2-40B4-BE49-F238E27FC236}">
              <a16:creationId xmlns:a16="http://schemas.microsoft.com/office/drawing/2014/main" id="{6EF2E734-9393-452A-B42E-B762174CFC5A}"/>
            </a:ext>
          </a:extLst>
        </xdr:cNvPr>
        <xdr:cNvSpPr/>
      </xdr:nvSpPr>
      <xdr:spPr>
        <a:xfrm>
          <a:off x="9588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117348</xdr:rowOff>
    </xdr:from>
    <xdr:to>
      <xdr:col>55</xdr:col>
      <xdr:colOff>0</xdr:colOff>
      <xdr:row>104</xdr:row>
      <xdr:rowOff>158496</xdr:rowOff>
    </xdr:to>
    <xdr:cxnSp macro="">
      <xdr:nvCxnSpPr>
        <xdr:cNvPr id="483" name="直線コネクタ 482">
          <a:extLst>
            <a:ext uri="{FF2B5EF4-FFF2-40B4-BE49-F238E27FC236}">
              <a16:creationId xmlns:a16="http://schemas.microsoft.com/office/drawing/2014/main" id="{1768AF01-8E1B-4144-A6D7-5C16EEE7422A}"/>
            </a:ext>
          </a:extLst>
        </xdr:cNvPr>
        <xdr:cNvCxnSpPr/>
      </xdr:nvCxnSpPr>
      <xdr:spPr>
        <a:xfrm>
          <a:off x="9639300" y="179481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66548</xdr:rowOff>
    </xdr:from>
    <xdr:to>
      <xdr:col>46</xdr:col>
      <xdr:colOff>38100</xdr:colOff>
      <xdr:row>104</xdr:row>
      <xdr:rowOff>168148</xdr:rowOff>
    </xdr:to>
    <xdr:sp macro="" textlink="">
      <xdr:nvSpPr>
        <xdr:cNvPr id="484" name="楕円 483">
          <a:extLst>
            <a:ext uri="{FF2B5EF4-FFF2-40B4-BE49-F238E27FC236}">
              <a16:creationId xmlns:a16="http://schemas.microsoft.com/office/drawing/2014/main" id="{B18B8996-5262-4A33-A721-C19F9B01CC17}"/>
            </a:ext>
          </a:extLst>
        </xdr:cNvPr>
        <xdr:cNvSpPr/>
      </xdr:nvSpPr>
      <xdr:spPr>
        <a:xfrm>
          <a:off x="8699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117348</xdr:rowOff>
    </xdr:from>
    <xdr:to>
      <xdr:col>50</xdr:col>
      <xdr:colOff>114300</xdr:colOff>
      <xdr:row>104</xdr:row>
      <xdr:rowOff>117348</xdr:rowOff>
    </xdr:to>
    <xdr:cxnSp macro="">
      <xdr:nvCxnSpPr>
        <xdr:cNvPr id="485" name="直線コネクタ 484">
          <a:extLst>
            <a:ext uri="{FF2B5EF4-FFF2-40B4-BE49-F238E27FC236}">
              <a16:creationId xmlns:a16="http://schemas.microsoft.com/office/drawing/2014/main" id="{2DEB33DF-47D1-4FD8-8137-91F8F45E2AF6}"/>
            </a:ext>
          </a:extLst>
        </xdr:cNvPr>
        <xdr:cNvCxnSpPr/>
      </xdr:nvCxnSpPr>
      <xdr:spPr>
        <a:xfrm>
          <a:off x="8750300" y="17948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71120</xdr:rowOff>
    </xdr:from>
    <xdr:to>
      <xdr:col>41</xdr:col>
      <xdr:colOff>101600</xdr:colOff>
      <xdr:row>105</xdr:row>
      <xdr:rowOff>1270</xdr:rowOff>
    </xdr:to>
    <xdr:sp macro="" textlink="">
      <xdr:nvSpPr>
        <xdr:cNvPr id="486" name="楕円 485">
          <a:extLst>
            <a:ext uri="{FF2B5EF4-FFF2-40B4-BE49-F238E27FC236}">
              <a16:creationId xmlns:a16="http://schemas.microsoft.com/office/drawing/2014/main" id="{68D83DE7-BA65-4B49-9AFC-863D1467DC21}"/>
            </a:ext>
          </a:extLst>
        </xdr:cNvPr>
        <xdr:cNvSpPr/>
      </xdr:nvSpPr>
      <xdr:spPr>
        <a:xfrm>
          <a:off x="7810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117348</xdr:rowOff>
    </xdr:from>
    <xdr:to>
      <xdr:col>45</xdr:col>
      <xdr:colOff>177800</xdr:colOff>
      <xdr:row>104</xdr:row>
      <xdr:rowOff>121920</xdr:rowOff>
    </xdr:to>
    <xdr:cxnSp macro="">
      <xdr:nvCxnSpPr>
        <xdr:cNvPr id="487" name="直線コネクタ 486">
          <a:extLst>
            <a:ext uri="{FF2B5EF4-FFF2-40B4-BE49-F238E27FC236}">
              <a16:creationId xmlns:a16="http://schemas.microsoft.com/office/drawing/2014/main" id="{339445DD-6DA9-4E27-83A7-CFB99C3BA260}"/>
            </a:ext>
          </a:extLst>
        </xdr:cNvPr>
        <xdr:cNvCxnSpPr/>
      </xdr:nvCxnSpPr>
      <xdr:spPr>
        <a:xfrm flipV="1">
          <a:off x="7861300" y="179481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137413</xdr:rowOff>
    </xdr:from>
    <xdr:to>
      <xdr:col>36</xdr:col>
      <xdr:colOff>165100</xdr:colOff>
      <xdr:row>106</xdr:row>
      <xdr:rowOff>67563</xdr:rowOff>
    </xdr:to>
    <xdr:sp macro="" textlink="">
      <xdr:nvSpPr>
        <xdr:cNvPr id="488" name="楕円 487">
          <a:extLst>
            <a:ext uri="{FF2B5EF4-FFF2-40B4-BE49-F238E27FC236}">
              <a16:creationId xmlns:a16="http://schemas.microsoft.com/office/drawing/2014/main" id="{326F0111-6441-4F5D-80FF-00F9E07E19CE}"/>
            </a:ext>
          </a:extLst>
        </xdr:cNvPr>
        <xdr:cNvSpPr/>
      </xdr:nvSpPr>
      <xdr:spPr>
        <a:xfrm>
          <a:off x="6921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121920</xdr:rowOff>
    </xdr:from>
    <xdr:to>
      <xdr:col>41</xdr:col>
      <xdr:colOff>50800</xdr:colOff>
      <xdr:row>106</xdr:row>
      <xdr:rowOff>16763</xdr:rowOff>
    </xdr:to>
    <xdr:cxnSp macro="">
      <xdr:nvCxnSpPr>
        <xdr:cNvPr id="489" name="直線コネクタ 488">
          <a:extLst>
            <a:ext uri="{FF2B5EF4-FFF2-40B4-BE49-F238E27FC236}">
              <a16:creationId xmlns:a16="http://schemas.microsoft.com/office/drawing/2014/main" id="{3A659BE4-2599-41BC-9B56-BB266A0F4323}"/>
            </a:ext>
          </a:extLst>
        </xdr:cNvPr>
        <xdr:cNvCxnSpPr/>
      </xdr:nvCxnSpPr>
      <xdr:spPr>
        <a:xfrm flipV="1">
          <a:off x="6972300" y="17952720"/>
          <a:ext cx="8890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92981</xdr:rowOff>
    </xdr:from>
    <xdr:ext cx="469744" cy="259045"/>
    <xdr:sp macro="" textlink="">
      <xdr:nvSpPr>
        <xdr:cNvPr id="490" name="n_1aveValue【市民会館】&#10;一人当たり面積">
          <a:extLst>
            <a:ext uri="{FF2B5EF4-FFF2-40B4-BE49-F238E27FC236}">
              <a16:creationId xmlns:a16="http://schemas.microsoft.com/office/drawing/2014/main" id="{018F2DEB-209C-41BF-A058-D36B681BFD3D}"/>
            </a:ext>
          </a:extLst>
        </xdr:cNvPr>
        <xdr:cNvSpPr txBox="1"/>
      </xdr:nvSpPr>
      <xdr:spPr>
        <a:xfrm>
          <a:off x="9391727" y="1809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91" name="n_2aveValue【市民会館】&#10;一人当たり面積">
          <a:extLst>
            <a:ext uri="{FF2B5EF4-FFF2-40B4-BE49-F238E27FC236}">
              <a16:creationId xmlns:a16="http://schemas.microsoft.com/office/drawing/2014/main" id="{1A4AB66D-8D9E-4D30-87B5-9D0FF19857BC}"/>
            </a:ext>
          </a:extLst>
        </xdr:cNvPr>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106697</xdr:rowOff>
    </xdr:from>
    <xdr:ext cx="469744" cy="259045"/>
    <xdr:sp macro="" textlink="">
      <xdr:nvSpPr>
        <xdr:cNvPr id="492" name="n_3aveValue【市民会館】&#10;一人当たり面積">
          <a:extLst>
            <a:ext uri="{FF2B5EF4-FFF2-40B4-BE49-F238E27FC236}">
              <a16:creationId xmlns:a16="http://schemas.microsoft.com/office/drawing/2014/main" id="{06A773A5-42AB-41D5-9D91-CA7BC7C19150}"/>
            </a:ext>
          </a:extLst>
        </xdr:cNvPr>
        <xdr:cNvSpPr txBox="1"/>
      </xdr:nvSpPr>
      <xdr:spPr>
        <a:xfrm>
          <a:off x="7626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122953</xdr:rowOff>
    </xdr:from>
    <xdr:ext cx="469744" cy="259045"/>
    <xdr:sp macro="" textlink="">
      <xdr:nvSpPr>
        <xdr:cNvPr id="493" name="n_4aveValue【市民会館】&#10;一人当たり面積">
          <a:extLst>
            <a:ext uri="{FF2B5EF4-FFF2-40B4-BE49-F238E27FC236}">
              <a16:creationId xmlns:a16="http://schemas.microsoft.com/office/drawing/2014/main" id="{D12130F3-D6EB-446F-BC3B-61C8D61FF76C}"/>
            </a:ext>
          </a:extLst>
        </xdr:cNvPr>
        <xdr:cNvSpPr txBox="1"/>
      </xdr:nvSpPr>
      <xdr:spPr>
        <a:xfrm>
          <a:off x="6737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13225</xdr:rowOff>
    </xdr:from>
    <xdr:ext cx="469744" cy="259045"/>
    <xdr:sp macro="" textlink="">
      <xdr:nvSpPr>
        <xdr:cNvPr id="494" name="n_1mainValue【市民会館】&#10;一人当たり面積">
          <a:extLst>
            <a:ext uri="{FF2B5EF4-FFF2-40B4-BE49-F238E27FC236}">
              <a16:creationId xmlns:a16="http://schemas.microsoft.com/office/drawing/2014/main" id="{AB4EBC32-AD63-4652-8015-0B1F407D0155}"/>
            </a:ext>
          </a:extLst>
        </xdr:cNvPr>
        <xdr:cNvSpPr txBox="1"/>
      </xdr:nvSpPr>
      <xdr:spPr>
        <a:xfrm>
          <a:off x="93917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13225</xdr:rowOff>
    </xdr:from>
    <xdr:ext cx="469744" cy="259045"/>
    <xdr:sp macro="" textlink="">
      <xdr:nvSpPr>
        <xdr:cNvPr id="495" name="n_2mainValue【市民会館】&#10;一人当たり面積">
          <a:extLst>
            <a:ext uri="{FF2B5EF4-FFF2-40B4-BE49-F238E27FC236}">
              <a16:creationId xmlns:a16="http://schemas.microsoft.com/office/drawing/2014/main" id="{3E720F57-3AAC-4819-8657-8F3D0EFC58B8}"/>
            </a:ext>
          </a:extLst>
        </xdr:cNvPr>
        <xdr:cNvSpPr txBox="1"/>
      </xdr:nvSpPr>
      <xdr:spPr>
        <a:xfrm>
          <a:off x="85154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17797</xdr:rowOff>
    </xdr:from>
    <xdr:ext cx="469744" cy="259045"/>
    <xdr:sp macro="" textlink="">
      <xdr:nvSpPr>
        <xdr:cNvPr id="496" name="n_3mainValue【市民会館】&#10;一人当たり面積">
          <a:extLst>
            <a:ext uri="{FF2B5EF4-FFF2-40B4-BE49-F238E27FC236}">
              <a16:creationId xmlns:a16="http://schemas.microsoft.com/office/drawing/2014/main" id="{7B8457A4-7CB3-42A1-8F22-56AF9AD5A6C2}"/>
            </a:ext>
          </a:extLst>
        </xdr:cNvPr>
        <xdr:cNvSpPr txBox="1"/>
      </xdr:nvSpPr>
      <xdr:spPr>
        <a:xfrm>
          <a:off x="7626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58690</xdr:rowOff>
    </xdr:from>
    <xdr:ext cx="469744" cy="259045"/>
    <xdr:sp macro="" textlink="">
      <xdr:nvSpPr>
        <xdr:cNvPr id="497" name="n_4mainValue【市民会館】&#10;一人当たり面積">
          <a:extLst>
            <a:ext uri="{FF2B5EF4-FFF2-40B4-BE49-F238E27FC236}">
              <a16:creationId xmlns:a16="http://schemas.microsoft.com/office/drawing/2014/main" id="{F5754039-F5A7-40D2-9EEE-E0F43A1A279F}"/>
            </a:ext>
          </a:extLst>
        </xdr:cNvPr>
        <xdr:cNvSpPr txBox="1"/>
      </xdr:nvSpPr>
      <xdr:spPr>
        <a:xfrm>
          <a:off x="6737427" y="1823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a:extLst>
            <a:ext uri="{FF2B5EF4-FFF2-40B4-BE49-F238E27FC236}">
              <a16:creationId xmlns:a16="http://schemas.microsoft.com/office/drawing/2014/main" id="{4A9336CB-F490-457F-90DD-930022D1862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a:extLst>
            <a:ext uri="{FF2B5EF4-FFF2-40B4-BE49-F238E27FC236}">
              <a16:creationId xmlns:a16="http://schemas.microsoft.com/office/drawing/2014/main" id="{13A354A7-6681-45FF-B08C-7BEBC7211B4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a:extLst>
            <a:ext uri="{FF2B5EF4-FFF2-40B4-BE49-F238E27FC236}">
              <a16:creationId xmlns:a16="http://schemas.microsoft.com/office/drawing/2014/main" id="{A9696CE7-E4C2-47E2-927C-28D05BC155F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a:extLst>
            <a:ext uri="{FF2B5EF4-FFF2-40B4-BE49-F238E27FC236}">
              <a16:creationId xmlns:a16="http://schemas.microsoft.com/office/drawing/2014/main" id="{79404F41-882E-467F-978A-2A115D5EEF7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a:extLst>
            <a:ext uri="{FF2B5EF4-FFF2-40B4-BE49-F238E27FC236}">
              <a16:creationId xmlns:a16="http://schemas.microsoft.com/office/drawing/2014/main" id="{136D192C-0B32-460E-9D7A-8A707516D4F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a:extLst>
            <a:ext uri="{FF2B5EF4-FFF2-40B4-BE49-F238E27FC236}">
              <a16:creationId xmlns:a16="http://schemas.microsoft.com/office/drawing/2014/main" id="{E2F5E8E3-5702-492B-B414-32AFC5D7611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a:extLst>
            <a:ext uri="{FF2B5EF4-FFF2-40B4-BE49-F238E27FC236}">
              <a16:creationId xmlns:a16="http://schemas.microsoft.com/office/drawing/2014/main" id="{4944F0C8-E2E0-474A-AF61-58D5F0C861E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a:extLst>
            <a:ext uri="{FF2B5EF4-FFF2-40B4-BE49-F238E27FC236}">
              <a16:creationId xmlns:a16="http://schemas.microsoft.com/office/drawing/2014/main" id="{8F4C7BC7-6786-4EA8-8B14-E0935FDD510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a:extLst>
            <a:ext uri="{FF2B5EF4-FFF2-40B4-BE49-F238E27FC236}">
              <a16:creationId xmlns:a16="http://schemas.microsoft.com/office/drawing/2014/main" id="{943E4A82-47AE-45E1-BA85-7DE84D3C2C3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a:extLst>
            <a:ext uri="{FF2B5EF4-FFF2-40B4-BE49-F238E27FC236}">
              <a16:creationId xmlns:a16="http://schemas.microsoft.com/office/drawing/2014/main" id="{ACA79042-56A1-4681-8A7F-3A5CEB6B0CE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a:extLst>
            <a:ext uri="{FF2B5EF4-FFF2-40B4-BE49-F238E27FC236}">
              <a16:creationId xmlns:a16="http://schemas.microsoft.com/office/drawing/2014/main" id="{48A04961-3026-41F0-9AB5-6261E194C2A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9" name="直線コネクタ 508">
          <a:extLst>
            <a:ext uri="{FF2B5EF4-FFF2-40B4-BE49-F238E27FC236}">
              <a16:creationId xmlns:a16="http://schemas.microsoft.com/office/drawing/2014/main" id="{E8805001-B56A-4809-8A1D-D7AC724BC7E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0" name="テキスト ボックス 509">
          <a:extLst>
            <a:ext uri="{FF2B5EF4-FFF2-40B4-BE49-F238E27FC236}">
              <a16:creationId xmlns:a16="http://schemas.microsoft.com/office/drawing/2014/main" id="{2A1DAE93-DFD7-43FE-9172-D3F3FE4DF84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1" name="直線コネクタ 510">
          <a:extLst>
            <a:ext uri="{FF2B5EF4-FFF2-40B4-BE49-F238E27FC236}">
              <a16:creationId xmlns:a16="http://schemas.microsoft.com/office/drawing/2014/main" id="{B77D3056-61FC-40E1-8CE6-E532FAF5CD8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2" name="テキスト ボックス 511">
          <a:extLst>
            <a:ext uri="{FF2B5EF4-FFF2-40B4-BE49-F238E27FC236}">
              <a16:creationId xmlns:a16="http://schemas.microsoft.com/office/drawing/2014/main" id="{8F9DB205-A377-402C-A8EC-0B86393FBE7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3" name="直線コネクタ 512">
          <a:extLst>
            <a:ext uri="{FF2B5EF4-FFF2-40B4-BE49-F238E27FC236}">
              <a16:creationId xmlns:a16="http://schemas.microsoft.com/office/drawing/2014/main" id="{CF4CFF9C-2728-4768-9E10-ACF54CD5144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4" name="テキスト ボックス 513">
          <a:extLst>
            <a:ext uri="{FF2B5EF4-FFF2-40B4-BE49-F238E27FC236}">
              <a16:creationId xmlns:a16="http://schemas.microsoft.com/office/drawing/2014/main" id="{9DB42C62-13A5-49F6-A876-DD88F93DF50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5" name="直線コネクタ 514">
          <a:extLst>
            <a:ext uri="{FF2B5EF4-FFF2-40B4-BE49-F238E27FC236}">
              <a16:creationId xmlns:a16="http://schemas.microsoft.com/office/drawing/2014/main" id="{D5199201-AB84-475C-91A1-D8644457546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6" name="テキスト ボックス 515">
          <a:extLst>
            <a:ext uri="{FF2B5EF4-FFF2-40B4-BE49-F238E27FC236}">
              <a16:creationId xmlns:a16="http://schemas.microsoft.com/office/drawing/2014/main" id="{B74A761B-F200-44AD-A5CE-501BE973EAC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7" name="直線コネクタ 516">
          <a:extLst>
            <a:ext uri="{FF2B5EF4-FFF2-40B4-BE49-F238E27FC236}">
              <a16:creationId xmlns:a16="http://schemas.microsoft.com/office/drawing/2014/main" id="{DC52F815-14CD-4CB5-9BD6-94E522D2CBB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8" name="テキスト ボックス 517">
          <a:extLst>
            <a:ext uri="{FF2B5EF4-FFF2-40B4-BE49-F238E27FC236}">
              <a16:creationId xmlns:a16="http://schemas.microsoft.com/office/drawing/2014/main" id="{877D851F-6B68-40DF-BF9D-DC742D2F466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9" name="直線コネクタ 518">
          <a:extLst>
            <a:ext uri="{FF2B5EF4-FFF2-40B4-BE49-F238E27FC236}">
              <a16:creationId xmlns:a16="http://schemas.microsoft.com/office/drawing/2014/main" id="{8C0A562C-A2D3-443E-8232-FB737D10E9B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0" name="テキスト ボックス 519">
          <a:extLst>
            <a:ext uri="{FF2B5EF4-FFF2-40B4-BE49-F238E27FC236}">
              <a16:creationId xmlns:a16="http://schemas.microsoft.com/office/drawing/2014/main" id="{98743F9E-ACDD-439C-BDC6-4E1A3236B9D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a:extLst>
            <a:ext uri="{FF2B5EF4-FFF2-40B4-BE49-F238E27FC236}">
              <a16:creationId xmlns:a16="http://schemas.microsoft.com/office/drawing/2014/main" id="{9463F02D-E6AB-4C47-BE0C-047CEE0FC49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a:extLst>
            <a:ext uri="{FF2B5EF4-FFF2-40B4-BE49-F238E27FC236}">
              <a16:creationId xmlns:a16="http://schemas.microsoft.com/office/drawing/2014/main" id="{ACCC37EC-AD0D-455B-8150-A9DAEB7A6BE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523" name="直線コネクタ 522">
          <a:extLst>
            <a:ext uri="{FF2B5EF4-FFF2-40B4-BE49-F238E27FC236}">
              <a16:creationId xmlns:a16="http://schemas.microsoft.com/office/drawing/2014/main" id="{EE870655-925A-4B8D-A87D-90C3CD0FAE2B}"/>
            </a:ext>
          </a:extLst>
        </xdr:cNvPr>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4" name="【一般廃棄物処理施設】&#10;有形固定資産減価償却率最小値テキスト">
          <a:extLst>
            <a:ext uri="{FF2B5EF4-FFF2-40B4-BE49-F238E27FC236}">
              <a16:creationId xmlns:a16="http://schemas.microsoft.com/office/drawing/2014/main" id="{367BC052-FA6A-40EA-BDA7-28C6A1FC0A0D}"/>
            </a:ext>
          </a:extLst>
        </xdr:cNvPr>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5" name="直線コネクタ 524">
          <a:extLst>
            <a:ext uri="{FF2B5EF4-FFF2-40B4-BE49-F238E27FC236}">
              <a16:creationId xmlns:a16="http://schemas.microsoft.com/office/drawing/2014/main" id="{ED911411-C069-43A1-A02B-3A7BAB394FAB}"/>
            </a:ext>
          </a:extLst>
        </xdr:cNvPr>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6" name="【一般廃棄物処理施設】&#10;有形固定資産減価償却率最大値テキスト">
          <a:extLst>
            <a:ext uri="{FF2B5EF4-FFF2-40B4-BE49-F238E27FC236}">
              <a16:creationId xmlns:a16="http://schemas.microsoft.com/office/drawing/2014/main" id="{F8B62B32-1CE0-456A-B892-C22F395981B1}"/>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7" name="直線コネクタ 526">
          <a:extLst>
            <a:ext uri="{FF2B5EF4-FFF2-40B4-BE49-F238E27FC236}">
              <a16:creationId xmlns:a16="http://schemas.microsoft.com/office/drawing/2014/main" id="{E8DF35EC-B5A2-4F66-8006-436A69EB1310}"/>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167112</xdr:rowOff>
    </xdr:from>
    <xdr:ext cx="405111" cy="259045"/>
    <xdr:sp macro="" textlink="">
      <xdr:nvSpPr>
        <xdr:cNvPr id="528" name="【一般廃棄物処理施設】&#10;有形固定資産減価償却率平均値テキスト">
          <a:extLst>
            <a:ext uri="{FF2B5EF4-FFF2-40B4-BE49-F238E27FC236}">
              <a16:creationId xmlns:a16="http://schemas.microsoft.com/office/drawing/2014/main" id="{4701CE1A-0952-4CEE-BC75-732E29FE8553}"/>
            </a:ext>
          </a:extLst>
        </xdr:cNvPr>
        <xdr:cNvSpPr txBox="1"/>
      </xdr:nvSpPr>
      <xdr:spPr>
        <a:xfrm>
          <a:off x="16357600" y="651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29" name="フローチャート: 判断 528">
          <a:extLst>
            <a:ext uri="{FF2B5EF4-FFF2-40B4-BE49-F238E27FC236}">
              <a16:creationId xmlns:a16="http://schemas.microsoft.com/office/drawing/2014/main" id="{71AE14BC-A4AB-465D-9735-202B4DD175F5}"/>
            </a:ext>
          </a:extLst>
        </xdr:cNvPr>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30" name="フローチャート: 判断 529">
          <a:extLst>
            <a:ext uri="{FF2B5EF4-FFF2-40B4-BE49-F238E27FC236}">
              <a16:creationId xmlns:a16="http://schemas.microsoft.com/office/drawing/2014/main" id="{A93FB591-2FA4-4E12-A9FC-B20B1325BD0F}"/>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31" name="フローチャート: 判断 530">
          <a:extLst>
            <a:ext uri="{FF2B5EF4-FFF2-40B4-BE49-F238E27FC236}">
              <a16:creationId xmlns:a16="http://schemas.microsoft.com/office/drawing/2014/main" id="{8C5543E5-9BE0-4311-9D1B-A14155E7900B}"/>
            </a:ext>
          </a:extLst>
        </xdr:cNvPr>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2" name="フローチャート: 判断 531">
          <a:extLst>
            <a:ext uri="{FF2B5EF4-FFF2-40B4-BE49-F238E27FC236}">
              <a16:creationId xmlns:a16="http://schemas.microsoft.com/office/drawing/2014/main" id="{68D23506-E1E8-4165-B25A-3B080C8EDDE6}"/>
            </a:ext>
          </a:extLst>
        </xdr:cNvPr>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3" name="フローチャート: 判断 532">
          <a:extLst>
            <a:ext uri="{FF2B5EF4-FFF2-40B4-BE49-F238E27FC236}">
              <a16:creationId xmlns:a16="http://schemas.microsoft.com/office/drawing/2014/main" id="{715EF6D2-C4C9-403E-B1FE-75BD4EA09BB1}"/>
            </a:ext>
          </a:extLst>
        </xdr:cNvPr>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4435C02D-439B-4923-A55C-ECBFA9EA7D1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D6A79500-3E9A-4BFF-AC66-BCE70856E43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B5113AB2-FF94-4654-81C2-56E083CD875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9BB682D7-73BF-47E7-A490-46855C7EF73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9528361A-5D5C-45EF-B7D7-3EDBFD62A97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39" name="楕円 538">
          <a:extLst>
            <a:ext uri="{FF2B5EF4-FFF2-40B4-BE49-F238E27FC236}">
              <a16:creationId xmlns:a16="http://schemas.microsoft.com/office/drawing/2014/main" id="{07B45627-8AF7-4F1C-A8A9-50A2B73FA6FC}"/>
            </a:ext>
          </a:extLst>
        </xdr:cNvPr>
        <xdr:cNvSpPr/>
      </xdr:nvSpPr>
      <xdr:spPr>
        <a:xfrm>
          <a:off x="16268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82567</xdr:rowOff>
    </xdr:from>
    <xdr:ext cx="405111" cy="259045"/>
    <xdr:sp macro="" textlink="">
      <xdr:nvSpPr>
        <xdr:cNvPr id="540" name="【一般廃棄物処理施設】&#10;有形固定資産減価償却率該当値テキスト">
          <a:extLst>
            <a:ext uri="{FF2B5EF4-FFF2-40B4-BE49-F238E27FC236}">
              <a16:creationId xmlns:a16="http://schemas.microsoft.com/office/drawing/2014/main" id="{31F0C20E-4B6D-4941-A31A-3BBDF0C871F6}"/>
            </a:ext>
          </a:extLst>
        </xdr:cNvPr>
        <xdr:cNvSpPr txBox="1"/>
      </xdr:nvSpPr>
      <xdr:spPr>
        <a:xfrm>
          <a:off x="16357600"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15603</xdr:rowOff>
    </xdr:from>
    <xdr:to>
      <xdr:col>81</xdr:col>
      <xdr:colOff>101600</xdr:colOff>
      <xdr:row>37</xdr:row>
      <xdr:rowOff>117203</xdr:rowOff>
    </xdr:to>
    <xdr:sp macro="" textlink="">
      <xdr:nvSpPr>
        <xdr:cNvPr id="541" name="楕円 540">
          <a:extLst>
            <a:ext uri="{FF2B5EF4-FFF2-40B4-BE49-F238E27FC236}">
              <a16:creationId xmlns:a16="http://schemas.microsoft.com/office/drawing/2014/main" id="{55690675-2E09-44D1-8868-708DC3523045}"/>
            </a:ext>
          </a:extLst>
        </xdr:cNvPr>
        <xdr:cNvSpPr/>
      </xdr:nvSpPr>
      <xdr:spPr>
        <a:xfrm>
          <a:off x="15430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66403</xdr:rowOff>
    </xdr:from>
    <xdr:to>
      <xdr:col>85</xdr:col>
      <xdr:colOff>127000</xdr:colOff>
      <xdr:row>37</xdr:row>
      <xdr:rowOff>110490</xdr:rowOff>
    </xdr:to>
    <xdr:cxnSp macro="">
      <xdr:nvCxnSpPr>
        <xdr:cNvPr id="542" name="直線コネクタ 541">
          <a:extLst>
            <a:ext uri="{FF2B5EF4-FFF2-40B4-BE49-F238E27FC236}">
              <a16:creationId xmlns:a16="http://schemas.microsoft.com/office/drawing/2014/main" id="{CA5D3C42-9526-4502-A264-582E3C927432}"/>
            </a:ext>
          </a:extLst>
        </xdr:cNvPr>
        <xdr:cNvCxnSpPr/>
      </xdr:nvCxnSpPr>
      <xdr:spPr>
        <a:xfrm>
          <a:off x="15481300" y="641005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98878</xdr:rowOff>
    </xdr:from>
    <xdr:to>
      <xdr:col>76</xdr:col>
      <xdr:colOff>165100</xdr:colOff>
      <xdr:row>37</xdr:row>
      <xdr:rowOff>29028</xdr:rowOff>
    </xdr:to>
    <xdr:sp macro="" textlink="">
      <xdr:nvSpPr>
        <xdr:cNvPr id="543" name="楕円 542">
          <a:extLst>
            <a:ext uri="{FF2B5EF4-FFF2-40B4-BE49-F238E27FC236}">
              <a16:creationId xmlns:a16="http://schemas.microsoft.com/office/drawing/2014/main" id="{FD29E637-F7A0-4C2E-828C-8427D16BB781}"/>
            </a:ext>
          </a:extLst>
        </xdr:cNvPr>
        <xdr:cNvSpPr/>
      </xdr:nvSpPr>
      <xdr:spPr>
        <a:xfrm>
          <a:off x="14541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149678</xdr:rowOff>
    </xdr:from>
    <xdr:to>
      <xdr:col>81</xdr:col>
      <xdr:colOff>50800</xdr:colOff>
      <xdr:row>37</xdr:row>
      <xdr:rowOff>66403</xdr:rowOff>
    </xdr:to>
    <xdr:cxnSp macro="">
      <xdr:nvCxnSpPr>
        <xdr:cNvPr id="544" name="直線コネクタ 543">
          <a:extLst>
            <a:ext uri="{FF2B5EF4-FFF2-40B4-BE49-F238E27FC236}">
              <a16:creationId xmlns:a16="http://schemas.microsoft.com/office/drawing/2014/main" id="{B33B2B74-EC88-4B0B-9CEA-98A0D636DE2F}"/>
            </a:ext>
          </a:extLst>
        </xdr:cNvPr>
        <xdr:cNvCxnSpPr/>
      </xdr:nvCxnSpPr>
      <xdr:spPr>
        <a:xfrm>
          <a:off x="14592300" y="6321878"/>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54792</xdr:rowOff>
    </xdr:from>
    <xdr:to>
      <xdr:col>72</xdr:col>
      <xdr:colOff>38100</xdr:colOff>
      <xdr:row>36</xdr:row>
      <xdr:rowOff>156392</xdr:rowOff>
    </xdr:to>
    <xdr:sp macro="" textlink="">
      <xdr:nvSpPr>
        <xdr:cNvPr id="545" name="楕円 544">
          <a:extLst>
            <a:ext uri="{FF2B5EF4-FFF2-40B4-BE49-F238E27FC236}">
              <a16:creationId xmlns:a16="http://schemas.microsoft.com/office/drawing/2014/main" id="{FA16D1EF-48B0-4E6B-86AD-0F90800B9CA8}"/>
            </a:ext>
          </a:extLst>
        </xdr:cNvPr>
        <xdr:cNvSpPr/>
      </xdr:nvSpPr>
      <xdr:spPr>
        <a:xfrm>
          <a:off x="13652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105592</xdr:rowOff>
    </xdr:from>
    <xdr:to>
      <xdr:col>76</xdr:col>
      <xdr:colOff>114300</xdr:colOff>
      <xdr:row>36</xdr:row>
      <xdr:rowOff>149678</xdr:rowOff>
    </xdr:to>
    <xdr:cxnSp macro="">
      <xdr:nvCxnSpPr>
        <xdr:cNvPr id="546" name="直線コネクタ 545">
          <a:extLst>
            <a:ext uri="{FF2B5EF4-FFF2-40B4-BE49-F238E27FC236}">
              <a16:creationId xmlns:a16="http://schemas.microsoft.com/office/drawing/2014/main" id="{93FB8972-B8E6-4A34-8B59-1C8E2DB88169}"/>
            </a:ext>
          </a:extLst>
        </xdr:cNvPr>
        <xdr:cNvCxnSpPr/>
      </xdr:nvCxnSpPr>
      <xdr:spPr>
        <a:xfrm>
          <a:off x="13703300" y="627779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54792</xdr:rowOff>
    </xdr:from>
    <xdr:to>
      <xdr:col>67</xdr:col>
      <xdr:colOff>101600</xdr:colOff>
      <xdr:row>36</xdr:row>
      <xdr:rowOff>156392</xdr:rowOff>
    </xdr:to>
    <xdr:sp macro="" textlink="">
      <xdr:nvSpPr>
        <xdr:cNvPr id="547" name="楕円 546">
          <a:extLst>
            <a:ext uri="{FF2B5EF4-FFF2-40B4-BE49-F238E27FC236}">
              <a16:creationId xmlns:a16="http://schemas.microsoft.com/office/drawing/2014/main" id="{F810A369-E7EE-4B4D-B8C7-F83C495C6220}"/>
            </a:ext>
          </a:extLst>
        </xdr:cNvPr>
        <xdr:cNvSpPr/>
      </xdr:nvSpPr>
      <xdr:spPr>
        <a:xfrm>
          <a:off x="12763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105592</xdr:rowOff>
    </xdr:from>
    <xdr:to>
      <xdr:col>71</xdr:col>
      <xdr:colOff>177800</xdr:colOff>
      <xdr:row>36</xdr:row>
      <xdr:rowOff>105592</xdr:rowOff>
    </xdr:to>
    <xdr:cxnSp macro="">
      <xdr:nvCxnSpPr>
        <xdr:cNvPr id="548" name="直線コネクタ 547">
          <a:extLst>
            <a:ext uri="{FF2B5EF4-FFF2-40B4-BE49-F238E27FC236}">
              <a16:creationId xmlns:a16="http://schemas.microsoft.com/office/drawing/2014/main" id="{ED68F336-7695-4EB3-99A6-C5E3FC57B789}"/>
            </a:ext>
          </a:extLst>
        </xdr:cNvPr>
        <xdr:cNvCxnSpPr/>
      </xdr:nvCxnSpPr>
      <xdr:spPr>
        <a:xfrm>
          <a:off x="12814300" y="6277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549" name="n_1aveValue【一般廃棄物処理施設】&#10;有形固定資産減価償却率">
          <a:extLst>
            <a:ext uri="{FF2B5EF4-FFF2-40B4-BE49-F238E27FC236}">
              <a16:creationId xmlns:a16="http://schemas.microsoft.com/office/drawing/2014/main" id="{0ED0CB30-4CC2-4905-B2CE-8315550DDA17}"/>
            </a:ext>
          </a:extLst>
        </xdr:cNvPr>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108330</xdr:rowOff>
    </xdr:from>
    <xdr:ext cx="405111" cy="259045"/>
    <xdr:sp macro="" textlink="">
      <xdr:nvSpPr>
        <xdr:cNvPr id="550" name="n_2aveValue【一般廃棄物処理施設】&#10;有形固定資産減価償却率">
          <a:extLst>
            <a:ext uri="{FF2B5EF4-FFF2-40B4-BE49-F238E27FC236}">
              <a16:creationId xmlns:a16="http://schemas.microsoft.com/office/drawing/2014/main" id="{AB9C7C70-0B63-4AED-BAB3-4687D485146A}"/>
            </a:ext>
          </a:extLst>
        </xdr:cNvPr>
        <xdr:cNvSpPr txBox="1"/>
      </xdr:nvSpPr>
      <xdr:spPr>
        <a:xfrm>
          <a:off x="14389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64243</xdr:rowOff>
    </xdr:from>
    <xdr:ext cx="405111" cy="259045"/>
    <xdr:sp macro="" textlink="">
      <xdr:nvSpPr>
        <xdr:cNvPr id="551" name="n_3aveValue【一般廃棄物処理施設】&#10;有形固定資産減価償却率">
          <a:extLst>
            <a:ext uri="{FF2B5EF4-FFF2-40B4-BE49-F238E27FC236}">
              <a16:creationId xmlns:a16="http://schemas.microsoft.com/office/drawing/2014/main" id="{29E48A96-32F5-4082-AA5E-0E3CF401EF99}"/>
            </a:ext>
          </a:extLst>
        </xdr:cNvPr>
        <xdr:cNvSpPr txBox="1"/>
      </xdr:nvSpPr>
      <xdr:spPr>
        <a:xfrm>
          <a:off x="13500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56078</xdr:rowOff>
    </xdr:from>
    <xdr:ext cx="405111" cy="259045"/>
    <xdr:sp macro="" textlink="">
      <xdr:nvSpPr>
        <xdr:cNvPr id="552" name="n_4aveValue【一般廃棄物処理施設】&#10;有形固定資産減価償却率">
          <a:extLst>
            <a:ext uri="{FF2B5EF4-FFF2-40B4-BE49-F238E27FC236}">
              <a16:creationId xmlns:a16="http://schemas.microsoft.com/office/drawing/2014/main" id="{7ED978D4-B2CC-4E04-85E2-D5B594E64078}"/>
            </a:ext>
          </a:extLst>
        </xdr:cNvPr>
        <xdr:cNvSpPr txBox="1"/>
      </xdr:nvSpPr>
      <xdr:spPr>
        <a:xfrm>
          <a:off x="12611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133730</xdr:rowOff>
    </xdr:from>
    <xdr:ext cx="405111" cy="259045"/>
    <xdr:sp macro="" textlink="">
      <xdr:nvSpPr>
        <xdr:cNvPr id="553" name="n_1mainValue【一般廃棄物処理施設】&#10;有形固定資産減価償却率">
          <a:extLst>
            <a:ext uri="{FF2B5EF4-FFF2-40B4-BE49-F238E27FC236}">
              <a16:creationId xmlns:a16="http://schemas.microsoft.com/office/drawing/2014/main" id="{98BFBFA8-A35E-4D95-834B-9BCEA37B2CD3}"/>
            </a:ext>
          </a:extLst>
        </xdr:cNvPr>
        <xdr:cNvSpPr txBox="1"/>
      </xdr:nvSpPr>
      <xdr:spPr>
        <a:xfrm>
          <a:off x="15266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45555</xdr:rowOff>
    </xdr:from>
    <xdr:ext cx="405111" cy="259045"/>
    <xdr:sp macro="" textlink="">
      <xdr:nvSpPr>
        <xdr:cNvPr id="554" name="n_2mainValue【一般廃棄物処理施設】&#10;有形固定資産減価償却率">
          <a:extLst>
            <a:ext uri="{FF2B5EF4-FFF2-40B4-BE49-F238E27FC236}">
              <a16:creationId xmlns:a16="http://schemas.microsoft.com/office/drawing/2014/main" id="{120424D8-EBA3-4B0F-9210-A999FD437EA0}"/>
            </a:ext>
          </a:extLst>
        </xdr:cNvPr>
        <xdr:cNvSpPr txBox="1"/>
      </xdr:nvSpPr>
      <xdr:spPr>
        <a:xfrm>
          <a:off x="14389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1469</xdr:rowOff>
    </xdr:from>
    <xdr:ext cx="405111" cy="259045"/>
    <xdr:sp macro="" textlink="">
      <xdr:nvSpPr>
        <xdr:cNvPr id="555" name="n_3mainValue【一般廃棄物処理施設】&#10;有形固定資産減価償却率">
          <a:extLst>
            <a:ext uri="{FF2B5EF4-FFF2-40B4-BE49-F238E27FC236}">
              <a16:creationId xmlns:a16="http://schemas.microsoft.com/office/drawing/2014/main" id="{D64B5AEC-2128-4CCF-AA1F-B857089C1D2F}"/>
            </a:ext>
          </a:extLst>
        </xdr:cNvPr>
        <xdr:cNvSpPr txBox="1"/>
      </xdr:nvSpPr>
      <xdr:spPr>
        <a:xfrm>
          <a:off x="13500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1469</xdr:rowOff>
    </xdr:from>
    <xdr:ext cx="405111" cy="259045"/>
    <xdr:sp macro="" textlink="">
      <xdr:nvSpPr>
        <xdr:cNvPr id="556" name="n_4mainValue【一般廃棄物処理施設】&#10;有形固定資産減価償却率">
          <a:extLst>
            <a:ext uri="{FF2B5EF4-FFF2-40B4-BE49-F238E27FC236}">
              <a16:creationId xmlns:a16="http://schemas.microsoft.com/office/drawing/2014/main" id="{12E95B1C-6D80-49CA-90E7-AA9C912ADEA6}"/>
            </a:ext>
          </a:extLst>
        </xdr:cNvPr>
        <xdr:cNvSpPr txBox="1"/>
      </xdr:nvSpPr>
      <xdr:spPr>
        <a:xfrm>
          <a:off x="12611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a:extLst>
            <a:ext uri="{FF2B5EF4-FFF2-40B4-BE49-F238E27FC236}">
              <a16:creationId xmlns:a16="http://schemas.microsoft.com/office/drawing/2014/main" id="{3CD9593D-642F-47D5-83A2-78FADE15314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a:extLst>
            <a:ext uri="{FF2B5EF4-FFF2-40B4-BE49-F238E27FC236}">
              <a16:creationId xmlns:a16="http://schemas.microsoft.com/office/drawing/2014/main" id="{4ABE643A-4AD1-4C9F-AB73-4C00CE5B86C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a:extLst>
            <a:ext uri="{FF2B5EF4-FFF2-40B4-BE49-F238E27FC236}">
              <a16:creationId xmlns:a16="http://schemas.microsoft.com/office/drawing/2014/main" id="{7A9AC9BD-F923-4155-88C6-537D43CA4F0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a:extLst>
            <a:ext uri="{FF2B5EF4-FFF2-40B4-BE49-F238E27FC236}">
              <a16:creationId xmlns:a16="http://schemas.microsoft.com/office/drawing/2014/main" id="{6E0A8ECB-F97A-4A7D-A144-01E558F2080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a:extLst>
            <a:ext uri="{FF2B5EF4-FFF2-40B4-BE49-F238E27FC236}">
              <a16:creationId xmlns:a16="http://schemas.microsoft.com/office/drawing/2014/main" id="{403153C4-BCC0-4132-AC1B-1619D2D83DF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a:extLst>
            <a:ext uri="{FF2B5EF4-FFF2-40B4-BE49-F238E27FC236}">
              <a16:creationId xmlns:a16="http://schemas.microsoft.com/office/drawing/2014/main" id="{3A9EF919-5154-42BB-B9B6-4D41ED442CF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a:extLst>
            <a:ext uri="{FF2B5EF4-FFF2-40B4-BE49-F238E27FC236}">
              <a16:creationId xmlns:a16="http://schemas.microsoft.com/office/drawing/2014/main" id="{E45B4A6C-EECA-4204-BB89-7181B349C49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a:extLst>
            <a:ext uri="{FF2B5EF4-FFF2-40B4-BE49-F238E27FC236}">
              <a16:creationId xmlns:a16="http://schemas.microsoft.com/office/drawing/2014/main" id="{185471BD-B23E-47A7-A793-751EB1B9DB6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a:extLst>
            <a:ext uri="{FF2B5EF4-FFF2-40B4-BE49-F238E27FC236}">
              <a16:creationId xmlns:a16="http://schemas.microsoft.com/office/drawing/2014/main" id="{F2E6AFC5-E748-432B-9933-0609BD02826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a:extLst>
            <a:ext uri="{FF2B5EF4-FFF2-40B4-BE49-F238E27FC236}">
              <a16:creationId xmlns:a16="http://schemas.microsoft.com/office/drawing/2014/main" id="{CCEC215D-6DAD-482A-98D2-176F2E8FDAB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a:extLst>
            <a:ext uri="{FF2B5EF4-FFF2-40B4-BE49-F238E27FC236}">
              <a16:creationId xmlns:a16="http://schemas.microsoft.com/office/drawing/2014/main" id="{FB4E03C6-23AA-4B10-ACDC-BB8A9C5FDD5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a:extLst>
            <a:ext uri="{FF2B5EF4-FFF2-40B4-BE49-F238E27FC236}">
              <a16:creationId xmlns:a16="http://schemas.microsoft.com/office/drawing/2014/main" id="{356C39F5-72C4-4226-82E4-77782759D2E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a:extLst>
            <a:ext uri="{FF2B5EF4-FFF2-40B4-BE49-F238E27FC236}">
              <a16:creationId xmlns:a16="http://schemas.microsoft.com/office/drawing/2014/main" id="{464B8114-6453-469C-A992-3C4EBE2A9FB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a:extLst>
            <a:ext uri="{FF2B5EF4-FFF2-40B4-BE49-F238E27FC236}">
              <a16:creationId xmlns:a16="http://schemas.microsoft.com/office/drawing/2014/main" id="{4CD36321-AC49-45DC-AAAA-09272BCB9BEB}"/>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a:extLst>
            <a:ext uri="{FF2B5EF4-FFF2-40B4-BE49-F238E27FC236}">
              <a16:creationId xmlns:a16="http://schemas.microsoft.com/office/drawing/2014/main" id="{047A70D2-98C0-4131-BA03-A1AE3B76A0B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a:extLst>
            <a:ext uri="{FF2B5EF4-FFF2-40B4-BE49-F238E27FC236}">
              <a16:creationId xmlns:a16="http://schemas.microsoft.com/office/drawing/2014/main" id="{F2FF8008-DC41-4BA2-9208-B87410800FA7}"/>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a:extLst>
            <a:ext uri="{FF2B5EF4-FFF2-40B4-BE49-F238E27FC236}">
              <a16:creationId xmlns:a16="http://schemas.microsoft.com/office/drawing/2014/main" id="{BFC8BB6D-F22C-4EE4-8420-78BBCC47638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a:extLst>
            <a:ext uri="{FF2B5EF4-FFF2-40B4-BE49-F238E27FC236}">
              <a16:creationId xmlns:a16="http://schemas.microsoft.com/office/drawing/2014/main" id="{A9238750-FC8E-4890-8C4B-2AB21DB501A8}"/>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69CF2920-251A-4F04-B4B2-F0B7DD71BDD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3AA4FE95-80C5-4A6B-B8B1-58EDFDD76FD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18CED4E9-A19C-4462-9017-173545A439F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78" name="直線コネクタ 577">
          <a:extLst>
            <a:ext uri="{FF2B5EF4-FFF2-40B4-BE49-F238E27FC236}">
              <a16:creationId xmlns:a16="http://schemas.microsoft.com/office/drawing/2014/main" id="{9850008B-F89C-4138-9757-A7257F7D687E}"/>
            </a:ext>
          </a:extLst>
        </xdr:cNvPr>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9E8AB838-AD34-4647-82F3-D9027FDB1D2A}"/>
            </a:ext>
          </a:extLst>
        </xdr:cNvPr>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80" name="直線コネクタ 579">
          <a:extLst>
            <a:ext uri="{FF2B5EF4-FFF2-40B4-BE49-F238E27FC236}">
              <a16:creationId xmlns:a16="http://schemas.microsoft.com/office/drawing/2014/main" id="{05745304-792B-4819-A9A8-8F00C6AA9A78}"/>
            </a:ext>
          </a:extLst>
        </xdr:cNvPr>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5BB47EA7-8AE9-455E-BEEB-E1155580E843}"/>
            </a:ext>
          </a:extLst>
        </xdr:cNvPr>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82" name="直線コネクタ 581">
          <a:extLst>
            <a:ext uri="{FF2B5EF4-FFF2-40B4-BE49-F238E27FC236}">
              <a16:creationId xmlns:a16="http://schemas.microsoft.com/office/drawing/2014/main" id="{7C89A306-968A-4738-84ED-D86634A70A7B}"/>
            </a:ext>
          </a:extLst>
        </xdr:cNvPr>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28782</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id="{8D49C5AB-584F-4A6F-BBD4-540933DFC186}"/>
            </a:ext>
          </a:extLst>
        </xdr:cNvPr>
        <xdr:cNvSpPr txBox="1"/>
      </xdr:nvSpPr>
      <xdr:spPr>
        <a:xfrm>
          <a:off x="22199600" y="654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84" name="フローチャート: 判断 583">
          <a:extLst>
            <a:ext uri="{FF2B5EF4-FFF2-40B4-BE49-F238E27FC236}">
              <a16:creationId xmlns:a16="http://schemas.microsoft.com/office/drawing/2014/main" id="{8BFAE292-F411-40D4-ACE2-7DB23A0A200A}"/>
            </a:ext>
          </a:extLst>
        </xdr:cNvPr>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85" name="フローチャート: 判断 584">
          <a:extLst>
            <a:ext uri="{FF2B5EF4-FFF2-40B4-BE49-F238E27FC236}">
              <a16:creationId xmlns:a16="http://schemas.microsoft.com/office/drawing/2014/main" id="{91CF08CC-95A1-47B9-82DA-BDDC620099E4}"/>
            </a:ext>
          </a:extLst>
        </xdr:cNvPr>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86" name="フローチャート: 判断 585">
          <a:extLst>
            <a:ext uri="{FF2B5EF4-FFF2-40B4-BE49-F238E27FC236}">
              <a16:creationId xmlns:a16="http://schemas.microsoft.com/office/drawing/2014/main" id="{E64353F8-F640-41AE-B445-6732C2415902}"/>
            </a:ext>
          </a:extLst>
        </xdr:cNvPr>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87" name="フローチャート: 判断 586">
          <a:extLst>
            <a:ext uri="{FF2B5EF4-FFF2-40B4-BE49-F238E27FC236}">
              <a16:creationId xmlns:a16="http://schemas.microsoft.com/office/drawing/2014/main" id="{CF6B532D-9530-492C-B171-3EC2A5BDC742}"/>
            </a:ext>
          </a:extLst>
        </xdr:cNvPr>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88" name="フローチャート: 判断 587">
          <a:extLst>
            <a:ext uri="{FF2B5EF4-FFF2-40B4-BE49-F238E27FC236}">
              <a16:creationId xmlns:a16="http://schemas.microsoft.com/office/drawing/2014/main" id="{16223A0E-1E68-45DE-9E92-2BCE24168B3C}"/>
            </a:ext>
          </a:extLst>
        </xdr:cNvPr>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C425AFA0-487D-4432-ABE7-7E8836FFF2B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75A52E5E-5203-47CC-9C87-8A8B0EEE24C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47811249-F28B-4498-8951-F5031DAC1BD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D966CAA2-60B1-4754-AED2-44078043A4D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53B64D33-276C-4D84-936D-025EDBD5FAE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70324</xdr:rowOff>
    </xdr:from>
    <xdr:to>
      <xdr:col>116</xdr:col>
      <xdr:colOff>114300</xdr:colOff>
      <xdr:row>42</xdr:row>
      <xdr:rowOff>474</xdr:rowOff>
    </xdr:to>
    <xdr:sp macro="" textlink="">
      <xdr:nvSpPr>
        <xdr:cNvPr id="594" name="楕円 593">
          <a:extLst>
            <a:ext uri="{FF2B5EF4-FFF2-40B4-BE49-F238E27FC236}">
              <a16:creationId xmlns:a16="http://schemas.microsoft.com/office/drawing/2014/main" id="{2A36E66E-33A6-4B4A-9EA2-34AAEC93BBA9}"/>
            </a:ext>
          </a:extLst>
        </xdr:cNvPr>
        <xdr:cNvSpPr/>
      </xdr:nvSpPr>
      <xdr:spPr>
        <a:xfrm>
          <a:off x="22110700" y="709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156701</xdr:rowOff>
    </xdr:from>
    <xdr:ext cx="469744" cy="259045"/>
    <xdr:sp macro="" textlink="">
      <xdr:nvSpPr>
        <xdr:cNvPr id="595" name="【一般廃棄物処理施設】&#10;一人当たり有形固定資産（償却資産）額該当値テキスト">
          <a:extLst>
            <a:ext uri="{FF2B5EF4-FFF2-40B4-BE49-F238E27FC236}">
              <a16:creationId xmlns:a16="http://schemas.microsoft.com/office/drawing/2014/main" id="{9F100E91-5057-43D5-B803-89B0EAF7BC65}"/>
            </a:ext>
          </a:extLst>
        </xdr:cNvPr>
        <xdr:cNvSpPr txBox="1"/>
      </xdr:nvSpPr>
      <xdr:spPr>
        <a:xfrm>
          <a:off x="22199600" y="701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70356</xdr:rowOff>
    </xdr:from>
    <xdr:to>
      <xdr:col>112</xdr:col>
      <xdr:colOff>38100</xdr:colOff>
      <xdr:row>42</xdr:row>
      <xdr:rowOff>506</xdr:rowOff>
    </xdr:to>
    <xdr:sp macro="" textlink="">
      <xdr:nvSpPr>
        <xdr:cNvPr id="596" name="楕円 595">
          <a:extLst>
            <a:ext uri="{FF2B5EF4-FFF2-40B4-BE49-F238E27FC236}">
              <a16:creationId xmlns:a16="http://schemas.microsoft.com/office/drawing/2014/main" id="{DE9315C1-5557-4AD7-8062-3FCD29C95680}"/>
            </a:ext>
          </a:extLst>
        </xdr:cNvPr>
        <xdr:cNvSpPr/>
      </xdr:nvSpPr>
      <xdr:spPr>
        <a:xfrm>
          <a:off x="21272500" y="70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121124</xdr:rowOff>
    </xdr:from>
    <xdr:to>
      <xdr:col>116</xdr:col>
      <xdr:colOff>63500</xdr:colOff>
      <xdr:row>41</xdr:row>
      <xdr:rowOff>121156</xdr:rowOff>
    </xdr:to>
    <xdr:cxnSp macro="">
      <xdr:nvCxnSpPr>
        <xdr:cNvPr id="597" name="直線コネクタ 596">
          <a:extLst>
            <a:ext uri="{FF2B5EF4-FFF2-40B4-BE49-F238E27FC236}">
              <a16:creationId xmlns:a16="http://schemas.microsoft.com/office/drawing/2014/main" id="{D6D74898-E7A1-4F44-9575-5D0BC32D9B2B}"/>
            </a:ext>
          </a:extLst>
        </xdr:cNvPr>
        <xdr:cNvCxnSpPr/>
      </xdr:nvCxnSpPr>
      <xdr:spPr>
        <a:xfrm flipV="1">
          <a:off x="21323300" y="7150574"/>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70393</xdr:rowOff>
    </xdr:from>
    <xdr:to>
      <xdr:col>107</xdr:col>
      <xdr:colOff>101600</xdr:colOff>
      <xdr:row>42</xdr:row>
      <xdr:rowOff>543</xdr:rowOff>
    </xdr:to>
    <xdr:sp macro="" textlink="">
      <xdr:nvSpPr>
        <xdr:cNvPr id="598" name="楕円 597">
          <a:extLst>
            <a:ext uri="{FF2B5EF4-FFF2-40B4-BE49-F238E27FC236}">
              <a16:creationId xmlns:a16="http://schemas.microsoft.com/office/drawing/2014/main" id="{3A5083E7-1E42-4C37-9FCF-7A4D78643795}"/>
            </a:ext>
          </a:extLst>
        </xdr:cNvPr>
        <xdr:cNvSpPr/>
      </xdr:nvSpPr>
      <xdr:spPr>
        <a:xfrm>
          <a:off x="20383500" y="709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121156</xdr:rowOff>
    </xdr:from>
    <xdr:to>
      <xdr:col>111</xdr:col>
      <xdr:colOff>177800</xdr:colOff>
      <xdr:row>41</xdr:row>
      <xdr:rowOff>121193</xdr:rowOff>
    </xdr:to>
    <xdr:cxnSp macro="">
      <xdr:nvCxnSpPr>
        <xdr:cNvPr id="599" name="直線コネクタ 598">
          <a:extLst>
            <a:ext uri="{FF2B5EF4-FFF2-40B4-BE49-F238E27FC236}">
              <a16:creationId xmlns:a16="http://schemas.microsoft.com/office/drawing/2014/main" id="{7EF045EC-6C91-40B7-9957-61497C6CACAD}"/>
            </a:ext>
          </a:extLst>
        </xdr:cNvPr>
        <xdr:cNvCxnSpPr/>
      </xdr:nvCxnSpPr>
      <xdr:spPr>
        <a:xfrm flipV="1">
          <a:off x="20434300" y="7150606"/>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70407</xdr:rowOff>
    </xdr:from>
    <xdr:to>
      <xdr:col>102</xdr:col>
      <xdr:colOff>165100</xdr:colOff>
      <xdr:row>42</xdr:row>
      <xdr:rowOff>557</xdr:rowOff>
    </xdr:to>
    <xdr:sp macro="" textlink="">
      <xdr:nvSpPr>
        <xdr:cNvPr id="600" name="楕円 599">
          <a:extLst>
            <a:ext uri="{FF2B5EF4-FFF2-40B4-BE49-F238E27FC236}">
              <a16:creationId xmlns:a16="http://schemas.microsoft.com/office/drawing/2014/main" id="{4FC108D9-2130-47C4-981F-C5852415B37F}"/>
            </a:ext>
          </a:extLst>
        </xdr:cNvPr>
        <xdr:cNvSpPr/>
      </xdr:nvSpPr>
      <xdr:spPr>
        <a:xfrm>
          <a:off x="19494500" y="709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121193</xdr:rowOff>
    </xdr:from>
    <xdr:to>
      <xdr:col>107</xdr:col>
      <xdr:colOff>50800</xdr:colOff>
      <xdr:row>41</xdr:row>
      <xdr:rowOff>121207</xdr:rowOff>
    </xdr:to>
    <xdr:cxnSp macro="">
      <xdr:nvCxnSpPr>
        <xdr:cNvPr id="601" name="直線コネクタ 600">
          <a:extLst>
            <a:ext uri="{FF2B5EF4-FFF2-40B4-BE49-F238E27FC236}">
              <a16:creationId xmlns:a16="http://schemas.microsoft.com/office/drawing/2014/main" id="{CC846EC5-2209-4DD7-A788-E9E5172184D2}"/>
            </a:ext>
          </a:extLst>
        </xdr:cNvPr>
        <xdr:cNvCxnSpPr/>
      </xdr:nvCxnSpPr>
      <xdr:spPr>
        <a:xfrm flipV="1">
          <a:off x="19545300" y="7150643"/>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70425</xdr:rowOff>
    </xdr:from>
    <xdr:to>
      <xdr:col>98</xdr:col>
      <xdr:colOff>38100</xdr:colOff>
      <xdr:row>42</xdr:row>
      <xdr:rowOff>575</xdr:rowOff>
    </xdr:to>
    <xdr:sp macro="" textlink="">
      <xdr:nvSpPr>
        <xdr:cNvPr id="602" name="楕円 601">
          <a:extLst>
            <a:ext uri="{FF2B5EF4-FFF2-40B4-BE49-F238E27FC236}">
              <a16:creationId xmlns:a16="http://schemas.microsoft.com/office/drawing/2014/main" id="{5C0C0A1E-C4F5-4B3F-B961-78A6FA59C006}"/>
            </a:ext>
          </a:extLst>
        </xdr:cNvPr>
        <xdr:cNvSpPr/>
      </xdr:nvSpPr>
      <xdr:spPr>
        <a:xfrm>
          <a:off x="18605500" y="709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121207</xdr:rowOff>
    </xdr:from>
    <xdr:to>
      <xdr:col>102</xdr:col>
      <xdr:colOff>114300</xdr:colOff>
      <xdr:row>41</xdr:row>
      <xdr:rowOff>121225</xdr:rowOff>
    </xdr:to>
    <xdr:cxnSp macro="">
      <xdr:nvCxnSpPr>
        <xdr:cNvPr id="603" name="直線コネクタ 602">
          <a:extLst>
            <a:ext uri="{FF2B5EF4-FFF2-40B4-BE49-F238E27FC236}">
              <a16:creationId xmlns:a16="http://schemas.microsoft.com/office/drawing/2014/main" id="{27FC3884-157F-447A-A548-A1A8DAFBF492}"/>
            </a:ext>
          </a:extLst>
        </xdr:cNvPr>
        <xdr:cNvCxnSpPr/>
      </xdr:nvCxnSpPr>
      <xdr:spPr>
        <a:xfrm flipV="1">
          <a:off x="18656300" y="7150657"/>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132129</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F43894F5-9657-4B33-BD14-CEA40560F3B7}"/>
            </a:ext>
          </a:extLst>
        </xdr:cNvPr>
        <xdr:cNvSpPr txBox="1"/>
      </xdr:nvSpPr>
      <xdr:spPr>
        <a:xfrm>
          <a:off x="210434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149379</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E3292212-0607-44BB-BB51-2DDE6EF8237C}"/>
            </a:ext>
          </a:extLst>
        </xdr:cNvPr>
        <xdr:cNvSpPr txBox="1"/>
      </xdr:nvSpPr>
      <xdr:spPr>
        <a:xfrm>
          <a:off x="20167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11465</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E75CCFDE-89CB-4264-9A20-05A6D3B71A7A}"/>
            </a:ext>
          </a:extLst>
        </xdr:cNvPr>
        <xdr:cNvSpPr txBox="1"/>
      </xdr:nvSpPr>
      <xdr:spPr>
        <a:xfrm>
          <a:off x="19278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23955</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6EB2A799-A5E2-4EFE-820C-FE2627DA6FE3}"/>
            </a:ext>
          </a:extLst>
        </xdr:cNvPr>
        <xdr:cNvSpPr txBox="1"/>
      </xdr:nvSpPr>
      <xdr:spPr>
        <a:xfrm>
          <a:off x="18389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163083</xdr:rowOff>
    </xdr:from>
    <xdr:ext cx="469744" cy="259045"/>
    <xdr:sp macro="" textlink="">
      <xdr:nvSpPr>
        <xdr:cNvPr id="608" name="n_1mainValue【一般廃棄物処理施設】&#10;一人当たり有形固定資産（償却資産）額">
          <a:extLst>
            <a:ext uri="{FF2B5EF4-FFF2-40B4-BE49-F238E27FC236}">
              <a16:creationId xmlns:a16="http://schemas.microsoft.com/office/drawing/2014/main" id="{1070481E-9834-485E-8E96-6138D4EE3117}"/>
            </a:ext>
          </a:extLst>
        </xdr:cNvPr>
        <xdr:cNvSpPr txBox="1"/>
      </xdr:nvSpPr>
      <xdr:spPr>
        <a:xfrm>
          <a:off x="21075728" y="719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163120</xdr:rowOff>
    </xdr:from>
    <xdr:ext cx="469744" cy="259045"/>
    <xdr:sp macro="" textlink="">
      <xdr:nvSpPr>
        <xdr:cNvPr id="609" name="n_2mainValue【一般廃棄物処理施設】&#10;一人当たり有形固定資産（償却資産）額">
          <a:extLst>
            <a:ext uri="{FF2B5EF4-FFF2-40B4-BE49-F238E27FC236}">
              <a16:creationId xmlns:a16="http://schemas.microsoft.com/office/drawing/2014/main" id="{2B8695D9-EE0D-4BE6-B174-D53130C6C86B}"/>
            </a:ext>
          </a:extLst>
        </xdr:cNvPr>
        <xdr:cNvSpPr txBox="1"/>
      </xdr:nvSpPr>
      <xdr:spPr>
        <a:xfrm>
          <a:off x="20199428" y="719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163134</xdr:rowOff>
    </xdr:from>
    <xdr:ext cx="469744" cy="259045"/>
    <xdr:sp macro="" textlink="">
      <xdr:nvSpPr>
        <xdr:cNvPr id="610" name="n_3mainValue【一般廃棄物処理施設】&#10;一人当たり有形固定資産（償却資産）額">
          <a:extLst>
            <a:ext uri="{FF2B5EF4-FFF2-40B4-BE49-F238E27FC236}">
              <a16:creationId xmlns:a16="http://schemas.microsoft.com/office/drawing/2014/main" id="{6CA0E91C-0302-49F4-8087-330BEA92E2FD}"/>
            </a:ext>
          </a:extLst>
        </xdr:cNvPr>
        <xdr:cNvSpPr txBox="1"/>
      </xdr:nvSpPr>
      <xdr:spPr>
        <a:xfrm>
          <a:off x="19310428" y="719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163152</xdr:rowOff>
    </xdr:from>
    <xdr:ext cx="469744" cy="259045"/>
    <xdr:sp macro="" textlink="">
      <xdr:nvSpPr>
        <xdr:cNvPr id="611" name="n_4mainValue【一般廃棄物処理施設】&#10;一人当たり有形固定資産（償却資産）額">
          <a:extLst>
            <a:ext uri="{FF2B5EF4-FFF2-40B4-BE49-F238E27FC236}">
              <a16:creationId xmlns:a16="http://schemas.microsoft.com/office/drawing/2014/main" id="{9AC393DA-F829-41D6-BBBC-217295846406}"/>
            </a:ext>
          </a:extLst>
        </xdr:cNvPr>
        <xdr:cNvSpPr txBox="1"/>
      </xdr:nvSpPr>
      <xdr:spPr>
        <a:xfrm>
          <a:off x="18421428" y="719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DB9A36AE-B0B1-4114-B0BF-3B019D8E805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69894F5E-0B85-43F0-8E53-3866046B081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395975E6-8527-4A7B-AC07-0C3859BFD54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CD1D510C-113C-419F-A974-7A744E42A5C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D5B0BE7-666C-49C8-9D64-D5FFA252FA5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1049005A-524E-4C60-9B16-FDAC51358FC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2D60B09F-C3DE-483D-99A2-3ABAF3500D9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FBF2B1E-026D-4153-AD17-A5835F4A38F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6ECD312E-A978-4C23-AFD8-D3921005582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EECBDE9A-B95D-446A-83AF-99C5FF9877A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16B35A66-C664-4F6A-8F3D-F2983B2F2F3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27F4611B-8838-4D9B-822E-D9B6C76322A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53C282BD-1BC0-43E4-AAC6-A77D56785AF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BEF53AD8-9AD5-4B60-BBEF-EA523AFE2B1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53E302F8-EC69-49DD-AE88-7274334FF5E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38C99373-DE05-4F4F-802A-8404A7821F8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4FBEBF2E-7EC6-48E7-AF93-60C63589B87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2F179E17-D4E3-4E33-B0F0-4A2BDD3AE59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BDD3F1F0-1006-4910-BC60-0847D2A2803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5AD52391-67D1-4154-B7D1-897B4462D89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A32BFFE5-56D7-4F5E-9DBA-84E857CF143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7E70E122-190A-4E79-ABF7-A03F2E58E51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80AF182A-CEF0-46A9-BB59-4806934992D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A6B31633-4827-4AC1-9C0F-9B837A9A3A3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4ED49750-25F1-49DC-8D12-F3D3A222C73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637" name="直線コネクタ 636">
          <a:extLst>
            <a:ext uri="{FF2B5EF4-FFF2-40B4-BE49-F238E27FC236}">
              <a16:creationId xmlns:a16="http://schemas.microsoft.com/office/drawing/2014/main" id="{BAEA357C-899B-423C-B8A5-C1F75D7FC7C1}"/>
            </a:ext>
          </a:extLst>
        </xdr:cNvPr>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F11721D1-EB64-4971-AA89-B870AAC2028B}"/>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9" name="直線コネクタ 638">
          <a:extLst>
            <a:ext uri="{FF2B5EF4-FFF2-40B4-BE49-F238E27FC236}">
              <a16:creationId xmlns:a16="http://schemas.microsoft.com/office/drawing/2014/main" id="{0B941E81-C907-4D16-8C54-5424E7E9821E}"/>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640" name="【保健センター・保健所】&#10;有形固定資産減価償却率最大値テキスト">
          <a:extLst>
            <a:ext uri="{FF2B5EF4-FFF2-40B4-BE49-F238E27FC236}">
              <a16:creationId xmlns:a16="http://schemas.microsoft.com/office/drawing/2014/main" id="{4F0AEB91-04B7-4BBD-B6E2-6032F106AE68}"/>
            </a:ext>
          </a:extLst>
        </xdr:cNvPr>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641" name="直線コネクタ 640">
          <a:extLst>
            <a:ext uri="{FF2B5EF4-FFF2-40B4-BE49-F238E27FC236}">
              <a16:creationId xmlns:a16="http://schemas.microsoft.com/office/drawing/2014/main" id="{D198D18B-789F-42CE-A6FF-C399E074F335}"/>
            </a:ext>
          </a:extLst>
        </xdr:cNvPr>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F150F519-02F2-4782-AF1B-6B075D24C08B}"/>
            </a:ext>
          </a:extLst>
        </xdr:cNvPr>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43" name="フローチャート: 判断 642">
          <a:extLst>
            <a:ext uri="{FF2B5EF4-FFF2-40B4-BE49-F238E27FC236}">
              <a16:creationId xmlns:a16="http://schemas.microsoft.com/office/drawing/2014/main" id="{54B1446E-1046-409D-8222-3F1C97148D83}"/>
            </a:ext>
          </a:extLst>
        </xdr:cNvPr>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44" name="フローチャート: 判断 643">
          <a:extLst>
            <a:ext uri="{FF2B5EF4-FFF2-40B4-BE49-F238E27FC236}">
              <a16:creationId xmlns:a16="http://schemas.microsoft.com/office/drawing/2014/main" id="{E75AD8C4-6F8D-410D-9BC5-FA673FC6CB87}"/>
            </a:ext>
          </a:extLst>
        </xdr:cNvPr>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45" name="フローチャート: 判断 644">
          <a:extLst>
            <a:ext uri="{FF2B5EF4-FFF2-40B4-BE49-F238E27FC236}">
              <a16:creationId xmlns:a16="http://schemas.microsoft.com/office/drawing/2014/main" id="{62BC3D4B-DE2D-46C6-8306-DC3ECE8C3E22}"/>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46" name="フローチャート: 判断 645">
          <a:extLst>
            <a:ext uri="{FF2B5EF4-FFF2-40B4-BE49-F238E27FC236}">
              <a16:creationId xmlns:a16="http://schemas.microsoft.com/office/drawing/2014/main" id="{1DC4630E-1F32-4F3F-B605-71CA20717337}"/>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47" name="フローチャート: 判断 646">
          <a:extLst>
            <a:ext uri="{FF2B5EF4-FFF2-40B4-BE49-F238E27FC236}">
              <a16:creationId xmlns:a16="http://schemas.microsoft.com/office/drawing/2014/main" id="{FF4701E1-FA04-4350-B638-4C90D9E89C47}"/>
            </a:ext>
          </a:extLst>
        </xdr:cNvPr>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F7FC7E5D-6EF3-4508-BE0C-89009792569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D78E83CD-74A3-4FB6-A8AF-1F7838EBC27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407C7905-C2A3-4DEE-AECD-750819D888B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EF60D1C0-0FC2-489D-8FB9-97E503D3D59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76657002-ACBA-4AFA-B918-9466E9CCE0F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68399</xdr:rowOff>
    </xdr:from>
    <xdr:to>
      <xdr:col>85</xdr:col>
      <xdr:colOff>177800</xdr:colOff>
      <xdr:row>59</xdr:row>
      <xdr:rowOff>169999</xdr:rowOff>
    </xdr:to>
    <xdr:sp macro="" textlink="">
      <xdr:nvSpPr>
        <xdr:cNvPr id="653" name="楕円 652">
          <a:extLst>
            <a:ext uri="{FF2B5EF4-FFF2-40B4-BE49-F238E27FC236}">
              <a16:creationId xmlns:a16="http://schemas.microsoft.com/office/drawing/2014/main" id="{8B83D8E8-ECCF-4443-A212-5E718363B1B1}"/>
            </a:ext>
          </a:extLst>
        </xdr:cNvPr>
        <xdr:cNvSpPr/>
      </xdr:nvSpPr>
      <xdr:spPr>
        <a:xfrm>
          <a:off x="162687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46826</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DB2DA6DA-0194-44A4-98B0-153F75251875}"/>
            </a:ext>
          </a:extLst>
        </xdr:cNvPr>
        <xdr:cNvSpPr txBox="1"/>
      </xdr:nvSpPr>
      <xdr:spPr>
        <a:xfrm>
          <a:off x="16357600" y="1016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35741</xdr:rowOff>
    </xdr:from>
    <xdr:to>
      <xdr:col>81</xdr:col>
      <xdr:colOff>101600</xdr:colOff>
      <xdr:row>59</xdr:row>
      <xdr:rowOff>137341</xdr:rowOff>
    </xdr:to>
    <xdr:sp macro="" textlink="">
      <xdr:nvSpPr>
        <xdr:cNvPr id="655" name="楕円 654">
          <a:extLst>
            <a:ext uri="{FF2B5EF4-FFF2-40B4-BE49-F238E27FC236}">
              <a16:creationId xmlns:a16="http://schemas.microsoft.com/office/drawing/2014/main" id="{3036D1BD-6EAF-4DC1-806F-EED9BD3BA9DF}"/>
            </a:ext>
          </a:extLst>
        </xdr:cNvPr>
        <xdr:cNvSpPr/>
      </xdr:nvSpPr>
      <xdr:spPr>
        <a:xfrm>
          <a:off x="15430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86541</xdr:rowOff>
    </xdr:from>
    <xdr:to>
      <xdr:col>85</xdr:col>
      <xdr:colOff>127000</xdr:colOff>
      <xdr:row>59</xdr:row>
      <xdr:rowOff>119199</xdr:rowOff>
    </xdr:to>
    <xdr:cxnSp macro="">
      <xdr:nvCxnSpPr>
        <xdr:cNvPr id="656" name="直線コネクタ 655">
          <a:extLst>
            <a:ext uri="{FF2B5EF4-FFF2-40B4-BE49-F238E27FC236}">
              <a16:creationId xmlns:a16="http://schemas.microsoft.com/office/drawing/2014/main" id="{15275E84-83CB-44F9-89E3-8404C750B2F8}"/>
            </a:ext>
          </a:extLst>
        </xdr:cNvPr>
        <xdr:cNvCxnSpPr/>
      </xdr:nvCxnSpPr>
      <xdr:spPr>
        <a:xfrm>
          <a:off x="15481300" y="1020209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140244</xdr:rowOff>
    </xdr:from>
    <xdr:to>
      <xdr:col>76</xdr:col>
      <xdr:colOff>165100</xdr:colOff>
      <xdr:row>59</xdr:row>
      <xdr:rowOff>70394</xdr:rowOff>
    </xdr:to>
    <xdr:sp macro="" textlink="">
      <xdr:nvSpPr>
        <xdr:cNvPr id="657" name="楕円 656">
          <a:extLst>
            <a:ext uri="{FF2B5EF4-FFF2-40B4-BE49-F238E27FC236}">
              <a16:creationId xmlns:a16="http://schemas.microsoft.com/office/drawing/2014/main" id="{99938656-D3C1-4978-BDF9-6AFDC46C96CE}"/>
            </a:ext>
          </a:extLst>
        </xdr:cNvPr>
        <xdr:cNvSpPr/>
      </xdr:nvSpPr>
      <xdr:spPr>
        <a:xfrm>
          <a:off x="14541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19594</xdr:rowOff>
    </xdr:from>
    <xdr:to>
      <xdr:col>81</xdr:col>
      <xdr:colOff>50800</xdr:colOff>
      <xdr:row>59</xdr:row>
      <xdr:rowOff>86541</xdr:rowOff>
    </xdr:to>
    <xdr:cxnSp macro="">
      <xdr:nvCxnSpPr>
        <xdr:cNvPr id="658" name="直線コネクタ 657">
          <a:extLst>
            <a:ext uri="{FF2B5EF4-FFF2-40B4-BE49-F238E27FC236}">
              <a16:creationId xmlns:a16="http://schemas.microsoft.com/office/drawing/2014/main" id="{9188FC01-2CD9-4DC2-A148-5084D5BF58C5}"/>
            </a:ext>
          </a:extLst>
        </xdr:cNvPr>
        <xdr:cNvCxnSpPr/>
      </xdr:nvCxnSpPr>
      <xdr:spPr>
        <a:xfrm>
          <a:off x="14592300" y="10135144"/>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107587</xdr:rowOff>
    </xdr:from>
    <xdr:to>
      <xdr:col>72</xdr:col>
      <xdr:colOff>38100</xdr:colOff>
      <xdr:row>59</xdr:row>
      <xdr:rowOff>37737</xdr:rowOff>
    </xdr:to>
    <xdr:sp macro="" textlink="">
      <xdr:nvSpPr>
        <xdr:cNvPr id="659" name="楕円 658">
          <a:extLst>
            <a:ext uri="{FF2B5EF4-FFF2-40B4-BE49-F238E27FC236}">
              <a16:creationId xmlns:a16="http://schemas.microsoft.com/office/drawing/2014/main" id="{9676FC3B-B75F-4461-9EC7-B553905DE8AA}"/>
            </a:ext>
          </a:extLst>
        </xdr:cNvPr>
        <xdr:cNvSpPr/>
      </xdr:nvSpPr>
      <xdr:spPr>
        <a:xfrm>
          <a:off x="136525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158387</xdr:rowOff>
    </xdr:from>
    <xdr:to>
      <xdr:col>76</xdr:col>
      <xdr:colOff>114300</xdr:colOff>
      <xdr:row>59</xdr:row>
      <xdr:rowOff>19594</xdr:rowOff>
    </xdr:to>
    <xdr:cxnSp macro="">
      <xdr:nvCxnSpPr>
        <xdr:cNvPr id="660" name="直線コネクタ 659">
          <a:extLst>
            <a:ext uri="{FF2B5EF4-FFF2-40B4-BE49-F238E27FC236}">
              <a16:creationId xmlns:a16="http://schemas.microsoft.com/office/drawing/2014/main" id="{17AB75A8-C19F-463E-A80A-B87F7BE43377}"/>
            </a:ext>
          </a:extLst>
        </xdr:cNvPr>
        <xdr:cNvCxnSpPr/>
      </xdr:nvCxnSpPr>
      <xdr:spPr>
        <a:xfrm>
          <a:off x="13703300" y="101024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150041</xdr:rowOff>
    </xdr:from>
    <xdr:to>
      <xdr:col>67</xdr:col>
      <xdr:colOff>101600</xdr:colOff>
      <xdr:row>59</xdr:row>
      <xdr:rowOff>80191</xdr:rowOff>
    </xdr:to>
    <xdr:sp macro="" textlink="">
      <xdr:nvSpPr>
        <xdr:cNvPr id="661" name="楕円 660">
          <a:extLst>
            <a:ext uri="{FF2B5EF4-FFF2-40B4-BE49-F238E27FC236}">
              <a16:creationId xmlns:a16="http://schemas.microsoft.com/office/drawing/2014/main" id="{F966BC87-09D5-4628-8FC7-F7A55A6DA057}"/>
            </a:ext>
          </a:extLst>
        </xdr:cNvPr>
        <xdr:cNvSpPr/>
      </xdr:nvSpPr>
      <xdr:spPr>
        <a:xfrm>
          <a:off x="12763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158387</xdr:rowOff>
    </xdr:from>
    <xdr:to>
      <xdr:col>71</xdr:col>
      <xdr:colOff>177800</xdr:colOff>
      <xdr:row>59</xdr:row>
      <xdr:rowOff>29391</xdr:rowOff>
    </xdr:to>
    <xdr:cxnSp macro="">
      <xdr:nvCxnSpPr>
        <xdr:cNvPr id="662" name="直線コネクタ 661">
          <a:extLst>
            <a:ext uri="{FF2B5EF4-FFF2-40B4-BE49-F238E27FC236}">
              <a16:creationId xmlns:a16="http://schemas.microsoft.com/office/drawing/2014/main" id="{C205B915-BA77-4814-9D76-C52ED589CCE3}"/>
            </a:ext>
          </a:extLst>
        </xdr:cNvPr>
        <xdr:cNvCxnSpPr/>
      </xdr:nvCxnSpPr>
      <xdr:spPr>
        <a:xfrm flipV="1">
          <a:off x="12814300" y="1010248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14168</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A3F211F8-161D-4F44-85DC-27D280DDEEFE}"/>
            </a:ext>
          </a:extLst>
        </xdr:cNvPr>
        <xdr:cNvSpPr txBox="1"/>
      </xdr:nvSpPr>
      <xdr:spPr>
        <a:xfrm>
          <a:off x="152660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931A4EDC-ABFF-4E5A-B777-33B8D1A68752}"/>
            </a:ext>
          </a:extLst>
        </xdr:cNvPr>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ED08ECFA-4F5A-48A6-A2A5-FFC3D20A95F6}"/>
            </a:ext>
          </a:extLst>
        </xdr:cNvPr>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130101</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4362FBAF-6A24-44E5-8564-E48C103E25C7}"/>
            </a:ext>
          </a:extLst>
        </xdr:cNvPr>
        <xdr:cNvSpPr txBox="1"/>
      </xdr:nvSpPr>
      <xdr:spPr>
        <a:xfrm>
          <a:off x="12611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153868</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1C28C69F-51C5-4766-9094-A53137D1E200}"/>
            </a:ext>
          </a:extLst>
        </xdr:cNvPr>
        <xdr:cNvSpPr txBox="1"/>
      </xdr:nvSpPr>
      <xdr:spPr>
        <a:xfrm>
          <a:off x="152660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86921</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34E055DA-BAC0-4402-8733-D2D83B0CBD23}"/>
            </a:ext>
          </a:extLst>
        </xdr:cNvPr>
        <xdr:cNvSpPr txBox="1"/>
      </xdr:nvSpPr>
      <xdr:spPr>
        <a:xfrm>
          <a:off x="14389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54264</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A9ABA9DC-9D85-4882-89B9-10DFD18A4580}"/>
            </a:ext>
          </a:extLst>
        </xdr:cNvPr>
        <xdr:cNvSpPr txBox="1"/>
      </xdr:nvSpPr>
      <xdr:spPr>
        <a:xfrm>
          <a:off x="13500744" y="98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96718</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04735E0B-7C13-4690-8777-7C1A3BA9443F}"/>
            </a:ext>
          </a:extLst>
        </xdr:cNvPr>
        <xdr:cNvSpPr txBox="1"/>
      </xdr:nvSpPr>
      <xdr:spPr>
        <a:xfrm>
          <a:off x="12611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B1B1FA67-D21F-48E0-96C4-972BAC9C883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C5656A63-AED5-4E5B-89D0-E5A9BDD4DBB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3694EEC3-20A1-4147-8E5F-C53D01B31DC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3D99119F-0042-4F19-B2F4-C8F62F17DBB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9261AAD6-32FF-4C8D-89B5-5B020E3A730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2351B172-CEF6-496F-B9A6-3CA766364AA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9CC6A114-1AF5-441F-8F5B-5570B0553E3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1E80A4F3-2312-4B21-A485-EAA3895B11B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8FBE875C-8973-449A-A92C-E0C23BB7B56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9D63A01E-2A0F-48A0-BC89-8C0F00F3F42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25661DD5-6DD5-4F26-858A-F1286F24BEB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7C2E6DF7-24BF-44C2-9B64-B5E60C36054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2D595F2C-1788-492E-BF2D-44307C4067E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E9454453-C3C6-4E0A-9E3A-6FB072F9938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476FA77D-C2DC-448A-AB5F-03738B564C5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27CEA036-9F3A-47A4-8CDF-140A1A3B445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7DB27530-165C-4DE8-921D-3DA87322E4A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40BDDFFF-E6E1-4867-B720-D5CD795A119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2133A212-20A0-4DBD-89D5-5957DDDBE0F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324DCB42-BF4D-4815-91A1-EF9EA7CC5CF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BB3DD335-86CA-4508-B448-68125F8A2A0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C4B7B7B9-347C-44A3-959B-9D0FA7D1357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9C6D12F6-0C68-4DE8-9CAC-375D4031159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694" name="直線コネクタ 693">
          <a:extLst>
            <a:ext uri="{FF2B5EF4-FFF2-40B4-BE49-F238E27FC236}">
              <a16:creationId xmlns:a16="http://schemas.microsoft.com/office/drawing/2014/main" id="{BA280C84-12F4-4A2F-AF34-2C96EA382283}"/>
            </a:ext>
          </a:extLst>
        </xdr:cNvPr>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E9024B03-9834-4909-8E76-A4FBBAD09A79}"/>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6" name="直線コネクタ 695">
          <a:extLst>
            <a:ext uri="{FF2B5EF4-FFF2-40B4-BE49-F238E27FC236}">
              <a16:creationId xmlns:a16="http://schemas.microsoft.com/office/drawing/2014/main" id="{12E0D9F2-4B7B-40E6-8184-FC8815FCE24B}"/>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18C5A16A-B912-4DCC-A9EF-4E3401206B97}"/>
            </a:ext>
          </a:extLst>
        </xdr:cNvPr>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98" name="直線コネクタ 697">
          <a:extLst>
            <a:ext uri="{FF2B5EF4-FFF2-40B4-BE49-F238E27FC236}">
              <a16:creationId xmlns:a16="http://schemas.microsoft.com/office/drawing/2014/main" id="{7EA1AA0B-3747-43AB-86F7-076661F1DF9E}"/>
            </a:ext>
          </a:extLst>
        </xdr:cNvPr>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A1D01116-7F09-4754-85DD-94833D393C62}"/>
            </a:ext>
          </a:extLst>
        </xdr:cNvPr>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700" name="フローチャート: 判断 699">
          <a:extLst>
            <a:ext uri="{FF2B5EF4-FFF2-40B4-BE49-F238E27FC236}">
              <a16:creationId xmlns:a16="http://schemas.microsoft.com/office/drawing/2014/main" id="{411744D2-A462-4DC5-92DF-AE50CD0C19C0}"/>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701" name="フローチャート: 判断 700">
          <a:extLst>
            <a:ext uri="{FF2B5EF4-FFF2-40B4-BE49-F238E27FC236}">
              <a16:creationId xmlns:a16="http://schemas.microsoft.com/office/drawing/2014/main" id="{B90B3CB0-1974-4E08-AF10-DA317598E7B3}"/>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702" name="フローチャート: 判断 701">
          <a:extLst>
            <a:ext uri="{FF2B5EF4-FFF2-40B4-BE49-F238E27FC236}">
              <a16:creationId xmlns:a16="http://schemas.microsoft.com/office/drawing/2014/main" id="{A8B7E3D5-1404-4E05-8019-218816F02412}"/>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3" name="フローチャート: 判断 702">
          <a:extLst>
            <a:ext uri="{FF2B5EF4-FFF2-40B4-BE49-F238E27FC236}">
              <a16:creationId xmlns:a16="http://schemas.microsoft.com/office/drawing/2014/main" id="{74CBE370-A7E8-48EC-9F60-621109D0EEE7}"/>
            </a:ext>
          </a:extLst>
        </xdr:cNvPr>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704" name="フローチャート: 判断 703">
          <a:extLst>
            <a:ext uri="{FF2B5EF4-FFF2-40B4-BE49-F238E27FC236}">
              <a16:creationId xmlns:a16="http://schemas.microsoft.com/office/drawing/2014/main" id="{53667120-CEDC-4A3C-B421-DF55999F2633}"/>
            </a:ext>
          </a:extLst>
        </xdr:cNvPr>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A8CB00E6-C11E-4269-993F-BB5A57782C0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78DC4F43-AB54-4A80-BCD4-55F712B2B30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EC6A5810-42B7-475A-9B34-8F0B8D78B43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C481814B-8909-4BE7-90FD-255EE27C24E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417BC911-1CCC-4B45-9D2D-386ABB357D7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170180</xdr:rowOff>
    </xdr:from>
    <xdr:to>
      <xdr:col>116</xdr:col>
      <xdr:colOff>114300</xdr:colOff>
      <xdr:row>63</xdr:row>
      <xdr:rowOff>100330</xdr:rowOff>
    </xdr:to>
    <xdr:sp macro="" textlink="">
      <xdr:nvSpPr>
        <xdr:cNvPr id="710" name="楕円 709">
          <a:extLst>
            <a:ext uri="{FF2B5EF4-FFF2-40B4-BE49-F238E27FC236}">
              <a16:creationId xmlns:a16="http://schemas.microsoft.com/office/drawing/2014/main" id="{73AB82B9-04D5-4E18-89F2-96DE9FB8C187}"/>
            </a:ext>
          </a:extLst>
        </xdr:cNvPr>
        <xdr:cNvSpPr/>
      </xdr:nvSpPr>
      <xdr:spPr>
        <a:xfrm>
          <a:off x="22110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85107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0E514F94-E133-4971-A195-497605653C2C}"/>
            </a:ext>
          </a:extLst>
        </xdr:cNvPr>
        <xdr:cNvSpPr txBox="1"/>
      </xdr:nvSpPr>
      <xdr:spPr>
        <a:xfrm>
          <a:off x="22199600" y="1071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170180</xdr:rowOff>
    </xdr:from>
    <xdr:to>
      <xdr:col>112</xdr:col>
      <xdr:colOff>38100</xdr:colOff>
      <xdr:row>63</xdr:row>
      <xdr:rowOff>100330</xdr:rowOff>
    </xdr:to>
    <xdr:sp macro="" textlink="">
      <xdr:nvSpPr>
        <xdr:cNvPr id="712" name="楕円 711">
          <a:extLst>
            <a:ext uri="{FF2B5EF4-FFF2-40B4-BE49-F238E27FC236}">
              <a16:creationId xmlns:a16="http://schemas.microsoft.com/office/drawing/2014/main" id="{799008EC-673D-4BBA-9A8D-877F6695F1E9}"/>
            </a:ext>
          </a:extLst>
        </xdr:cNvPr>
        <xdr:cNvSpPr/>
      </xdr:nvSpPr>
      <xdr:spPr>
        <a:xfrm>
          <a:off x="21272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49530</xdr:rowOff>
    </xdr:from>
    <xdr:to>
      <xdr:col>116</xdr:col>
      <xdr:colOff>63500</xdr:colOff>
      <xdr:row>63</xdr:row>
      <xdr:rowOff>49530</xdr:rowOff>
    </xdr:to>
    <xdr:cxnSp macro="">
      <xdr:nvCxnSpPr>
        <xdr:cNvPr id="713" name="直線コネクタ 712">
          <a:extLst>
            <a:ext uri="{FF2B5EF4-FFF2-40B4-BE49-F238E27FC236}">
              <a16:creationId xmlns:a16="http://schemas.microsoft.com/office/drawing/2014/main" id="{A421326E-9515-4A8A-9435-49013D2C0A41}"/>
            </a:ext>
          </a:extLst>
        </xdr:cNvPr>
        <xdr:cNvCxnSpPr/>
      </xdr:nvCxnSpPr>
      <xdr:spPr>
        <a:xfrm>
          <a:off x="21323300" y="10850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714" name="楕円 713">
          <a:extLst>
            <a:ext uri="{FF2B5EF4-FFF2-40B4-BE49-F238E27FC236}">
              <a16:creationId xmlns:a16="http://schemas.microsoft.com/office/drawing/2014/main" id="{2FF5D62A-288E-4B49-989F-19E5B9C61DBA}"/>
            </a:ext>
          </a:extLst>
        </xdr:cNvPr>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49530</xdr:rowOff>
    </xdr:from>
    <xdr:to>
      <xdr:col>111</xdr:col>
      <xdr:colOff>177800</xdr:colOff>
      <xdr:row>63</xdr:row>
      <xdr:rowOff>57150</xdr:rowOff>
    </xdr:to>
    <xdr:cxnSp macro="">
      <xdr:nvCxnSpPr>
        <xdr:cNvPr id="715" name="直線コネクタ 714">
          <a:extLst>
            <a:ext uri="{FF2B5EF4-FFF2-40B4-BE49-F238E27FC236}">
              <a16:creationId xmlns:a16="http://schemas.microsoft.com/office/drawing/2014/main" id="{5E87D80C-5053-44AF-AC0B-41555E91C7EA}"/>
            </a:ext>
          </a:extLst>
        </xdr:cNvPr>
        <xdr:cNvCxnSpPr/>
      </xdr:nvCxnSpPr>
      <xdr:spPr>
        <a:xfrm flipV="1">
          <a:off x="20434300" y="10850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716" name="楕円 715">
          <a:extLst>
            <a:ext uri="{FF2B5EF4-FFF2-40B4-BE49-F238E27FC236}">
              <a16:creationId xmlns:a16="http://schemas.microsoft.com/office/drawing/2014/main" id="{BDEBEA44-FF3D-45AD-BA15-F04EE1A0DF2C}"/>
            </a:ext>
          </a:extLst>
        </xdr:cNvPr>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57150</xdr:rowOff>
    </xdr:to>
    <xdr:cxnSp macro="">
      <xdr:nvCxnSpPr>
        <xdr:cNvPr id="717" name="直線コネクタ 716">
          <a:extLst>
            <a:ext uri="{FF2B5EF4-FFF2-40B4-BE49-F238E27FC236}">
              <a16:creationId xmlns:a16="http://schemas.microsoft.com/office/drawing/2014/main" id="{DC8A86C8-321E-48E4-984F-402BE5461F7E}"/>
            </a:ext>
          </a:extLst>
        </xdr:cNvPr>
        <xdr:cNvCxnSpPr/>
      </xdr:nvCxnSpPr>
      <xdr:spPr>
        <a:xfrm>
          <a:off x="19545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44450</xdr:rowOff>
    </xdr:from>
    <xdr:to>
      <xdr:col>98</xdr:col>
      <xdr:colOff>38100</xdr:colOff>
      <xdr:row>63</xdr:row>
      <xdr:rowOff>146050</xdr:rowOff>
    </xdr:to>
    <xdr:sp macro="" textlink="">
      <xdr:nvSpPr>
        <xdr:cNvPr id="718" name="楕円 717">
          <a:extLst>
            <a:ext uri="{FF2B5EF4-FFF2-40B4-BE49-F238E27FC236}">
              <a16:creationId xmlns:a16="http://schemas.microsoft.com/office/drawing/2014/main" id="{7D925FF2-6809-4ED9-ACA4-9CBE887EFDE2}"/>
            </a:ext>
          </a:extLst>
        </xdr:cNvPr>
        <xdr:cNvSpPr/>
      </xdr:nvSpPr>
      <xdr:spPr>
        <a:xfrm>
          <a:off x="18605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95250</xdr:rowOff>
    </xdr:to>
    <xdr:cxnSp macro="">
      <xdr:nvCxnSpPr>
        <xdr:cNvPr id="719" name="直線コネクタ 718">
          <a:extLst>
            <a:ext uri="{FF2B5EF4-FFF2-40B4-BE49-F238E27FC236}">
              <a16:creationId xmlns:a16="http://schemas.microsoft.com/office/drawing/2014/main" id="{0F39F5A1-4790-4B36-AED7-51D581BC5C58}"/>
            </a:ext>
          </a:extLst>
        </xdr:cNvPr>
        <xdr:cNvCxnSpPr/>
      </xdr:nvCxnSpPr>
      <xdr:spPr>
        <a:xfrm flipV="1">
          <a:off x="18656300" y="1085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720" name="n_1aveValue【保健センター・保健所】&#10;一人当たり面積">
          <a:extLst>
            <a:ext uri="{FF2B5EF4-FFF2-40B4-BE49-F238E27FC236}">
              <a16:creationId xmlns:a16="http://schemas.microsoft.com/office/drawing/2014/main" id="{0441867E-011A-46AB-9A91-7C14D4AFBC1E}"/>
            </a:ext>
          </a:extLst>
        </xdr:cNvPr>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21" name="n_2aveValue【保健センター・保健所】&#10;一人当たり面積">
          <a:extLst>
            <a:ext uri="{FF2B5EF4-FFF2-40B4-BE49-F238E27FC236}">
              <a16:creationId xmlns:a16="http://schemas.microsoft.com/office/drawing/2014/main" id="{03FAF68D-3707-4297-9064-5B3082CD54A6}"/>
            </a:ext>
          </a:extLst>
        </xdr:cNvPr>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22" name="n_3aveValue【保健センター・保健所】&#10;一人当たり面積">
          <a:extLst>
            <a:ext uri="{FF2B5EF4-FFF2-40B4-BE49-F238E27FC236}">
              <a16:creationId xmlns:a16="http://schemas.microsoft.com/office/drawing/2014/main" id="{50B3A34A-73A2-45AE-81D5-95160B38166D}"/>
            </a:ext>
          </a:extLst>
        </xdr:cNvPr>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74947</xdr:rowOff>
    </xdr:from>
    <xdr:ext cx="469744" cy="259045"/>
    <xdr:sp macro="" textlink="">
      <xdr:nvSpPr>
        <xdr:cNvPr id="723" name="n_4aveValue【保健センター・保健所】&#10;一人当たり面積">
          <a:extLst>
            <a:ext uri="{FF2B5EF4-FFF2-40B4-BE49-F238E27FC236}">
              <a16:creationId xmlns:a16="http://schemas.microsoft.com/office/drawing/2014/main" id="{87FC2432-A082-4FE3-9187-DB28990DC877}"/>
            </a:ext>
          </a:extLst>
        </xdr:cNvPr>
        <xdr:cNvSpPr txBox="1"/>
      </xdr:nvSpPr>
      <xdr:spPr>
        <a:xfrm>
          <a:off x="18421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91457</xdr:rowOff>
    </xdr:from>
    <xdr:ext cx="469744" cy="259045"/>
    <xdr:sp macro="" textlink="">
      <xdr:nvSpPr>
        <xdr:cNvPr id="724" name="n_1mainValue【保健センター・保健所】&#10;一人当たり面積">
          <a:extLst>
            <a:ext uri="{FF2B5EF4-FFF2-40B4-BE49-F238E27FC236}">
              <a16:creationId xmlns:a16="http://schemas.microsoft.com/office/drawing/2014/main" id="{CE71E213-7143-4A77-8F2E-5F62CD8FC1FC}"/>
            </a:ext>
          </a:extLst>
        </xdr:cNvPr>
        <xdr:cNvSpPr txBox="1"/>
      </xdr:nvSpPr>
      <xdr:spPr>
        <a:xfrm>
          <a:off x="210757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725" name="n_2mainValue【保健センター・保健所】&#10;一人当たり面積">
          <a:extLst>
            <a:ext uri="{FF2B5EF4-FFF2-40B4-BE49-F238E27FC236}">
              <a16:creationId xmlns:a16="http://schemas.microsoft.com/office/drawing/2014/main" id="{F31C5667-C944-4DA1-A31D-EE4F4F4AAD49}"/>
            </a:ext>
          </a:extLst>
        </xdr:cNvPr>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726" name="n_3mainValue【保健センター・保健所】&#10;一人当たり面積">
          <a:extLst>
            <a:ext uri="{FF2B5EF4-FFF2-40B4-BE49-F238E27FC236}">
              <a16:creationId xmlns:a16="http://schemas.microsoft.com/office/drawing/2014/main" id="{A42EBCEB-93D8-46E5-9A16-9AAB82162FDC}"/>
            </a:ext>
          </a:extLst>
        </xdr:cNvPr>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137177</xdr:rowOff>
    </xdr:from>
    <xdr:ext cx="469744" cy="259045"/>
    <xdr:sp macro="" textlink="">
      <xdr:nvSpPr>
        <xdr:cNvPr id="727" name="n_4mainValue【保健センター・保健所】&#10;一人当たり面積">
          <a:extLst>
            <a:ext uri="{FF2B5EF4-FFF2-40B4-BE49-F238E27FC236}">
              <a16:creationId xmlns:a16="http://schemas.microsoft.com/office/drawing/2014/main" id="{7C6DC296-BE90-4AC2-9438-AC0D540C0F32}"/>
            </a:ext>
          </a:extLst>
        </xdr:cNvPr>
        <xdr:cNvSpPr txBox="1"/>
      </xdr:nvSpPr>
      <xdr:spPr>
        <a:xfrm>
          <a:off x="18421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EBAABD52-0AE2-4A82-81A4-9AACB6E7420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2EB671A1-8DC8-40BB-B175-ED5E7EB7BB7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2F7A31F4-C874-4512-8AAF-3334A200BBC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EBC05247-9E22-4269-BAA4-2647AFECF59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5B4F7FB3-6C75-4BA0-B71F-885AA4EABA3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C4F2EB40-8053-45F8-A80E-1B3B5E4DF26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1EB6A3B0-1FD2-4051-9234-4A0FD48BDB2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52DFDBBD-5B36-43FD-A96A-ACFC18D44D6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C84FBC7B-D5EE-4D6B-90B0-9FD22EEC566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9CF9B351-5CB3-45C0-8749-B916F5B1945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26E25C6B-7AAD-4E7E-A3CB-5CDB0520AF3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a:extLst>
            <a:ext uri="{FF2B5EF4-FFF2-40B4-BE49-F238E27FC236}">
              <a16:creationId xmlns:a16="http://schemas.microsoft.com/office/drawing/2014/main" id="{C90EC896-CA3C-4AF1-9929-162CA3BBEBE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a:extLst>
            <a:ext uri="{FF2B5EF4-FFF2-40B4-BE49-F238E27FC236}">
              <a16:creationId xmlns:a16="http://schemas.microsoft.com/office/drawing/2014/main" id="{E5E82431-A3EA-48FF-9459-6203EB9C863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a:extLst>
            <a:ext uri="{FF2B5EF4-FFF2-40B4-BE49-F238E27FC236}">
              <a16:creationId xmlns:a16="http://schemas.microsoft.com/office/drawing/2014/main" id="{73D1E9EE-866E-4BC2-9A42-282E59F18AF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a:extLst>
            <a:ext uri="{FF2B5EF4-FFF2-40B4-BE49-F238E27FC236}">
              <a16:creationId xmlns:a16="http://schemas.microsoft.com/office/drawing/2014/main" id="{54914687-8111-47B8-BC6F-F23DA64CF8C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a:extLst>
            <a:ext uri="{FF2B5EF4-FFF2-40B4-BE49-F238E27FC236}">
              <a16:creationId xmlns:a16="http://schemas.microsoft.com/office/drawing/2014/main" id="{F1906E49-81C3-44FD-9FC3-E27B64A9594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a:extLst>
            <a:ext uri="{FF2B5EF4-FFF2-40B4-BE49-F238E27FC236}">
              <a16:creationId xmlns:a16="http://schemas.microsoft.com/office/drawing/2014/main" id="{A50A6D23-0C24-428C-A0FA-848224CE48F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a:extLst>
            <a:ext uri="{FF2B5EF4-FFF2-40B4-BE49-F238E27FC236}">
              <a16:creationId xmlns:a16="http://schemas.microsoft.com/office/drawing/2014/main" id="{B982D459-1703-47EF-B844-31D6E64FDBD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a:extLst>
            <a:ext uri="{FF2B5EF4-FFF2-40B4-BE49-F238E27FC236}">
              <a16:creationId xmlns:a16="http://schemas.microsoft.com/office/drawing/2014/main" id="{40B571CB-022B-4A47-A712-E9B1F4E9859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a:extLst>
            <a:ext uri="{FF2B5EF4-FFF2-40B4-BE49-F238E27FC236}">
              <a16:creationId xmlns:a16="http://schemas.microsoft.com/office/drawing/2014/main" id="{EACB3C58-7BBC-4FF2-A310-ED078A9BEB6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a:extLst>
            <a:ext uri="{FF2B5EF4-FFF2-40B4-BE49-F238E27FC236}">
              <a16:creationId xmlns:a16="http://schemas.microsoft.com/office/drawing/2014/main" id="{C686682B-DC54-4EE0-AAA0-6D8562502D6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a:extLst>
            <a:ext uri="{FF2B5EF4-FFF2-40B4-BE49-F238E27FC236}">
              <a16:creationId xmlns:a16="http://schemas.microsoft.com/office/drawing/2014/main" id="{FE8D1AA5-110E-41A1-A13B-C980E162F48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a:extLst>
            <a:ext uri="{FF2B5EF4-FFF2-40B4-BE49-F238E27FC236}">
              <a16:creationId xmlns:a16="http://schemas.microsoft.com/office/drawing/2014/main" id="{67B6A28C-C5D4-4EA1-B82E-475952DBEC8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a:extLst>
            <a:ext uri="{FF2B5EF4-FFF2-40B4-BE49-F238E27FC236}">
              <a16:creationId xmlns:a16="http://schemas.microsoft.com/office/drawing/2014/main" id="{82A99E30-20AD-4E56-B852-55C92AED6AA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a:extLst>
            <a:ext uri="{FF2B5EF4-FFF2-40B4-BE49-F238E27FC236}">
              <a16:creationId xmlns:a16="http://schemas.microsoft.com/office/drawing/2014/main" id="{372CF3E2-6F87-421F-A102-9993EB63384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753" name="直線コネクタ 752">
          <a:extLst>
            <a:ext uri="{FF2B5EF4-FFF2-40B4-BE49-F238E27FC236}">
              <a16:creationId xmlns:a16="http://schemas.microsoft.com/office/drawing/2014/main" id="{D09885A0-9E69-4044-935B-2830E8DDE7A5}"/>
            </a:ext>
          </a:extLst>
        </xdr:cNvPr>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754" name="【消防施設】&#10;有形固定資産減価償却率最小値テキスト">
          <a:extLst>
            <a:ext uri="{FF2B5EF4-FFF2-40B4-BE49-F238E27FC236}">
              <a16:creationId xmlns:a16="http://schemas.microsoft.com/office/drawing/2014/main" id="{4873EE75-9BD0-4CE1-B832-9B73218A2DCF}"/>
            </a:ext>
          </a:extLst>
        </xdr:cNvPr>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755" name="直線コネクタ 754">
          <a:extLst>
            <a:ext uri="{FF2B5EF4-FFF2-40B4-BE49-F238E27FC236}">
              <a16:creationId xmlns:a16="http://schemas.microsoft.com/office/drawing/2014/main" id="{BBBE6368-8463-4D54-89F9-B0EF2D993CB0}"/>
            </a:ext>
          </a:extLst>
        </xdr:cNvPr>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756" name="【消防施設】&#10;有形固定資産減価償却率最大値テキスト">
          <a:extLst>
            <a:ext uri="{FF2B5EF4-FFF2-40B4-BE49-F238E27FC236}">
              <a16:creationId xmlns:a16="http://schemas.microsoft.com/office/drawing/2014/main" id="{3A931FCF-F1AC-443E-AFEF-769243B8D417}"/>
            </a:ext>
          </a:extLst>
        </xdr:cNvPr>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757" name="直線コネクタ 756">
          <a:extLst>
            <a:ext uri="{FF2B5EF4-FFF2-40B4-BE49-F238E27FC236}">
              <a16:creationId xmlns:a16="http://schemas.microsoft.com/office/drawing/2014/main" id="{192998B8-0FCA-4D19-934B-73E69128756D}"/>
            </a:ext>
          </a:extLst>
        </xdr:cNvPr>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58" name="【消防施設】&#10;有形固定資産減価償却率平均値テキスト">
          <a:extLst>
            <a:ext uri="{FF2B5EF4-FFF2-40B4-BE49-F238E27FC236}">
              <a16:creationId xmlns:a16="http://schemas.microsoft.com/office/drawing/2014/main" id="{C3FC7EB5-694D-498C-ACAD-AEA66F23AA33}"/>
            </a:ext>
          </a:extLst>
        </xdr:cNvPr>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9" name="フローチャート: 判断 758">
          <a:extLst>
            <a:ext uri="{FF2B5EF4-FFF2-40B4-BE49-F238E27FC236}">
              <a16:creationId xmlns:a16="http://schemas.microsoft.com/office/drawing/2014/main" id="{B043D378-1018-4717-AC2D-EE9CADBAA2D1}"/>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760" name="フローチャート: 判断 759">
          <a:extLst>
            <a:ext uri="{FF2B5EF4-FFF2-40B4-BE49-F238E27FC236}">
              <a16:creationId xmlns:a16="http://schemas.microsoft.com/office/drawing/2014/main" id="{4C4167AF-2865-4B92-AF36-AEB9F56DA59A}"/>
            </a:ext>
          </a:extLst>
        </xdr:cNvPr>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61" name="フローチャート: 判断 760">
          <a:extLst>
            <a:ext uri="{FF2B5EF4-FFF2-40B4-BE49-F238E27FC236}">
              <a16:creationId xmlns:a16="http://schemas.microsoft.com/office/drawing/2014/main" id="{3B75BD40-DE9E-45C5-9C74-C58B9B15BD47}"/>
            </a:ext>
          </a:extLst>
        </xdr:cNvPr>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62" name="フローチャート: 判断 761">
          <a:extLst>
            <a:ext uri="{FF2B5EF4-FFF2-40B4-BE49-F238E27FC236}">
              <a16:creationId xmlns:a16="http://schemas.microsoft.com/office/drawing/2014/main" id="{EAA73C34-E536-4095-8F76-1D65F76EC086}"/>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763" name="フローチャート: 判断 762">
          <a:extLst>
            <a:ext uri="{FF2B5EF4-FFF2-40B4-BE49-F238E27FC236}">
              <a16:creationId xmlns:a16="http://schemas.microsoft.com/office/drawing/2014/main" id="{ABE39642-1EE0-4051-81A4-7D7B4BEDD203}"/>
            </a:ext>
          </a:extLst>
        </xdr:cNvPr>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4EE101B1-517E-46A1-ABF5-B87E62332CE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507F2B0A-2447-4889-8119-13727EBEB10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D8C28274-38AE-4FE2-957E-A3C9A9C8275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5C67C751-931B-428F-8DD1-63031717255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E3AC4A0F-E673-4EF9-AE00-8D34D7D9D1B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769" name="楕円 768">
          <a:extLst>
            <a:ext uri="{FF2B5EF4-FFF2-40B4-BE49-F238E27FC236}">
              <a16:creationId xmlns:a16="http://schemas.microsoft.com/office/drawing/2014/main" id="{6E542352-D4F4-47C7-8A8E-9AA6120C0F83}"/>
            </a:ext>
          </a:extLst>
        </xdr:cNvPr>
        <xdr:cNvSpPr/>
      </xdr:nvSpPr>
      <xdr:spPr>
        <a:xfrm>
          <a:off x="16268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33038</xdr:rowOff>
    </xdr:from>
    <xdr:ext cx="405111" cy="259045"/>
    <xdr:sp macro="" textlink="">
      <xdr:nvSpPr>
        <xdr:cNvPr id="770" name="【消防施設】&#10;有形固定資産減価償却率該当値テキスト">
          <a:extLst>
            <a:ext uri="{FF2B5EF4-FFF2-40B4-BE49-F238E27FC236}">
              <a16:creationId xmlns:a16="http://schemas.microsoft.com/office/drawing/2014/main" id="{E9D5C7AA-2DC4-4865-BC6A-CC36AFC259FF}"/>
            </a:ext>
          </a:extLst>
        </xdr:cNvPr>
        <xdr:cNvSpPr txBox="1"/>
      </xdr:nvSpPr>
      <xdr:spPr>
        <a:xfrm>
          <a:off x="16357600"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153851</xdr:rowOff>
    </xdr:from>
    <xdr:to>
      <xdr:col>81</xdr:col>
      <xdr:colOff>101600</xdr:colOff>
      <xdr:row>82</xdr:row>
      <xdr:rowOff>84001</xdr:rowOff>
    </xdr:to>
    <xdr:sp macro="" textlink="">
      <xdr:nvSpPr>
        <xdr:cNvPr id="771" name="楕円 770">
          <a:extLst>
            <a:ext uri="{FF2B5EF4-FFF2-40B4-BE49-F238E27FC236}">
              <a16:creationId xmlns:a16="http://schemas.microsoft.com/office/drawing/2014/main" id="{D00438E2-7B98-4CBA-903F-F3C27D6D92A0}"/>
            </a:ext>
          </a:extLst>
        </xdr:cNvPr>
        <xdr:cNvSpPr/>
      </xdr:nvSpPr>
      <xdr:spPr>
        <a:xfrm>
          <a:off x="154305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33201</xdr:rowOff>
    </xdr:from>
    <xdr:to>
      <xdr:col>85</xdr:col>
      <xdr:colOff>127000</xdr:colOff>
      <xdr:row>82</xdr:row>
      <xdr:rowOff>60961</xdr:rowOff>
    </xdr:to>
    <xdr:cxnSp macro="">
      <xdr:nvCxnSpPr>
        <xdr:cNvPr id="772" name="直線コネクタ 771">
          <a:extLst>
            <a:ext uri="{FF2B5EF4-FFF2-40B4-BE49-F238E27FC236}">
              <a16:creationId xmlns:a16="http://schemas.microsoft.com/office/drawing/2014/main" id="{713E8977-D785-4B69-80AF-595A53EDA92F}"/>
            </a:ext>
          </a:extLst>
        </xdr:cNvPr>
        <xdr:cNvCxnSpPr/>
      </xdr:nvCxnSpPr>
      <xdr:spPr>
        <a:xfrm>
          <a:off x="15481300" y="14092101"/>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96701</xdr:rowOff>
    </xdr:from>
    <xdr:to>
      <xdr:col>76</xdr:col>
      <xdr:colOff>165100</xdr:colOff>
      <xdr:row>82</xdr:row>
      <xdr:rowOff>26851</xdr:rowOff>
    </xdr:to>
    <xdr:sp macro="" textlink="">
      <xdr:nvSpPr>
        <xdr:cNvPr id="773" name="楕円 772">
          <a:extLst>
            <a:ext uri="{FF2B5EF4-FFF2-40B4-BE49-F238E27FC236}">
              <a16:creationId xmlns:a16="http://schemas.microsoft.com/office/drawing/2014/main" id="{5017A354-9B59-44B9-9A31-5050654AF626}"/>
            </a:ext>
          </a:extLst>
        </xdr:cNvPr>
        <xdr:cNvSpPr/>
      </xdr:nvSpPr>
      <xdr:spPr>
        <a:xfrm>
          <a:off x="14541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147501</xdr:rowOff>
    </xdr:from>
    <xdr:to>
      <xdr:col>81</xdr:col>
      <xdr:colOff>50800</xdr:colOff>
      <xdr:row>82</xdr:row>
      <xdr:rowOff>33201</xdr:rowOff>
    </xdr:to>
    <xdr:cxnSp macro="">
      <xdr:nvCxnSpPr>
        <xdr:cNvPr id="774" name="直線コネクタ 773">
          <a:extLst>
            <a:ext uri="{FF2B5EF4-FFF2-40B4-BE49-F238E27FC236}">
              <a16:creationId xmlns:a16="http://schemas.microsoft.com/office/drawing/2014/main" id="{DC68DA95-CA43-44DD-AEF4-E9F3C473547B}"/>
            </a:ext>
          </a:extLst>
        </xdr:cNvPr>
        <xdr:cNvCxnSpPr/>
      </xdr:nvCxnSpPr>
      <xdr:spPr>
        <a:xfrm>
          <a:off x="14592300" y="1403495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33020</xdr:rowOff>
    </xdr:from>
    <xdr:to>
      <xdr:col>72</xdr:col>
      <xdr:colOff>38100</xdr:colOff>
      <xdr:row>82</xdr:row>
      <xdr:rowOff>134620</xdr:rowOff>
    </xdr:to>
    <xdr:sp macro="" textlink="">
      <xdr:nvSpPr>
        <xdr:cNvPr id="775" name="楕円 774">
          <a:extLst>
            <a:ext uri="{FF2B5EF4-FFF2-40B4-BE49-F238E27FC236}">
              <a16:creationId xmlns:a16="http://schemas.microsoft.com/office/drawing/2014/main" id="{8040A7FB-F68C-4837-858E-27269FCB7193}"/>
            </a:ext>
          </a:extLst>
        </xdr:cNvPr>
        <xdr:cNvSpPr/>
      </xdr:nvSpPr>
      <xdr:spPr>
        <a:xfrm>
          <a:off x="13652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147501</xdr:rowOff>
    </xdr:from>
    <xdr:to>
      <xdr:col>76</xdr:col>
      <xdr:colOff>114300</xdr:colOff>
      <xdr:row>82</xdr:row>
      <xdr:rowOff>83820</xdr:rowOff>
    </xdr:to>
    <xdr:cxnSp macro="">
      <xdr:nvCxnSpPr>
        <xdr:cNvPr id="776" name="直線コネクタ 775">
          <a:extLst>
            <a:ext uri="{FF2B5EF4-FFF2-40B4-BE49-F238E27FC236}">
              <a16:creationId xmlns:a16="http://schemas.microsoft.com/office/drawing/2014/main" id="{EC17DE5E-F133-491F-9231-23B60B4B331D}"/>
            </a:ext>
          </a:extLst>
        </xdr:cNvPr>
        <xdr:cNvCxnSpPr/>
      </xdr:nvCxnSpPr>
      <xdr:spPr>
        <a:xfrm flipV="1">
          <a:off x="13703300" y="14034951"/>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65677</xdr:rowOff>
    </xdr:from>
    <xdr:to>
      <xdr:col>67</xdr:col>
      <xdr:colOff>101600</xdr:colOff>
      <xdr:row>81</xdr:row>
      <xdr:rowOff>167277</xdr:rowOff>
    </xdr:to>
    <xdr:sp macro="" textlink="">
      <xdr:nvSpPr>
        <xdr:cNvPr id="777" name="楕円 776">
          <a:extLst>
            <a:ext uri="{FF2B5EF4-FFF2-40B4-BE49-F238E27FC236}">
              <a16:creationId xmlns:a16="http://schemas.microsoft.com/office/drawing/2014/main" id="{D43D4F8B-036F-4867-93D7-285AB2612B1F}"/>
            </a:ext>
          </a:extLst>
        </xdr:cNvPr>
        <xdr:cNvSpPr/>
      </xdr:nvSpPr>
      <xdr:spPr>
        <a:xfrm>
          <a:off x="127635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116477</xdr:rowOff>
    </xdr:from>
    <xdr:to>
      <xdr:col>71</xdr:col>
      <xdr:colOff>177800</xdr:colOff>
      <xdr:row>82</xdr:row>
      <xdr:rowOff>83820</xdr:rowOff>
    </xdr:to>
    <xdr:cxnSp macro="">
      <xdr:nvCxnSpPr>
        <xdr:cNvPr id="778" name="直線コネクタ 777">
          <a:extLst>
            <a:ext uri="{FF2B5EF4-FFF2-40B4-BE49-F238E27FC236}">
              <a16:creationId xmlns:a16="http://schemas.microsoft.com/office/drawing/2014/main" id="{68EC8DEA-CCFF-4DAF-8F52-4996936B2EDC}"/>
            </a:ext>
          </a:extLst>
        </xdr:cNvPr>
        <xdr:cNvCxnSpPr/>
      </xdr:nvCxnSpPr>
      <xdr:spPr>
        <a:xfrm>
          <a:off x="12814300" y="14003927"/>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31041</xdr:rowOff>
    </xdr:from>
    <xdr:ext cx="405111" cy="259045"/>
    <xdr:sp macro="" textlink="">
      <xdr:nvSpPr>
        <xdr:cNvPr id="779" name="n_1aveValue【消防施設】&#10;有形固定資産減価償却率">
          <a:extLst>
            <a:ext uri="{FF2B5EF4-FFF2-40B4-BE49-F238E27FC236}">
              <a16:creationId xmlns:a16="http://schemas.microsoft.com/office/drawing/2014/main" id="{9AB41237-C216-4352-95FA-516515E4D24E}"/>
            </a:ext>
          </a:extLst>
        </xdr:cNvPr>
        <xdr:cNvSpPr txBox="1"/>
      </xdr:nvSpPr>
      <xdr:spPr>
        <a:xfrm>
          <a:off x="152660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780" name="n_2aveValue【消防施設】&#10;有形固定資産減価償却率">
          <a:extLst>
            <a:ext uri="{FF2B5EF4-FFF2-40B4-BE49-F238E27FC236}">
              <a16:creationId xmlns:a16="http://schemas.microsoft.com/office/drawing/2014/main" id="{F2CD4B56-744F-4AC6-AAA0-887AB9C514E2}"/>
            </a:ext>
          </a:extLst>
        </xdr:cNvPr>
        <xdr:cNvSpPr txBox="1"/>
      </xdr:nvSpPr>
      <xdr:spPr>
        <a:xfrm>
          <a:off x="14389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781" name="n_3aveValue【消防施設】&#10;有形固定資産減価償却率">
          <a:extLst>
            <a:ext uri="{FF2B5EF4-FFF2-40B4-BE49-F238E27FC236}">
              <a16:creationId xmlns:a16="http://schemas.microsoft.com/office/drawing/2014/main" id="{817D4C80-2138-42C5-87E6-9CC0E43D2F6E}"/>
            </a:ext>
          </a:extLst>
        </xdr:cNvPr>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168201</xdr:rowOff>
    </xdr:from>
    <xdr:ext cx="405111" cy="259045"/>
    <xdr:sp macro="" textlink="">
      <xdr:nvSpPr>
        <xdr:cNvPr id="782" name="n_4aveValue【消防施設】&#10;有形固定資産減価償却率">
          <a:extLst>
            <a:ext uri="{FF2B5EF4-FFF2-40B4-BE49-F238E27FC236}">
              <a16:creationId xmlns:a16="http://schemas.microsoft.com/office/drawing/2014/main" id="{96FAA33B-C0A1-4CF6-9A7E-429444DEC5F9}"/>
            </a:ext>
          </a:extLst>
        </xdr:cNvPr>
        <xdr:cNvSpPr txBox="1"/>
      </xdr:nvSpPr>
      <xdr:spPr>
        <a:xfrm>
          <a:off x="12611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100528</xdr:rowOff>
    </xdr:from>
    <xdr:ext cx="405111" cy="259045"/>
    <xdr:sp macro="" textlink="">
      <xdr:nvSpPr>
        <xdr:cNvPr id="783" name="n_1mainValue【消防施設】&#10;有形固定資産減価償却率">
          <a:extLst>
            <a:ext uri="{FF2B5EF4-FFF2-40B4-BE49-F238E27FC236}">
              <a16:creationId xmlns:a16="http://schemas.microsoft.com/office/drawing/2014/main" id="{5A4C238A-5457-4C79-BD91-0F71FD0661CC}"/>
            </a:ext>
          </a:extLst>
        </xdr:cNvPr>
        <xdr:cNvSpPr txBox="1"/>
      </xdr:nvSpPr>
      <xdr:spPr>
        <a:xfrm>
          <a:off x="15266044" y="1381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43378</xdr:rowOff>
    </xdr:from>
    <xdr:ext cx="405111" cy="259045"/>
    <xdr:sp macro="" textlink="">
      <xdr:nvSpPr>
        <xdr:cNvPr id="784" name="n_2mainValue【消防施設】&#10;有形固定資産減価償却率">
          <a:extLst>
            <a:ext uri="{FF2B5EF4-FFF2-40B4-BE49-F238E27FC236}">
              <a16:creationId xmlns:a16="http://schemas.microsoft.com/office/drawing/2014/main" id="{51926790-19D0-4990-A107-D6DF7B1CBBA1}"/>
            </a:ext>
          </a:extLst>
        </xdr:cNvPr>
        <xdr:cNvSpPr txBox="1"/>
      </xdr:nvSpPr>
      <xdr:spPr>
        <a:xfrm>
          <a:off x="143897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151147</xdr:rowOff>
    </xdr:from>
    <xdr:ext cx="405111" cy="259045"/>
    <xdr:sp macro="" textlink="">
      <xdr:nvSpPr>
        <xdr:cNvPr id="785" name="n_3mainValue【消防施設】&#10;有形固定資産減価償却率">
          <a:extLst>
            <a:ext uri="{FF2B5EF4-FFF2-40B4-BE49-F238E27FC236}">
              <a16:creationId xmlns:a16="http://schemas.microsoft.com/office/drawing/2014/main" id="{AB5C8514-7CF2-442B-BD71-B44E20F88C1B}"/>
            </a:ext>
          </a:extLst>
        </xdr:cNvPr>
        <xdr:cNvSpPr txBox="1"/>
      </xdr:nvSpPr>
      <xdr:spPr>
        <a:xfrm>
          <a:off x="13500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786" name="n_4mainValue【消防施設】&#10;有形固定資産減価償却率">
          <a:extLst>
            <a:ext uri="{FF2B5EF4-FFF2-40B4-BE49-F238E27FC236}">
              <a16:creationId xmlns:a16="http://schemas.microsoft.com/office/drawing/2014/main" id="{6D1FED96-E318-4137-AA89-EC6E44051492}"/>
            </a:ext>
          </a:extLst>
        </xdr:cNvPr>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a:extLst>
            <a:ext uri="{FF2B5EF4-FFF2-40B4-BE49-F238E27FC236}">
              <a16:creationId xmlns:a16="http://schemas.microsoft.com/office/drawing/2014/main" id="{C113CA72-B11F-41FD-B1E8-5C905FF4A4F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a:extLst>
            <a:ext uri="{FF2B5EF4-FFF2-40B4-BE49-F238E27FC236}">
              <a16:creationId xmlns:a16="http://schemas.microsoft.com/office/drawing/2014/main" id="{874BD620-9C37-432D-9B7E-4A8DC2504EB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a:extLst>
            <a:ext uri="{FF2B5EF4-FFF2-40B4-BE49-F238E27FC236}">
              <a16:creationId xmlns:a16="http://schemas.microsoft.com/office/drawing/2014/main" id="{B71CF9A6-C630-46A3-BD0B-A91BD2EAE46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a:extLst>
            <a:ext uri="{FF2B5EF4-FFF2-40B4-BE49-F238E27FC236}">
              <a16:creationId xmlns:a16="http://schemas.microsoft.com/office/drawing/2014/main" id="{1837BE41-B8F0-4508-A63C-52A0F15CE21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a:extLst>
            <a:ext uri="{FF2B5EF4-FFF2-40B4-BE49-F238E27FC236}">
              <a16:creationId xmlns:a16="http://schemas.microsoft.com/office/drawing/2014/main" id="{B8FBCA31-F818-4F1C-BADB-4E28DB7600B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a:extLst>
            <a:ext uri="{FF2B5EF4-FFF2-40B4-BE49-F238E27FC236}">
              <a16:creationId xmlns:a16="http://schemas.microsoft.com/office/drawing/2014/main" id="{40D304C8-93E6-469B-B87F-FBA54313EDA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a:extLst>
            <a:ext uri="{FF2B5EF4-FFF2-40B4-BE49-F238E27FC236}">
              <a16:creationId xmlns:a16="http://schemas.microsoft.com/office/drawing/2014/main" id="{AE1491FB-3657-4B8A-AB60-35FF3E6A14B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a:extLst>
            <a:ext uri="{FF2B5EF4-FFF2-40B4-BE49-F238E27FC236}">
              <a16:creationId xmlns:a16="http://schemas.microsoft.com/office/drawing/2014/main" id="{53D032CD-6BC9-4021-A200-A802B1F45DE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a:extLst>
            <a:ext uri="{FF2B5EF4-FFF2-40B4-BE49-F238E27FC236}">
              <a16:creationId xmlns:a16="http://schemas.microsoft.com/office/drawing/2014/main" id="{E52660D7-763D-45F7-A2F8-57853C533F1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a:extLst>
            <a:ext uri="{FF2B5EF4-FFF2-40B4-BE49-F238E27FC236}">
              <a16:creationId xmlns:a16="http://schemas.microsoft.com/office/drawing/2014/main" id="{E6F061EE-B9F5-40D6-B313-29141D2A24F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a:extLst>
            <a:ext uri="{FF2B5EF4-FFF2-40B4-BE49-F238E27FC236}">
              <a16:creationId xmlns:a16="http://schemas.microsoft.com/office/drawing/2014/main" id="{291352F5-F052-4CEB-B3AE-25A86B1919F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8" name="テキスト ボックス 797">
          <a:extLst>
            <a:ext uri="{FF2B5EF4-FFF2-40B4-BE49-F238E27FC236}">
              <a16:creationId xmlns:a16="http://schemas.microsoft.com/office/drawing/2014/main" id="{B61E7AFD-8A4A-4E38-B2F1-3BE14ADCE53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a:extLst>
            <a:ext uri="{FF2B5EF4-FFF2-40B4-BE49-F238E27FC236}">
              <a16:creationId xmlns:a16="http://schemas.microsoft.com/office/drawing/2014/main" id="{A2043888-C478-46E9-8153-F1A893F3112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0" name="テキスト ボックス 799">
          <a:extLst>
            <a:ext uri="{FF2B5EF4-FFF2-40B4-BE49-F238E27FC236}">
              <a16:creationId xmlns:a16="http://schemas.microsoft.com/office/drawing/2014/main" id="{8E86D4BF-2E29-4AB8-B1EC-5E9C7B537B8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a:extLst>
            <a:ext uri="{FF2B5EF4-FFF2-40B4-BE49-F238E27FC236}">
              <a16:creationId xmlns:a16="http://schemas.microsoft.com/office/drawing/2014/main" id="{6E4D7D5F-6B49-4FDB-BA04-CFDF602E07E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2" name="テキスト ボックス 801">
          <a:extLst>
            <a:ext uri="{FF2B5EF4-FFF2-40B4-BE49-F238E27FC236}">
              <a16:creationId xmlns:a16="http://schemas.microsoft.com/office/drawing/2014/main" id="{B8139BDE-CBBF-4AE0-877D-2B0C7B15B8F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a:extLst>
            <a:ext uri="{FF2B5EF4-FFF2-40B4-BE49-F238E27FC236}">
              <a16:creationId xmlns:a16="http://schemas.microsoft.com/office/drawing/2014/main" id="{159D3F9D-111A-4302-9B9B-3921D5A3DED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4" name="テキスト ボックス 803">
          <a:extLst>
            <a:ext uri="{FF2B5EF4-FFF2-40B4-BE49-F238E27FC236}">
              <a16:creationId xmlns:a16="http://schemas.microsoft.com/office/drawing/2014/main" id="{5F51F6B7-085D-4006-B1B3-54AC566B447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661F9848-6BA4-4EEB-BC5D-64647017567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A6FFDB27-762A-4CA8-A13A-12B17B45782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a:extLst>
            <a:ext uri="{FF2B5EF4-FFF2-40B4-BE49-F238E27FC236}">
              <a16:creationId xmlns:a16="http://schemas.microsoft.com/office/drawing/2014/main" id="{652DEDB9-484B-404B-86D6-0B0C95570AC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808" name="直線コネクタ 807">
          <a:extLst>
            <a:ext uri="{FF2B5EF4-FFF2-40B4-BE49-F238E27FC236}">
              <a16:creationId xmlns:a16="http://schemas.microsoft.com/office/drawing/2014/main" id="{94204EA3-2F35-4EAB-97C8-94628AEC10C2}"/>
            </a:ext>
          </a:extLst>
        </xdr:cNvPr>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9" name="【消防施設】&#10;一人当たり面積最小値テキスト">
          <a:extLst>
            <a:ext uri="{FF2B5EF4-FFF2-40B4-BE49-F238E27FC236}">
              <a16:creationId xmlns:a16="http://schemas.microsoft.com/office/drawing/2014/main" id="{2ABABDBC-F93A-4CE2-814D-5C456D679D57}"/>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10" name="直線コネクタ 809">
          <a:extLst>
            <a:ext uri="{FF2B5EF4-FFF2-40B4-BE49-F238E27FC236}">
              <a16:creationId xmlns:a16="http://schemas.microsoft.com/office/drawing/2014/main" id="{B3A36C37-3000-4A23-B6A0-9DEB2B8992D4}"/>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11" name="【消防施設】&#10;一人当たり面積最大値テキスト">
          <a:extLst>
            <a:ext uri="{FF2B5EF4-FFF2-40B4-BE49-F238E27FC236}">
              <a16:creationId xmlns:a16="http://schemas.microsoft.com/office/drawing/2014/main" id="{EDEEE330-5495-4D3C-A983-A42D54DF1132}"/>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12" name="直線コネクタ 811">
          <a:extLst>
            <a:ext uri="{FF2B5EF4-FFF2-40B4-BE49-F238E27FC236}">
              <a16:creationId xmlns:a16="http://schemas.microsoft.com/office/drawing/2014/main" id="{07A993D8-086D-4EC6-9B10-5F56E6CE15CB}"/>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813" name="【消防施設】&#10;一人当たり面積平均値テキスト">
          <a:extLst>
            <a:ext uri="{FF2B5EF4-FFF2-40B4-BE49-F238E27FC236}">
              <a16:creationId xmlns:a16="http://schemas.microsoft.com/office/drawing/2014/main" id="{4ED24022-C155-4C2D-9E4E-FEA785BB07CD}"/>
            </a:ext>
          </a:extLst>
        </xdr:cNvPr>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814" name="フローチャート: 判断 813">
          <a:extLst>
            <a:ext uri="{FF2B5EF4-FFF2-40B4-BE49-F238E27FC236}">
              <a16:creationId xmlns:a16="http://schemas.microsoft.com/office/drawing/2014/main" id="{4118E3D2-2AE9-4BF8-8EEF-682EC9063E96}"/>
            </a:ext>
          </a:extLst>
        </xdr:cNvPr>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815" name="フローチャート: 判断 814">
          <a:extLst>
            <a:ext uri="{FF2B5EF4-FFF2-40B4-BE49-F238E27FC236}">
              <a16:creationId xmlns:a16="http://schemas.microsoft.com/office/drawing/2014/main" id="{0A139F0A-63F0-462B-BD8E-8FA480536E71}"/>
            </a:ext>
          </a:extLst>
        </xdr:cNvPr>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816" name="フローチャート: 判断 815">
          <a:extLst>
            <a:ext uri="{FF2B5EF4-FFF2-40B4-BE49-F238E27FC236}">
              <a16:creationId xmlns:a16="http://schemas.microsoft.com/office/drawing/2014/main" id="{C54551F6-D187-4FB9-86AD-97E296249989}"/>
            </a:ext>
          </a:extLst>
        </xdr:cNvPr>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817" name="フローチャート: 判断 816">
          <a:extLst>
            <a:ext uri="{FF2B5EF4-FFF2-40B4-BE49-F238E27FC236}">
              <a16:creationId xmlns:a16="http://schemas.microsoft.com/office/drawing/2014/main" id="{9C8DB77E-4D84-4717-9407-766AA4BD4706}"/>
            </a:ext>
          </a:extLst>
        </xdr:cNvPr>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818" name="フローチャート: 判断 817">
          <a:extLst>
            <a:ext uri="{FF2B5EF4-FFF2-40B4-BE49-F238E27FC236}">
              <a16:creationId xmlns:a16="http://schemas.microsoft.com/office/drawing/2014/main" id="{C161931B-0DDE-4F6E-888B-47B887D592D3}"/>
            </a:ext>
          </a:extLst>
        </xdr:cNvPr>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12E331A5-EA1E-46AC-B052-361C0F325F5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1E1910CC-ADFD-47B0-91C7-4E6DF26FE19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AE86A2F1-8CE6-4008-B488-409AE22AFD6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DD2C089B-01CA-4775-9F08-44061AE640D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F63E777E-467C-402E-B40A-B887FE5CED0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824" name="楕円 823">
          <a:extLst>
            <a:ext uri="{FF2B5EF4-FFF2-40B4-BE49-F238E27FC236}">
              <a16:creationId xmlns:a16="http://schemas.microsoft.com/office/drawing/2014/main" id="{6E7BD45A-CD9A-420F-A5AA-F3EAE6FE4FD2}"/>
            </a:ext>
          </a:extLst>
        </xdr:cNvPr>
        <xdr:cNvSpPr/>
      </xdr:nvSpPr>
      <xdr:spPr>
        <a:xfrm>
          <a:off x="221107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82314</xdr:rowOff>
    </xdr:from>
    <xdr:ext cx="469744" cy="259045"/>
    <xdr:sp macro="" textlink="">
      <xdr:nvSpPr>
        <xdr:cNvPr id="825" name="【消防施設】&#10;一人当たり面積該当値テキスト">
          <a:extLst>
            <a:ext uri="{FF2B5EF4-FFF2-40B4-BE49-F238E27FC236}">
              <a16:creationId xmlns:a16="http://schemas.microsoft.com/office/drawing/2014/main" id="{D87E73C3-E6E7-48AD-9DBA-097BD508E3FD}"/>
            </a:ext>
          </a:extLst>
        </xdr:cNvPr>
        <xdr:cNvSpPr txBox="1"/>
      </xdr:nvSpPr>
      <xdr:spPr>
        <a:xfrm>
          <a:off x="22199600" y="143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103887</xdr:rowOff>
    </xdr:from>
    <xdr:to>
      <xdr:col>112</xdr:col>
      <xdr:colOff>38100</xdr:colOff>
      <xdr:row>84</xdr:row>
      <xdr:rowOff>34037</xdr:rowOff>
    </xdr:to>
    <xdr:sp macro="" textlink="">
      <xdr:nvSpPr>
        <xdr:cNvPr id="826" name="楕円 825">
          <a:extLst>
            <a:ext uri="{FF2B5EF4-FFF2-40B4-BE49-F238E27FC236}">
              <a16:creationId xmlns:a16="http://schemas.microsoft.com/office/drawing/2014/main" id="{3140C060-55B5-42F3-BE01-2F1BDD889C19}"/>
            </a:ext>
          </a:extLst>
        </xdr:cNvPr>
        <xdr:cNvSpPr/>
      </xdr:nvSpPr>
      <xdr:spPr>
        <a:xfrm>
          <a:off x="21272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154687</xdr:rowOff>
    </xdr:from>
    <xdr:to>
      <xdr:col>116</xdr:col>
      <xdr:colOff>63500</xdr:colOff>
      <xdr:row>83</xdr:row>
      <xdr:rowOff>154687</xdr:rowOff>
    </xdr:to>
    <xdr:cxnSp macro="">
      <xdr:nvCxnSpPr>
        <xdr:cNvPr id="827" name="直線コネクタ 826">
          <a:extLst>
            <a:ext uri="{FF2B5EF4-FFF2-40B4-BE49-F238E27FC236}">
              <a16:creationId xmlns:a16="http://schemas.microsoft.com/office/drawing/2014/main" id="{698F5A3B-9D8B-4CDF-8E59-9D4CBCE20502}"/>
            </a:ext>
          </a:extLst>
        </xdr:cNvPr>
        <xdr:cNvCxnSpPr/>
      </xdr:nvCxnSpPr>
      <xdr:spPr>
        <a:xfrm>
          <a:off x="21323300" y="143850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103887</xdr:rowOff>
    </xdr:from>
    <xdr:to>
      <xdr:col>107</xdr:col>
      <xdr:colOff>101600</xdr:colOff>
      <xdr:row>84</xdr:row>
      <xdr:rowOff>34037</xdr:rowOff>
    </xdr:to>
    <xdr:sp macro="" textlink="">
      <xdr:nvSpPr>
        <xdr:cNvPr id="828" name="楕円 827">
          <a:extLst>
            <a:ext uri="{FF2B5EF4-FFF2-40B4-BE49-F238E27FC236}">
              <a16:creationId xmlns:a16="http://schemas.microsoft.com/office/drawing/2014/main" id="{97E11B02-BC55-4819-B856-5267602584C3}"/>
            </a:ext>
          </a:extLst>
        </xdr:cNvPr>
        <xdr:cNvSpPr/>
      </xdr:nvSpPr>
      <xdr:spPr>
        <a:xfrm>
          <a:off x="20383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154687</xdr:rowOff>
    </xdr:from>
    <xdr:to>
      <xdr:col>111</xdr:col>
      <xdr:colOff>177800</xdr:colOff>
      <xdr:row>83</xdr:row>
      <xdr:rowOff>154687</xdr:rowOff>
    </xdr:to>
    <xdr:cxnSp macro="">
      <xdr:nvCxnSpPr>
        <xdr:cNvPr id="829" name="直線コネクタ 828">
          <a:extLst>
            <a:ext uri="{FF2B5EF4-FFF2-40B4-BE49-F238E27FC236}">
              <a16:creationId xmlns:a16="http://schemas.microsoft.com/office/drawing/2014/main" id="{116CDE37-295B-4FB7-B355-13161E8EB0E2}"/>
            </a:ext>
          </a:extLst>
        </xdr:cNvPr>
        <xdr:cNvCxnSpPr/>
      </xdr:nvCxnSpPr>
      <xdr:spPr>
        <a:xfrm>
          <a:off x="20434300" y="14385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103887</xdr:rowOff>
    </xdr:from>
    <xdr:to>
      <xdr:col>102</xdr:col>
      <xdr:colOff>165100</xdr:colOff>
      <xdr:row>84</xdr:row>
      <xdr:rowOff>34037</xdr:rowOff>
    </xdr:to>
    <xdr:sp macro="" textlink="">
      <xdr:nvSpPr>
        <xdr:cNvPr id="830" name="楕円 829">
          <a:extLst>
            <a:ext uri="{FF2B5EF4-FFF2-40B4-BE49-F238E27FC236}">
              <a16:creationId xmlns:a16="http://schemas.microsoft.com/office/drawing/2014/main" id="{33066EC6-4E83-482E-8264-C65D9E54F011}"/>
            </a:ext>
          </a:extLst>
        </xdr:cNvPr>
        <xdr:cNvSpPr/>
      </xdr:nvSpPr>
      <xdr:spPr>
        <a:xfrm>
          <a:off x="19494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154687</xdr:rowOff>
    </xdr:from>
    <xdr:to>
      <xdr:col>107</xdr:col>
      <xdr:colOff>50800</xdr:colOff>
      <xdr:row>83</xdr:row>
      <xdr:rowOff>154687</xdr:rowOff>
    </xdr:to>
    <xdr:cxnSp macro="">
      <xdr:nvCxnSpPr>
        <xdr:cNvPr id="831" name="直線コネクタ 830">
          <a:extLst>
            <a:ext uri="{FF2B5EF4-FFF2-40B4-BE49-F238E27FC236}">
              <a16:creationId xmlns:a16="http://schemas.microsoft.com/office/drawing/2014/main" id="{7E1A4E03-B009-4AAF-AC40-2FC7470E2C72}"/>
            </a:ext>
          </a:extLst>
        </xdr:cNvPr>
        <xdr:cNvCxnSpPr/>
      </xdr:nvCxnSpPr>
      <xdr:spPr>
        <a:xfrm>
          <a:off x="19545300" y="14385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103887</xdr:rowOff>
    </xdr:from>
    <xdr:to>
      <xdr:col>98</xdr:col>
      <xdr:colOff>38100</xdr:colOff>
      <xdr:row>84</xdr:row>
      <xdr:rowOff>34037</xdr:rowOff>
    </xdr:to>
    <xdr:sp macro="" textlink="">
      <xdr:nvSpPr>
        <xdr:cNvPr id="832" name="楕円 831">
          <a:extLst>
            <a:ext uri="{FF2B5EF4-FFF2-40B4-BE49-F238E27FC236}">
              <a16:creationId xmlns:a16="http://schemas.microsoft.com/office/drawing/2014/main" id="{5A7F565D-E84D-45F1-B645-10721EE414CB}"/>
            </a:ext>
          </a:extLst>
        </xdr:cNvPr>
        <xdr:cNvSpPr/>
      </xdr:nvSpPr>
      <xdr:spPr>
        <a:xfrm>
          <a:off x="18605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154687</xdr:rowOff>
    </xdr:from>
    <xdr:to>
      <xdr:col>102</xdr:col>
      <xdr:colOff>114300</xdr:colOff>
      <xdr:row>83</xdr:row>
      <xdr:rowOff>154687</xdr:rowOff>
    </xdr:to>
    <xdr:cxnSp macro="">
      <xdr:nvCxnSpPr>
        <xdr:cNvPr id="833" name="直線コネクタ 832">
          <a:extLst>
            <a:ext uri="{FF2B5EF4-FFF2-40B4-BE49-F238E27FC236}">
              <a16:creationId xmlns:a16="http://schemas.microsoft.com/office/drawing/2014/main" id="{7196E916-0A47-47D5-BBCD-4C12A1F22388}"/>
            </a:ext>
          </a:extLst>
        </xdr:cNvPr>
        <xdr:cNvCxnSpPr/>
      </xdr:nvCxnSpPr>
      <xdr:spPr>
        <a:xfrm>
          <a:off x="18656300" y="14385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834" name="n_1aveValue【消防施設】&#10;一人当たり面積">
          <a:extLst>
            <a:ext uri="{FF2B5EF4-FFF2-40B4-BE49-F238E27FC236}">
              <a16:creationId xmlns:a16="http://schemas.microsoft.com/office/drawing/2014/main" id="{78EBFC66-0ED1-46C7-B906-E5FA82233624}"/>
            </a:ext>
          </a:extLst>
        </xdr:cNvPr>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167149</xdr:rowOff>
    </xdr:from>
    <xdr:ext cx="469744" cy="259045"/>
    <xdr:sp macro="" textlink="">
      <xdr:nvSpPr>
        <xdr:cNvPr id="835" name="n_2aveValue【消防施設】&#10;一人当たり面積">
          <a:extLst>
            <a:ext uri="{FF2B5EF4-FFF2-40B4-BE49-F238E27FC236}">
              <a16:creationId xmlns:a16="http://schemas.microsoft.com/office/drawing/2014/main" id="{E3AC085D-A0BD-4F4E-AA7A-AF2E67B5450A}"/>
            </a:ext>
          </a:extLst>
        </xdr:cNvPr>
        <xdr:cNvSpPr txBox="1"/>
      </xdr:nvSpPr>
      <xdr:spPr>
        <a:xfrm>
          <a:off x="20199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836" name="n_3aveValue【消防施設】&#10;一人当たり面積">
          <a:extLst>
            <a:ext uri="{FF2B5EF4-FFF2-40B4-BE49-F238E27FC236}">
              <a16:creationId xmlns:a16="http://schemas.microsoft.com/office/drawing/2014/main" id="{E062AF62-B528-445E-A8FC-267AA73BF66A}"/>
            </a:ext>
          </a:extLst>
        </xdr:cNvPr>
        <xdr:cNvSpPr txBox="1"/>
      </xdr:nvSpPr>
      <xdr:spPr>
        <a:xfrm>
          <a:off x="19310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837" name="n_4aveValue【消防施設】&#10;一人当たり面積">
          <a:extLst>
            <a:ext uri="{FF2B5EF4-FFF2-40B4-BE49-F238E27FC236}">
              <a16:creationId xmlns:a16="http://schemas.microsoft.com/office/drawing/2014/main" id="{ED1ED5EA-21E7-46FC-A4C8-AE03D64BA761}"/>
            </a:ext>
          </a:extLst>
        </xdr:cNvPr>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25164</xdr:rowOff>
    </xdr:from>
    <xdr:ext cx="469744" cy="259045"/>
    <xdr:sp macro="" textlink="">
      <xdr:nvSpPr>
        <xdr:cNvPr id="838" name="n_1mainValue【消防施設】&#10;一人当たり面積">
          <a:extLst>
            <a:ext uri="{FF2B5EF4-FFF2-40B4-BE49-F238E27FC236}">
              <a16:creationId xmlns:a16="http://schemas.microsoft.com/office/drawing/2014/main" id="{6443909C-D89A-4668-93CD-74093E41EC49}"/>
            </a:ext>
          </a:extLst>
        </xdr:cNvPr>
        <xdr:cNvSpPr txBox="1"/>
      </xdr:nvSpPr>
      <xdr:spPr>
        <a:xfrm>
          <a:off x="210757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25164</xdr:rowOff>
    </xdr:from>
    <xdr:ext cx="469744" cy="259045"/>
    <xdr:sp macro="" textlink="">
      <xdr:nvSpPr>
        <xdr:cNvPr id="839" name="n_2mainValue【消防施設】&#10;一人当たり面積">
          <a:extLst>
            <a:ext uri="{FF2B5EF4-FFF2-40B4-BE49-F238E27FC236}">
              <a16:creationId xmlns:a16="http://schemas.microsoft.com/office/drawing/2014/main" id="{A9F18453-7552-4567-A7C4-6C1F401DAF54}"/>
            </a:ext>
          </a:extLst>
        </xdr:cNvPr>
        <xdr:cNvSpPr txBox="1"/>
      </xdr:nvSpPr>
      <xdr:spPr>
        <a:xfrm>
          <a:off x="201994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25164</xdr:rowOff>
    </xdr:from>
    <xdr:ext cx="469744" cy="259045"/>
    <xdr:sp macro="" textlink="">
      <xdr:nvSpPr>
        <xdr:cNvPr id="840" name="n_3mainValue【消防施設】&#10;一人当たり面積">
          <a:extLst>
            <a:ext uri="{FF2B5EF4-FFF2-40B4-BE49-F238E27FC236}">
              <a16:creationId xmlns:a16="http://schemas.microsoft.com/office/drawing/2014/main" id="{52EA8261-A2B8-4A81-A2BB-4DF2BC4060C4}"/>
            </a:ext>
          </a:extLst>
        </xdr:cNvPr>
        <xdr:cNvSpPr txBox="1"/>
      </xdr:nvSpPr>
      <xdr:spPr>
        <a:xfrm>
          <a:off x="193104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25164</xdr:rowOff>
    </xdr:from>
    <xdr:ext cx="469744" cy="259045"/>
    <xdr:sp macro="" textlink="">
      <xdr:nvSpPr>
        <xdr:cNvPr id="841" name="n_4mainValue【消防施設】&#10;一人当たり面積">
          <a:extLst>
            <a:ext uri="{FF2B5EF4-FFF2-40B4-BE49-F238E27FC236}">
              <a16:creationId xmlns:a16="http://schemas.microsoft.com/office/drawing/2014/main" id="{CF9E104A-F694-4B03-AE7B-94E3F2EC4A80}"/>
            </a:ext>
          </a:extLst>
        </xdr:cNvPr>
        <xdr:cNvSpPr txBox="1"/>
      </xdr:nvSpPr>
      <xdr:spPr>
        <a:xfrm>
          <a:off x="184214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id="{82F64BF5-12CB-41C9-8E98-28C88E3D80D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id="{F07643FB-6EDA-46DF-852C-E08C3E89206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id="{1DFF0B1A-6D0D-45E9-9CF7-FE23A0D70D0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id="{76AA83F9-DB31-487F-9386-DA4652051F9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id="{8F4D33C2-8609-4FA7-9DCA-33416E92554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id="{0D7C0E54-954E-409F-81D7-E7744FCE1F1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id="{119BEBC0-7406-4E70-B4B3-2510A6ABA63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id="{63E985BA-B6C1-485C-8399-05ADE586E78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a:extLst>
            <a:ext uri="{FF2B5EF4-FFF2-40B4-BE49-F238E27FC236}">
              <a16:creationId xmlns:a16="http://schemas.microsoft.com/office/drawing/2014/main" id="{B953EFFD-0CB4-47A3-80F9-02E7B8C8183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a:extLst>
            <a:ext uri="{FF2B5EF4-FFF2-40B4-BE49-F238E27FC236}">
              <a16:creationId xmlns:a16="http://schemas.microsoft.com/office/drawing/2014/main" id="{F06DEF20-C010-4F34-9A98-1494E21E3E7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a:extLst>
            <a:ext uri="{FF2B5EF4-FFF2-40B4-BE49-F238E27FC236}">
              <a16:creationId xmlns:a16="http://schemas.microsoft.com/office/drawing/2014/main" id="{C1A68556-9634-41BE-8110-0748ABD071E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a:extLst>
            <a:ext uri="{FF2B5EF4-FFF2-40B4-BE49-F238E27FC236}">
              <a16:creationId xmlns:a16="http://schemas.microsoft.com/office/drawing/2014/main" id="{36DC6ECE-0194-4553-B354-272A57CD9A8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a:extLst>
            <a:ext uri="{FF2B5EF4-FFF2-40B4-BE49-F238E27FC236}">
              <a16:creationId xmlns:a16="http://schemas.microsoft.com/office/drawing/2014/main" id="{58FAC2D3-FAB1-44B4-B594-AD19ABD4E92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a:extLst>
            <a:ext uri="{FF2B5EF4-FFF2-40B4-BE49-F238E27FC236}">
              <a16:creationId xmlns:a16="http://schemas.microsoft.com/office/drawing/2014/main" id="{04E4BA0E-0183-481A-9B65-36C3DF072C3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a:extLst>
            <a:ext uri="{FF2B5EF4-FFF2-40B4-BE49-F238E27FC236}">
              <a16:creationId xmlns:a16="http://schemas.microsoft.com/office/drawing/2014/main" id="{9B143902-2C9D-465B-AFBD-F45E4153CF2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a:extLst>
            <a:ext uri="{FF2B5EF4-FFF2-40B4-BE49-F238E27FC236}">
              <a16:creationId xmlns:a16="http://schemas.microsoft.com/office/drawing/2014/main" id="{DFA43A7D-C4CA-4FA6-B0CB-96F3BC5801A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a:extLst>
            <a:ext uri="{FF2B5EF4-FFF2-40B4-BE49-F238E27FC236}">
              <a16:creationId xmlns:a16="http://schemas.microsoft.com/office/drawing/2014/main" id="{68E5E059-D87D-4C1D-84D9-5C026AAF196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a:extLst>
            <a:ext uri="{FF2B5EF4-FFF2-40B4-BE49-F238E27FC236}">
              <a16:creationId xmlns:a16="http://schemas.microsoft.com/office/drawing/2014/main" id="{2E938C51-DF71-4B0B-8FB8-9945746B784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a:extLst>
            <a:ext uri="{FF2B5EF4-FFF2-40B4-BE49-F238E27FC236}">
              <a16:creationId xmlns:a16="http://schemas.microsoft.com/office/drawing/2014/main" id="{A20AC22C-EDFD-4D3B-8343-5883F2D0788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a:extLst>
            <a:ext uri="{FF2B5EF4-FFF2-40B4-BE49-F238E27FC236}">
              <a16:creationId xmlns:a16="http://schemas.microsoft.com/office/drawing/2014/main" id="{4904E7F7-16D1-45AC-B85C-B6F06C95571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a:extLst>
            <a:ext uri="{FF2B5EF4-FFF2-40B4-BE49-F238E27FC236}">
              <a16:creationId xmlns:a16="http://schemas.microsoft.com/office/drawing/2014/main" id="{93B68699-2260-4213-B90F-8691320DB16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a:extLst>
            <a:ext uri="{FF2B5EF4-FFF2-40B4-BE49-F238E27FC236}">
              <a16:creationId xmlns:a16="http://schemas.microsoft.com/office/drawing/2014/main" id="{75C0BA09-DB40-4669-AA0B-A8C06FA7BF8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a:extLst>
            <a:ext uri="{FF2B5EF4-FFF2-40B4-BE49-F238E27FC236}">
              <a16:creationId xmlns:a16="http://schemas.microsoft.com/office/drawing/2014/main" id="{B5FB7C70-10E2-4430-8D88-7DB3678AE25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a:extLst>
            <a:ext uri="{FF2B5EF4-FFF2-40B4-BE49-F238E27FC236}">
              <a16:creationId xmlns:a16="http://schemas.microsoft.com/office/drawing/2014/main" id="{728EE8C1-940A-4B4A-BA21-F203038A859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a:extLst>
            <a:ext uri="{FF2B5EF4-FFF2-40B4-BE49-F238E27FC236}">
              <a16:creationId xmlns:a16="http://schemas.microsoft.com/office/drawing/2014/main" id="{C8AB96B5-9E9E-4FAB-ACD1-A8D5246828D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867" name="直線コネクタ 866">
          <a:extLst>
            <a:ext uri="{FF2B5EF4-FFF2-40B4-BE49-F238E27FC236}">
              <a16:creationId xmlns:a16="http://schemas.microsoft.com/office/drawing/2014/main" id="{282EE9FE-AB2F-4FBF-84C8-9012EEB1BBBC}"/>
            </a:ext>
          </a:extLst>
        </xdr:cNvPr>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868" name="【庁舎】&#10;有形固定資産減価償却率最小値テキスト">
          <a:extLst>
            <a:ext uri="{FF2B5EF4-FFF2-40B4-BE49-F238E27FC236}">
              <a16:creationId xmlns:a16="http://schemas.microsoft.com/office/drawing/2014/main" id="{C733F50C-F720-4B67-81B7-5F11AD96C2D1}"/>
            </a:ext>
          </a:extLst>
        </xdr:cNvPr>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869" name="直線コネクタ 868">
          <a:extLst>
            <a:ext uri="{FF2B5EF4-FFF2-40B4-BE49-F238E27FC236}">
              <a16:creationId xmlns:a16="http://schemas.microsoft.com/office/drawing/2014/main" id="{AB4F2429-4CD5-46B8-AC47-1092B61B50C2}"/>
            </a:ext>
          </a:extLst>
        </xdr:cNvPr>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870" name="【庁舎】&#10;有形固定資産減価償却率最大値テキスト">
          <a:extLst>
            <a:ext uri="{FF2B5EF4-FFF2-40B4-BE49-F238E27FC236}">
              <a16:creationId xmlns:a16="http://schemas.microsoft.com/office/drawing/2014/main" id="{080026C7-BC46-4CC7-AA6A-5FB1D73CC455}"/>
            </a:ext>
          </a:extLst>
        </xdr:cNvPr>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871" name="直線コネクタ 870">
          <a:extLst>
            <a:ext uri="{FF2B5EF4-FFF2-40B4-BE49-F238E27FC236}">
              <a16:creationId xmlns:a16="http://schemas.microsoft.com/office/drawing/2014/main" id="{9339770D-083C-4F3D-9192-BE7CDAF01556}"/>
            </a:ext>
          </a:extLst>
        </xdr:cNvPr>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167476</xdr:rowOff>
    </xdr:from>
    <xdr:ext cx="405111" cy="259045"/>
    <xdr:sp macro="" textlink="">
      <xdr:nvSpPr>
        <xdr:cNvPr id="872" name="【庁舎】&#10;有形固定資産減価償却率平均値テキスト">
          <a:extLst>
            <a:ext uri="{FF2B5EF4-FFF2-40B4-BE49-F238E27FC236}">
              <a16:creationId xmlns:a16="http://schemas.microsoft.com/office/drawing/2014/main" id="{A4C45747-8C15-411E-9902-02D2F62E2B14}"/>
            </a:ext>
          </a:extLst>
        </xdr:cNvPr>
        <xdr:cNvSpPr txBox="1"/>
      </xdr:nvSpPr>
      <xdr:spPr>
        <a:xfrm>
          <a:off x="16357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73" name="フローチャート: 判断 872">
          <a:extLst>
            <a:ext uri="{FF2B5EF4-FFF2-40B4-BE49-F238E27FC236}">
              <a16:creationId xmlns:a16="http://schemas.microsoft.com/office/drawing/2014/main" id="{445D3F5C-89DA-4DEE-8EFA-43C0E2FE0C81}"/>
            </a:ext>
          </a:extLst>
        </xdr:cNvPr>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74" name="フローチャート: 判断 873">
          <a:extLst>
            <a:ext uri="{FF2B5EF4-FFF2-40B4-BE49-F238E27FC236}">
              <a16:creationId xmlns:a16="http://schemas.microsoft.com/office/drawing/2014/main" id="{3D90D352-A502-4CC6-A5B3-E163E1ED4D42}"/>
            </a:ext>
          </a:extLst>
        </xdr:cNvPr>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75" name="フローチャート: 判断 874">
          <a:extLst>
            <a:ext uri="{FF2B5EF4-FFF2-40B4-BE49-F238E27FC236}">
              <a16:creationId xmlns:a16="http://schemas.microsoft.com/office/drawing/2014/main" id="{4E83DCD3-4C24-4F45-AE09-DECDF8862ED6}"/>
            </a:ext>
          </a:extLst>
        </xdr:cNvPr>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76" name="フローチャート: 判断 875">
          <a:extLst>
            <a:ext uri="{FF2B5EF4-FFF2-40B4-BE49-F238E27FC236}">
              <a16:creationId xmlns:a16="http://schemas.microsoft.com/office/drawing/2014/main" id="{B79AC2FC-98F5-45D0-BAF0-91D28BE44C59}"/>
            </a:ext>
          </a:extLst>
        </xdr:cNvPr>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77" name="フローチャート: 判断 876">
          <a:extLst>
            <a:ext uri="{FF2B5EF4-FFF2-40B4-BE49-F238E27FC236}">
              <a16:creationId xmlns:a16="http://schemas.microsoft.com/office/drawing/2014/main" id="{1032746A-74FB-43A0-BD77-45072E84BC76}"/>
            </a:ext>
          </a:extLst>
        </xdr:cNvPr>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D9CC281D-DAAF-4FFA-8EFF-734B9C31C0A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3DF1D2DE-8044-4153-B5DB-253A861DA59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1754323E-A1FA-4130-B228-23A2BBCD621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8BD83974-824B-4CCB-AF83-AE1B677B5DA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F99E855D-E421-4553-9C86-94ED8DAB696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64588</xdr:rowOff>
    </xdr:from>
    <xdr:to>
      <xdr:col>85</xdr:col>
      <xdr:colOff>177800</xdr:colOff>
      <xdr:row>105</xdr:row>
      <xdr:rowOff>166188</xdr:rowOff>
    </xdr:to>
    <xdr:sp macro="" textlink="">
      <xdr:nvSpPr>
        <xdr:cNvPr id="883" name="楕円 882">
          <a:extLst>
            <a:ext uri="{FF2B5EF4-FFF2-40B4-BE49-F238E27FC236}">
              <a16:creationId xmlns:a16="http://schemas.microsoft.com/office/drawing/2014/main" id="{3003718C-34D8-48E0-B212-7414801779B3}"/>
            </a:ext>
          </a:extLst>
        </xdr:cNvPr>
        <xdr:cNvSpPr/>
      </xdr:nvSpPr>
      <xdr:spPr>
        <a:xfrm>
          <a:off x="162687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43015</xdr:rowOff>
    </xdr:from>
    <xdr:ext cx="405111" cy="259045"/>
    <xdr:sp macro="" textlink="">
      <xdr:nvSpPr>
        <xdr:cNvPr id="884" name="【庁舎】&#10;有形固定資産減価償却率該当値テキスト">
          <a:extLst>
            <a:ext uri="{FF2B5EF4-FFF2-40B4-BE49-F238E27FC236}">
              <a16:creationId xmlns:a16="http://schemas.microsoft.com/office/drawing/2014/main" id="{9569E074-CFAA-474E-BBE8-E7D3CF7FE22B}"/>
            </a:ext>
          </a:extLst>
        </xdr:cNvPr>
        <xdr:cNvSpPr txBox="1"/>
      </xdr:nvSpPr>
      <xdr:spPr>
        <a:xfrm>
          <a:off x="16357600"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9071</xdr:rowOff>
    </xdr:from>
    <xdr:to>
      <xdr:col>81</xdr:col>
      <xdr:colOff>101600</xdr:colOff>
      <xdr:row>105</xdr:row>
      <xdr:rowOff>110671</xdr:rowOff>
    </xdr:to>
    <xdr:sp macro="" textlink="">
      <xdr:nvSpPr>
        <xdr:cNvPr id="885" name="楕円 884">
          <a:extLst>
            <a:ext uri="{FF2B5EF4-FFF2-40B4-BE49-F238E27FC236}">
              <a16:creationId xmlns:a16="http://schemas.microsoft.com/office/drawing/2014/main" id="{A70ACB45-B88E-48C5-A52C-1BFE88E218F7}"/>
            </a:ext>
          </a:extLst>
        </xdr:cNvPr>
        <xdr:cNvSpPr/>
      </xdr:nvSpPr>
      <xdr:spPr>
        <a:xfrm>
          <a:off x="15430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59871</xdr:rowOff>
    </xdr:from>
    <xdr:to>
      <xdr:col>85</xdr:col>
      <xdr:colOff>127000</xdr:colOff>
      <xdr:row>105</xdr:row>
      <xdr:rowOff>115388</xdr:rowOff>
    </xdr:to>
    <xdr:cxnSp macro="">
      <xdr:nvCxnSpPr>
        <xdr:cNvPr id="886" name="直線コネクタ 885">
          <a:extLst>
            <a:ext uri="{FF2B5EF4-FFF2-40B4-BE49-F238E27FC236}">
              <a16:creationId xmlns:a16="http://schemas.microsoft.com/office/drawing/2014/main" id="{E22C0D0B-55AC-4C86-B470-1C8EA4D374D6}"/>
            </a:ext>
          </a:extLst>
        </xdr:cNvPr>
        <xdr:cNvCxnSpPr/>
      </xdr:nvCxnSpPr>
      <xdr:spPr>
        <a:xfrm>
          <a:off x="15481300" y="18062121"/>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113574</xdr:rowOff>
    </xdr:from>
    <xdr:to>
      <xdr:col>76</xdr:col>
      <xdr:colOff>165100</xdr:colOff>
      <xdr:row>106</xdr:row>
      <xdr:rowOff>43724</xdr:rowOff>
    </xdr:to>
    <xdr:sp macro="" textlink="">
      <xdr:nvSpPr>
        <xdr:cNvPr id="887" name="楕円 886">
          <a:extLst>
            <a:ext uri="{FF2B5EF4-FFF2-40B4-BE49-F238E27FC236}">
              <a16:creationId xmlns:a16="http://schemas.microsoft.com/office/drawing/2014/main" id="{CE21A364-38A5-43A7-8B6A-2E23B2494DD4}"/>
            </a:ext>
          </a:extLst>
        </xdr:cNvPr>
        <xdr:cNvSpPr/>
      </xdr:nvSpPr>
      <xdr:spPr>
        <a:xfrm>
          <a:off x="14541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59871</xdr:rowOff>
    </xdr:from>
    <xdr:to>
      <xdr:col>81</xdr:col>
      <xdr:colOff>50800</xdr:colOff>
      <xdr:row>105</xdr:row>
      <xdr:rowOff>164374</xdr:rowOff>
    </xdr:to>
    <xdr:cxnSp macro="">
      <xdr:nvCxnSpPr>
        <xdr:cNvPr id="888" name="直線コネクタ 887">
          <a:extLst>
            <a:ext uri="{FF2B5EF4-FFF2-40B4-BE49-F238E27FC236}">
              <a16:creationId xmlns:a16="http://schemas.microsoft.com/office/drawing/2014/main" id="{7DC78412-13B4-45DE-A232-8CFC98BE1144}"/>
            </a:ext>
          </a:extLst>
        </xdr:cNvPr>
        <xdr:cNvCxnSpPr/>
      </xdr:nvCxnSpPr>
      <xdr:spPr>
        <a:xfrm flipV="1">
          <a:off x="14592300" y="1806212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116839</xdr:rowOff>
    </xdr:from>
    <xdr:to>
      <xdr:col>72</xdr:col>
      <xdr:colOff>38100</xdr:colOff>
      <xdr:row>106</xdr:row>
      <xdr:rowOff>46989</xdr:rowOff>
    </xdr:to>
    <xdr:sp macro="" textlink="">
      <xdr:nvSpPr>
        <xdr:cNvPr id="889" name="楕円 888">
          <a:extLst>
            <a:ext uri="{FF2B5EF4-FFF2-40B4-BE49-F238E27FC236}">
              <a16:creationId xmlns:a16="http://schemas.microsoft.com/office/drawing/2014/main" id="{1CB6EDCD-3F0C-45F9-9D97-6A580D2012FD}"/>
            </a:ext>
          </a:extLst>
        </xdr:cNvPr>
        <xdr:cNvSpPr/>
      </xdr:nvSpPr>
      <xdr:spPr>
        <a:xfrm>
          <a:off x="13652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164374</xdr:rowOff>
    </xdr:from>
    <xdr:to>
      <xdr:col>76</xdr:col>
      <xdr:colOff>114300</xdr:colOff>
      <xdr:row>105</xdr:row>
      <xdr:rowOff>167639</xdr:rowOff>
    </xdr:to>
    <xdr:cxnSp macro="">
      <xdr:nvCxnSpPr>
        <xdr:cNvPr id="890" name="直線コネクタ 889">
          <a:extLst>
            <a:ext uri="{FF2B5EF4-FFF2-40B4-BE49-F238E27FC236}">
              <a16:creationId xmlns:a16="http://schemas.microsoft.com/office/drawing/2014/main" id="{85416D74-71BE-472F-9D73-A35B21D02D92}"/>
            </a:ext>
          </a:extLst>
        </xdr:cNvPr>
        <xdr:cNvCxnSpPr/>
      </xdr:nvCxnSpPr>
      <xdr:spPr>
        <a:xfrm flipV="1">
          <a:off x="13703300" y="1816662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116839</xdr:rowOff>
    </xdr:from>
    <xdr:to>
      <xdr:col>67</xdr:col>
      <xdr:colOff>101600</xdr:colOff>
      <xdr:row>106</xdr:row>
      <xdr:rowOff>46989</xdr:rowOff>
    </xdr:to>
    <xdr:sp macro="" textlink="">
      <xdr:nvSpPr>
        <xdr:cNvPr id="891" name="楕円 890">
          <a:extLst>
            <a:ext uri="{FF2B5EF4-FFF2-40B4-BE49-F238E27FC236}">
              <a16:creationId xmlns:a16="http://schemas.microsoft.com/office/drawing/2014/main" id="{B19E09C5-E4FB-48A3-BA86-19F7C9EA6715}"/>
            </a:ext>
          </a:extLst>
        </xdr:cNvPr>
        <xdr:cNvSpPr/>
      </xdr:nvSpPr>
      <xdr:spPr>
        <a:xfrm>
          <a:off x="12763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167639</xdr:rowOff>
    </xdr:from>
    <xdr:to>
      <xdr:col>71</xdr:col>
      <xdr:colOff>177800</xdr:colOff>
      <xdr:row>105</xdr:row>
      <xdr:rowOff>167639</xdr:rowOff>
    </xdr:to>
    <xdr:cxnSp macro="">
      <xdr:nvCxnSpPr>
        <xdr:cNvPr id="892" name="直線コネクタ 891">
          <a:extLst>
            <a:ext uri="{FF2B5EF4-FFF2-40B4-BE49-F238E27FC236}">
              <a16:creationId xmlns:a16="http://schemas.microsoft.com/office/drawing/2014/main" id="{6CCD0163-E6CE-4A4C-827A-BD1CD107E699}"/>
            </a:ext>
          </a:extLst>
        </xdr:cNvPr>
        <xdr:cNvCxnSpPr/>
      </xdr:nvCxnSpPr>
      <xdr:spPr>
        <a:xfrm>
          <a:off x="12814300" y="18169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893" name="n_1aveValue【庁舎】&#10;有形固定資産減価償却率">
          <a:extLst>
            <a:ext uri="{FF2B5EF4-FFF2-40B4-BE49-F238E27FC236}">
              <a16:creationId xmlns:a16="http://schemas.microsoft.com/office/drawing/2014/main" id="{0B8A9BAC-AB46-4A23-B44A-92B343AD62F6}"/>
            </a:ext>
          </a:extLst>
        </xdr:cNvPr>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894" name="n_2aveValue【庁舎】&#10;有形固定資産減価償却率">
          <a:extLst>
            <a:ext uri="{FF2B5EF4-FFF2-40B4-BE49-F238E27FC236}">
              <a16:creationId xmlns:a16="http://schemas.microsoft.com/office/drawing/2014/main" id="{C9D15EE7-C519-4F54-894F-E1F5B064BE4F}"/>
            </a:ext>
          </a:extLst>
        </xdr:cNvPr>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895" name="n_3aveValue【庁舎】&#10;有形固定資産減価償却率">
          <a:extLst>
            <a:ext uri="{FF2B5EF4-FFF2-40B4-BE49-F238E27FC236}">
              <a16:creationId xmlns:a16="http://schemas.microsoft.com/office/drawing/2014/main" id="{9C8A1492-11BD-4FD9-B889-81F719C479AF}"/>
            </a:ext>
          </a:extLst>
        </xdr:cNvPr>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896" name="n_4aveValue【庁舎】&#10;有形固定資産減価償却率">
          <a:extLst>
            <a:ext uri="{FF2B5EF4-FFF2-40B4-BE49-F238E27FC236}">
              <a16:creationId xmlns:a16="http://schemas.microsoft.com/office/drawing/2014/main" id="{CE59BF46-C758-495C-B526-81B45B0C6DD4}"/>
            </a:ext>
          </a:extLst>
        </xdr:cNvPr>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101798</xdr:rowOff>
    </xdr:from>
    <xdr:ext cx="405111" cy="259045"/>
    <xdr:sp macro="" textlink="">
      <xdr:nvSpPr>
        <xdr:cNvPr id="897" name="n_1mainValue【庁舎】&#10;有形固定資産減価償却率">
          <a:extLst>
            <a:ext uri="{FF2B5EF4-FFF2-40B4-BE49-F238E27FC236}">
              <a16:creationId xmlns:a16="http://schemas.microsoft.com/office/drawing/2014/main" id="{6691B6E5-1A2D-449D-B5FB-E36080529679}"/>
            </a:ext>
          </a:extLst>
        </xdr:cNvPr>
        <xdr:cNvSpPr txBox="1"/>
      </xdr:nvSpPr>
      <xdr:spPr>
        <a:xfrm>
          <a:off x="152660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34851</xdr:rowOff>
    </xdr:from>
    <xdr:ext cx="405111" cy="259045"/>
    <xdr:sp macro="" textlink="">
      <xdr:nvSpPr>
        <xdr:cNvPr id="898" name="n_2mainValue【庁舎】&#10;有形固定資産減価償却率">
          <a:extLst>
            <a:ext uri="{FF2B5EF4-FFF2-40B4-BE49-F238E27FC236}">
              <a16:creationId xmlns:a16="http://schemas.microsoft.com/office/drawing/2014/main" id="{602EE543-0BA9-49CF-80D6-D005249A8DEC}"/>
            </a:ext>
          </a:extLst>
        </xdr:cNvPr>
        <xdr:cNvSpPr txBox="1"/>
      </xdr:nvSpPr>
      <xdr:spPr>
        <a:xfrm>
          <a:off x="143897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38116</xdr:rowOff>
    </xdr:from>
    <xdr:ext cx="405111" cy="259045"/>
    <xdr:sp macro="" textlink="">
      <xdr:nvSpPr>
        <xdr:cNvPr id="899" name="n_3mainValue【庁舎】&#10;有形固定資産減価償却率">
          <a:extLst>
            <a:ext uri="{FF2B5EF4-FFF2-40B4-BE49-F238E27FC236}">
              <a16:creationId xmlns:a16="http://schemas.microsoft.com/office/drawing/2014/main" id="{8CE4DF52-E08F-44C8-BE26-2B6869518797}"/>
            </a:ext>
          </a:extLst>
        </xdr:cNvPr>
        <xdr:cNvSpPr txBox="1"/>
      </xdr:nvSpPr>
      <xdr:spPr>
        <a:xfrm>
          <a:off x="13500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38116</xdr:rowOff>
    </xdr:from>
    <xdr:ext cx="405111" cy="259045"/>
    <xdr:sp macro="" textlink="">
      <xdr:nvSpPr>
        <xdr:cNvPr id="900" name="n_4mainValue【庁舎】&#10;有形固定資産減価償却率">
          <a:extLst>
            <a:ext uri="{FF2B5EF4-FFF2-40B4-BE49-F238E27FC236}">
              <a16:creationId xmlns:a16="http://schemas.microsoft.com/office/drawing/2014/main" id="{2F19B1D7-380F-46D6-BB7A-EEE9F43A7501}"/>
            </a:ext>
          </a:extLst>
        </xdr:cNvPr>
        <xdr:cNvSpPr txBox="1"/>
      </xdr:nvSpPr>
      <xdr:spPr>
        <a:xfrm>
          <a:off x="12611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a:extLst>
            <a:ext uri="{FF2B5EF4-FFF2-40B4-BE49-F238E27FC236}">
              <a16:creationId xmlns:a16="http://schemas.microsoft.com/office/drawing/2014/main" id="{32194A13-09C7-42C9-B0D3-29A4A046461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a:extLst>
            <a:ext uri="{FF2B5EF4-FFF2-40B4-BE49-F238E27FC236}">
              <a16:creationId xmlns:a16="http://schemas.microsoft.com/office/drawing/2014/main" id="{3B63EF10-A1EC-4ACB-8D87-F45AACB79F1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a:extLst>
            <a:ext uri="{FF2B5EF4-FFF2-40B4-BE49-F238E27FC236}">
              <a16:creationId xmlns:a16="http://schemas.microsoft.com/office/drawing/2014/main" id="{91E2DD54-BFDC-4A06-9C1A-3F9EAE3D8C3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a:extLst>
            <a:ext uri="{FF2B5EF4-FFF2-40B4-BE49-F238E27FC236}">
              <a16:creationId xmlns:a16="http://schemas.microsoft.com/office/drawing/2014/main" id="{A776797C-3576-46E4-8C10-DB89C3F489E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a:extLst>
            <a:ext uri="{FF2B5EF4-FFF2-40B4-BE49-F238E27FC236}">
              <a16:creationId xmlns:a16="http://schemas.microsoft.com/office/drawing/2014/main" id="{A49D6260-612D-4518-9004-677125B4571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a:extLst>
            <a:ext uri="{FF2B5EF4-FFF2-40B4-BE49-F238E27FC236}">
              <a16:creationId xmlns:a16="http://schemas.microsoft.com/office/drawing/2014/main" id="{726D9041-D71D-4B05-8C98-6340F0C8BB1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a:extLst>
            <a:ext uri="{FF2B5EF4-FFF2-40B4-BE49-F238E27FC236}">
              <a16:creationId xmlns:a16="http://schemas.microsoft.com/office/drawing/2014/main" id="{A3C76DBC-309E-4015-9F5C-D4775537727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a:extLst>
            <a:ext uri="{FF2B5EF4-FFF2-40B4-BE49-F238E27FC236}">
              <a16:creationId xmlns:a16="http://schemas.microsoft.com/office/drawing/2014/main" id="{B05C1982-B371-4451-A12F-A1F1583387C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a:extLst>
            <a:ext uri="{FF2B5EF4-FFF2-40B4-BE49-F238E27FC236}">
              <a16:creationId xmlns:a16="http://schemas.microsoft.com/office/drawing/2014/main" id="{DCF90665-9B34-4A31-B40D-18EB1320C93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a:extLst>
            <a:ext uri="{FF2B5EF4-FFF2-40B4-BE49-F238E27FC236}">
              <a16:creationId xmlns:a16="http://schemas.microsoft.com/office/drawing/2014/main" id="{9269D22B-38DD-4EA0-A9B3-563CB5698FE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1" name="直線コネクタ 910">
          <a:extLst>
            <a:ext uri="{FF2B5EF4-FFF2-40B4-BE49-F238E27FC236}">
              <a16:creationId xmlns:a16="http://schemas.microsoft.com/office/drawing/2014/main" id="{BACE6A17-22AD-4D39-A48E-A13B981AAAA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2" name="テキスト ボックス 911">
          <a:extLst>
            <a:ext uri="{FF2B5EF4-FFF2-40B4-BE49-F238E27FC236}">
              <a16:creationId xmlns:a16="http://schemas.microsoft.com/office/drawing/2014/main" id="{17EFB272-8917-4739-A9E2-702E58586E4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3" name="直線コネクタ 912">
          <a:extLst>
            <a:ext uri="{FF2B5EF4-FFF2-40B4-BE49-F238E27FC236}">
              <a16:creationId xmlns:a16="http://schemas.microsoft.com/office/drawing/2014/main" id="{4B85DFCB-6F93-4A20-8506-E150E8387A1C}"/>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4" name="テキスト ボックス 913">
          <a:extLst>
            <a:ext uri="{FF2B5EF4-FFF2-40B4-BE49-F238E27FC236}">
              <a16:creationId xmlns:a16="http://schemas.microsoft.com/office/drawing/2014/main" id="{5896C239-B558-45D6-B196-8832FEF97797}"/>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5" name="直線コネクタ 914">
          <a:extLst>
            <a:ext uri="{FF2B5EF4-FFF2-40B4-BE49-F238E27FC236}">
              <a16:creationId xmlns:a16="http://schemas.microsoft.com/office/drawing/2014/main" id="{E6DEAAF1-1A37-4717-B808-269520AC4DD4}"/>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6" name="テキスト ボックス 915">
          <a:extLst>
            <a:ext uri="{FF2B5EF4-FFF2-40B4-BE49-F238E27FC236}">
              <a16:creationId xmlns:a16="http://schemas.microsoft.com/office/drawing/2014/main" id="{C7CB64F8-25EB-40C1-9232-5EA96EE8BD9E}"/>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7" name="直線コネクタ 916">
          <a:extLst>
            <a:ext uri="{FF2B5EF4-FFF2-40B4-BE49-F238E27FC236}">
              <a16:creationId xmlns:a16="http://schemas.microsoft.com/office/drawing/2014/main" id="{21C34B85-9E07-4F6C-866D-70F425FA9C31}"/>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8" name="テキスト ボックス 917">
          <a:extLst>
            <a:ext uri="{FF2B5EF4-FFF2-40B4-BE49-F238E27FC236}">
              <a16:creationId xmlns:a16="http://schemas.microsoft.com/office/drawing/2014/main" id="{927C2285-493C-4BD4-B121-8ACEF452368A}"/>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3B247F82-E0C0-41D2-AFA3-274AC6C8174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A9BDD72F-7EB4-4ADD-88F1-EFE28943C90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59E40DCD-CCE7-4857-AE0C-E852E8D877D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922" name="直線コネクタ 921">
          <a:extLst>
            <a:ext uri="{FF2B5EF4-FFF2-40B4-BE49-F238E27FC236}">
              <a16:creationId xmlns:a16="http://schemas.microsoft.com/office/drawing/2014/main" id="{610CC172-4347-4E49-AA23-C129B46238D1}"/>
            </a:ext>
          </a:extLst>
        </xdr:cNvPr>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923" name="【庁舎】&#10;一人当たり面積最小値テキスト">
          <a:extLst>
            <a:ext uri="{FF2B5EF4-FFF2-40B4-BE49-F238E27FC236}">
              <a16:creationId xmlns:a16="http://schemas.microsoft.com/office/drawing/2014/main" id="{21DCA8CF-F453-4A3D-AF26-C8CE68261D85}"/>
            </a:ext>
          </a:extLst>
        </xdr:cNvPr>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924" name="直線コネクタ 923">
          <a:extLst>
            <a:ext uri="{FF2B5EF4-FFF2-40B4-BE49-F238E27FC236}">
              <a16:creationId xmlns:a16="http://schemas.microsoft.com/office/drawing/2014/main" id="{E0C7B94E-E501-4A18-BAF0-3CD74403B638}"/>
            </a:ext>
          </a:extLst>
        </xdr:cNvPr>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25" name="【庁舎】&#10;一人当たり面積最大値テキスト">
          <a:extLst>
            <a:ext uri="{FF2B5EF4-FFF2-40B4-BE49-F238E27FC236}">
              <a16:creationId xmlns:a16="http://schemas.microsoft.com/office/drawing/2014/main" id="{0DD3E9F4-BE31-4C21-8591-F9FD18C6C5DC}"/>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26" name="直線コネクタ 925">
          <a:extLst>
            <a:ext uri="{FF2B5EF4-FFF2-40B4-BE49-F238E27FC236}">
              <a16:creationId xmlns:a16="http://schemas.microsoft.com/office/drawing/2014/main" id="{2A5510E8-CFF7-4D05-A5AF-15DB5DFC4E55}"/>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927" name="【庁舎】&#10;一人当たり面積平均値テキスト">
          <a:extLst>
            <a:ext uri="{FF2B5EF4-FFF2-40B4-BE49-F238E27FC236}">
              <a16:creationId xmlns:a16="http://schemas.microsoft.com/office/drawing/2014/main" id="{95C509A8-4517-46C4-B36A-6055B1C01F2A}"/>
            </a:ext>
          </a:extLst>
        </xdr:cNvPr>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28" name="フローチャート: 判断 927">
          <a:extLst>
            <a:ext uri="{FF2B5EF4-FFF2-40B4-BE49-F238E27FC236}">
              <a16:creationId xmlns:a16="http://schemas.microsoft.com/office/drawing/2014/main" id="{C6DB6EDA-F8D3-44FE-B908-20E40B0CB64A}"/>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929" name="フローチャート: 判断 928">
          <a:extLst>
            <a:ext uri="{FF2B5EF4-FFF2-40B4-BE49-F238E27FC236}">
              <a16:creationId xmlns:a16="http://schemas.microsoft.com/office/drawing/2014/main" id="{DF2C5C32-BCE0-44E9-9F05-C4BD75818F5B}"/>
            </a:ext>
          </a:extLst>
        </xdr:cNvPr>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930" name="フローチャート: 判断 929">
          <a:extLst>
            <a:ext uri="{FF2B5EF4-FFF2-40B4-BE49-F238E27FC236}">
              <a16:creationId xmlns:a16="http://schemas.microsoft.com/office/drawing/2014/main" id="{0EF8BD80-799D-4798-ACE0-7C73FFFE8233}"/>
            </a:ext>
          </a:extLst>
        </xdr:cNvPr>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931" name="フローチャート: 判断 930">
          <a:extLst>
            <a:ext uri="{FF2B5EF4-FFF2-40B4-BE49-F238E27FC236}">
              <a16:creationId xmlns:a16="http://schemas.microsoft.com/office/drawing/2014/main" id="{0851447A-3689-4B47-97DE-84E7A6D2F803}"/>
            </a:ext>
          </a:extLst>
        </xdr:cNvPr>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932" name="フローチャート: 判断 931">
          <a:extLst>
            <a:ext uri="{FF2B5EF4-FFF2-40B4-BE49-F238E27FC236}">
              <a16:creationId xmlns:a16="http://schemas.microsoft.com/office/drawing/2014/main" id="{F256DE88-3113-480F-8230-AA0B868AF5FD}"/>
            </a:ext>
          </a:extLst>
        </xdr:cNvPr>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CB3CDF75-2D35-4E27-9DAC-F37CCE49124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3B2BE636-64B5-4F45-9856-5B2794151DD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6F0B29DC-CD60-4B5C-AD11-4E134B52727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132FF80-F41E-49AB-96A8-1FD42C93CB4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D6836C3A-C342-4DFC-9300-D2D43696268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116839</xdr:rowOff>
    </xdr:from>
    <xdr:to>
      <xdr:col>116</xdr:col>
      <xdr:colOff>114300</xdr:colOff>
      <xdr:row>106</xdr:row>
      <xdr:rowOff>46989</xdr:rowOff>
    </xdr:to>
    <xdr:sp macro="" textlink="">
      <xdr:nvSpPr>
        <xdr:cNvPr id="938" name="楕円 937">
          <a:extLst>
            <a:ext uri="{FF2B5EF4-FFF2-40B4-BE49-F238E27FC236}">
              <a16:creationId xmlns:a16="http://schemas.microsoft.com/office/drawing/2014/main" id="{2BD9359A-BB85-441A-AF83-7F953543FBF3}"/>
            </a:ext>
          </a:extLst>
        </xdr:cNvPr>
        <xdr:cNvSpPr/>
      </xdr:nvSpPr>
      <xdr:spPr>
        <a:xfrm>
          <a:off x="22110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95266</xdr:rowOff>
    </xdr:from>
    <xdr:ext cx="469744" cy="259045"/>
    <xdr:sp macro="" textlink="">
      <xdr:nvSpPr>
        <xdr:cNvPr id="939" name="【庁舎】&#10;一人当たり面積該当値テキスト">
          <a:extLst>
            <a:ext uri="{FF2B5EF4-FFF2-40B4-BE49-F238E27FC236}">
              <a16:creationId xmlns:a16="http://schemas.microsoft.com/office/drawing/2014/main" id="{157A31AB-F851-49BB-8F23-AF574889C6B3}"/>
            </a:ext>
          </a:extLst>
        </xdr:cNvPr>
        <xdr:cNvSpPr txBox="1"/>
      </xdr:nvSpPr>
      <xdr:spPr>
        <a:xfrm>
          <a:off x="22199600"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4826</xdr:rowOff>
    </xdr:from>
    <xdr:to>
      <xdr:col>112</xdr:col>
      <xdr:colOff>38100</xdr:colOff>
      <xdr:row>105</xdr:row>
      <xdr:rowOff>106426</xdr:rowOff>
    </xdr:to>
    <xdr:sp macro="" textlink="">
      <xdr:nvSpPr>
        <xdr:cNvPr id="940" name="楕円 939">
          <a:extLst>
            <a:ext uri="{FF2B5EF4-FFF2-40B4-BE49-F238E27FC236}">
              <a16:creationId xmlns:a16="http://schemas.microsoft.com/office/drawing/2014/main" id="{DBC1E7B4-36CF-4600-8DF1-517882705A53}"/>
            </a:ext>
          </a:extLst>
        </xdr:cNvPr>
        <xdr:cNvSpPr/>
      </xdr:nvSpPr>
      <xdr:spPr>
        <a:xfrm>
          <a:off x="21272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55626</xdr:rowOff>
    </xdr:from>
    <xdr:to>
      <xdr:col>116</xdr:col>
      <xdr:colOff>63500</xdr:colOff>
      <xdr:row>105</xdr:row>
      <xdr:rowOff>167639</xdr:rowOff>
    </xdr:to>
    <xdr:cxnSp macro="">
      <xdr:nvCxnSpPr>
        <xdr:cNvPr id="941" name="直線コネクタ 940">
          <a:extLst>
            <a:ext uri="{FF2B5EF4-FFF2-40B4-BE49-F238E27FC236}">
              <a16:creationId xmlns:a16="http://schemas.microsoft.com/office/drawing/2014/main" id="{A4EA2939-9AD9-4244-B6AC-28E379749518}"/>
            </a:ext>
          </a:extLst>
        </xdr:cNvPr>
        <xdr:cNvCxnSpPr/>
      </xdr:nvCxnSpPr>
      <xdr:spPr>
        <a:xfrm>
          <a:off x="21323300" y="18057876"/>
          <a:ext cx="838200" cy="11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7113</xdr:rowOff>
    </xdr:from>
    <xdr:to>
      <xdr:col>107</xdr:col>
      <xdr:colOff>101600</xdr:colOff>
      <xdr:row>105</xdr:row>
      <xdr:rowOff>108713</xdr:rowOff>
    </xdr:to>
    <xdr:sp macro="" textlink="">
      <xdr:nvSpPr>
        <xdr:cNvPr id="942" name="楕円 941">
          <a:extLst>
            <a:ext uri="{FF2B5EF4-FFF2-40B4-BE49-F238E27FC236}">
              <a16:creationId xmlns:a16="http://schemas.microsoft.com/office/drawing/2014/main" id="{E6F0E3AB-BA1B-4E90-8E1B-E87B3CD3275E}"/>
            </a:ext>
          </a:extLst>
        </xdr:cNvPr>
        <xdr:cNvSpPr/>
      </xdr:nvSpPr>
      <xdr:spPr>
        <a:xfrm>
          <a:off x="203835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55626</xdr:rowOff>
    </xdr:from>
    <xdr:to>
      <xdr:col>111</xdr:col>
      <xdr:colOff>177800</xdr:colOff>
      <xdr:row>105</xdr:row>
      <xdr:rowOff>57913</xdr:rowOff>
    </xdr:to>
    <xdr:cxnSp macro="">
      <xdr:nvCxnSpPr>
        <xdr:cNvPr id="943" name="直線コネクタ 942">
          <a:extLst>
            <a:ext uri="{FF2B5EF4-FFF2-40B4-BE49-F238E27FC236}">
              <a16:creationId xmlns:a16="http://schemas.microsoft.com/office/drawing/2014/main" id="{D8A9F72A-8EE4-40E0-A13D-3F9FB82361CF}"/>
            </a:ext>
          </a:extLst>
        </xdr:cNvPr>
        <xdr:cNvCxnSpPr/>
      </xdr:nvCxnSpPr>
      <xdr:spPr>
        <a:xfrm flipV="1">
          <a:off x="20434300" y="180578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77978</xdr:rowOff>
    </xdr:from>
    <xdr:to>
      <xdr:col>102</xdr:col>
      <xdr:colOff>165100</xdr:colOff>
      <xdr:row>106</xdr:row>
      <xdr:rowOff>8128</xdr:rowOff>
    </xdr:to>
    <xdr:sp macro="" textlink="">
      <xdr:nvSpPr>
        <xdr:cNvPr id="944" name="楕円 943">
          <a:extLst>
            <a:ext uri="{FF2B5EF4-FFF2-40B4-BE49-F238E27FC236}">
              <a16:creationId xmlns:a16="http://schemas.microsoft.com/office/drawing/2014/main" id="{7D899D15-4342-4AC5-B42A-765939509120}"/>
            </a:ext>
          </a:extLst>
        </xdr:cNvPr>
        <xdr:cNvSpPr/>
      </xdr:nvSpPr>
      <xdr:spPr>
        <a:xfrm>
          <a:off x="194945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57913</xdr:rowOff>
    </xdr:from>
    <xdr:to>
      <xdr:col>107</xdr:col>
      <xdr:colOff>50800</xdr:colOff>
      <xdr:row>105</xdr:row>
      <xdr:rowOff>128778</xdr:rowOff>
    </xdr:to>
    <xdr:cxnSp macro="">
      <xdr:nvCxnSpPr>
        <xdr:cNvPr id="945" name="直線コネクタ 944">
          <a:extLst>
            <a:ext uri="{FF2B5EF4-FFF2-40B4-BE49-F238E27FC236}">
              <a16:creationId xmlns:a16="http://schemas.microsoft.com/office/drawing/2014/main" id="{763F1CEF-E8CF-42A5-B380-C8CF2026B9A9}"/>
            </a:ext>
          </a:extLst>
        </xdr:cNvPr>
        <xdr:cNvCxnSpPr/>
      </xdr:nvCxnSpPr>
      <xdr:spPr>
        <a:xfrm flipV="1">
          <a:off x="19545300" y="18060163"/>
          <a:ext cx="8890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73406</xdr:rowOff>
    </xdr:from>
    <xdr:to>
      <xdr:col>98</xdr:col>
      <xdr:colOff>38100</xdr:colOff>
      <xdr:row>106</xdr:row>
      <xdr:rowOff>3556</xdr:rowOff>
    </xdr:to>
    <xdr:sp macro="" textlink="">
      <xdr:nvSpPr>
        <xdr:cNvPr id="946" name="楕円 945">
          <a:extLst>
            <a:ext uri="{FF2B5EF4-FFF2-40B4-BE49-F238E27FC236}">
              <a16:creationId xmlns:a16="http://schemas.microsoft.com/office/drawing/2014/main" id="{9960D3E2-7EFA-47B3-8DBC-A8CF2B41FFFA}"/>
            </a:ext>
          </a:extLst>
        </xdr:cNvPr>
        <xdr:cNvSpPr/>
      </xdr:nvSpPr>
      <xdr:spPr>
        <a:xfrm>
          <a:off x="186055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124206</xdr:rowOff>
    </xdr:from>
    <xdr:to>
      <xdr:col>102</xdr:col>
      <xdr:colOff>114300</xdr:colOff>
      <xdr:row>105</xdr:row>
      <xdr:rowOff>128778</xdr:rowOff>
    </xdr:to>
    <xdr:cxnSp macro="">
      <xdr:nvCxnSpPr>
        <xdr:cNvPr id="947" name="直線コネクタ 946">
          <a:extLst>
            <a:ext uri="{FF2B5EF4-FFF2-40B4-BE49-F238E27FC236}">
              <a16:creationId xmlns:a16="http://schemas.microsoft.com/office/drawing/2014/main" id="{4E5E58FA-BD1F-4829-B6AD-4D8E26497AC6}"/>
            </a:ext>
          </a:extLst>
        </xdr:cNvPr>
        <xdr:cNvCxnSpPr/>
      </xdr:nvCxnSpPr>
      <xdr:spPr>
        <a:xfrm>
          <a:off x="18656300" y="18126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24655</xdr:rowOff>
    </xdr:from>
    <xdr:ext cx="469744" cy="259045"/>
    <xdr:sp macro="" textlink="">
      <xdr:nvSpPr>
        <xdr:cNvPr id="948" name="n_1aveValue【庁舎】&#10;一人当たり面積">
          <a:extLst>
            <a:ext uri="{FF2B5EF4-FFF2-40B4-BE49-F238E27FC236}">
              <a16:creationId xmlns:a16="http://schemas.microsoft.com/office/drawing/2014/main" id="{F0FE959A-4FE1-4606-A662-A0C439EEB77C}"/>
            </a:ext>
          </a:extLst>
        </xdr:cNvPr>
        <xdr:cNvSpPr txBox="1"/>
      </xdr:nvSpPr>
      <xdr:spPr>
        <a:xfrm>
          <a:off x="210757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47514</xdr:rowOff>
    </xdr:from>
    <xdr:ext cx="469744" cy="259045"/>
    <xdr:sp macro="" textlink="">
      <xdr:nvSpPr>
        <xdr:cNvPr id="949" name="n_2aveValue【庁舎】&#10;一人当たり面積">
          <a:extLst>
            <a:ext uri="{FF2B5EF4-FFF2-40B4-BE49-F238E27FC236}">
              <a16:creationId xmlns:a16="http://schemas.microsoft.com/office/drawing/2014/main" id="{27D509DF-1812-41AE-A69D-1051279662CB}"/>
            </a:ext>
          </a:extLst>
        </xdr:cNvPr>
        <xdr:cNvSpPr txBox="1"/>
      </xdr:nvSpPr>
      <xdr:spPr>
        <a:xfrm>
          <a:off x="20199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52088</xdr:rowOff>
    </xdr:from>
    <xdr:ext cx="469744" cy="259045"/>
    <xdr:sp macro="" textlink="">
      <xdr:nvSpPr>
        <xdr:cNvPr id="950" name="n_3aveValue【庁舎】&#10;一人当たり面積">
          <a:extLst>
            <a:ext uri="{FF2B5EF4-FFF2-40B4-BE49-F238E27FC236}">
              <a16:creationId xmlns:a16="http://schemas.microsoft.com/office/drawing/2014/main" id="{FA7941DE-CAFA-4A41-8A02-26057DD1C437}"/>
            </a:ext>
          </a:extLst>
        </xdr:cNvPr>
        <xdr:cNvSpPr txBox="1"/>
      </xdr:nvSpPr>
      <xdr:spPr>
        <a:xfrm>
          <a:off x="19310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951" name="n_4aveValue【庁舎】&#10;一人当たり面積">
          <a:extLst>
            <a:ext uri="{FF2B5EF4-FFF2-40B4-BE49-F238E27FC236}">
              <a16:creationId xmlns:a16="http://schemas.microsoft.com/office/drawing/2014/main" id="{CE2419AF-620A-4537-82A9-84C6F1E00004}"/>
            </a:ext>
          </a:extLst>
        </xdr:cNvPr>
        <xdr:cNvSpPr txBox="1"/>
      </xdr:nvSpPr>
      <xdr:spPr>
        <a:xfrm>
          <a:off x="18421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97553</xdr:rowOff>
    </xdr:from>
    <xdr:ext cx="469744" cy="259045"/>
    <xdr:sp macro="" textlink="">
      <xdr:nvSpPr>
        <xdr:cNvPr id="952" name="n_1mainValue【庁舎】&#10;一人当たり面積">
          <a:extLst>
            <a:ext uri="{FF2B5EF4-FFF2-40B4-BE49-F238E27FC236}">
              <a16:creationId xmlns:a16="http://schemas.microsoft.com/office/drawing/2014/main" id="{2F59AC00-1D2F-409B-9508-B74C475C504F}"/>
            </a:ext>
          </a:extLst>
        </xdr:cNvPr>
        <xdr:cNvSpPr txBox="1"/>
      </xdr:nvSpPr>
      <xdr:spPr>
        <a:xfrm>
          <a:off x="210757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99840</xdr:rowOff>
    </xdr:from>
    <xdr:ext cx="469744" cy="259045"/>
    <xdr:sp macro="" textlink="">
      <xdr:nvSpPr>
        <xdr:cNvPr id="953" name="n_2mainValue【庁舎】&#10;一人当たり面積">
          <a:extLst>
            <a:ext uri="{FF2B5EF4-FFF2-40B4-BE49-F238E27FC236}">
              <a16:creationId xmlns:a16="http://schemas.microsoft.com/office/drawing/2014/main" id="{3DFA96B8-7EFD-44F5-8509-9491FD48FE06}"/>
            </a:ext>
          </a:extLst>
        </xdr:cNvPr>
        <xdr:cNvSpPr txBox="1"/>
      </xdr:nvSpPr>
      <xdr:spPr>
        <a:xfrm>
          <a:off x="20199427" y="1810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170705</xdr:rowOff>
    </xdr:from>
    <xdr:ext cx="469744" cy="259045"/>
    <xdr:sp macro="" textlink="">
      <xdr:nvSpPr>
        <xdr:cNvPr id="954" name="n_3mainValue【庁舎】&#10;一人当たり面積">
          <a:extLst>
            <a:ext uri="{FF2B5EF4-FFF2-40B4-BE49-F238E27FC236}">
              <a16:creationId xmlns:a16="http://schemas.microsoft.com/office/drawing/2014/main" id="{D10E2F90-5D8E-45FF-80D7-FF1AC9C58B52}"/>
            </a:ext>
          </a:extLst>
        </xdr:cNvPr>
        <xdr:cNvSpPr txBox="1"/>
      </xdr:nvSpPr>
      <xdr:spPr>
        <a:xfrm>
          <a:off x="19310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166133</xdr:rowOff>
    </xdr:from>
    <xdr:ext cx="469744" cy="259045"/>
    <xdr:sp macro="" textlink="">
      <xdr:nvSpPr>
        <xdr:cNvPr id="955" name="n_4mainValue【庁舎】&#10;一人当たり面積">
          <a:extLst>
            <a:ext uri="{FF2B5EF4-FFF2-40B4-BE49-F238E27FC236}">
              <a16:creationId xmlns:a16="http://schemas.microsoft.com/office/drawing/2014/main" id="{B855B8F7-3928-466E-A708-3B1C5546E938}"/>
            </a:ext>
          </a:extLst>
        </xdr:cNvPr>
        <xdr:cNvSpPr txBox="1"/>
      </xdr:nvSpPr>
      <xdr:spPr>
        <a:xfrm>
          <a:off x="18421427" y="181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0F456113-1B45-4F94-B168-1BBBEACBBDB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5BFADA41-6762-44E3-9730-9EE13F4B335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2FEAADAD-7F76-4354-A2EE-817D3B531F5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類似団体と比較して、特に有形固定資産減価償却率が高くなっている施設は図書館、体育館・プール、庁舎であり、特に低くなっている施設は一般廃棄物処理施設、福祉施設である。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体育館・プール、庁舎については、類似団体平均を上回っている。これは、施設が耐用年数の期限を経過しつつあるためであり、耐用年数を迎えていく中においては、公共施設の適正化について、多面的に取組む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一人のあたりの面積については、福祉施設を除き類似団体より低い水準または、同程度の水準であることから、維持管理に係る経費の増加に留意しつつ、施設の適正化を進めていく必要がある。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福祉施設については、改修工事により類似団体よりも低い水準で推移しているが、一人当たりの面積は類似団体平均を上回っていることから、公共施設等総合管理計画に基づく個別施設計画により、民間活用などによる施設の適正化を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98,661
97,384
423.51
67,271,212
63,267,546
1,018,606
28,170,338
45,912,419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市税（市町村民税）の増などにより、基準財政収入額は微増（前年度比</a:t>
          </a:r>
          <a:r>
            <a:rPr kumimoji="1" lang="en-US" altLang="ja-JP" sz="1300">
              <a:latin typeface="ＭＳ Ｐゴシック" panose="020B0600070205080204" pitchFamily="50" charset="-128"/>
              <a:ea typeface="ＭＳ Ｐゴシック" panose="020B0600070205080204" pitchFamily="50" charset="-128"/>
            </a:rPr>
            <a:t>0.007</a:t>
          </a:r>
          <a:r>
            <a:rPr kumimoji="1" lang="ja-JP" altLang="en-US" sz="1300">
              <a:latin typeface="ＭＳ Ｐゴシック" panose="020B0600070205080204" pitchFamily="50" charset="-128"/>
              <a:ea typeface="ＭＳ Ｐゴシック" panose="020B0600070205080204" pitchFamily="50" charset="-128"/>
            </a:rPr>
            <a:t>増）、財政力指数は類似団体平均を</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ポイント下回っている。市財政を取り巻く環境は依然として大変厳しい状況であり、引き続き企業誘致等の税収増加策を積極的に展開し、財政基盤の強化に努める。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111578</xdr:rowOff>
    </xdr:from>
    <xdr:to>
      <xdr:col>23</xdr:col>
      <xdr:colOff>133350</xdr:colOff>
      <xdr:row>42</xdr:row>
      <xdr:rowOff>128815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3124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128815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128815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111578</xdr:rowOff>
    </xdr:from>
    <xdr:to>
      <xdr:col>11</xdr:col>
      <xdr:colOff>31750</xdr:colOff>
      <xdr:row>42</xdr:row>
      <xdr:rowOff>128815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60778</xdr:rowOff>
    </xdr:from>
    <xdr:to>
      <xdr:col>23</xdr:col>
      <xdr:colOff>184150</xdr:colOff>
      <xdr:row>42</xdr:row>
      <xdr:rowOff>162378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32855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3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164392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164392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147155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会計年度任用職員制度移行経費の増による経常経費充当一般財源の増により、前年度より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ポイント増となっている。また、従前より計画的に実施してきた市債の繰上償還などにより、類似団体内順位で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位となっている。今後も多様化する市民の要望に速やかに対応するため、計画的な繰上償還、積極的な税収増加策や行政改革に取り組み、より一層の弾力性の向上に努める。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19896</xdr:rowOff>
    </xdr:from>
    <xdr:to>
      <xdr:col>23</xdr:col>
      <xdr:colOff>133350</xdr:colOff>
      <xdr:row>59</xdr:row>
      <xdr:rowOff>44027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13544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19896</xdr:rowOff>
    </xdr:from>
    <xdr:to>
      <xdr:col>19</xdr:col>
      <xdr:colOff>133350</xdr:colOff>
      <xdr:row>59</xdr:row>
      <xdr:rowOff>27940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1354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27940</xdr:rowOff>
    </xdr:from>
    <xdr:to>
      <xdr:col>15</xdr:col>
      <xdr:colOff>82550</xdr:colOff>
      <xdr:row>59</xdr:row>
      <xdr:rowOff>52070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1434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52070</xdr:rowOff>
    </xdr:from>
    <xdr:to>
      <xdr:col>11</xdr:col>
      <xdr:colOff>31750</xdr:colOff>
      <xdr:row>59</xdr:row>
      <xdr:rowOff>108373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1676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164677</xdr:rowOff>
    </xdr:from>
    <xdr:to>
      <xdr:col>23</xdr:col>
      <xdr:colOff>184150</xdr:colOff>
      <xdr:row>59</xdr:row>
      <xdr:rowOff>94827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85954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03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140546</xdr:rowOff>
    </xdr:from>
    <xdr:to>
      <xdr:col>19</xdr:col>
      <xdr:colOff>184150</xdr:colOff>
      <xdr:row>59</xdr:row>
      <xdr:rowOff>70696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80873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85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148590</xdr:rowOff>
    </xdr:from>
    <xdr:to>
      <xdr:col>15</xdr:col>
      <xdr:colOff>133350</xdr:colOff>
      <xdr:row>59</xdr:row>
      <xdr:rowOff>78740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88917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1270</xdr:rowOff>
    </xdr:from>
    <xdr:to>
      <xdr:col>11</xdr:col>
      <xdr:colOff>82550</xdr:colOff>
      <xdr:row>59</xdr:row>
      <xdr:rowOff>102870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113047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57573</xdr:rowOff>
    </xdr:from>
    <xdr:to>
      <xdr:col>7</xdr:col>
      <xdr:colOff>31750</xdr:colOff>
      <xdr:row>59</xdr:row>
      <xdr:rowOff>159173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169350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会計年度任用職員制度移行経費の増などにより、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16,876</a:t>
          </a:r>
          <a:r>
            <a:rPr kumimoji="1" lang="ja-JP" altLang="en-US" sz="1300">
              <a:latin typeface="ＭＳ Ｐゴシック" panose="020B0600070205080204" pitchFamily="50" charset="-128"/>
              <a:ea typeface="ＭＳ Ｐゴシック" panose="020B0600070205080204" pitchFamily="50" charset="-128"/>
            </a:rPr>
            <a:t>円増加した。今後も引き続き、施設の適正化・統廃合、指定管理者制度の積極的な導入や民間への移譲、市民ニーズを踏まえたスクラップアンドビルドの徹底などにより、行政コストの低減に努める。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108396</xdr:rowOff>
    </xdr:from>
    <xdr:to>
      <xdr:col>23</xdr:col>
      <xdr:colOff>133350</xdr:colOff>
      <xdr:row>82</xdr:row>
      <xdr:rowOff>72685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95846"/>
          <a:ext cx="838200" cy="13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45650</xdr:rowOff>
    </xdr:from>
    <xdr:to>
      <xdr:col>19</xdr:col>
      <xdr:colOff>133350</xdr:colOff>
      <xdr:row>81</xdr:row>
      <xdr:rowOff>108396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33100"/>
          <a:ext cx="889000" cy="6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29057</xdr:rowOff>
    </xdr:from>
    <xdr:to>
      <xdr:col>15</xdr:col>
      <xdr:colOff>82550</xdr:colOff>
      <xdr:row>81</xdr:row>
      <xdr:rowOff>45650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16507"/>
          <a:ext cx="8890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20419</xdr:rowOff>
    </xdr:from>
    <xdr:to>
      <xdr:col>11</xdr:col>
      <xdr:colOff>31750</xdr:colOff>
      <xdr:row>81</xdr:row>
      <xdr:rowOff>29057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07869"/>
          <a:ext cx="889000" cy="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21885</xdr:rowOff>
    </xdr:from>
    <xdr:to>
      <xdr:col>23</xdr:col>
      <xdr:colOff>184150</xdr:colOff>
      <xdr:row>82</xdr:row>
      <xdr:rowOff>123485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38412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2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57596</xdr:rowOff>
    </xdr:from>
    <xdr:to>
      <xdr:col>19</xdr:col>
      <xdr:colOff>184150</xdr:colOff>
      <xdr:row>81</xdr:row>
      <xdr:rowOff>159196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169373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13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166300</xdr:rowOff>
    </xdr:from>
    <xdr:to>
      <xdr:col>15</xdr:col>
      <xdr:colOff>133350</xdr:colOff>
      <xdr:row>81</xdr:row>
      <xdr:rowOff>96450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106627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149707</xdr:rowOff>
    </xdr:from>
    <xdr:to>
      <xdr:col>11</xdr:col>
      <xdr:colOff>82550</xdr:colOff>
      <xdr:row>81</xdr:row>
      <xdr:rowOff>79857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6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90034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3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141069</xdr:rowOff>
    </xdr:from>
    <xdr:to>
      <xdr:col>7</xdr:col>
      <xdr:colOff>31750</xdr:colOff>
      <xdr:row>81</xdr:row>
      <xdr:rowOff>71219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81396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2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及び全国市平均よりは上回っているものの、国家公務員の給与水準からは下回っている。ここ数年、ラスパイレス指数は上昇傾向が続いていたが、主な要因は長野県に準じた給料表の水準や職員構成の変動によるものである。</a:t>
          </a:r>
        </a:p>
        <a:p>
          <a:r>
            <a:rPr kumimoji="1" lang="ja-JP" altLang="en-US" sz="1300">
              <a:latin typeface="ＭＳ Ｐゴシック" panose="020B0600070205080204" pitchFamily="50" charset="-128"/>
              <a:ea typeface="ＭＳ Ｐゴシック" panose="020B0600070205080204" pitchFamily="50" charset="-128"/>
            </a:rPr>
            <a:t>今後も、長野県人事委員会勧告に基づく給与改定を行うことで、県内の民間給与との均衡を図りつつ、適切な給与水準の維持に努める。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88</xdr:row>
      <xdr:rowOff>17236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507036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169834</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7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88</xdr:row>
      <xdr:rowOff>17236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0014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85271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9669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50800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9152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人口千人当たりの職員数は、類似団体内平均値及び県平均値を下回っている。</a:t>
          </a:r>
        </a:p>
        <a:p>
          <a:r>
            <a:rPr kumimoji="1" lang="ja-JP" altLang="en-US" sz="1300">
              <a:latin typeface="ＭＳ Ｐゴシック" panose="020B0600070205080204" pitchFamily="50" charset="-128"/>
              <a:ea typeface="ＭＳ Ｐゴシック" panose="020B0600070205080204" pitchFamily="50" charset="-128"/>
            </a:rPr>
            <a:t>今後も、組織機構の見直しや民間活力の活用等により、効率化を図り、市民福祉の向上に努めながら、適正な定員管理に努める。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144901</xdr:rowOff>
    </xdr:from>
    <xdr:to>
      <xdr:col>81</xdr:col>
      <xdr:colOff>44450</xdr:colOff>
      <xdr:row>60</xdr:row>
      <xdr:rowOff>155242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431901"/>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147199</xdr:rowOff>
    </xdr:from>
    <xdr:to>
      <xdr:col>77</xdr:col>
      <xdr:colOff>44450</xdr:colOff>
      <xdr:row>60</xdr:row>
      <xdr:rowOff>155242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3419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112442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7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147199</xdr:rowOff>
    </xdr:from>
    <xdr:to>
      <xdr:col>72</xdr:col>
      <xdr:colOff>203200</xdr:colOff>
      <xdr:row>60</xdr:row>
      <xdr:rowOff>148348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43419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141454</xdr:rowOff>
    </xdr:from>
    <xdr:to>
      <xdr:col>68</xdr:col>
      <xdr:colOff>152400</xdr:colOff>
      <xdr:row>60</xdr:row>
      <xdr:rowOff>148348</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42845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94101</xdr:rowOff>
    </xdr:from>
    <xdr:to>
      <xdr:col>81</xdr:col>
      <xdr:colOff>95250</xdr:colOff>
      <xdr:row>61</xdr:row>
      <xdr:rowOff>24251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3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110628</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2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104442</xdr:rowOff>
    </xdr:from>
    <xdr:to>
      <xdr:col>77</xdr:col>
      <xdr:colOff>95250</xdr:colOff>
      <xdr:row>61</xdr:row>
      <xdr:rowOff>34592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3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44769</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160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96399</xdr:rowOff>
    </xdr:from>
    <xdr:to>
      <xdr:col>73</xdr:col>
      <xdr:colOff>44450</xdr:colOff>
      <xdr:row>61</xdr:row>
      <xdr:rowOff>26549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36726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97548</xdr:rowOff>
    </xdr:from>
    <xdr:to>
      <xdr:col>68</xdr:col>
      <xdr:colOff>203200</xdr:colOff>
      <xdr:row>61</xdr:row>
      <xdr:rowOff>27698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37875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90654</xdr:rowOff>
    </xdr:from>
    <xdr:to>
      <xdr:col>64</xdr:col>
      <xdr:colOff>152400</xdr:colOff>
      <xdr:row>61</xdr:row>
      <xdr:rowOff>20804</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30981</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14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類似団体内平均と比較すると、</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ポイント下回った。この要因としては、従前より計画的に行ってきた繰上償還の効果や、起債の借入にあたって交付税算入率の高い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有利な起債</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を選択してきたことなどが挙げられる。今後も将来負担の軽減を図るため、繰上償還を計画的に実施するとともに、市民要望を的確に把握した事業の厳選を図り、健全財政の堅持に努める。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53522</xdr:rowOff>
    </xdr:from>
    <xdr:to>
      <xdr:col>81</xdr:col>
      <xdr:colOff>44450</xdr:colOff>
      <xdr:row>35</xdr:row>
      <xdr:rowOff>99483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6054272"/>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53522</xdr:rowOff>
    </xdr:from>
    <xdr:to>
      <xdr:col>77</xdr:col>
      <xdr:colOff>44450</xdr:colOff>
      <xdr:row>35</xdr:row>
      <xdr:rowOff>87993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60542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87993</xdr:rowOff>
    </xdr:from>
    <xdr:to>
      <xdr:col>72</xdr:col>
      <xdr:colOff>203200</xdr:colOff>
      <xdr:row>35</xdr:row>
      <xdr:rowOff>122464</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60887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122464</xdr:rowOff>
    </xdr:from>
    <xdr:to>
      <xdr:col>68</xdr:col>
      <xdr:colOff>152400</xdr:colOff>
      <xdr:row>35</xdr:row>
      <xdr:rowOff>122464</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13512800" y="6123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48683</xdr:rowOff>
    </xdr:from>
    <xdr:to>
      <xdr:col>81</xdr:col>
      <xdr:colOff>95250</xdr:colOff>
      <xdr:row>35</xdr:row>
      <xdr:rowOff>150283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141410</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597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2722</xdr:rowOff>
    </xdr:from>
    <xdr:to>
      <xdr:col>77</xdr:col>
      <xdr:colOff>95250</xdr:colOff>
      <xdr:row>35</xdr:row>
      <xdr:rowOff>104322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33</xdr:row>
      <xdr:rowOff>114499</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577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37193</xdr:rowOff>
    </xdr:from>
    <xdr:to>
      <xdr:col>73</xdr:col>
      <xdr:colOff>44450</xdr:colOff>
      <xdr:row>35</xdr:row>
      <xdr:rowOff>138793</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33</xdr:row>
      <xdr:rowOff>148970</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580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71664</xdr:rowOff>
    </xdr:from>
    <xdr:to>
      <xdr:col>68</xdr:col>
      <xdr:colOff>203200</xdr:colOff>
      <xdr:row>36</xdr:row>
      <xdr:rowOff>1814</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11991</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71664</xdr:rowOff>
    </xdr:from>
    <xdr:to>
      <xdr:col>64</xdr:col>
      <xdr:colOff>152400</xdr:colOff>
      <xdr:row>36</xdr:row>
      <xdr:rowOff>1814</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11991</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充当可能基金や普通交付税に係る基準財政需要額算入公債費などの充当可能財源が将来負担額を上回ったため、令和元年度に引き続き”数値なし”となった。これは主に、交付税算入率の高い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有利な起債</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の活用に特化していることにより、将来負担を緩和していることなどが要因であると考えられる。次世代に過度な負担を残すことがないよう、今後も健全財政の堅持に努める。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4" name="将来負担の状況平均値テキスト">
          <a:extLst>
            <a:ext uri="{FF2B5EF4-FFF2-40B4-BE49-F238E27FC236}">
              <a16:creationId xmlns:a16="http://schemas.microsoft.com/office/drawing/2014/main" id="{00000000-0008-0000-0300-0000C6010000}"/>
            </a:ext>
          </a:extLst>
        </xdr:cNvPr>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153972</xdr:rowOff>
    </xdr:from>
    <xdr:to>
      <xdr:col>73</xdr:col>
      <xdr:colOff>44450</xdr:colOff>
      <xdr:row>15</xdr:row>
      <xdr:rowOff>84122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37677</xdr:rowOff>
    </xdr:from>
    <xdr:to>
      <xdr:col>68</xdr:col>
      <xdr:colOff>203200</xdr:colOff>
      <xdr:row>15</xdr:row>
      <xdr:rowOff>139277</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98,661
97,384
423.51
67,271,212
63,267,546
1,018,606
28,170,338
45,912,419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類似団体内平均と比較して、人件費に係る経常収支比率は</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ポイント下回っている。前年度と比較して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回ったのは主に会計年度任用職員制度移行経費の増などによるものである。今後も、行政改革における事務事業の見直しの中で、指定管理者制度の積極的導入等の取り組みにより、総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66040</xdr:rowOff>
    </xdr:from>
    <xdr:to>
      <xdr:col>24</xdr:col>
      <xdr:colOff>25400</xdr:colOff>
      <xdr:row>35</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9534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43180</xdr:rowOff>
    </xdr:from>
    <xdr:to>
      <xdr:col>19</xdr:col>
      <xdr:colOff>187325</xdr:colOff>
      <xdr:row>34</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7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43180</xdr:rowOff>
    </xdr:from>
    <xdr:to>
      <xdr:col>15</xdr:col>
      <xdr:colOff>98425</xdr:colOff>
      <xdr:row>34</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7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43180</xdr:rowOff>
    </xdr:from>
    <xdr:to>
      <xdr:col>11</xdr:col>
      <xdr:colOff>9525</xdr:colOff>
      <xdr:row>34</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7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xdr:rowOff>
    </xdr:from>
    <xdr:to>
      <xdr:col>20</xdr:col>
      <xdr:colOff>38100</xdr:colOff>
      <xdr:row>34</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127017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163830</xdr:rowOff>
    </xdr:from>
    <xdr:to>
      <xdr:col>15</xdr:col>
      <xdr:colOff>149225</xdr:colOff>
      <xdr:row>34</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104157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0</xdr:rowOff>
    </xdr:from>
    <xdr:to>
      <xdr:col>11</xdr:col>
      <xdr:colOff>60325</xdr:colOff>
      <xdr:row>34</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163830</xdr:rowOff>
    </xdr:from>
    <xdr:to>
      <xdr:col>6</xdr:col>
      <xdr:colOff>171450</xdr:colOff>
      <xdr:row>34</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104157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ポイント上回り、類似団体内平均値比較で、</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ポイント下回った。今後も、需用費等の経費削減の徹底等による行政改革に努める。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15</xdr:row>
      <xdr:rowOff>161290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178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130810</xdr:rowOff>
    </xdr:from>
    <xdr:to>
      <xdr:col>78</xdr:col>
      <xdr:colOff>69850</xdr:colOff>
      <xdr:row>15</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0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123190</xdr:rowOff>
    </xdr:from>
    <xdr:to>
      <xdr:col>73</xdr:col>
      <xdr:colOff>180975</xdr:colOff>
      <xdr:row>15</xdr:row>
      <xdr:rowOff>130810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94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123190</xdr:rowOff>
    </xdr:from>
    <xdr:to>
      <xdr:col>69</xdr:col>
      <xdr:colOff>92075</xdr:colOff>
      <xdr:row>15</xdr:row>
      <xdr:rowOff>161290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694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127017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80010</xdr:rowOff>
    </xdr:from>
    <xdr:to>
      <xdr:col>74</xdr:col>
      <xdr:colOff>31750</xdr:colOff>
      <xdr:row>16</xdr:row>
      <xdr:rowOff>10160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20337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72390</xdr:rowOff>
    </xdr:from>
    <xdr:to>
      <xdr:col>69</xdr:col>
      <xdr:colOff>142875</xdr:colOff>
      <xdr:row>16</xdr:row>
      <xdr:rowOff>2540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50817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類似団体内平均と比較して、扶助費に係る経常収支比率は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ポイント下回っている。前年度と比較しては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ポイント下回ったのは主に児童保育事業費の減などによるもので、扶助費の決算額は減少が見込まれる。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xdr:rowOff>
    </xdr:from>
    <xdr:to>
      <xdr:col>24</xdr:col>
      <xdr:colOff>25400</xdr:colOff>
      <xdr:row>54</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2633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9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81280</xdr:rowOff>
    </xdr:from>
    <xdr:to>
      <xdr:col>19</xdr:col>
      <xdr:colOff>187325</xdr:colOff>
      <xdr:row>54</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39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81280</xdr:rowOff>
    </xdr:from>
    <xdr:to>
      <xdr:col>15</xdr:col>
      <xdr:colOff>98425</xdr:colOff>
      <xdr:row>54</xdr:row>
      <xdr:rowOff>81280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39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113047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58420</xdr:rowOff>
    </xdr:from>
    <xdr:to>
      <xdr:col>11</xdr:col>
      <xdr:colOff>9525</xdr:colOff>
      <xdr:row>54</xdr:row>
      <xdr:rowOff>81280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16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125730</xdr:rowOff>
    </xdr:from>
    <xdr:to>
      <xdr:col>24</xdr:col>
      <xdr:colOff>76200</xdr:colOff>
      <xdr:row>54</xdr:row>
      <xdr:rowOff>55880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142257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30480</xdr:rowOff>
    </xdr:from>
    <xdr:to>
      <xdr:col>15</xdr:col>
      <xdr:colOff>149225</xdr:colOff>
      <xdr:row>54</xdr:row>
      <xdr:rowOff>132080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142257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30480</xdr:rowOff>
    </xdr:from>
    <xdr:to>
      <xdr:col>11</xdr:col>
      <xdr:colOff>60325</xdr:colOff>
      <xdr:row>54</xdr:row>
      <xdr:rowOff>132080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142257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xdr:rowOff>
    </xdr:from>
    <xdr:to>
      <xdr:col>6</xdr:col>
      <xdr:colOff>171450</xdr:colOff>
      <xdr:row>54</xdr:row>
      <xdr:rowOff>109220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119397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その他に係る経常収支比率は、昨年度と同数値。また、類似団体平均値との比較では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ポイント上回っている。維持補修経費の増嵩は今後さらに見込まれることから、施設の統廃合などを含め、経費節減に努める。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19050</xdr:rowOff>
    </xdr:from>
    <xdr:to>
      <xdr:col>82</xdr:col>
      <xdr:colOff>107950</xdr:colOff>
      <xdr:row>59</xdr:row>
      <xdr:rowOff>19050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134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59</xdr:row>
      <xdr:rowOff>19050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033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139700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033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139700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918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139700</xdr:rowOff>
    </xdr:from>
    <xdr:to>
      <xdr:col>82</xdr:col>
      <xdr:colOff>158750</xdr:colOff>
      <xdr:row>59</xdr:row>
      <xdr:rowOff>69850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111777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139700</xdr:rowOff>
    </xdr:from>
    <xdr:to>
      <xdr:col>78</xdr:col>
      <xdr:colOff>120650</xdr:colOff>
      <xdr:row>59</xdr:row>
      <xdr:rowOff>69850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80027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88900</xdr:rowOff>
    </xdr:from>
    <xdr:to>
      <xdr:col>69</xdr:col>
      <xdr:colOff>142875</xdr:colOff>
      <xdr:row>59</xdr:row>
      <xdr:rowOff>19050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35577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補助費等に係る経常経費比率は、各種負担金等の減により前年度と比較して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ポイント下回り、類似団体内平均値比較では、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ポイント下回っている。今後も引き続き補助金等の見直しを行うとともに、交付事業の内容・効果をさらに厳しく精査・審査し、補助金交付の適正な執行に努める。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108712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2443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108712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276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108712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76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37</xdr:row>
      <xdr:rowOff>14986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809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139717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ポイント下回っている。前年度と比較して、公債費に係る経常収支比率は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ポイント下回っており、ここ数年は、将来の発展に資するために必要な大型事業が続くことから、起債事業費の精査や計画的な繰上償還の実施等により、起債残高の抑制に努める。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11068</xdr:rowOff>
    </xdr:from>
    <xdr:to>
      <xdr:col>24</xdr:col>
      <xdr:colOff>25400</xdr:colOff>
      <xdr:row>77</xdr:row>
      <xdr:rowOff>50256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1271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50256</xdr:rowOff>
    </xdr:from>
    <xdr:to>
      <xdr:col>19</xdr:col>
      <xdr:colOff>187325</xdr:colOff>
      <xdr:row>77</xdr:row>
      <xdr:rowOff>154758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251906"/>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141695</xdr:rowOff>
    </xdr:from>
    <xdr:to>
      <xdr:col>15</xdr:col>
      <xdr:colOff>98425</xdr:colOff>
      <xdr:row>77</xdr:row>
      <xdr:rowOff>154758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34334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141695</xdr:rowOff>
    </xdr:from>
    <xdr:to>
      <xdr:col>11</xdr:col>
      <xdr:colOff>9525</xdr:colOff>
      <xdr:row>77</xdr:row>
      <xdr:rowOff>154758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34334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131718</xdr:rowOff>
    </xdr:from>
    <xdr:to>
      <xdr:col>24</xdr:col>
      <xdr:colOff>76200</xdr:colOff>
      <xdr:row>77</xdr:row>
      <xdr:rowOff>61868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148245</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006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170906</xdr:rowOff>
    </xdr:from>
    <xdr:to>
      <xdr:col>20</xdr:col>
      <xdr:colOff>38100</xdr:colOff>
      <xdr:row>77</xdr:row>
      <xdr:rowOff>101056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111233</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969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103958</xdr:rowOff>
    </xdr:from>
    <xdr:to>
      <xdr:col>15</xdr:col>
      <xdr:colOff>149225</xdr:colOff>
      <xdr:row>78</xdr:row>
      <xdr:rowOff>34108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18885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90895</xdr:rowOff>
    </xdr:from>
    <xdr:to>
      <xdr:col>11</xdr:col>
      <xdr:colOff>60325</xdr:colOff>
      <xdr:row>78</xdr:row>
      <xdr:rowOff>21045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5822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103958</xdr:rowOff>
    </xdr:from>
    <xdr:to>
      <xdr:col>6</xdr:col>
      <xdr:colOff>171450</xdr:colOff>
      <xdr:row>78</xdr:row>
      <xdr:rowOff>34108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18885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公債費以外の経常収支比率は、類似団体内平均値を</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ポイント下回っている。今後も、合併後の新たなまちづくりの推進に伴う市債償還額の増加、少子高齢化などを背景とした扶助費等社会保障費、老朽施設の維持管理経費など、経常経費の増加が見込まれることから、事務事業の見直しなど、行財政改革により一層取り組み、経費の節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79</xdr:row>
      <xdr:rowOff>138430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837160"/>
          <a:ext cx="0" cy="84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110507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65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138430</xdr:rowOff>
    </xdr:from>
    <xdr:to>
      <xdr:col>82</xdr:col>
      <xdr:colOff>196850</xdr:colOff>
      <xdr:row>79</xdr:row>
      <xdr:rowOff>138430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68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108712</xdr:rowOff>
    </xdr:from>
    <xdr:to>
      <xdr:col>82</xdr:col>
      <xdr:colOff>107950</xdr:colOff>
      <xdr:row>74</xdr:row>
      <xdr:rowOff>149860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27960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112285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42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40132</xdr:rowOff>
    </xdr:from>
    <xdr:to>
      <xdr:col>78</xdr:col>
      <xdr:colOff>69850</xdr:colOff>
      <xdr:row>74</xdr:row>
      <xdr:rowOff>108712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27274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763</xdr:rowOff>
    </xdr:from>
    <xdr:to>
      <xdr:col>78</xdr:col>
      <xdr:colOff>120650</xdr:colOff>
      <xdr:row>77</xdr:row>
      <xdr:rowOff>102363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87140</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40132</xdr:rowOff>
    </xdr:from>
    <xdr:to>
      <xdr:col>73</xdr:col>
      <xdr:colOff>180975</xdr:colOff>
      <xdr:row>74</xdr:row>
      <xdr:rowOff>62992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27274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140208</xdr:rowOff>
    </xdr:from>
    <xdr:to>
      <xdr:col>74</xdr:col>
      <xdr:colOff>31750</xdr:colOff>
      <xdr:row>77</xdr:row>
      <xdr:rowOff>70358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55135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62992</xdr:rowOff>
    </xdr:from>
    <xdr:to>
      <xdr:col>69</xdr:col>
      <xdr:colOff>92075</xdr:colOff>
      <xdr:row>74</xdr:row>
      <xdr:rowOff>85852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7502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103632</xdr:rowOff>
    </xdr:from>
    <xdr:to>
      <xdr:col>69</xdr:col>
      <xdr:colOff>142875</xdr:colOff>
      <xdr:row>77</xdr:row>
      <xdr:rowOff>33782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18559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148862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7637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69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57912</xdr:rowOff>
    </xdr:from>
    <xdr:to>
      <xdr:col>78</xdr:col>
      <xdr:colOff>120650</xdr:colOff>
      <xdr:row>74</xdr:row>
      <xdr:rowOff>159512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169689</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514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160782</xdr:rowOff>
    </xdr:from>
    <xdr:to>
      <xdr:col>74</xdr:col>
      <xdr:colOff>31750</xdr:colOff>
      <xdr:row>74</xdr:row>
      <xdr:rowOff>90932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101109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44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12192</xdr:rowOff>
    </xdr:from>
    <xdr:to>
      <xdr:col>69</xdr:col>
      <xdr:colOff>142875</xdr:colOff>
      <xdr:row>74</xdr:row>
      <xdr:rowOff>113792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123969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35052</xdr:rowOff>
    </xdr:from>
    <xdr:to>
      <xdr:col>65</xdr:col>
      <xdr:colOff>53975</xdr:colOff>
      <xdr:row>74</xdr:row>
      <xdr:rowOff>136652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146829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97701</xdr:rowOff>
    </xdr:from>
    <xdr:to>
      <xdr:col>29</xdr:col>
      <xdr:colOff>127000</xdr:colOff>
      <xdr:row>17</xdr:row>
      <xdr:rowOff>142935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59976"/>
          <a:ext cx="647700" cy="45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163826</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83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142935</xdr:rowOff>
    </xdr:from>
    <xdr:to>
      <xdr:col>26</xdr:col>
      <xdr:colOff>50800</xdr:colOff>
      <xdr:row>17</xdr:row>
      <xdr:rowOff>158352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105210"/>
          <a:ext cx="698500" cy="15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121502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74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158352</xdr:rowOff>
    </xdr:from>
    <xdr:to>
      <xdr:col>22</xdr:col>
      <xdr:colOff>114300</xdr:colOff>
      <xdr:row>18</xdr:row>
      <xdr:rowOff>2246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20627"/>
          <a:ext cx="698500" cy="15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137733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2246</xdr:rowOff>
    </xdr:from>
    <xdr:to>
      <xdr:col>18</xdr:col>
      <xdr:colOff>177800</xdr:colOff>
      <xdr:row>18</xdr:row>
      <xdr:rowOff>20634</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135971"/>
          <a:ext cx="698500" cy="18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137075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151020</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7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46901</xdr:rowOff>
    </xdr:from>
    <xdr:to>
      <xdr:col>29</xdr:col>
      <xdr:colOff>177800</xdr:colOff>
      <xdr:row>17</xdr:row>
      <xdr:rowOff>148501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009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18978</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8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92135</xdr:rowOff>
    </xdr:from>
    <xdr:to>
      <xdr:col>26</xdr:col>
      <xdr:colOff>101600</xdr:colOff>
      <xdr:row>18</xdr:row>
      <xdr:rowOff>22285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54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7062</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1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107552</xdr:rowOff>
    </xdr:from>
    <xdr:to>
      <xdr:col>22</xdr:col>
      <xdr:colOff>165100</xdr:colOff>
      <xdr:row>18</xdr:row>
      <xdr:rowOff>37702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69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5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122896</xdr:rowOff>
    </xdr:from>
    <xdr:to>
      <xdr:col>19</xdr:col>
      <xdr:colOff>38100</xdr:colOff>
      <xdr:row>18</xdr:row>
      <xdr:rowOff>53046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85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37823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7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141284</xdr:rowOff>
    </xdr:from>
    <xdr:to>
      <xdr:col>15</xdr:col>
      <xdr:colOff>101600</xdr:colOff>
      <xdr:row>18</xdr:row>
      <xdr:rowOff>71434</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03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56211</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8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113696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8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103519</xdr:rowOff>
    </xdr:from>
    <xdr:to>
      <xdr:col>29</xdr:col>
      <xdr:colOff>127000</xdr:colOff>
      <xdr:row>38</xdr:row>
      <xdr:rowOff>169520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7571119"/>
          <a:ext cx="647700" cy="66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223062</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33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169520</xdr:rowOff>
    </xdr:from>
    <xdr:to>
      <xdr:col>26</xdr:col>
      <xdr:colOff>50800</xdr:colOff>
      <xdr:row>39</xdr:row>
      <xdr:rowOff>27101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7637120"/>
          <a:ext cx="698500" cy="29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75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39</xdr:row>
      <xdr:rowOff>27101</xdr:rowOff>
    </xdr:from>
    <xdr:to>
      <xdr:col>22</xdr:col>
      <xdr:colOff>114300</xdr:colOff>
      <xdr:row>39</xdr:row>
      <xdr:rowOff>32490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7666151"/>
          <a:ext cx="698500" cy="5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155810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101201</xdr:rowOff>
    </xdr:from>
    <xdr:to>
      <xdr:col>18</xdr:col>
      <xdr:colOff>177800</xdr:colOff>
      <xdr:row>39</xdr:row>
      <xdr:rowOff>32490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7568801"/>
          <a:ext cx="698500" cy="102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121520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115543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7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52719</xdr:rowOff>
    </xdr:from>
    <xdr:to>
      <xdr:col>29</xdr:col>
      <xdr:colOff>177800</xdr:colOff>
      <xdr:row>38</xdr:row>
      <xdr:rowOff>154319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520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304196</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742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118720</xdr:rowOff>
    </xdr:from>
    <xdr:to>
      <xdr:col>26</xdr:col>
      <xdr:colOff>101600</xdr:colOff>
      <xdr:row>39</xdr:row>
      <xdr:rowOff>48870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586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39</xdr:row>
      <xdr:rowOff>33647</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672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147751</xdr:rowOff>
    </xdr:from>
    <xdr:to>
      <xdr:col>22</xdr:col>
      <xdr:colOff>165100</xdr:colOff>
      <xdr:row>39</xdr:row>
      <xdr:rowOff>77901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615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39</xdr:row>
      <xdr:rowOff>62678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70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153140</xdr:rowOff>
    </xdr:from>
    <xdr:to>
      <xdr:col>19</xdr:col>
      <xdr:colOff>38100</xdr:colOff>
      <xdr:row>39</xdr:row>
      <xdr:rowOff>83290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620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39</xdr:row>
      <xdr:rowOff>68067</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7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50401</xdr:rowOff>
    </xdr:from>
    <xdr:to>
      <xdr:col>15</xdr:col>
      <xdr:colOff>101600</xdr:colOff>
      <xdr:row>38</xdr:row>
      <xdr:rowOff>152001</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518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136778</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604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98,661
97,384
423.51
67,271,212
63,267,546
1,018,606
28,170,338
45,912,419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38102</xdr:rowOff>
    </xdr:from>
    <xdr:to>
      <xdr:col>24</xdr:col>
      <xdr:colOff>63500</xdr:colOff>
      <xdr:row>38</xdr:row>
      <xdr:rowOff>28015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381752"/>
          <a:ext cx="838200" cy="16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37511</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28015</xdr:rowOff>
    </xdr:from>
    <xdr:to>
      <xdr:col>19</xdr:col>
      <xdr:colOff>177800</xdr:colOff>
      <xdr:row>38</xdr:row>
      <xdr:rowOff>36458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543115"/>
          <a:ext cx="889000" cy="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76768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0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36458</xdr:rowOff>
    </xdr:from>
    <xdr:to>
      <xdr:col>15</xdr:col>
      <xdr:colOff>50800</xdr:colOff>
      <xdr:row>38</xdr:row>
      <xdr:rowOff>54304</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551558"/>
          <a:ext cx="889000" cy="1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80554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0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54304</xdr:rowOff>
    </xdr:from>
    <xdr:to>
      <xdr:col>10</xdr:col>
      <xdr:colOff>114300</xdr:colOff>
      <xdr:row>38</xdr:row>
      <xdr:rowOff>58933</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569404"/>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80897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0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86541</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0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158752</xdr:rowOff>
    </xdr:from>
    <xdr:to>
      <xdr:col>24</xdr:col>
      <xdr:colOff>114300</xdr:colOff>
      <xdr:row>37</xdr:row>
      <xdr:rowOff>88902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33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137179</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30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148665</xdr:rowOff>
    </xdr:from>
    <xdr:to>
      <xdr:col>20</xdr:col>
      <xdr:colOff>38100</xdr:colOff>
      <xdr:row>38</xdr:row>
      <xdr:rowOff>78815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49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69942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58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157109</xdr:rowOff>
    </xdr:from>
    <xdr:to>
      <xdr:col>15</xdr:col>
      <xdr:colOff>101600</xdr:colOff>
      <xdr:row>38</xdr:row>
      <xdr:rowOff>87258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5007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3504</xdr:rowOff>
    </xdr:from>
    <xdr:to>
      <xdr:col>10</xdr:col>
      <xdr:colOff>165100</xdr:colOff>
      <xdr:row>38</xdr:row>
      <xdr:rowOff>105104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51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96231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61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8133</xdr:rowOff>
    </xdr:from>
    <xdr:to>
      <xdr:col>6</xdr:col>
      <xdr:colOff>38100</xdr:colOff>
      <xdr:row>38</xdr:row>
      <xdr:rowOff>109733</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52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100860</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61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24518</xdr:rowOff>
    </xdr:from>
    <xdr:to>
      <xdr:col>24</xdr:col>
      <xdr:colOff>63500</xdr:colOff>
      <xdr:row>57</xdr:row>
      <xdr:rowOff>104969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797168"/>
          <a:ext cx="838200" cy="8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104969</xdr:rowOff>
    </xdr:from>
    <xdr:to>
      <xdr:col>19</xdr:col>
      <xdr:colOff>177800</xdr:colOff>
      <xdr:row>58</xdr:row>
      <xdr:rowOff>28992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877619"/>
          <a:ext cx="889000" cy="9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43578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28992</xdr:rowOff>
    </xdr:from>
    <xdr:to>
      <xdr:col>15</xdr:col>
      <xdr:colOff>50800</xdr:colOff>
      <xdr:row>58</xdr:row>
      <xdr:rowOff>41582</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973092"/>
          <a:ext cx="889000" cy="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117987</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41582</xdr:rowOff>
    </xdr:from>
    <xdr:to>
      <xdr:col>10</xdr:col>
      <xdr:colOff>114300</xdr:colOff>
      <xdr:row>58</xdr:row>
      <xdr:rowOff>59641</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985682"/>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143476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2250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145168</xdr:rowOff>
    </xdr:from>
    <xdr:to>
      <xdr:col>24</xdr:col>
      <xdr:colOff>114300</xdr:colOff>
      <xdr:row>57</xdr:row>
      <xdr:rowOff>75318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74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123595</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72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54169</xdr:rowOff>
    </xdr:from>
    <xdr:to>
      <xdr:col>20</xdr:col>
      <xdr:colOff>38100</xdr:colOff>
      <xdr:row>57</xdr:row>
      <xdr:rowOff>155769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8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146896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91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149642</xdr:rowOff>
    </xdr:from>
    <xdr:to>
      <xdr:col>15</xdr:col>
      <xdr:colOff>101600</xdr:colOff>
      <xdr:row>58</xdr:row>
      <xdr:rowOff>79792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92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70919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1001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162232</xdr:rowOff>
    </xdr:from>
    <xdr:to>
      <xdr:col>10</xdr:col>
      <xdr:colOff>165100</xdr:colOff>
      <xdr:row>58</xdr:row>
      <xdr:rowOff>92382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93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83509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1002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8841</xdr:rowOff>
    </xdr:from>
    <xdr:to>
      <xdr:col>6</xdr:col>
      <xdr:colOff>38100</xdr:colOff>
      <xdr:row>58</xdr:row>
      <xdr:rowOff>110441</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95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101568</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0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111925</xdr:rowOff>
    </xdr:from>
    <xdr:to>
      <xdr:col>24</xdr:col>
      <xdr:colOff>63500</xdr:colOff>
      <xdr:row>77</xdr:row>
      <xdr:rowOff>131204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313575"/>
          <a:ext cx="8382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131204</xdr:rowOff>
    </xdr:from>
    <xdr:to>
      <xdr:col>19</xdr:col>
      <xdr:colOff>177800</xdr:colOff>
      <xdr:row>77</xdr:row>
      <xdr:rowOff>144577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332854"/>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29075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141148</xdr:rowOff>
    </xdr:from>
    <xdr:to>
      <xdr:col>15</xdr:col>
      <xdr:colOff>50800</xdr:colOff>
      <xdr:row>77</xdr:row>
      <xdr:rowOff>144577</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334279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118174</xdr:rowOff>
    </xdr:from>
    <xdr:to>
      <xdr:col>10</xdr:col>
      <xdr:colOff>114300</xdr:colOff>
      <xdr:row>77</xdr:row>
      <xdr:rowOff>141148</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3319824"/>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61125</xdr:rowOff>
    </xdr:from>
    <xdr:to>
      <xdr:col>24</xdr:col>
      <xdr:colOff>114300</xdr:colOff>
      <xdr:row>77</xdr:row>
      <xdr:rowOff>162725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2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39552</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24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80404</xdr:rowOff>
    </xdr:from>
    <xdr:to>
      <xdr:col>20</xdr:col>
      <xdr:colOff>38100</xdr:colOff>
      <xdr:row>78</xdr:row>
      <xdr:rowOff>10554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2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27081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0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93777</xdr:rowOff>
    </xdr:from>
    <xdr:to>
      <xdr:col>15</xdr:col>
      <xdr:colOff>101600</xdr:colOff>
      <xdr:row>78</xdr:row>
      <xdr:rowOff>23927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29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15054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3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90348</xdr:rowOff>
    </xdr:from>
    <xdr:to>
      <xdr:col>10</xdr:col>
      <xdr:colOff>165100</xdr:colOff>
      <xdr:row>78</xdr:row>
      <xdr:rowOff>20498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2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11625</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38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67374</xdr:rowOff>
    </xdr:from>
    <xdr:to>
      <xdr:col>6</xdr:col>
      <xdr:colOff>38100</xdr:colOff>
      <xdr:row>77</xdr:row>
      <xdr:rowOff>168974</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2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14051</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04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19444</xdr:rowOff>
    </xdr:from>
    <xdr:to>
      <xdr:col>24</xdr:col>
      <xdr:colOff>63500</xdr:colOff>
      <xdr:row>98</xdr:row>
      <xdr:rowOff>32296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821544"/>
          <a:ext cx="838200" cy="1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148074</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64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19444</xdr:rowOff>
    </xdr:from>
    <xdr:to>
      <xdr:col>19</xdr:col>
      <xdr:colOff>177800</xdr:colOff>
      <xdr:row>98</xdr:row>
      <xdr:rowOff>50051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821544"/>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22440</xdr:rowOff>
    </xdr:from>
    <xdr:to>
      <xdr:col>15</xdr:col>
      <xdr:colOff>50800</xdr:colOff>
      <xdr:row>98</xdr:row>
      <xdr:rowOff>50051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824540"/>
          <a:ext cx="889000" cy="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22440</xdr:rowOff>
    </xdr:from>
    <xdr:to>
      <xdr:col>10</xdr:col>
      <xdr:colOff>114300</xdr:colOff>
      <xdr:row>98</xdr:row>
      <xdr:rowOff>40081</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824540"/>
          <a:ext cx="8890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152946</xdr:rowOff>
    </xdr:from>
    <xdr:to>
      <xdr:col>24</xdr:col>
      <xdr:colOff>114300</xdr:colOff>
      <xdr:row>98</xdr:row>
      <xdr:rowOff>83096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7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131373</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76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140094</xdr:rowOff>
    </xdr:from>
    <xdr:to>
      <xdr:col>20</xdr:col>
      <xdr:colOff>38100</xdr:colOff>
      <xdr:row>98</xdr:row>
      <xdr:rowOff>70244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77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61371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86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170701</xdr:rowOff>
    </xdr:from>
    <xdr:to>
      <xdr:col>15</xdr:col>
      <xdr:colOff>101600</xdr:colOff>
      <xdr:row>98</xdr:row>
      <xdr:rowOff>100851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8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91978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89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143090</xdr:rowOff>
    </xdr:from>
    <xdr:to>
      <xdr:col>10</xdr:col>
      <xdr:colOff>165100</xdr:colOff>
      <xdr:row>98</xdr:row>
      <xdr:rowOff>73240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7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64367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86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160731</xdr:rowOff>
    </xdr:from>
    <xdr:to>
      <xdr:col>6</xdr:col>
      <xdr:colOff>38100</xdr:colOff>
      <xdr:row>98</xdr:row>
      <xdr:rowOff>90881</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7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82008</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88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55626</xdr:rowOff>
    </xdr:from>
    <xdr:to>
      <xdr:col>55</xdr:col>
      <xdr:colOff>0</xdr:colOff>
      <xdr:row>37</xdr:row>
      <xdr:rowOff>62781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884926"/>
          <a:ext cx="838200" cy="52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170797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657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62781</xdr:rowOff>
    </xdr:from>
    <xdr:to>
      <xdr:col>50</xdr:col>
      <xdr:colOff>114300</xdr:colOff>
      <xdr:row>37</xdr:row>
      <xdr:rowOff>81690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406431"/>
          <a:ext cx="889000" cy="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81690</xdr:rowOff>
    </xdr:from>
    <xdr:to>
      <xdr:col>45</xdr:col>
      <xdr:colOff>177800</xdr:colOff>
      <xdr:row>37</xdr:row>
      <xdr:rowOff>94149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25340"/>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146219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78554</xdr:rowOff>
    </xdr:from>
    <xdr:to>
      <xdr:col>41</xdr:col>
      <xdr:colOff>50800</xdr:colOff>
      <xdr:row>37</xdr:row>
      <xdr:rowOff>94149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22204"/>
          <a:ext cx="889000" cy="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150266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5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126873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4826</xdr:rowOff>
    </xdr:from>
    <xdr:to>
      <xdr:col>55</xdr:col>
      <xdr:colOff>50800</xdr:colOff>
      <xdr:row>34</xdr:row>
      <xdr:rowOff>106426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83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154703</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1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11981</xdr:rowOff>
    </xdr:from>
    <xdr:to>
      <xdr:col>50</xdr:col>
      <xdr:colOff>165100</xdr:colOff>
      <xdr:row>37</xdr:row>
      <xdr:rowOff>113581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35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104708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4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30890</xdr:rowOff>
    </xdr:from>
    <xdr:to>
      <xdr:col>46</xdr:col>
      <xdr:colOff>38100</xdr:colOff>
      <xdr:row>37</xdr:row>
      <xdr:rowOff>132490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7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123617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43349</xdr:rowOff>
    </xdr:from>
    <xdr:to>
      <xdr:col>41</xdr:col>
      <xdr:colOff>101600</xdr:colOff>
      <xdr:row>37</xdr:row>
      <xdr:rowOff>144949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8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136076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47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27754</xdr:rowOff>
    </xdr:from>
    <xdr:to>
      <xdr:col>36</xdr:col>
      <xdr:colOff>165100</xdr:colOff>
      <xdr:row>37</xdr:row>
      <xdr:rowOff>129354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7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145881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4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115473</xdr:rowOff>
    </xdr:from>
    <xdr:to>
      <xdr:col>55</xdr:col>
      <xdr:colOff>0</xdr:colOff>
      <xdr:row>56</xdr:row>
      <xdr:rowOff>123671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716673"/>
          <a:ext cx="838200" cy="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88683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89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123671</xdr:rowOff>
    </xdr:from>
    <xdr:to>
      <xdr:col>50</xdr:col>
      <xdr:colOff>114300</xdr:colOff>
      <xdr:row>56</xdr:row>
      <xdr:rowOff>129573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724871"/>
          <a:ext cx="889000" cy="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32278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129573</xdr:rowOff>
    </xdr:from>
    <xdr:to>
      <xdr:col>45</xdr:col>
      <xdr:colOff>177800</xdr:colOff>
      <xdr:row>57</xdr:row>
      <xdr:rowOff>47474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730773"/>
          <a:ext cx="889000" cy="8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36763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124704</xdr:rowOff>
    </xdr:from>
    <xdr:to>
      <xdr:col>41</xdr:col>
      <xdr:colOff>50800</xdr:colOff>
      <xdr:row>57</xdr:row>
      <xdr:rowOff>47474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554454"/>
          <a:ext cx="889000" cy="26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45294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1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64673</xdr:rowOff>
    </xdr:from>
    <xdr:to>
      <xdr:col>55</xdr:col>
      <xdr:colOff>50800</xdr:colOff>
      <xdr:row>56</xdr:row>
      <xdr:rowOff>166273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66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87550</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51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72871</xdr:rowOff>
    </xdr:from>
    <xdr:to>
      <xdr:col>50</xdr:col>
      <xdr:colOff>165100</xdr:colOff>
      <xdr:row>57</xdr:row>
      <xdr:rowOff>3021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7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19548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44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78773</xdr:rowOff>
    </xdr:from>
    <xdr:to>
      <xdr:col>46</xdr:col>
      <xdr:colOff>38100</xdr:colOff>
      <xdr:row>57</xdr:row>
      <xdr:rowOff>8923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7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25450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45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168124</xdr:rowOff>
    </xdr:from>
    <xdr:to>
      <xdr:col>41</xdr:col>
      <xdr:colOff>101600</xdr:colOff>
      <xdr:row>57</xdr:row>
      <xdr:rowOff>98274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6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89401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86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73904</xdr:rowOff>
    </xdr:from>
    <xdr:to>
      <xdr:col>36</xdr:col>
      <xdr:colOff>165100</xdr:colOff>
      <xdr:row>56</xdr:row>
      <xdr:rowOff>4054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50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20581</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672795" y="9278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41501</xdr:rowOff>
    </xdr:from>
    <xdr:to>
      <xdr:col>55</xdr:col>
      <xdr:colOff>0</xdr:colOff>
      <xdr:row>78</xdr:row>
      <xdr:rowOff>121496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414601"/>
          <a:ext cx="838200" cy="7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79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8941</xdr:rowOff>
    </xdr:from>
    <xdr:to>
      <xdr:col>50</xdr:col>
      <xdr:colOff>114300</xdr:colOff>
      <xdr:row>78</xdr:row>
      <xdr:rowOff>121496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382041"/>
          <a:ext cx="889000" cy="11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154464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8941</xdr:rowOff>
    </xdr:from>
    <xdr:to>
      <xdr:col>45</xdr:col>
      <xdr:colOff>177800</xdr:colOff>
      <xdr:row>78</xdr:row>
      <xdr:rowOff>137680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382041"/>
          <a:ext cx="889000" cy="12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101564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7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17247</xdr:rowOff>
    </xdr:from>
    <xdr:to>
      <xdr:col>41</xdr:col>
      <xdr:colOff>50800</xdr:colOff>
      <xdr:row>78</xdr:row>
      <xdr:rowOff>137680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390347"/>
          <a:ext cx="889000" cy="12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100306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162151</xdr:rowOff>
    </xdr:from>
    <xdr:to>
      <xdr:col>55</xdr:col>
      <xdr:colOff>50800</xdr:colOff>
      <xdr:row>78</xdr:row>
      <xdr:rowOff>92301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6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13578</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2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70696</xdr:rowOff>
    </xdr:from>
    <xdr:to>
      <xdr:col>50</xdr:col>
      <xdr:colOff>165100</xdr:colOff>
      <xdr:row>79</xdr:row>
      <xdr:rowOff>846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4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163423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53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129591</xdr:rowOff>
    </xdr:from>
    <xdr:to>
      <xdr:col>46</xdr:col>
      <xdr:colOff>38100</xdr:colOff>
      <xdr:row>78</xdr:row>
      <xdr:rowOff>59741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3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76268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1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86880</xdr:rowOff>
    </xdr:from>
    <xdr:to>
      <xdr:col>41</xdr:col>
      <xdr:colOff>101600</xdr:colOff>
      <xdr:row>79</xdr:row>
      <xdr:rowOff>17030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5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8157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5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137897</xdr:rowOff>
    </xdr:from>
    <xdr:to>
      <xdr:col>36</xdr:col>
      <xdr:colOff>165100</xdr:colOff>
      <xdr:row>78</xdr:row>
      <xdr:rowOff>68047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3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84574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11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98127</xdr:rowOff>
    </xdr:from>
    <xdr:to>
      <xdr:col>55</xdr:col>
      <xdr:colOff>0</xdr:colOff>
      <xdr:row>95</xdr:row>
      <xdr:rowOff>168537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385877"/>
          <a:ext cx="838200" cy="7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98127</xdr:rowOff>
    </xdr:from>
    <xdr:to>
      <xdr:col>50</xdr:col>
      <xdr:colOff>114300</xdr:colOff>
      <xdr:row>95</xdr:row>
      <xdr:rowOff>138443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385877"/>
          <a:ext cx="889000" cy="4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169364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105916</xdr:rowOff>
    </xdr:from>
    <xdr:to>
      <xdr:col>45</xdr:col>
      <xdr:colOff>177800</xdr:colOff>
      <xdr:row>95</xdr:row>
      <xdr:rowOff>138443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393666"/>
          <a:ext cx="889000" cy="3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53546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132384</xdr:rowOff>
    </xdr:from>
    <xdr:to>
      <xdr:col>41</xdr:col>
      <xdr:colOff>50800</xdr:colOff>
      <xdr:row>95</xdr:row>
      <xdr:rowOff>105916</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5734334"/>
          <a:ext cx="889000" cy="65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19583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86056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117737</xdr:rowOff>
    </xdr:from>
    <xdr:to>
      <xdr:col>55</xdr:col>
      <xdr:colOff>50800</xdr:colOff>
      <xdr:row>96</xdr:row>
      <xdr:rowOff>47887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40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96164</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38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47327</xdr:rowOff>
    </xdr:from>
    <xdr:to>
      <xdr:col>50</xdr:col>
      <xdr:colOff>165100</xdr:colOff>
      <xdr:row>95</xdr:row>
      <xdr:rowOff>148927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33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165454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11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87643</xdr:rowOff>
    </xdr:from>
    <xdr:to>
      <xdr:col>46</xdr:col>
      <xdr:colOff>38100</xdr:colOff>
      <xdr:row>96</xdr:row>
      <xdr:rowOff>17793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37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34320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15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55116</xdr:rowOff>
    </xdr:from>
    <xdr:to>
      <xdr:col>41</xdr:col>
      <xdr:colOff>101600</xdr:colOff>
      <xdr:row>95</xdr:row>
      <xdr:rowOff>156716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34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1793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11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81584</xdr:rowOff>
    </xdr:from>
    <xdr:to>
      <xdr:col>36</xdr:col>
      <xdr:colOff>165100</xdr:colOff>
      <xdr:row>92</xdr:row>
      <xdr:rowOff>11734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568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28261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545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158724</xdr:rowOff>
    </xdr:from>
    <xdr:to>
      <xdr:col>85</xdr:col>
      <xdr:colOff>127000</xdr:colOff>
      <xdr:row>38</xdr:row>
      <xdr:rowOff>48234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330924"/>
          <a:ext cx="8382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44581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5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48234</xdr:rowOff>
    </xdr:from>
    <xdr:to>
      <xdr:col>81</xdr:col>
      <xdr:colOff>50800</xdr:colOff>
      <xdr:row>39</xdr:row>
      <xdr:rowOff>37440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563334"/>
          <a:ext cx="889000" cy="1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159288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37109</xdr:rowOff>
    </xdr:from>
    <xdr:to>
      <xdr:col>76</xdr:col>
      <xdr:colOff>114300</xdr:colOff>
      <xdr:row>39</xdr:row>
      <xdr:rowOff>37440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23659"/>
          <a:ext cx="8890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37109</xdr:rowOff>
    </xdr:from>
    <xdr:to>
      <xdr:col>71</xdr:col>
      <xdr:colOff>177800</xdr:colOff>
      <xdr:row>39</xdr:row>
      <xdr:rowOff>39129</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723659"/>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107924</xdr:rowOff>
    </xdr:from>
    <xdr:to>
      <xdr:col>85</xdr:col>
      <xdr:colOff>177800</xdr:colOff>
      <xdr:row>37</xdr:row>
      <xdr:rowOff>38074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2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130801</xdr:rowOff>
    </xdr:from>
    <xdr:ext cx="534377"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13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168884</xdr:rowOff>
    </xdr:from>
    <xdr:to>
      <xdr:col>81</xdr:col>
      <xdr:colOff>101600</xdr:colOff>
      <xdr:row>38</xdr:row>
      <xdr:rowOff>99034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5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115562</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14111" y="628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158090</xdr:rowOff>
    </xdr:from>
    <xdr:to>
      <xdr:col>76</xdr:col>
      <xdr:colOff>165100</xdr:colOff>
      <xdr:row>39</xdr:row>
      <xdr:rowOff>88240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79367</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3017" y="6765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157759</xdr:rowOff>
    </xdr:from>
    <xdr:to>
      <xdr:col>72</xdr:col>
      <xdr:colOff>38100</xdr:colOff>
      <xdr:row>39</xdr:row>
      <xdr:rowOff>87909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7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79036</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765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159779</xdr:rowOff>
    </xdr:from>
    <xdr:to>
      <xdr:col>67</xdr:col>
      <xdr:colOff>101600</xdr:colOff>
      <xdr:row>39</xdr:row>
      <xdr:rowOff>89929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7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81056</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767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141478</xdr:rowOff>
    </xdr:from>
    <xdr:to>
      <xdr:col>85</xdr:col>
      <xdr:colOff>127000</xdr:colOff>
      <xdr:row>74</xdr:row>
      <xdr:rowOff>167234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828778"/>
          <a:ext cx="838200" cy="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132707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82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77622</xdr:rowOff>
    </xdr:from>
    <xdr:to>
      <xdr:col>81</xdr:col>
      <xdr:colOff>50800</xdr:colOff>
      <xdr:row>74</xdr:row>
      <xdr:rowOff>141478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2764922"/>
          <a:ext cx="889000" cy="6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79367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9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77622</xdr:rowOff>
    </xdr:from>
    <xdr:to>
      <xdr:col>76</xdr:col>
      <xdr:colOff>114300</xdr:colOff>
      <xdr:row>74</xdr:row>
      <xdr:rowOff>88417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764922"/>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83621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88417</xdr:rowOff>
    </xdr:from>
    <xdr:to>
      <xdr:col>71</xdr:col>
      <xdr:colOff>177800</xdr:colOff>
      <xdr:row>74</xdr:row>
      <xdr:rowOff>91427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775717"/>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71137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68711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116434</xdr:rowOff>
    </xdr:from>
    <xdr:to>
      <xdr:col>85</xdr:col>
      <xdr:colOff>177800</xdr:colOff>
      <xdr:row>75</xdr:row>
      <xdr:rowOff>46584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80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139311</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65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90678</xdr:rowOff>
    </xdr:from>
    <xdr:to>
      <xdr:col>81</xdr:col>
      <xdr:colOff>101600</xdr:colOff>
      <xdr:row>75</xdr:row>
      <xdr:rowOff>20828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77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37355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55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26822</xdr:rowOff>
    </xdr:from>
    <xdr:to>
      <xdr:col>76</xdr:col>
      <xdr:colOff>165100</xdr:colOff>
      <xdr:row>74</xdr:row>
      <xdr:rowOff>128422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71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144949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48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37617</xdr:rowOff>
    </xdr:from>
    <xdr:to>
      <xdr:col>72</xdr:col>
      <xdr:colOff>38100</xdr:colOff>
      <xdr:row>74</xdr:row>
      <xdr:rowOff>139217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7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155744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50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40627</xdr:rowOff>
    </xdr:from>
    <xdr:to>
      <xdr:col>67</xdr:col>
      <xdr:colOff>101600</xdr:colOff>
      <xdr:row>74</xdr:row>
      <xdr:rowOff>142227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72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158754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50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137985</xdr:rowOff>
    </xdr:from>
    <xdr:to>
      <xdr:col>85</xdr:col>
      <xdr:colOff>127000</xdr:colOff>
      <xdr:row>98</xdr:row>
      <xdr:rowOff>14610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597185"/>
          <a:ext cx="838200" cy="21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8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137985</xdr:rowOff>
    </xdr:from>
    <xdr:to>
      <xdr:col>81</xdr:col>
      <xdr:colOff>50800</xdr:colOff>
      <xdr:row>97</xdr:row>
      <xdr:rowOff>167384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597185"/>
          <a:ext cx="889000" cy="20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20716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30544</xdr:rowOff>
    </xdr:from>
    <xdr:to>
      <xdr:col>76</xdr:col>
      <xdr:colOff>114300</xdr:colOff>
      <xdr:row>97</xdr:row>
      <xdr:rowOff>167384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661194"/>
          <a:ext cx="889000" cy="13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38800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13261</xdr:rowOff>
    </xdr:from>
    <xdr:to>
      <xdr:col>71</xdr:col>
      <xdr:colOff>177800</xdr:colOff>
      <xdr:row>97</xdr:row>
      <xdr:rowOff>30544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643911"/>
          <a:ext cx="889000" cy="1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3162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28901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135260</xdr:rowOff>
    </xdr:from>
    <xdr:to>
      <xdr:col>85</xdr:col>
      <xdr:colOff>177800</xdr:colOff>
      <xdr:row>98</xdr:row>
      <xdr:rowOff>65410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6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50187</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8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87185</xdr:rowOff>
    </xdr:from>
    <xdr:to>
      <xdr:col>81</xdr:col>
      <xdr:colOff>101600</xdr:colOff>
      <xdr:row>97</xdr:row>
      <xdr:rowOff>17335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5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33862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3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116584</xdr:rowOff>
    </xdr:from>
    <xdr:to>
      <xdr:col>76</xdr:col>
      <xdr:colOff>165100</xdr:colOff>
      <xdr:row>98</xdr:row>
      <xdr:rowOff>46734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37861</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83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151194</xdr:rowOff>
    </xdr:from>
    <xdr:to>
      <xdr:col>72</xdr:col>
      <xdr:colOff>38100</xdr:colOff>
      <xdr:row>97</xdr:row>
      <xdr:rowOff>81344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61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72471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7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133911</xdr:rowOff>
    </xdr:from>
    <xdr:to>
      <xdr:col>67</xdr:col>
      <xdr:colOff>101600</xdr:colOff>
      <xdr:row>97</xdr:row>
      <xdr:rowOff>64061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59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55188</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68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58730</xdr:rowOff>
    </xdr:from>
    <xdr:to>
      <xdr:col>116</xdr:col>
      <xdr:colOff>63500</xdr:colOff>
      <xdr:row>36</xdr:row>
      <xdr:rowOff>76972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230930"/>
          <a:ext cx="838200" cy="1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55165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58730</xdr:rowOff>
    </xdr:from>
    <xdr:to>
      <xdr:col>111</xdr:col>
      <xdr:colOff>177800</xdr:colOff>
      <xdr:row>36</xdr:row>
      <xdr:rowOff>81087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230930"/>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73042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81087</xdr:rowOff>
    </xdr:from>
    <xdr:to>
      <xdr:col>107</xdr:col>
      <xdr:colOff>50800</xdr:colOff>
      <xdr:row>36</xdr:row>
      <xdr:rowOff>97958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253287"/>
          <a:ext cx="8890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87489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97958</xdr:rowOff>
    </xdr:from>
    <xdr:to>
      <xdr:col>102</xdr:col>
      <xdr:colOff>114300</xdr:colOff>
      <xdr:row>37</xdr:row>
      <xdr:rowOff>77932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270158"/>
          <a:ext cx="889000" cy="15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99103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102988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26172</xdr:rowOff>
    </xdr:from>
    <xdr:to>
      <xdr:col>116</xdr:col>
      <xdr:colOff>114300</xdr:colOff>
      <xdr:row>36</xdr:row>
      <xdr:rowOff>127772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19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49049</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04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7930</xdr:rowOff>
    </xdr:from>
    <xdr:to>
      <xdr:col>112</xdr:col>
      <xdr:colOff>38100</xdr:colOff>
      <xdr:row>36</xdr:row>
      <xdr:rowOff>109530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1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126057</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595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30287</xdr:rowOff>
    </xdr:from>
    <xdr:to>
      <xdr:col>107</xdr:col>
      <xdr:colOff>101600</xdr:colOff>
      <xdr:row>36</xdr:row>
      <xdr:rowOff>131887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20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148414</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597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47158</xdr:rowOff>
    </xdr:from>
    <xdr:to>
      <xdr:col>102</xdr:col>
      <xdr:colOff>165100</xdr:colOff>
      <xdr:row>36</xdr:row>
      <xdr:rowOff>148758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21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165285</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599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27132</xdr:rowOff>
    </xdr:from>
    <xdr:to>
      <xdr:col>98</xdr:col>
      <xdr:colOff>38100</xdr:colOff>
      <xdr:row>37</xdr:row>
      <xdr:rowOff>128732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37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145259</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14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16370</xdr:rowOff>
    </xdr:from>
    <xdr:to>
      <xdr:col>116</xdr:col>
      <xdr:colOff>63500</xdr:colOff>
      <xdr:row>56</xdr:row>
      <xdr:rowOff>64186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9103220"/>
          <a:ext cx="838200" cy="56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103598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76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5131</xdr:rowOff>
    </xdr:from>
    <xdr:to>
      <xdr:col>111</xdr:col>
      <xdr:colOff>177800</xdr:colOff>
      <xdr:row>56</xdr:row>
      <xdr:rowOff>64186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606331"/>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55325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99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76378</xdr:rowOff>
    </xdr:from>
    <xdr:to>
      <xdr:col>107</xdr:col>
      <xdr:colOff>50800</xdr:colOff>
      <xdr:row>56</xdr:row>
      <xdr:rowOff>5131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9506128"/>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50220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53060</xdr:rowOff>
    </xdr:from>
    <xdr:to>
      <xdr:col>102</xdr:col>
      <xdr:colOff>114300</xdr:colOff>
      <xdr:row>55</xdr:row>
      <xdr:rowOff>76378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482810"/>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42295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29646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137020</xdr:rowOff>
    </xdr:from>
    <xdr:to>
      <xdr:col>116</xdr:col>
      <xdr:colOff>114300</xdr:colOff>
      <xdr:row>53</xdr:row>
      <xdr:rowOff>67170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05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159897</xdr:rowOff>
    </xdr:from>
    <xdr:ext cx="534377"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890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13386</xdr:rowOff>
    </xdr:from>
    <xdr:to>
      <xdr:col>112</xdr:col>
      <xdr:colOff>38100</xdr:colOff>
      <xdr:row>56</xdr:row>
      <xdr:rowOff>114986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6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131513</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56111" y="938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125781</xdr:rowOff>
    </xdr:from>
    <xdr:to>
      <xdr:col>107</xdr:col>
      <xdr:colOff>101600</xdr:colOff>
      <xdr:row>56</xdr:row>
      <xdr:rowOff>55931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55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72458</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67111" y="933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25578</xdr:rowOff>
    </xdr:from>
    <xdr:to>
      <xdr:col>102</xdr:col>
      <xdr:colOff>165100</xdr:colOff>
      <xdr:row>55</xdr:row>
      <xdr:rowOff>127178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45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143705</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923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2260</xdr:rowOff>
    </xdr:from>
    <xdr:to>
      <xdr:col>98</xdr:col>
      <xdr:colOff>38100</xdr:colOff>
      <xdr:row>55</xdr:row>
      <xdr:rowOff>103860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4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120387</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920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142481</xdr:rowOff>
    </xdr:from>
    <xdr:to>
      <xdr:col>116</xdr:col>
      <xdr:colOff>63500</xdr:colOff>
      <xdr:row>74</xdr:row>
      <xdr:rowOff>32677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2658331"/>
          <a:ext cx="8382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136974</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652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142481</xdr:rowOff>
    </xdr:from>
    <xdr:to>
      <xdr:col>111</xdr:col>
      <xdr:colOff>177800</xdr:colOff>
      <xdr:row>75</xdr:row>
      <xdr:rowOff>92837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658331"/>
          <a:ext cx="889000" cy="29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52341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42697</xdr:rowOff>
    </xdr:from>
    <xdr:to>
      <xdr:col>107</xdr:col>
      <xdr:colOff>50800</xdr:colOff>
      <xdr:row>75</xdr:row>
      <xdr:rowOff>92837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729997"/>
          <a:ext cx="889000" cy="2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47541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2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42697</xdr:rowOff>
    </xdr:from>
    <xdr:to>
      <xdr:col>102</xdr:col>
      <xdr:colOff>114300</xdr:colOff>
      <xdr:row>74</xdr:row>
      <xdr:rowOff>63081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729997"/>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163365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142486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153327</xdr:rowOff>
    </xdr:from>
    <xdr:to>
      <xdr:col>116</xdr:col>
      <xdr:colOff>114300</xdr:colOff>
      <xdr:row>74</xdr:row>
      <xdr:rowOff>83477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6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4754</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91681</xdr:rowOff>
    </xdr:from>
    <xdr:to>
      <xdr:col>112</xdr:col>
      <xdr:colOff>38100</xdr:colOff>
      <xdr:row>74</xdr:row>
      <xdr:rowOff>21831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60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12958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70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42037</xdr:rowOff>
    </xdr:from>
    <xdr:to>
      <xdr:col>107</xdr:col>
      <xdr:colOff>101600</xdr:colOff>
      <xdr:row>75</xdr:row>
      <xdr:rowOff>143637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90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134765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99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163347</xdr:rowOff>
    </xdr:from>
    <xdr:to>
      <xdr:col>102</xdr:col>
      <xdr:colOff>165100</xdr:colOff>
      <xdr:row>74</xdr:row>
      <xdr:rowOff>93497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67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84624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77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12281</xdr:rowOff>
    </xdr:from>
    <xdr:to>
      <xdr:col>98</xdr:col>
      <xdr:colOff>38100</xdr:colOff>
      <xdr:row>74</xdr:row>
      <xdr:rowOff>113881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6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105008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7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６４１，２６２円</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人件費は、住民一人当たり７１，１１１円となっており、類似団体内平均値を下回ったが、引き続き行政改革における事務事業の見直しの中で、指定管理者制度の積極的導入等の取り組みにより、総人件費の削減に努める。</a:t>
          </a:r>
        </a:p>
        <a:p>
          <a:r>
            <a:rPr kumimoji="1" lang="ja-JP" altLang="en-US" sz="1100">
              <a:latin typeface="ＭＳ Ｐゴシック" panose="020B0600070205080204" pitchFamily="50" charset="-128"/>
              <a:ea typeface="ＭＳ Ｐゴシック" panose="020B0600070205080204" pitchFamily="50" charset="-128"/>
            </a:rPr>
            <a:t>・扶助費は、児童保育事業費の減などにより類似団体内平均値と比較して低い状況となっている。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普通建設事業費は、住民一人当たり８０，２９９円となっており、類似団体内平均値と比較して高い状況となっている。これは、小・中学校や佐久平駅南土地区画理を始めとする大型の施設整備事業が続いているためである。</a:t>
          </a:r>
        </a:p>
        <a:p>
          <a:r>
            <a:rPr kumimoji="1" lang="ja-JP" altLang="en-US" sz="1100">
              <a:latin typeface="ＭＳ Ｐゴシック" panose="020B0600070205080204" pitchFamily="50" charset="-128"/>
              <a:ea typeface="ＭＳ Ｐゴシック" panose="020B0600070205080204" pitchFamily="50" charset="-128"/>
            </a:rPr>
            <a:t>・災害復旧事業費は、住民一人当た３１，５０２円とＲ２で大きく増加し、類似団体内平均値と比較して高い状況となっているが、令和元年東日本台風災害の繰越分に係る現年土木補助災害復旧事業の実施など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・公債費は、類似団体内平均値より高く、住民一人あたり５７，８３２円となっている。</a:t>
          </a:r>
        </a:p>
        <a:p>
          <a:r>
            <a:rPr kumimoji="1" lang="ja-JP" altLang="en-US" sz="1100">
              <a:latin typeface="ＭＳ Ｐゴシック" panose="020B0600070205080204" pitchFamily="50" charset="-128"/>
              <a:ea typeface="ＭＳ Ｐゴシック" panose="020B0600070205080204" pitchFamily="50" charset="-128"/>
            </a:rPr>
            <a:t>・貸付金は、住民一人当た２７，７３７円とＲ２で大きく増加し、類似団体内平均値と比較して高い状況となっているが、新たにケーブルテレビ光ケーブル施設整備事業貸付金を実施したことによるもので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98,661
97,384
423.51
67,271,212
63,267,546
1,018,606
28,170,338
45,912,419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23571</xdr:rowOff>
    </xdr:from>
    <xdr:to>
      <xdr:col>24</xdr:col>
      <xdr:colOff>63500</xdr:colOff>
      <xdr:row>37</xdr:row>
      <xdr:rowOff>82093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367221"/>
          <a:ext cx="8382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164355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22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109068</xdr:rowOff>
    </xdr:from>
    <xdr:to>
      <xdr:col>19</xdr:col>
      <xdr:colOff>177800</xdr:colOff>
      <xdr:row>37</xdr:row>
      <xdr:rowOff>23571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81268"/>
          <a:ext cx="8890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41063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54661</xdr:rowOff>
    </xdr:from>
    <xdr:to>
      <xdr:col>15</xdr:col>
      <xdr:colOff>50800</xdr:colOff>
      <xdr:row>36</xdr:row>
      <xdr:rowOff>109068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26861"/>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30548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54661</xdr:rowOff>
    </xdr:from>
    <xdr:to>
      <xdr:col>10</xdr:col>
      <xdr:colOff>114300</xdr:colOff>
      <xdr:row>36</xdr:row>
      <xdr:rowOff>130556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26861"/>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18661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32834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31293</xdr:rowOff>
    </xdr:from>
    <xdr:to>
      <xdr:col>24</xdr:col>
      <xdr:colOff>114300</xdr:colOff>
      <xdr:row>37</xdr:row>
      <xdr:rowOff>132893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117670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8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144221</xdr:rowOff>
    </xdr:from>
    <xdr:to>
      <xdr:col>20</xdr:col>
      <xdr:colOff>38100</xdr:colOff>
      <xdr:row>37</xdr:row>
      <xdr:rowOff>74371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65498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0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58268</xdr:rowOff>
    </xdr:from>
    <xdr:to>
      <xdr:col>15</xdr:col>
      <xdr:colOff>101600</xdr:colOff>
      <xdr:row>36</xdr:row>
      <xdr:rowOff>159868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3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150995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23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3861</xdr:rowOff>
    </xdr:from>
    <xdr:to>
      <xdr:col>10</xdr:col>
      <xdr:colOff>165100</xdr:colOff>
      <xdr:row>36</xdr:row>
      <xdr:rowOff>105461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96588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6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79756</xdr:rowOff>
    </xdr:from>
    <xdr:to>
      <xdr:col>6</xdr:col>
      <xdr:colOff>38100</xdr:colOff>
      <xdr:row>37</xdr:row>
      <xdr:rowOff>9906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1033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4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94906</xdr:rowOff>
    </xdr:from>
    <xdr:to>
      <xdr:col>24</xdr:col>
      <xdr:colOff>63500</xdr:colOff>
      <xdr:row>58</xdr:row>
      <xdr:rowOff>11368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24656"/>
          <a:ext cx="838200" cy="43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94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11368</xdr:rowOff>
    </xdr:from>
    <xdr:to>
      <xdr:col>19</xdr:col>
      <xdr:colOff>177800</xdr:colOff>
      <xdr:row>58</xdr:row>
      <xdr:rowOff>51693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55468"/>
          <a:ext cx="889000" cy="4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19438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2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33976</xdr:rowOff>
    </xdr:from>
    <xdr:to>
      <xdr:col>15</xdr:col>
      <xdr:colOff>50800</xdr:colOff>
      <xdr:row>58</xdr:row>
      <xdr:rowOff>51693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978076"/>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31668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142302</xdr:rowOff>
    </xdr:from>
    <xdr:to>
      <xdr:col>10</xdr:col>
      <xdr:colOff>114300</xdr:colOff>
      <xdr:row>58</xdr:row>
      <xdr:rowOff>33976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14952"/>
          <a:ext cx="889000" cy="6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44106</xdr:rowOff>
    </xdr:from>
    <xdr:to>
      <xdr:col>24</xdr:col>
      <xdr:colOff>114300</xdr:colOff>
      <xdr:row>55</xdr:row>
      <xdr:rowOff>145706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7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22533</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5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132018</xdr:rowOff>
    </xdr:from>
    <xdr:to>
      <xdr:col>20</xdr:col>
      <xdr:colOff>38100</xdr:colOff>
      <xdr:row>58</xdr:row>
      <xdr:rowOff>62168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0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53295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9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893</xdr:rowOff>
    </xdr:from>
    <xdr:to>
      <xdr:col>15</xdr:col>
      <xdr:colOff>101600</xdr:colOff>
      <xdr:row>58</xdr:row>
      <xdr:rowOff>102493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4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93620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03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154626</xdr:rowOff>
    </xdr:from>
    <xdr:to>
      <xdr:col>10</xdr:col>
      <xdr:colOff>165100</xdr:colOff>
      <xdr:row>58</xdr:row>
      <xdr:rowOff>84776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2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75903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2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91502</xdr:rowOff>
    </xdr:from>
    <xdr:to>
      <xdr:col>6</xdr:col>
      <xdr:colOff>38100</xdr:colOff>
      <xdr:row>58</xdr:row>
      <xdr:rowOff>21652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6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12779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5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36258</xdr:rowOff>
    </xdr:from>
    <xdr:to>
      <xdr:col>24</xdr:col>
      <xdr:colOff>63500</xdr:colOff>
      <xdr:row>77</xdr:row>
      <xdr:rowOff>64148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37908"/>
          <a:ext cx="8382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167771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83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64148</xdr:rowOff>
    </xdr:from>
    <xdr:to>
      <xdr:col>19</xdr:col>
      <xdr:colOff>177800</xdr:colOff>
      <xdr:row>77</xdr:row>
      <xdr:rowOff>112573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65798"/>
          <a:ext cx="889000" cy="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159364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32601</xdr:rowOff>
    </xdr:from>
    <xdr:to>
      <xdr:col>15</xdr:col>
      <xdr:colOff>50800</xdr:colOff>
      <xdr:row>77</xdr:row>
      <xdr:rowOff>112573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234251"/>
          <a:ext cx="889000" cy="7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58043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138976</xdr:rowOff>
    </xdr:from>
    <xdr:to>
      <xdr:col>10</xdr:col>
      <xdr:colOff>114300</xdr:colOff>
      <xdr:row>77</xdr:row>
      <xdr:rowOff>32601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69176"/>
          <a:ext cx="889000" cy="6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56901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101528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156908</xdr:rowOff>
    </xdr:from>
    <xdr:to>
      <xdr:col>24</xdr:col>
      <xdr:colOff>114300</xdr:colOff>
      <xdr:row>77</xdr:row>
      <xdr:rowOff>87058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8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135335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6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13348</xdr:rowOff>
    </xdr:from>
    <xdr:to>
      <xdr:col>20</xdr:col>
      <xdr:colOff>38100</xdr:colOff>
      <xdr:row>77</xdr:row>
      <xdr:rowOff>114948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106075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0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61773</xdr:rowOff>
    </xdr:from>
    <xdr:to>
      <xdr:col>15</xdr:col>
      <xdr:colOff>101600</xdr:colOff>
      <xdr:row>77</xdr:row>
      <xdr:rowOff>163373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6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154500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5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153251</xdr:rowOff>
    </xdr:from>
    <xdr:to>
      <xdr:col>10</xdr:col>
      <xdr:colOff>165100</xdr:colOff>
      <xdr:row>77</xdr:row>
      <xdr:rowOff>83401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8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74528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7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88176</xdr:rowOff>
    </xdr:from>
    <xdr:to>
      <xdr:col>6</xdr:col>
      <xdr:colOff>38100</xdr:colOff>
      <xdr:row>77</xdr:row>
      <xdr:rowOff>18326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9453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1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136500</xdr:rowOff>
    </xdr:from>
    <xdr:to>
      <xdr:col>24</xdr:col>
      <xdr:colOff>63500</xdr:colOff>
      <xdr:row>96</xdr:row>
      <xdr:rowOff>154820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595700"/>
          <a:ext cx="838200" cy="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154820</xdr:rowOff>
    </xdr:from>
    <xdr:to>
      <xdr:col>19</xdr:col>
      <xdr:colOff>177800</xdr:colOff>
      <xdr:row>97</xdr:row>
      <xdr:rowOff>32072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14020"/>
          <a:ext cx="889000" cy="4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42707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32072</xdr:rowOff>
    </xdr:from>
    <xdr:to>
      <xdr:col>15</xdr:col>
      <xdr:colOff>50800</xdr:colOff>
      <xdr:row>97</xdr:row>
      <xdr:rowOff>53910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62722"/>
          <a:ext cx="889000" cy="2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52516</xdr:rowOff>
    </xdr:from>
    <xdr:to>
      <xdr:col>10</xdr:col>
      <xdr:colOff>114300</xdr:colOff>
      <xdr:row>97</xdr:row>
      <xdr:rowOff>53910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511716"/>
          <a:ext cx="889000" cy="17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57486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85700</xdr:rowOff>
    </xdr:from>
    <xdr:to>
      <xdr:col>24</xdr:col>
      <xdr:colOff>114300</xdr:colOff>
      <xdr:row>97</xdr:row>
      <xdr:rowOff>15850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64127</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2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104020</xdr:rowOff>
    </xdr:from>
    <xdr:to>
      <xdr:col>20</xdr:col>
      <xdr:colOff>38100</xdr:colOff>
      <xdr:row>97</xdr:row>
      <xdr:rowOff>34170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6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25297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65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152722</xdr:rowOff>
    </xdr:from>
    <xdr:to>
      <xdr:col>15</xdr:col>
      <xdr:colOff>101600</xdr:colOff>
      <xdr:row>97</xdr:row>
      <xdr:rowOff>82872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1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73999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0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3110</xdr:rowOff>
    </xdr:from>
    <xdr:to>
      <xdr:col>10</xdr:col>
      <xdr:colOff>165100</xdr:colOff>
      <xdr:row>97</xdr:row>
      <xdr:rowOff>104710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95837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2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1716</xdr:rowOff>
    </xdr:from>
    <xdr:to>
      <xdr:col>6</xdr:col>
      <xdr:colOff>38100</xdr:colOff>
      <xdr:row>96</xdr:row>
      <xdr:rowOff>103316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46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119843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2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153253</xdr:rowOff>
    </xdr:from>
    <xdr:to>
      <xdr:col>55</xdr:col>
      <xdr:colOff>0</xdr:colOff>
      <xdr:row>38</xdr:row>
      <xdr:rowOff>157335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68353"/>
          <a:ext cx="8382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150477</xdr:rowOff>
    </xdr:from>
    <xdr:to>
      <xdr:col>50</xdr:col>
      <xdr:colOff>114300</xdr:colOff>
      <xdr:row>38</xdr:row>
      <xdr:rowOff>153253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65577"/>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25036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141496</xdr:rowOff>
    </xdr:from>
    <xdr:to>
      <xdr:col>45</xdr:col>
      <xdr:colOff>177800</xdr:colOff>
      <xdr:row>38</xdr:row>
      <xdr:rowOff>150477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56596"/>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29608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74549</xdr:rowOff>
    </xdr:from>
    <xdr:to>
      <xdr:col>41</xdr:col>
      <xdr:colOff>50800</xdr:colOff>
      <xdr:row>38</xdr:row>
      <xdr:rowOff>141496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589649"/>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25363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711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20464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106535</xdr:rowOff>
    </xdr:from>
    <xdr:to>
      <xdr:col>55</xdr:col>
      <xdr:colOff>50800</xdr:colOff>
      <xdr:row>39</xdr:row>
      <xdr:rowOff>36685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2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48549</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3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102453</xdr:rowOff>
    </xdr:from>
    <xdr:to>
      <xdr:col>50</xdr:col>
      <xdr:colOff>165100</xdr:colOff>
      <xdr:row>39</xdr:row>
      <xdr:rowOff>32603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49130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392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99677</xdr:rowOff>
    </xdr:from>
    <xdr:to>
      <xdr:col>46</xdr:col>
      <xdr:colOff>38100</xdr:colOff>
      <xdr:row>39</xdr:row>
      <xdr:rowOff>29827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1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46354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390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90696</xdr:rowOff>
    </xdr:from>
    <xdr:to>
      <xdr:col>41</xdr:col>
      <xdr:colOff>101600</xdr:colOff>
      <xdr:row>39</xdr:row>
      <xdr:rowOff>20846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0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37373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381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23749</xdr:rowOff>
    </xdr:from>
    <xdr:to>
      <xdr:col>36</xdr:col>
      <xdr:colOff>165100</xdr:colOff>
      <xdr:row>38</xdr:row>
      <xdr:rowOff>125349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141876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314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163075</xdr:rowOff>
    </xdr:from>
    <xdr:to>
      <xdr:col>55</xdr:col>
      <xdr:colOff>0</xdr:colOff>
      <xdr:row>58</xdr:row>
      <xdr:rowOff>23685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35725"/>
          <a:ext cx="838200" cy="3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68934</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9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163075</xdr:rowOff>
    </xdr:from>
    <xdr:to>
      <xdr:col>50</xdr:col>
      <xdr:colOff>114300</xdr:colOff>
      <xdr:row>58</xdr:row>
      <xdr:rowOff>14484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3572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14484</xdr:rowOff>
    </xdr:from>
    <xdr:to>
      <xdr:col>45</xdr:col>
      <xdr:colOff>177800</xdr:colOff>
      <xdr:row>58</xdr:row>
      <xdr:rowOff>26943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58584"/>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6469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26943</xdr:rowOff>
    </xdr:from>
    <xdr:to>
      <xdr:col>41</xdr:col>
      <xdr:colOff>50800</xdr:colOff>
      <xdr:row>58</xdr:row>
      <xdr:rowOff>52870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71043"/>
          <a:ext cx="889000" cy="2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154468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22013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144335</xdr:rowOff>
    </xdr:from>
    <xdr:to>
      <xdr:col>55</xdr:col>
      <xdr:colOff>50800</xdr:colOff>
      <xdr:row>58</xdr:row>
      <xdr:rowOff>74485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1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122762</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9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112275</xdr:rowOff>
    </xdr:from>
    <xdr:to>
      <xdr:col>50</xdr:col>
      <xdr:colOff>165100</xdr:colOff>
      <xdr:row>58</xdr:row>
      <xdr:rowOff>42425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8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33552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7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135134</xdr:rowOff>
    </xdr:from>
    <xdr:to>
      <xdr:col>46</xdr:col>
      <xdr:colOff>38100</xdr:colOff>
      <xdr:row>58</xdr:row>
      <xdr:rowOff>65284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0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56411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0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147593</xdr:rowOff>
    </xdr:from>
    <xdr:to>
      <xdr:col>41</xdr:col>
      <xdr:colOff>101600</xdr:colOff>
      <xdr:row>58</xdr:row>
      <xdr:rowOff>77743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2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68870</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01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2070</xdr:rowOff>
    </xdr:from>
    <xdr:to>
      <xdr:col>36</xdr:col>
      <xdr:colOff>165100</xdr:colOff>
      <xdr:row>58</xdr:row>
      <xdr:rowOff>103670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4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94797</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03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149530</xdr:rowOff>
    </xdr:from>
    <xdr:to>
      <xdr:col>55</xdr:col>
      <xdr:colOff>0</xdr:colOff>
      <xdr:row>75</xdr:row>
      <xdr:rowOff>137299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493930"/>
          <a:ext cx="838200" cy="50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65174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95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137299</xdr:rowOff>
    </xdr:from>
    <xdr:to>
      <xdr:col>50</xdr:col>
      <xdr:colOff>114300</xdr:colOff>
      <xdr:row>76</xdr:row>
      <xdr:rowOff>121183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996049"/>
          <a:ext cx="889000" cy="15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121183</xdr:rowOff>
    </xdr:from>
    <xdr:to>
      <xdr:col>45</xdr:col>
      <xdr:colOff>177800</xdr:colOff>
      <xdr:row>77</xdr:row>
      <xdr:rowOff>12522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151383"/>
          <a:ext cx="889000" cy="6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148196</xdr:rowOff>
    </xdr:from>
    <xdr:to>
      <xdr:col>41</xdr:col>
      <xdr:colOff>50800</xdr:colOff>
      <xdr:row>77</xdr:row>
      <xdr:rowOff>12522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178396"/>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6272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16312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98730</xdr:rowOff>
    </xdr:from>
    <xdr:to>
      <xdr:col>55</xdr:col>
      <xdr:colOff>50800</xdr:colOff>
      <xdr:row>73</xdr:row>
      <xdr:rowOff>28880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44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121607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29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86499</xdr:rowOff>
    </xdr:from>
    <xdr:to>
      <xdr:col>50</xdr:col>
      <xdr:colOff>165100</xdr:colOff>
      <xdr:row>76</xdr:row>
      <xdr:rowOff>16650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9452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33176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72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70383</xdr:rowOff>
    </xdr:from>
    <xdr:to>
      <xdr:col>46</xdr:col>
      <xdr:colOff>38100</xdr:colOff>
      <xdr:row>77</xdr:row>
      <xdr:rowOff>533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0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17060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87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133172</xdr:rowOff>
    </xdr:from>
    <xdr:to>
      <xdr:col>41</xdr:col>
      <xdr:colOff>101600</xdr:colOff>
      <xdr:row>77</xdr:row>
      <xdr:rowOff>63322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6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79849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93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97396</xdr:rowOff>
    </xdr:from>
    <xdr:to>
      <xdr:col>36</xdr:col>
      <xdr:colOff>165100</xdr:colOff>
      <xdr:row>77</xdr:row>
      <xdr:rowOff>27546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2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44073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90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97000</xdr:rowOff>
    </xdr:from>
    <xdr:to>
      <xdr:col>55</xdr:col>
      <xdr:colOff>0</xdr:colOff>
      <xdr:row>97</xdr:row>
      <xdr:rowOff>70582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556200"/>
          <a:ext cx="838200" cy="14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30701</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89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123437</xdr:rowOff>
    </xdr:from>
    <xdr:to>
      <xdr:col>50</xdr:col>
      <xdr:colOff>114300</xdr:colOff>
      <xdr:row>97</xdr:row>
      <xdr:rowOff>70582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411187"/>
          <a:ext cx="889000" cy="29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46925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123437</xdr:rowOff>
    </xdr:from>
    <xdr:to>
      <xdr:col>45</xdr:col>
      <xdr:colOff>177800</xdr:colOff>
      <xdr:row>96</xdr:row>
      <xdr:rowOff>40095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411187"/>
          <a:ext cx="889000" cy="8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15401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6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40095</xdr:rowOff>
    </xdr:from>
    <xdr:to>
      <xdr:col>41</xdr:col>
      <xdr:colOff>50800</xdr:colOff>
      <xdr:row>97</xdr:row>
      <xdr:rowOff>16044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499295"/>
          <a:ext cx="889000" cy="14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164335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46200</xdr:rowOff>
    </xdr:from>
    <xdr:to>
      <xdr:col>55</xdr:col>
      <xdr:colOff>50800</xdr:colOff>
      <xdr:row>96</xdr:row>
      <xdr:rowOff>147800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5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69077</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35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19782</xdr:rowOff>
    </xdr:from>
    <xdr:to>
      <xdr:col>50</xdr:col>
      <xdr:colOff>165100</xdr:colOff>
      <xdr:row>97</xdr:row>
      <xdr:rowOff>121382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65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112509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74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72637</xdr:rowOff>
    </xdr:from>
    <xdr:to>
      <xdr:col>46</xdr:col>
      <xdr:colOff>38100</xdr:colOff>
      <xdr:row>96</xdr:row>
      <xdr:rowOff>2787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36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19314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13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160745</xdr:rowOff>
    </xdr:from>
    <xdr:to>
      <xdr:col>41</xdr:col>
      <xdr:colOff>101600</xdr:colOff>
      <xdr:row>96</xdr:row>
      <xdr:rowOff>90895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44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107422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22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136694</xdr:rowOff>
    </xdr:from>
    <xdr:to>
      <xdr:col>36</xdr:col>
      <xdr:colOff>165100</xdr:colOff>
      <xdr:row>97</xdr:row>
      <xdr:rowOff>66844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59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57971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6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57290</xdr:rowOff>
    </xdr:from>
    <xdr:to>
      <xdr:col>85</xdr:col>
      <xdr:colOff>127000</xdr:colOff>
      <xdr:row>37</xdr:row>
      <xdr:rowOff>67508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400940"/>
          <a:ext cx="83820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67508</xdr:rowOff>
    </xdr:from>
    <xdr:to>
      <xdr:col>81</xdr:col>
      <xdr:colOff>50800</xdr:colOff>
      <xdr:row>37</xdr:row>
      <xdr:rowOff>90071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11158"/>
          <a:ext cx="889000" cy="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108363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89522</xdr:rowOff>
    </xdr:from>
    <xdr:to>
      <xdr:col>76</xdr:col>
      <xdr:colOff>114300</xdr:colOff>
      <xdr:row>37</xdr:row>
      <xdr:rowOff>90071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433172"/>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89522</xdr:rowOff>
    </xdr:from>
    <xdr:to>
      <xdr:col>71</xdr:col>
      <xdr:colOff>177800</xdr:colOff>
      <xdr:row>37</xdr:row>
      <xdr:rowOff>101295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33172"/>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129280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6490</xdr:rowOff>
    </xdr:from>
    <xdr:to>
      <xdr:col>85</xdr:col>
      <xdr:colOff>177800</xdr:colOff>
      <xdr:row>37</xdr:row>
      <xdr:rowOff>108090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92867</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6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16708</xdr:rowOff>
    </xdr:from>
    <xdr:to>
      <xdr:col>81</xdr:col>
      <xdr:colOff>101600</xdr:colOff>
      <xdr:row>37</xdr:row>
      <xdr:rowOff>118308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6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109435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5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39271</xdr:rowOff>
    </xdr:from>
    <xdr:to>
      <xdr:col>76</xdr:col>
      <xdr:colOff>165100</xdr:colOff>
      <xdr:row>37</xdr:row>
      <xdr:rowOff>140871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8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131998</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57428" y="647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38722</xdr:rowOff>
    </xdr:from>
    <xdr:to>
      <xdr:col>72</xdr:col>
      <xdr:colOff>38100</xdr:colOff>
      <xdr:row>37</xdr:row>
      <xdr:rowOff>140322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131449</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68428" y="647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50495</xdr:rowOff>
    </xdr:from>
    <xdr:to>
      <xdr:col>67</xdr:col>
      <xdr:colOff>101600</xdr:colOff>
      <xdr:row>37</xdr:row>
      <xdr:rowOff>152095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143222</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79428" y="648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36291</xdr:rowOff>
    </xdr:from>
    <xdr:to>
      <xdr:col>85</xdr:col>
      <xdr:colOff>127000</xdr:colOff>
      <xdr:row>55</xdr:row>
      <xdr:rowOff>127666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294591"/>
          <a:ext cx="838200" cy="26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101046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30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36291</xdr:rowOff>
    </xdr:from>
    <xdr:to>
      <xdr:col>81</xdr:col>
      <xdr:colOff>50800</xdr:colOff>
      <xdr:row>56</xdr:row>
      <xdr:rowOff>450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294591"/>
          <a:ext cx="889000" cy="30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108442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450</xdr:rowOff>
    </xdr:from>
    <xdr:to>
      <xdr:col>76</xdr:col>
      <xdr:colOff>114300</xdr:colOff>
      <xdr:row>56</xdr:row>
      <xdr:rowOff>127012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601650"/>
          <a:ext cx="889000" cy="12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139630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12157</xdr:rowOff>
    </xdr:from>
    <xdr:to>
      <xdr:col>71</xdr:col>
      <xdr:colOff>177800</xdr:colOff>
      <xdr:row>56</xdr:row>
      <xdr:rowOff>127012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270457"/>
          <a:ext cx="889000" cy="45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5638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76866</xdr:rowOff>
    </xdr:from>
    <xdr:to>
      <xdr:col>85</xdr:col>
      <xdr:colOff>177800</xdr:colOff>
      <xdr:row>56</xdr:row>
      <xdr:rowOff>7016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99743</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35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156941</xdr:rowOff>
    </xdr:from>
    <xdr:to>
      <xdr:col>81</xdr:col>
      <xdr:colOff>101600</xdr:colOff>
      <xdr:row>54</xdr:row>
      <xdr:rowOff>87091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24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103618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01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121100</xdr:rowOff>
    </xdr:from>
    <xdr:to>
      <xdr:col>76</xdr:col>
      <xdr:colOff>165100</xdr:colOff>
      <xdr:row>56</xdr:row>
      <xdr:rowOff>51250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5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67777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32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76212</xdr:rowOff>
    </xdr:from>
    <xdr:to>
      <xdr:col>72</xdr:col>
      <xdr:colOff>38100</xdr:colOff>
      <xdr:row>57</xdr:row>
      <xdr:rowOff>6362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7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168939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77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132807</xdr:rowOff>
    </xdr:from>
    <xdr:to>
      <xdr:col>67</xdr:col>
      <xdr:colOff>101600</xdr:colOff>
      <xdr:row>54</xdr:row>
      <xdr:rowOff>62957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21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79484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899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158725</xdr:rowOff>
    </xdr:from>
    <xdr:to>
      <xdr:col>85</xdr:col>
      <xdr:colOff>127000</xdr:colOff>
      <xdr:row>78</xdr:row>
      <xdr:rowOff>48234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188925"/>
          <a:ext cx="8382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44581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17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48234</xdr:rowOff>
    </xdr:from>
    <xdr:to>
      <xdr:col>81</xdr:col>
      <xdr:colOff>50800</xdr:colOff>
      <xdr:row>79</xdr:row>
      <xdr:rowOff>37440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421334"/>
          <a:ext cx="889000" cy="1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159287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5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37109</xdr:rowOff>
    </xdr:from>
    <xdr:to>
      <xdr:col>76</xdr:col>
      <xdr:colOff>114300</xdr:colOff>
      <xdr:row>79</xdr:row>
      <xdr:rowOff>37440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1659"/>
          <a:ext cx="8890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37109</xdr:rowOff>
    </xdr:from>
    <xdr:to>
      <xdr:col>71</xdr:col>
      <xdr:colOff>177800</xdr:colOff>
      <xdr:row>79</xdr:row>
      <xdr:rowOff>39129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81659"/>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107925</xdr:rowOff>
    </xdr:from>
    <xdr:to>
      <xdr:col>85</xdr:col>
      <xdr:colOff>177800</xdr:colOff>
      <xdr:row>77</xdr:row>
      <xdr:rowOff>38075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13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130802</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298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168884</xdr:rowOff>
    </xdr:from>
    <xdr:to>
      <xdr:col>81</xdr:col>
      <xdr:colOff>101600</xdr:colOff>
      <xdr:row>78</xdr:row>
      <xdr:rowOff>99034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37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115561</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314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158090</xdr:rowOff>
    </xdr:from>
    <xdr:to>
      <xdr:col>76</xdr:col>
      <xdr:colOff>165100</xdr:colOff>
      <xdr:row>79</xdr:row>
      <xdr:rowOff>88240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79367</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623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157759</xdr:rowOff>
    </xdr:from>
    <xdr:to>
      <xdr:col>72</xdr:col>
      <xdr:colOff>38100</xdr:colOff>
      <xdr:row>79</xdr:row>
      <xdr:rowOff>87909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79036</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23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159779</xdr:rowOff>
    </xdr:from>
    <xdr:to>
      <xdr:col>67</xdr:col>
      <xdr:colOff>101600</xdr:colOff>
      <xdr:row>79</xdr:row>
      <xdr:rowOff>89929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81056</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25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141363</xdr:rowOff>
    </xdr:from>
    <xdr:to>
      <xdr:col>85</xdr:col>
      <xdr:colOff>127000</xdr:colOff>
      <xdr:row>94</xdr:row>
      <xdr:rowOff>167132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257663"/>
          <a:ext cx="838200" cy="2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132656</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4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77508</xdr:rowOff>
    </xdr:from>
    <xdr:to>
      <xdr:col>81</xdr:col>
      <xdr:colOff>50800</xdr:colOff>
      <xdr:row>94</xdr:row>
      <xdr:rowOff>141363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193808"/>
          <a:ext cx="889000" cy="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79303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77508</xdr:rowOff>
    </xdr:from>
    <xdr:to>
      <xdr:col>76</xdr:col>
      <xdr:colOff>114300</xdr:colOff>
      <xdr:row>94</xdr:row>
      <xdr:rowOff>88316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193808"/>
          <a:ext cx="889000" cy="1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83557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88316</xdr:rowOff>
    </xdr:from>
    <xdr:to>
      <xdr:col>71</xdr:col>
      <xdr:colOff>177800</xdr:colOff>
      <xdr:row>94</xdr:row>
      <xdr:rowOff>91326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204616"/>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71060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68711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116332</xdr:rowOff>
    </xdr:from>
    <xdr:to>
      <xdr:col>85</xdr:col>
      <xdr:colOff>177800</xdr:colOff>
      <xdr:row>95</xdr:row>
      <xdr:rowOff>46482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23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139209</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08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90563</xdr:rowOff>
    </xdr:from>
    <xdr:to>
      <xdr:col>81</xdr:col>
      <xdr:colOff>101600</xdr:colOff>
      <xdr:row>95</xdr:row>
      <xdr:rowOff>20713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20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37240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598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26708</xdr:rowOff>
    </xdr:from>
    <xdr:to>
      <xdr:col>76</xdr:col>
      <xdr:colOff>165100</xdr:colOff>
      <xdr:row>94</xdr:row>
      <xdr:rowOff>128308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1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144835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591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37516</xdr:rowOff>
    </xdr:from>
    <xdr:to>
      <xdr:col>72</xdr:col>
      <xdr:colOff>38100</xdr:colOff>
      <xdr:row>94</xdr:row>
      <xdr:rowOff>139116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1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155643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59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40526</xdr:rowOff>
    </xdr:from>
    <xdr:to>
      <xdr:col>67</xdr:col>
      <xdr:colOff>101600</xdr:colOff>
      <xdr:row>94</xdr:row>
      <xdr:rowOff>142126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15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158653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593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・総務費は、住民一人当たり１６６，７５７円と類似団体内平均値より低いが、前年度と比較すると１１３，０７４円増加しており、これは特別定額給付事業の皆増などによるものである。</a:t>
          </a:r>
        </a:p>
        <a:p>
          <a:r>
            <a:rPr kumimoji="1" lang="ja-JP" altLang="en-US" sz="1300">
              <a:latin typeface="ＭＳ Ｐゴシック" panose="020B0600070205080204" pitchFamily="50" charset="-128"/>
              <a:ea typeface="ＭＳ Ｐゴシック" panose="020B0600070205080204" pitchFamily="50" charset="-128"/>
            </a:rPr>
            <a:t>・商工費は、住民一人当たり５７，４８４円と類似団体内平均値より高く、前年度と比較すると２６，３５８円増加しており、これは中小企業対策事業費の増などによるものである。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・土木費は、住民一人当たり５１，６１５円と類似団体内平均値より高く、前年度と比較すると８，８８２円増加しており、これは佐久平駅南土地区画整理事業の増などによるものである。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・教育費は、住民一人当たり６０，２３７円と類似団体内平均値より高く、前年度と比較すると１６，０９６円減少しており、これは県立武道館建設負担金の皆減などによるものである。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住民一人当たり３１，５０２円と類似団体内平均値より高く、前年度と比較すると１８，３００円増加しており、これは令和元年東日本台風災害や令和２年７月豪雨災害等に係る災害復旧事業の増などによるもの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・公債費は、住民一人当たり５７，８４０円と類似団体内平均値より高いが、ここ数年は、市民生活に必要不可欠な大型事業が続いたことから、今後は起債事業費の精査等により、起債残高の抑制に努める。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17</a:t>
          </a:r>
          <a:r>
            <a:rPr kumimoji="1" lang="ja-JP" altLang="en-US" sz="1300">
              <a:latin typeface="ＭＳ ゴシック" pitchFamily="49" charset="-128"/>
              <a:ea typeface="ＭＳ ゴシック" pitchFamily="49" charset="-128"/>
            </a:rPr>
            <a:t>年度の新市誕生以来、実質収支及び実質単年度収支は黒字である。その主な要因としては、これまでの財政運営による健全財政や、市町村合併に伴う地方交付税の優遇措置などによるものである。</a:t>
          </a:r>
        </a:p>
        <a:p>
          <a:r>
            <a:rPr kumimoji="1" lang="ja-JP" altLang="en-US" sz="1300">
              <a:latin typeface="ＭＳ ゴシック" pitchFamily="49" charset="-128"/>
              <a:ea typeface="ＭＳ ゴシック" pitchFamily="49" charset="-128"/>
            </a:rPr>
            <a:t>しかしながら、最大約２２億円の恩恵があった市町村合併の合併特例措置が令和２年度をもって終了となることから、今後はこれまで以上のスクラップ・アンド・ビルドの徹底による歳出の抑制や、更なる歳入確保のための積極的な取組みを実施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令和２年度における連結実質赤字比率は黒字である。</a:t>
          </a:r>
        </a:p>
        <a:p>
          <a:r>
            <a:rPr kumimoji="1" lang="ja-JP" altLang="en-US" sz="1400">
              <a:latin typeface="ＭＳ ゴシック" pitchFamily="49" charset="-128"/>
              <a:ea typeface="ＭＳ ゴシック" pitchFamily="49" charset="-128"/>
            </a:rPr>
            <a:t>しかしながら、最大約２２億円の恩恵があった市町村合併の合併特例措置が令和２年度をもって終了となることから、今後はこれまで以上のスクラップ・アンド・ビルドの徹底による歳出の抑制や、更なる歳入確保のための積極的な取組みを実施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52" t="s">
        <v>79</v>
      </c>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c r="AL1" s="652"/>
      <c r="AM1" s="652"/>
      <c r="AN1" s="652"/>
      <c r="AO1" s="652"/>
      <c r="AP1" s="652"/>
      <c r="AQ1" s="652"/>
      <c r="AR1" s="652"/>
      <c r="AS1" s="652"/>
      <c r="AT1" s="652"/>
      <c r="AU1" s="652"/>
      <c r="AV1" s="652"/>
      <c r="AW1" s="652"/>
      <c r="AX1" s="652"/>
      <c r="AY1" s="652"/>
      <c r="AZ1" s="652"/>
      <c r="BA1" s="652"/>
      <c r="BB1" s="652"/>
      <c r="BC1" s="652"/>
      <c r="BD1" s="652"/>
      <c r="BE1" s="652"/>
      <c r="BF1" s="652"/>
      <c r="BG1" s="652"/>
      <c r="BH1" s="652"/>
      <c r="BI1" s="652"/>
      <c r="BJ1" s="652"/>
      <c r="BK1" s="652"/>
      <c r="BL1" s="652"/>
      <c r="BM1" s="652"/>
      <c r="BN1" s="652"/>
      <c r="BO1" s="652"/>
      <c r="BP1" s="652"/>
      <c r="BQ1" s="652"/>
      <c r="BR1" s="652"/>
      <c r="BS1" s="652"/>
      <c r="BT1" s="652"/>
      <c r="BU1" s="652"/>
      <c r="BV1" s="652"/>
      <c r="BW1" s="652"/>
      <c r="BX1" s="652"/>
      <c r="BY1" s="652"/>
      <c r="BZ1" s="652"/>
      <c r="CA1" s="652"/>
      <c r="CB1" s="652"/>
      <c r="CC1" s="652"/>
      <c r="CD1" s="652"/>
      <c r="CE1" s="652"/>
      <c r="CF1" s="652"/>
      <c r="CG1" s="652"/>
      <c r="CH1" s="652"/>
      <c r="CI1" s="652"/>
      <c r="CJ1" s="652"/>
      <c r="CK1" s="652"/>
      <c r="CL1" s="652"/>
      <c r="CM1" s="652"/>
      <c r="CN1" s="652"/>
      <c r="CO1" s="652"/>
      <c r="CP1" s="652"/>
      <c r="CQ1" s="652"/>
      <c r="CR1" s="652"/>
      <c r="CS1" s="652"/>
      <c r="CT1" s="652"/>
      <c r="CU1" s="652"/>
      <c r="CV1" s="652"/>
      <c r="CW1" s="652"/>
      <c r="CX1" s="652"/>
      <c r="CY1" s="652"/>
      <c r="CZ1" s="652"/>
      <c r="DA1" s="652"/>
      <c r="DB1" s="652"/>
      <c r="DC1" s="652"/>
      <c r="DD1" s="652"/>
      <c r="DE1" s="652"/>
      <c r="DF1" s="652"/>
      <c r="DG1" s="652"/>
      <c r="DH1" s="652"/>
      <c r="DI1" s="652"/>
      <c r="DJ1" s="185"/>
      <c r="DK1" s="185"/>
      <c r="DL1" s="185"/>
      <c r="DM1" s="185"/>
      <c r="DN1" s="185"/>
      <c r="DO1" s="185"/>
    </row>
    <row r="2" spans="1:119" ht="24.75" thickBot="1" x14ac:dyDescent="0.2">
      <c r="A2" s="184"/>
      <c r="B2" s="187" t="s">
        <v>80</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53" t="s">
        <v>81</v>
      </c>
      <c r="C3" s="654"/>
      <c r="D3" s="654"/>
      <c r="E3" s="655"/>
      <c r="F3" s="655"/>
      <c r="G3" s="655"/>
      <c r="H3" s="655"/>
      <c r="I3" s="655"/>
      <c r="J3" s="655"/>
      <c r="K3" s="655"/>
      <c r="L3" s="655" t="s">
        <v>82</v>
      </c>
      <c r="M3" s="655"/>
      <c r="N3" s="655"/>
      <c r="O3" s="655"/>
      <c r="P3" s="655"/>
      <c r="Q3" s="655"/>
      <c r="R3" s="658"/>
      <c r="S3" s="658"/>
      <c r="T3" s="658"/>
      <c r="U3" s="658"/>
      <c r="V3" s="659"/>
      <c r="W3" s="549" t="s">
        <v>83</v>
      </c>
      <c r="X3" s="550"/>
      <c r="Y3" s="550"/>
      <c r="Z3" s="550"/>
      <c r="AA3" s="550"/>
      <c r="AB3" s="654"/>
      <c r="AC3" s="658" t="s">
        <v>84</v>
      </c>
      <c r="AD3" s="550"/>
      <c r="AE3" s="550"/>
      <c r="AF3" s="550"/>
      <c r="AG3" s="550"/>
      <c r="AH3" s="550"/>
      <c r="AI3" s="550"/>
      <c r="AJ3" s="550"/>
      <c r="AK3" s="550"/>
      <c r="AL3" s="620"/>
      <c r="AM3" s="549" t="s">
        <v>85</v>
      </c>
      <c r="AN3" s="550"/>
      <c r="AO3" s="550"/>
      <c r="AP3" s="550"/>
      <c r="AQ3" s="550"/>
      <c r="AR3" s="550"/>
      <c r="AS3" s="550"/>
      <c r="AT3" s="550"/>
      <c r="AU3" s="550"/>
      <c r="AV3" s="550"/>
      <c r="AW3" s="550"/>
      <c r="AX3" s="620"/>
      <c r="AY3" s="612" t="s">
        <v>1</v>
      </c>
      <c r="AZ3" s="613"/>
      <c r="BA3" s="613"/>
      <c r="BB3" s="613"/>
      <c r="BC3" s="613"/>
      <c r="BD3" s="613"/>
      <c r="BE3" s="613"/>
      <c r="BF3" s="613"/>
      <c r="BG3" s="613"/>
      <c r="BH3" s="613"/>
      <c r="BI3" s="613"/>
      <c r="BJ3" s="613"/>
      <c r="BK3" s="613"/>
      <c r="BL3" s="613"/>
      <c r="BM3" s="662"/>
      <c r="BN3" s="549" t="s">
        <v>86</v>
      </c>
      <c r="BO3" s="550"/>
      <c r="BP3" s="550"/>
      <c r="BQ3" s="550"/>
      <c r="BR3" s="550"/>
      <c r="BS3" s="550"/>
      <c r="BT3" s="550"/>
      <c r="BU3" s="620"/>
      <c r="BV3" s="549" t="s">
        <v>87</v>
      </c>
      <c r="BW3" s="550"/>
      <c r="BX3" s="550"/>
      <c r="BY3" s="550"/>
      <c r="BZ3" s="550"/>
      <c r="CA3" s="550"/>
      <c r="CB3" s="550"/>
      <c r="CC3" s="620"/>
      <c r="CD3" s="612" t="s">
        <v>1</v>
      </c>
      <c r="CE3" s="613"/>
      <c r="CF3" s="613"/>
      <c r="CG3" s="613"/>
      <c r="CH3" s="613"/>
      <c r="CI3" s="613"/>
      <c r="CJ3" s="613"/>
      <c r="CK3" s="613"/>
      <c r="CL3" s="613"/>
      <c r="CM3" s="613"/>
      <c r="CN3" s="613"/>
      <c r="CO3" s="613"/>
      <c r="CP3" s="613"/>
      <c r="CQ3" s="613"/>
      <c r="CR3" s="613"/>
      <c r="CS3" s="662"/>
      <c r="CT3" s="549" t="s">
        <v>88</v>
      </c>
      <c r="CU3" s="550"/>
      <c r="CV3" s="550"/>
      <c r="CW3" s="550"/>
      <c r="CX3" s="550"/>
      <c r="CY3" s="550"/>
      <c r="CZ3" s="550"/>
      <c r="DA3" s="620"/>
      <c r="DB3" s="549" t="s">
        <v>89</v>
      </c>
      <c r="DC3" s="550"/>
      <c r="DD3" s="550"/>
      <c r="DE3" s="550"/>
      <c r="DF3" s="550"/>
      <c r="DG3" s="550"/>
      <c r="DH3" s="550"/>
      <c r="DI3" s="620"/>
      <c r="DJ3" s="184"/>
      <c r="DK3" s="184"/>
      <c r="DL3" s="184"/>
      <c r="DM3" s="184"/>
      <c r="DN3" s="184"/>
      <c r="DO3" s="184"/>
    </row>
    <row r="4" spans="1:119" ht="18.75" customHeight="1" x14ac:dyDescent="0.15">
      <c r="A4" s="185"/>
      <c r="B4" s="628"/>
      <c r="C4" s="629"/>
      <c r="D4" s="629"/>
      <c r="E4" s="630"/>
      <c r="F4" s="630"/>
      <c r="G4" s="630"/>
      <c r="H4" s="630"/>
      <c r="I4" s="630"/>
      <c r="J4" s="630"/>
      <c r="K4" s="630"/>
      <c r="L4" s="630"/>
      <c r="M4" s="630"/>
      <c r="N4" s="630"/>
      <c r="O4" s="630"/>
      <c r="P4" s="630"/>
      <c r="Q4" s="630"/>
      <c r="R4" s="634"/>
      <c r="S4" s="634"/>
      <c r="T4" s="634"/>
      <c r="U4" s="634"/>
      <c r="V4" s="635"/>
      <c r="W4" s="621"/>
      <c r="X4" s="432"/>
      <c r="Y4" s="432"/>
      <c r="Z4" s="432"/>
      <c r="AA4" s="432"/>
      <c r="AB4" s="629"/>
      <c r="AC4" s="634"/>
      <c r="AD4" s="432"/>
      <c r="AE4" s="432"/>
      <c r="AF4" s="432"/>
      <c r="AG4" s="432"/>
      <c r="AH4" s="432"/>
      <c r="AI4" s="432"/>
      <c r="AJ4" s="432"/>
      <c r="AK4" s="432"/>
      <c r="AL4" s="622"/>
      <c r="AM4" s="576"/>
      <c r="AN4" s="486"/>
      <c r="AO4" s="486"/>
      <c r="AP4" s="486"/>
      <c r="AQ4" s="486"/>
      <c r="AR4" s="486"/>
      <c r="AS4" s="486"/>
      <c r="AT4" s="486"/>
      <c r="AU4" s="486"/>
      <c r="AV4" s="486"/>
      <c r="AW4" s="486"/>
      <c r="AX4" s="661"/>
      <c r="AY4" s="462" t="s">
        <v>90</v>
      </c>
      <c r="AZ4" s="463"/>
      <c r="BA4" s="463"/>
      <c r="BB4" s="463"/>
      <c r="BC4" s="463"/>
      <c r="BD4" s="463"/>
      <c r="BE4" s="463"/>
      <c r="BF4" s="463"/>
      <c r="BG4" s="463"/>
      <c r="BH4" s="463"/>
      <c r="BI4" s="463"/>
      <c r="BJ4" s="463"/>
      <c r="BK4" s="463"/>
      <c r="BL4" s="463"/>
      <c r="BM4" s="464"/>
      <c r="BN4" s="465">
        <v>67271212</v>
      </c>
      <c r="BO4" s="466"/>
      <c r="BP4" s="466"/>
      <c r="BQ4" s="466"/>
      <c r="BR4" s="466"/>
      <c r="BS4" s="466"/>
      <c r="BT4" s="466"/>
      <c r="BU4" s="467"/>
      <c r="BV4" s="465">
        <v>50102046</v>
      </c>
      <c r="BW4" s="466"/>
      <c r="BX4" s="466"/>
      <c r="BY4" s="466"/>
      <c r="BZ4" s="466"/>
      <c r="CA4" s="466"/>
      <c r="CB4" s="466"/>
      <c r="CC4" s="467"/>
      <c r="CD4" s="646" t="s">
        <v>91</v>
      </c>
      <c r="CE4" s="647"/>
      <c r="CF4" s="647"/>
      <c r="CG4" s="647"/>
      <c r="CH4" s="647"/>
      <c r="CI4" s="647"/>
      <c r="CJ4" s="647"/>
      <c r="CK4" s="647"/>
      <c r="CL4" s="647"/>
      <c r="CM4" s="647"/>
      <c r="CN4" s="647"/>
      <c r="CO4" s="647"/>
      <c r="CP4" s="647"/>
      <c r="CQ4" s="647"/>
      <c r="CR4" s="647"/>
      <c r="CS4" s="648"/>
      <c r="CT4" s="649">
        <v>3.6</v>
      </c>
      <c r="CU4" s="650"/>
      <c r="CV4" s="650"/>
      <c r="CW4" s="650"/>
      <c r="CX4" s="650"/>
      <c r="CY4" s="650"/>
      <c r="CZ4" s="650"/>
      <c r="DA4" s="651"/>
      <c r="DB4" s="649">
        <v>4.0999999999999996</v>
      </c>
      <c r="DC4" s="650"/>
      <c r="DD4" s="650"/>
      <c r="DE4" s="650"/>
      <c r="DF4" s="650"/>
      <c r="DG4" s="650"/>
      <c r="DH4" s="650"/>
      <c r="DI4" s="651"/>
      <c r="DJ4" s="184"/>
      <c r="DK4" s="184"/>
      <c r="DL4" s="184"/>
      <c r="DM4" s="184"/>
      <c r="DN4" s="184"/>
      <c r="DO4" s="184"/>
    </row>
    <row r="5" spans="1:119" ht="18.75" customHeight="1" x14ac:dyDescent="0.15">
      <c r="A5" s="185"/>
      <c r="B5" s="656"/>
      <c r="C5" s="487"/>
      <c r="D5" s="487"/>
      <c r="E5" s="657"/>
      <c r="F5" s="657"/>
      <c r="G5" s="657"/>
      <c r="H5" s="657"/>
      <c r="I5" s="657"/>
      <c r="J5" s="657"/>
      <c r="K5" s="657"/>
      <c r="L5" s="657"/>
      <c r="M5" s="657"/>
      <c r="N5" s="657"/>
      <c r="O5" s="657"/>
      <c r="P5" s="657"/>
      <c r="Q5" s="657"/>
      <c r="R5" s="485"/>
      <c r="S5" s="485"/>
      <c r="T5" s="485"/>
      <c r="U5" s="485"/>
      <c r="V5" s="660"/>
      <c r="W5" s="576"/>
      <c r="X5" s="486"/>
      <c r="Y5" s="486"/>
      <c r="Z5" s="486"/>
      <c r="AA5" s="486"/>
      <c r="AB5" s="487"/>
      <c r="AC5" s="485"/>
      <c r="AD5" s="486"/>
      <c r="AE5" s="486"/>
      <c r="AF5" s="486"/>
      <c r="AG5" s="486"/>
      <c r="AH5" s="486"/>
      <c r="AI5" s="486"/>
      <c r="AJ5" s="486"/>
      <c r="AK5" s="486"/>
      <c r="AL5" s="661"/>
      <c r="AM5" s="539" t="s">
        <v>92</v>
      </c>
      <c r="AN5" s="444"/>
      <c r="AO5" s="444"/>
      <c r="AP5" s="444"/>
      <c r="AQ5" s="444"/>
      <c r="AR5" s="444"/>
      <c r="AS5" s="444"/>
      <c r="AT5" s="445"/>
      <c r="AU5" s="527" t="s">
        <v>93</v>
      </c>
      <c r="AV5" s="528"/>
      <c r="AW5" s="528"/>
      <c r="AX5" s="528"/>
      <c r="AY5" s="450" t="s">
        <v>94</v>
      </c>
      <c r="AZ5" s="451"/>
      <c r="BA5" s="451"/>
      <c r="BB5" s="451"/>
      <c r="BC5" s="451"/>
      <c r="BD5" s="451"/>
      <c r="BE5" s="451"/>
      <c r="BF5" s="451"/>
      <c r="BG5" s="451"/>
      <c r="BH5" s="451"/>
      <c r="BI5" s="451"/>
      <c r="BJ5" s="451"/>
      <c r="BK5" s="451"/>
      <c r="BL5" s="451"/>
      <c r="BM5" s="452"/>
      <c r="BN5" s="470">
        <v>63267546</v>
      </c>
      <c r="BO5" s="471"/>
      <c r="BP5" s="471"/>
      <c r="BQ5" s="471"/>
      <c r="BR5" s="471"/>
      <c r="BS5" s="471"/>
      <c r="BT5" s="471"/>
      <c r="BU5" s="472"/>
      <c r="BV5" s="470">
        <v>48499248</v>
      </c>
      <c r="BW5" s="471"/>
      <c r="BX5" s="471"/>
      <c r="BY5" s="471"/>
      <c r="BZ5" s="471"/>
      <c r="CA5" s="471"/>
      <c r="CB5" s="471"/>
      <c r="CC5" s="472"/>
      <c r="CD5" s="479" t="s">
        <v>95</v>
      </c>
      <c r="CE5" s="480"/>
      <c r="CF5" s="480"/>
      <c r="CG5" s="480"/>
      <c r="CH5" s="480"/>
      <c r="CI5" s="480"/>
      <c r="CJ5" s="480"/>
      <c r="CK5" s="480"/>
      <c r="CL5" s="480"/>
      <c r="CM5" s="480"/>
      <c r="CN5" s="480"/>
      <c r="CO5" s="480"/>
      <c r="CP5" s="480"/>
      <c r="CQ5" s="480"/>
      <c r="CR5" s="480"/>
      <c r="CS5" s="481"/>
      <c r="CT5" s="440">
        <v>82.1</v>
      </c>
      <c r="CU5" s="441"/>
      <c r="CV5" s="441"/>
      <c r="CW5" s="441"/>
      <c r="CX5" s="441"/>
      <c r="CY5" s="441"/>
      <c r="CZ5" s="441"/>
      <c r="DA5" s="442"/>
      <c r="DB5" s="440">
        <v>81.8</v>
      </c>
      <c r="DC5" s="441"/>
      <c r="DD5" s="441"/>
      <c r="DE5" s="441"/>
      <c r="DF5" s="441"/>
      <c r="DG5" s="441"/>
      <c r="DH5" s="441"/>
      <c r="DI5" s="442"/>
      <c r="DJ5" s="184"/>
      <c r="DK5" s="184"/>
      <c r="DL5" s="184"/>
      <c r="DM5" s="184"/>
      <c r="DN5" s="184"/>
      <c r="DO5" s="184"/>
    </row>
    <row r="6" spans="1:119" ht="18.75" customHeight="1" x14ac:dyDescent="0.15">
      <c r="A6" s="185"/>
      <c r="B6" s="626" t="s">
        <v>96</v>
      </c>
      <c r="C6" s="484"/>
      <c r="D6" s="484"/>
      <c r="E6" s="627"/>
      <c r="F6" s="627"/>
      <c r="G6" s="627"/>
      <c r="H6" s="627"/>
      <c r="I6" s="627"/>
      <c r="J6" s="627"/>
      <c r="K6" s="627"/>
      <c r="L6" s="627" t="s">
        <v>97</v>
      </c>
      <c r="M6" s="627"/>
      <c r="N6" s="627"/>
      <c r="O6" s="627"/>
      <c r="P6" s="627"/>
      <c r="Q6" s="627"/>
      <c r="R6" s="508"/>
      <c r="S6" s="508"/>
      <c r="T6" s="508"/>
      <c r="U6" s="508"/>
      <c r="V6" s="633"/>
      <c r="W6" s="561" t="s">
        <v>98</v>
      </c>
      <c r="X6" s="483"/>
      <c r="Y6" s="483"/>
      <c r="Z6" s="483"/>
      <c r="AA6" s="483"/>
      <c r="AB6" s="484"/>
      <c r="AC6" s="638" t="s">
        <v>99</v>
      </c>
      <c r="AD6" s="639"/>
      <c r="AE6" s="639"/>
      <c r="AF6" s="639"/>
      <c r="AG6" s="639"/>
      <c r="AH6" s="639"/>
      <c r="AI6" s="639"/>
      <c r="AJ6" s="639"/>
      <c r="AK6" s="639"/>
      <c r="AL6" s="640"/>
      <c r="AM6" s="539" t="s">
        <v>100</v>
      </c>
      <c r="AN6" s="444"/>
      <c r="AO6" s="444"/>
      <c r="AP6" s="444"/>
      <c r="AQ6" s="444"/>
      <c r="AR6" s="444"/>
      <c r="AS6" s="444"/>
      <c r="AT6" s="445"/>
      <c r="AU6" s="527" t="s">
        <v>93</v>
      </c>
      <c r="AV6" s="528"/>
      <c r="AW6" s="528"/>
      <c r="AX6" s="528"/>
      <c r="AY6" s="450" t="s">
        <v>101</v>
      </c>
      <c r="AZ6" s="451"/>
      <c r="BA6" s="451"/>
      <c r="BB6" s="451"/>
      <c r="BC6" s="451"/>
      <c r="BD6" s="451"/>
      <c r="BE6" s="451"/>
      <c r="BF6" s="451"/>
      <c r="BG6" s="451"/>
      <c r="BH6" s="451"/>
      <c r="BI6" s="451"/>
      <c r="BJ6" s="451"/>
      <c r="BK6" s="451"/>
      <c r="BL6" s="451"/>
      <c r="BM6" s="452"/>
      <c r="BN6" s="470">
        <v>4003666</v>
      </c>
      <c r="BO6" s="471"/>
      <c r="BP6" s="471"/>
      <c r="BQ6" s="471"/>
      <c r="BR6" s="471"/>
      <c r="BS6" s="471"/>
      <c r="BT6" s="471"/>
      <c r="BU6" s="472"/>
      <c r="BV6" s="470">
        <v>1602798</v>
      </c>
      <c r="BW6" s="471"/>
      <c r="BX6" s="471"/>
      <c r="BY6" s="471"/>
      <c r="BZ6" s="471"/>
      <c r="CA6" s="471"/>
      <c r="CB6" s="471"/>
      <c r="CC6" s="472"/>
      <c r="CD6" s="479" t="s">
        <v>102</v>
      </c>
      <c r="CE6" s="480"/>
      <c r="CF6" s="480"/>
      <c r="CG6" s="480"/>
      <c r="CH6" s="480"/>
      <c r="CI6" s="480"/>
      <c r="CJ6" s="480"/>
      <c r="CK6" s="480"/>
      <c r="CL6" s="480"/>
      <c r="CM6" s="480"/>
      <c r="CN6" s="480"/>
      <c r="CO6" s="480"/>
      <c r="CP6" s="480"/>
      <c r="CQ6" s="480"/>
      <c r="CR6" s="480"/>
      <c r="CS6" s="481"/>
      <c r="CT6" s="623">
        <v>85.6</v>
      </c>
      <c r="CU6" s="624"/>
      <c r="CV6" s="624"/>
      <c r="CW6" s="624"/>
      <c r="CX6" s="624"/>
      <c r="CY6" s="624"/>
      <c r="CZ6" s="624"/>
      <c r="DA6" s="625"/>
      <c r="DB6" s="623">
        <v>85.5</v>
      </c>
      <c r="DC6" s="624"/>
      <c r="DD6" s="624"/>
      <c r="DE6" s="624"/>
      <c r="DF6" s="624"/>
      <c r="DG6" s="624"/>
      <c r="DH6" s="624"/>
      <c r="DI6" s="625"/>
      <c r="DJ6" s="184"/>
      <c r="DK6" s="184"/>
      <c r="DL6" s="184"/>
      <c r="DM6" s="184"/>
      <c r="DN6" s="184"/>
      <c r="DO6" s="184"/>
    </row>
    <row r="7" spans="1:119" ht="18.75" customHeight="1" x14ac:dyDescent="0.15">
      <c r="A7" s="185"/>
      <c r="B7" s="628"/>
      <c r="C7" s="629"/>
      <c r="D7" s="629"/>
      <c r="E7" s="630"/>
      <c r="F7" s="630"/>
      <c r="G7" s="630"/>
      <c r="H7" s="630"/>
      <c r="I7" s="630"/>
      <c r="J7" s="630"/>
      <c r="K7" s="630"/>
      <c r="L7" s="630"/>
      <c r="M7" s="630"/>
      <c r="N7" s="630"/>
      <c r="O7" s="630"/>
      <c r="P7" s="630"/>
      <c r="Q7" s="630"/>
      <c r="R7" s="634"/>
      <c r="S7" s="634"/>
      <c r="T7" s="634"/>
      <c r="U7" s="634"/>
      <c r="V7" s="635"/>
      <c r="W7" s="621"/>
      <c r="X7" s="432"/>
      <c r="Y7" s="432"/>
      <c r="Z7" s="432"/>
      <c r="AA7" s="432"/>
      <c r="AB7" s="629"/>
      <c r="AC7" s="641"/>
      <c r="AD7" s="433"/>
      <c r="AE7" s="433"/>
      <c r="AF7" s="433"/>
      <c r="AG7" s="433"/>
      <c r="AH7" s="433"/>
      <c r="AI7" s="433"/>
      <c r="AJ7" s="433"/>
      <c r="AK7" s="433"/>
      <c r="AL7" s="642"/>
      <c r="AM7" s="539" t="s">
        <v>103</v>
      </c>
      <c r="AN7" s="444"/>
      <c r="AO7" s="444"/>
      <c r="AP7" s="444"/>
      <c r="AQ7" s="444"/>
      <c r="AR7" s="444"/>
      <c r="AS7" s="444"/>
      <c r="AT7" s="445"/>
      <c r="AU7" s="527" t="s">
        <v>104</v>
      </c>
      <c r="AV7" s="528"/>
      <c r="AW7" s="528"/>
      <c r="AX7" s="528"/>
      <c r="AY7" s="450" t="s">
        <v>105</v>
      </c>
      <c r="AZ7" s="451"/>
      <c r="BA7" s="451"/>
      <c r="BB7" s="451"/>
      <c r="BC7" s="451"/>
      <c r="BD7" s="451"/>
      <c r="BE7" s="451"/>
      <c r="BF7" s="451"/>
      <c r="BG7" s="451"/>
      <c r="BH7" s="451"/>
      <c r="BI7" s="451"/>
      <c r="BJ7" s="451"/>
      <c r="BK7" s="451"/>
      <c r="BL7" s="451"/>
      <c r="BM7" s="452"/>
      <c r="BN7" s="470">
        <v>2985060</v>
      </c>
      <c r="BO7" s="471"/>
      <c r="BP7" s="471"/>
      <c r="BQ7" s="471"/>
      <c r="BR7" s="471"/>
      <c r="BS7" s="471"/>
      <c r="BT7" s="471"/>
      <c r="BU7" s="472"/>
      <c r="BV7" s="470">
        <v>467273</v>
      </c>
      <c r="BW7" s="471"/>
      <c r="BX7" s="471"/>
      <c r="BY7" s="471"/>
      <c r="BZ7" s="471"/>
      <c r="CA7" s="471"/>
      <c r="CB7" s="471"/>
      <c r="CC7" s="472"/>
      <c r="CD7" s="479" t="s">
        <v>106</v>
      </c>
      <c r="CE7" s="480"/>
      <c r="CF7" s="480"/>
      <c r="CG7" s="480"/>
      <c r="CH7" s="480"/>
      <c r="CI7" s="480"/>
      <c r="CJ7" s="480"/>
      <c r="CK7" s="480"/>
      <c r="CL7" s="480"/>
      <c r="CM7" s="480"/>
      <c r="CN7" s="480"/>
      <c r="CO7" s="480"/>
      <c r="CP7" s="480"/>
      <c r="CQ7" s="480"/>
      <c r="CR7" s="480"/>
      <c r="CS7" s="481"/>
      <c r="CT7" s="470">
        <v>28170338</v>
      </c>
      <c r="CU7" s="471"/>
      <c r="CV7" s="471"/>
      <c r="CW7" s="471"/>
      <c r="CX7" s="471"/>
      <c r="CY7" s="471"/>
      <c r="CZ7" s="471"/>
      <c r="DA7" s="472"/>
      <c r="DB7" s="470">
        <v>27532846</v>
      </c>
      <c r="DC7" s="471"/>
      <c r="DD7" s="471"/>
      <c r="DE7" s="471"/>
      <c r="DF7" s="471"/>
      <c r="DG7" s="471"/>
      <c r="DH7" s="471"/>
      <c r="DI7" s="472"/>
      <c r="DJ7" s="184"/>
      <c r="DK7" s="184"/>
      <c r="DL7" s="184"/>
      <c r="DM7" s="184"/>
      <c r="DN7" s="184"/>
      <c r="DO7" s="184"/>
    </row>
    <row r="8" spans="1:119" ht="18.75" customHeight="1" thickBot="1" x14ac:dyDescent="0.2">
      <c r="A8" s="185"/>
      <c r="B8" s="631"/>
      <c r="C8" s="562"/>
      <c r="D8" s="562"/>
      <c r="E8" s="632"/>
      <c r="F8" s="632"/>
      <c r="G8" s="632"/>
      <c r="H8" s="632"/>
      <c r="I8" s="632"/>
      <c r="J8" s="632"/>
      <c r="K8" s="632"/>
      <c r="L8" s="632"/>
      <c r="M8" s="632"/>
      <c r="N8" s="632"/>
      <c r="O8" s="632"/>
      <c r="P8" s="632"/>
      <c r="Q8" s="632"/>
      <c r="R8" s="636"/>
      <c r="S8" s="636"/>
      <c r="T8" s="636"/>
      <c r="U8" s="636"/>
      <c r="V8" s="637"/>
      <c r="W8" s="551"/>
      <c r="X8" s="552"/>
      <c r="Y8" s="552"/>
      <c r="Z8" s="552"/>
      <c r="AA8" s="552"/>
      <c r="AB8" s="562"/>
      <c r="AC8" s="643"/>
      <c r="AD8" s="644"/>
      <c r="AE8" s="644"/>
      <c r="AF8" s="644"/>
      <c r="AG8" s="644"/>
      <c r="AH8" s="644"/>
      <c r="AI8" s="644"/>
      <c r="AJ8" s="644"/>
      <c r="AK8" s="644"/>
      <c r="AL8" s="645"/>
      <c r="AM8" s="539" t="s">
        <v>107</v>
      </c>
      <c r="AN8" s="444"/>
      <c r="AO8" s="444"/>
      <c r="AP8" s="444"/>
      <c r="AQ8" s="444"/>
      <c r="AR8" s="444"/>
      <c r="AS8" s="444"/>
      <c r="AT8" s="445"/>
      <c r="AU8" s="527" t="s">
        <v>108</v>
      </c>
      <c r="AV8" s="528"/>
      <c r="AW8" s="528"/>
      <c r="AX8" s="528"/>
      <c r="AY8" s="450" t="s">
        <v>109</v>
      </c>
      <c r="AZ8" s="451"/>
      <c r="BA8" s="451"/>
      <c r="BB8" s="451"/>
      <c r="BC8" s="451"/>
      <c r="BD8" s="451"/>
      <c r="BE8" s="451"/>
      <c r="BF8" s="451"/>
      <c r="BG8" s="451"/>
      <c r="BH8" s="451"/>
      <c r="BI8" s="451"/>
      <c r="BJ8" s="451"/>
      <c r="BK8" s="451"/>
      <c r="BL8" s="451"/>
      <c r="BM8" s="452"/>
      <c r="BN8" s="470">
        <v>1018606</v>
      </c>
      <c r="BO8" s="471"/>
      <c r="BP8" s="471"/>
      <c r="BQ8" s="471"/>
      <c r="BR8" s="471"/>
      <c r="BS8" s="471"/>
      <c r="BT8" s="471"/>
      <c r="BU8" s="472"/>
      <c r="BV8" s="470">
        <v>1135525</v>
      </c>
      <c r="BW8" s="471"/>
      <c r="BX8" s="471"/>
      <c r="BY8" s="471"/>
      <c r="BZ8" s="471"/>
      <c r="CA8" s="471"/>
      <c r="CB8" s="471"/>
      <c r="CC8" s="472"/>
      <c r="CD8" s="479" t="s">
        <v>110</v>
      </c>
      <c r="CE8" s="480"/>
      <c r="CF8" s="480"/>
      <c r="CG8" s="480"/>
      <c r="CH8" s="480"/>
      <c r="CI8" s="480"/>
      <c r="CJ8" s="480"/>
      <c r="CK8" s="480"/>
      <c r="CL8" s="480"/>
      <c r="CM8" s="480"/>
      <c r="CN8" s="480"/>
      <c r="CO8" s="480"/>
      <c r="CP8" s="480"/>
      <c r="CQ8" s="480"/>
      <c r="CR8" s="480"/>
      <c r="CS8" s="481"/>
      <c r="CT8" s="583">
        <v>0.51</v>
      </c>
      <c r="CU8" s="584"/>
      <c r="CV8" s="584"/>
      <c r="CW8" s="584"/>
      <c r="CX8" s="584"/>
      <c r="CY8" s="584"/>
      <c r="CZ8" s="584"/>
      <c r="DA8" s="585"/>
      <c r="DB8" s="583">
        <v>0.5</v>
      </c>
      <c r="DC8" s="584"/>
      <c r="DD8" s="584"/>
      <c r="DE8" s="584"/>
      <c r="DF8" s="584"/>
      <c r="DG8" s="584"/>
      <c r="DH8" s="584"/>
      <c r="DI8" s="585"/>
      <c r="DJ8" s="184"/>
      <c r="DK8" s="184"/>
      <c r="DL8" s="184"/>
      <c r="DM8" s="184"/>
      <c r="DN8" s="184"/>
      <c r="DO8" s="184"/>
    </row>
    <row r="9" spans="1:119" ht="18.75" customHeight="1" thickBot="1" x14ac:dyDescent="0.2">
      <c r="A9" s="185"/>
      <c r="B9" s="612" t="s">
        <v>111</v>
      </c>
      <c r="C9" s="613"/>
      <c r="D9" s="613"/>
      <c r="E9" s="613"/>
      <c r="F9" s="613"/>
      <c r="G9" s="613"/>
      <c r="H9" s="613"/>
      <c r="I9" s="613"/>
      <c r="J9" s="613"/>
      <c r="K9" s="533"/>
      <c r="L9" s="614" t="s">
        <v>112</v>
      </c>
      <c r="M9" s="615"/>
      <c r="N9" s="615"/>
      <c r="O9" s="615"/>
      <c r="P9" s="615"/>
      <c r="Q9" s="616"/>
      <c r="R9" s="617">
        <v>98199</v>
      </c>
      <c r="S9" s="618"/>
      <c r="T9" s="618"/>
      <c r="U9" s="618"/>
      <c r="V9" s="619"/>
      <c r="W9" s="549" t="s">
        <v>113</v>
      </c>
      <c r="X9" s="550"/>
      <c r="Y9" s="550"/>
      <c r="Z9" s="550"/>
      <c r="AA9" s="550"/>
      <c r="AB9" s="550"/>
      <c r="AC9" s="550"/>
      <c r="AD9" s="550"/>
      <c r="AE9" s="550"/>
      <c r="AF9" s="550"/>
      <c r="AG9" s="550"/>
      <c r="AH9" s="550"/>
      <c r="AI9" s="550"/>
      <c r="AJ9" s="550"/>
      <c r="AK9" s="550"/>
      <c r="AL9" s="620"/>
      <c r="AM9" s="539" t="s">
        <v>114</v>
      </c>
      <c r="AN9" s="444"/>
      <c r="AO9" s="444"/>
      <c r="AP9" s="444"/>
      <c r="AQ9" s="444"/>
      <c r="AR9" s="444"/>
      <c r="AS9" s="444"/>
      <c r="AT9" s="445"/>
      <c r="AU9" s="527" t="s">
        <v>115</v>
      </c>
      <c r="AV9" s="528"/>
      <c r="AW9" s="528"/>
      <c r="AX9" s="528"/>
      <c r="AY9" s="450" t="s">
        <v>116</v>
      </c>
      <c r="AZ9" s="451"/>
      <c r="BA9" s="451"/>
      <c r="BB9" s="451"/>
      <c r="BC9" s="451"/>
      <c r="BD9" s="451"/>
      <c r="BE9" s="451"/>
      <c r="BF9" s="451"/>
      <c r="BG9" s="451"/>
      <c r="BH9" s="451"/>
      <c r="BI9" s="451"/>
      <c r="BJ9" s="451"/>
      <c r="BK9" s="451"/>
      <c r="BL9" s="451"/>
      <c r="BM9" s="452"/>
      <c r="BN9" s="470">
        <v>-116919</v>
      </c>
      <c r="BO9" s="471"/>
      <c r="BP9" s="471"/>
      <c r="BQ9" s="471"/>
      <c r="BR9" s="471"/>
      <c r="BS9" s="471"/>
      <c r="BT9" s="471"/>
      <c r="BU9" s="472"/>
      <c r="BV9" s="470">
        <v>173385</v>
      </c>
      <c r="BW9" s="471"/>
      <c r="BX9" s="471"/>
      <c r="BY9" s="471"/>
      <c r="BZ9" s="471"/>
      <c r="CA9" s="471"/>
      <c r="CB9" s="471"/>
      <c r="CC9" s="472"/>
      <c r="CD9" s="479" t="s">
        <v>117</v>
      </c>
      <c r="CE9" s="480"/>
      <c r="CF9" s="480"/>
      <c r="CG9" s="480"/>
      <c r="CH9" s="480"/>
      <c r="CI9" s="480"/>
      <c r="CJ9" s="480"/>
      <c r="CK9" s="480"/>
      <c r="CL9" s="480"/>
      <c r="CM9" s="480"/>
      <c r="CN9" s="480"/>
      <c r="CO9" s="480"/>
      <c r="CP9" s="480"/>
      <c r="CQ9" s="480"/>
      <c r="CR9" s="480"/>
      <c r="CS9" s="481"/>
      <c r="CT9" s="440">
        <v>15.2</v>
      </c>
      <c r="CU9" s="441"/>
      <c r="CV9" s="441"/>
      <c r="CW9" s="441"/>
      <c r="CX9" s="441"/>
      <c r="CY9" s="441"/>
      <c r="CZ9" s="441"/>
      <c r="DA9" s="442"/>
      <c r="DB9" s="440">
        <v>17.399999999999999</v>
      </c>
      <c r="DC9" s="441"/>
      <c r="DD9" s="441"/>
      <c r="DE9" s="441"/>
      <c r="DF9" s="441"/>
      <c r="DG9" s="441"/>
      <c r="DH9" s="441"/>
      <c r="DI9" s="442"/>
      <c r="DJ9" s="184"/>
      <c r="DK9" s="184"/>
      <c r="DL9" s="184"/>
      <c r="DM9" s="184"/>
      <c r="DN9" s="184"/>
      <c r="DO9" s="184"/>
    </row>
    <row r="10" spans="1:119" ht="18.75" customHeight="1" thickBot="1" x14ac:dyDescent="0.2">
      <c r="A10" s="185"/>
      <c r="B10" s="612"/>
      <c r="C10" s="613"/>
      <c r="D10" s="613"/>
      <c r="E10" s="613"/>
      <c r="F10" s="613"/>
      <c r="G10" s="613"/>
      <c r="H10" s="613"/>
      <c r="I10" s="613"/>
      <c r="J10" s="613"/>
      <c r="K10" s="533"/>
      <c r="L10" s="443" t="s">
        <v>118</v>
      </c>
      <c r="M10" s="444"/>
      <c r="N10" s="444"/>
      <c r="O10" s="444"/>
      <c r="P10" s="444"/>
      <c r="Q10" s="445"/>
      <c r="R10" s="446">
        <v>99368</v>
      </c>
      <c r="S10" s="447"/>
      <c r="T10" s="447"/>
      <c r="U10" s="447"/>
      <c r="V10" s="449"/>
      <c r="W10" s="621"/>
      <c r="X10" s="432"/>
      <c r="Y10" s="432"/>
      <c r="Z10" s="432"/>
      <c r="AA10" s="432"/>
      <c r="AB10" s="432"/>
      <c r="AC10" s="432"/>
      <c r="AD10" s="432"/>
      <c r="AE10" s="432"/>
      <c r="AF10" s="432"/>
      <c r="AG10" s="432"/>
      <c r="AH10" s="432"/>
      <c r="AI10" s="432"/>
      <c r="AJ10" s="432"/>
      <c r="AK10" s="432"/>
      <c r="AL10" s="622"/>
      <c r="AM10" s="539" t="s">
        <v>119</v>
      </c>
      <c r="AN10" s="444"/>
      <c r="AO10" s="444"/>
      <c r="AP10" s="444"/>
      <c r="AQ10" s="444"/>
      <c r="AR10" s="444"/>
      <c r="AS10" s="444"/>
      <c r="AT10" s="445"/>
      <c r="AU10" s="527" t="s">
        <v>120</v>
      </c>
      <c r="AV10" s="528"/>
      <c r="AW10" s="528"/>
      <c r="AX10" s="528"/>
      <c r="AY10" s="450" t="s">
        <v>121</v>
      </c>
      <c r="AZ10" s="451"/>
      <c r="BA10" s="451"/>
      <c r="BB10" s="451"/>
      <c r="BC10" s="451"/>
      <c r="BD10" s="451"/>
      <c r="BE10" s="451"/>
      <c r="BF10" s="451"/>
      <c r="BG10" s="451"/>
      <c r="BH10" s="451"/>
      <c r="BI10" s="451"/>
      <c r="BJ10" s="451"/>
      <c r="BK10" s="451"/>
      <c r="BL10" s="451"/>
      <c r="BM10" s="452"/>
      <c r="BN10" s="470">
        <v>12962</v>
      </c>
      <c r="BO10" s="471"/>
      <c r="BP10" s="471"/>
      <c r="BQ10" s="471"/>
      <c r="BR10" s="471"/>
      <c r="BS10" s="471"/>
      <c r="BT10" s="471"/>
      <c r="BU10" s="472"/>
      <c r="BV10" s="470">
        <v>65901</v>
      </c>
      <c r="BW10" s="471"/>
      <c r="BX10" s="471"/>
      <c r="BY10" s="471"/>
      <c r="BZ10" s="471"/>
      <c r="CA10" s="471"/>
      <c r="CB10" s="471"/>
      <c r="CC10" s="472"/>
      <c r="CD10" s="189" t="s">
        <v>122</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612"/>
      <c r="C11" s="613"/>
      <c r="D11" s="613"/>
      <c r="E11" s="613"/>
      <c r="F11" s="613"/>
      <c r="G11" s="613"/>
      <c r="H11" s="613"/>
      <c r="I11" s="613"/>
      <c r="J11" s="613"/>
      <c r="K11" s="533"/>
      <c r="L11" s="516" t="s">
        <v>123</v>
      </c>
      <c r="M11" s="517"/>
      <c r="N11" s="517"/>
      <c r="O11" s="517"/>
      <c r="P11" s="517"/>
      <c r="Q11" s="518"/>
      <c r="R11" s="609" t="s">
        <v>124</v>
      </c>
      <c r="S11" s="610"/>
      <c r="T11" s="610"/>
      <c r="U11" s="610"/>
      <c r="V11" s="611"/>
      <c r="W11" s="621"/>
      <c r="X11" s="432"/>
      <c r="Y11" s="432"/>
      <c r="Z11" s="432"/>
      <c r="AA11" s="432"/>
      <c r="AB11" s="432"/>
      <c r="AC11" s="432"/>
      <c r="AD11" s="432"/>
      <c r="AE11" s="432"/>
      <c r="AF11" s="432"/>
      <c r="AG11" s="432"/>
      <c r="AH11" s="432"/>
      <c r="AI11" s="432"/>
      <c r="AJ11" s="432"/>
      <c r="AK11" s="432"/>
      <c r="AL11" s="622"/>
      <c r="AM11" s="539" t="s">
        <v>125</v>
      </c>
      <c r="AN11" s="444"/>
      <c r="AO11" s="444"/>
      <c r="AP11" s="444"/>
      <c r="AQ11" s="444"/>
      <c r="AR11" s="444"/>
      <c r="AS11" s="444"/>
      <c r="AT11" s="445"/>
      <c r="AU11" s="527" t="s">
        <v>115</v>
      </c>
      <c r="AV11" s="528"/>
      <c r="AW11" s="528"/>
      <c r="AX11" s="528"/>
      <c r="AY11" s="450" t="s">
        <v>126</v>
      </c>
      <c r="AZ11" s="451"/>
      <c r="BA11" s="451"/>
      <c r="BB11" s="451"/>
      <c r="BC11" s="451"/>
      <c r="BD11" s="451"/>
      <c r="BE11" s="451"/>
      <c r="BF11" s="451"/>
      <c r="BG11" s="451"/>
      <c r="BH11" s="451"/>
      <c r="BI11" s="451"/>
      <c r="BJ11" s="451"/>
      <c r="BK11" s="451"/>
      <c r="BL11" s="451"/>
      <c r="BM11" s="452"/>
      <c r="BN11" s="470">
        <v>916601</v>
      </c>
      <c r="BO11" s="471"/>
      <c r="BP11" s="471"/>
      <c r="BQ11" s="471"/>
      <c r="BR11" s="471"/>
      <c r="BS11" s="471"/>
      <c r="BT11" s="471"/>
      <c r="BU11" s="472"/>
      <c r="BV11" s="470">
        <v>999845</v>
      </c>
      <c r="BW11" s="471"/>
      <c r="BX11" s="471"/>
      <c r="BY11" s="471"/>
      <c r="BZ11" s="471"/>
      <c r="CA11" s="471"/>
      <c r="CB11" s="471"/>
      <c r="CC11" s="472"/>
      <c r="CD11" s="479" t="s">
        <v>127</v>
      </c>
      <c r="CE11" s="480"/>
      <c r="CF11" s="480"/>
      <c r="CG11" s="480"/>
      <c r="CH11" s="480"/>
      <c r="CI11" s="480"/>
      <c r="CJ11" s="480"/>
      <c r="CK11" s="480"/>
      <c r="CL11" s="480"/>
      <c r="CM11" s="480"/>
      <c r="CN11" s="480"/>
      <c r="CO11" s="480"/>
      <c r="CP11" s="480"/>
      <c r="CQ11" s="480"/>
      <c r="CR11" s="480"/>
      <c r="CS11" s="481"/>
      <c r="CT11" s="583" t="s">
        <v>128</v>
      </c>
      <c r="CU11" s="584"/>
      <c r="CV11" s="584"/>
      <c r="CW11" s="584"/>
      <c r="CX11" s="584"/>
      <c r="CY11" s="584"/>
      <c r="CZ11" s="584"/>
      <c r="DA11" s="585"/>
      <c r="DB11" s="583" t="s">
        <v>128</v>
      </c>
      <c r="DC11" s="584"/>
      <c r="DD11" s="584"/>
      <c r="DE11" s="584"/>
      <c r="DF11" s="584"/>
      <c r="DG11" s="584"/>
      <c r="DH11" s="584"/>
      <c r="DI11" s="585"/>
      <c r="DJ11" s="184"/>
      <c r="DK11" s="184"/>
      <c r="DL11" s="184"/>
      <c r="DM11" s="184"/>
      <c r="DN11" s="184"/>
      <c r="DO11" s="184"/>
    </row>
    <row r="12" spans="1:119" ht="18.75" customHeight="1" x14ac:dyDescent="0.15">
      <c r="A12" s="185"/>
      <c r="B12" s="586" t="s">
        <v>129</v>
      </c>
      <c r="C12" s="587"/>
      <c r="D12" s="587"/>
      <c r="E12" s="587"/>
      <c r="F12" s="587"/>
      <c r="G12" s="587"/>
      <c r="H12" s="587"/>
      <c r="I12" s="587"/>
      <c r="J12" s="587"/>
      <c r="K12" s="588"/>
      <c r="L12" s="595" t="s">
        <v>130</v>
      </c>
      <c r="M12" s="596"/>
      <c r="N12" s="596"/>
      <c r="O12" s="596"/>
      <c r="P12" s="596"/>
      <c r="Q12" s="597"/>
      <c r="R12" s="598">
        <v>98661</v>
      </c>
      <c r="S12" s="599"/>
      <c r="T12" s="599"/>
      <c r="U12" s="599"/>
      <c r="V12" s="600"/>
      <c r="W12" s="601" t="s">
        <v>1</v>
      </c>
      <c r="X12" s="528"/>
      <c r="Y12" s="528"/>
      <c r="Z12" s="528"/>
      <c r="AA12" s="528"/>
      <c r="AB12" s="602"/>
      <c r="AC12" s="603" t="s">
        <v>131</v>
      </c>
      <c r="AD12" s="604"/>
      <c r="AE12" s="604"/>
      <c r="AF12" s="604"/>
      <c r="AG12" s="605"/>
      <c r="AH12" s="603" t="s">
        <v>132</v>
      </c>
      <c r="AI12" s="604"/>
      <c r="AJ12" s="604"/>
      <c r="AK12" s="604"/>
      <c r="AL12" s="606"/>
      <c r="AM12" s="539" t="s">
        <v>133</v>
      </c>
      <c r="AN12" s="444"/>
      <c r="AO12" s="444"/>
      <c r="AP12" s="444"/>
      <c r="AQ12" s="444"/>
      <c r="AR12" s="444"/>
      <c r="AS12" s="444"/>
      <c r="AT12" s="445"/>
      <c r="AU12" s="527" t="s">
        <v>115</v>
      </c>
      <c r="AV12" s="528"/>
      <c r="AW12" s="528"/>
      <c r="AX12" s="528"/>
      <c r="AY12" s="450" t="s">
        <v>134</v>
      </c>
      <c r="AZ12" s="451"/>
      <c r="BA12" s="451"/>
      <c r="BB12" s="451"/>
      <c r="BC12" s="451"/>
      <c r="BD12" s="451"/>
      <c r="BE12" s="451"/>
      <c r="BF12" s="451"/>
      <c r="BG12" s="451"/>
      <c r="BH12" s="451"/>
      <c r="BI12" s="451"/>
      <c r="BJ12" s="451"/>
      <c r="BK12" s="451"/>
      <c r="BL12" s="451"/>
      <c r="BM12" s="452"/>
      <c r="BN12" s="470">
        <v>420000</v>
      </c>
      <c r="BO12" s="471"/>
      <c r="BP12" s="471"/>
      <c r="BQ12" s="471"/>
      <c r="BR12" s="471"/>
      <c r="BS12" s="471"/>
      <c r="BT12" s="471"/>
      <c r="BU12" s="472"/>
      <c r="BV12" s="470">
        <v>0</v>
      </c>
      <c r="BW12" s="471"/>
      <c r="BX12" s="471"/>
      <c r="BY12" s="471"/>
      <c r="BZ12" s="471"/>
      <c r="CA12" s="471"/>
      <c r="CB12" s="471"/>
      <c r="CC12" s="472"/>
      <c r="CD12" s="479" t="s">
        <v>135</v>
      </c>
      <c r="CE12" s="480"/>
      <c r="CF12" s="480"/>
      <c r="CG12" s="480"/>
      <c r="CH12" s="480"/>
      <c r="CI12" s="480"/>
      <c r="CJ12" s="480"/>
      <c r="CK12" s="480"/>
      <c r="CL12" s="480"/>
      <c r="CM12" s="480"/>
      <c r="CN12" s="480"/>
      <c r="CO12" s="480"/>
      <c r="CP12" s="480"/>
      <c r="CQ12" s="480"/>
      <c r="CR12" s="480"/>
      <c r="CS12" s="481"/>
      <c r="CT12" s="583" t="s">
        <v>128</v>
      </c>
      <c r="CU12" s="584"/>
      <c r="CV12" s="584"/>
      <c r="CW12" s="584"/>
      <c r="CX12" s="584"/>
      <c r="CY12" s="584"/>
      <c r="CZ12" s="584"/>
      <c r="DA12" s="585"/>
      <c r="DB12" s="583" t="s">
        <v>128</v>
      </c>
      <c r="DC12" s="584"/>
      <c r="DD12" s="584"/>
      <c r="DE12" s="584"/>
      <c r="DF12" s="584"/>
      <c r="DG12" s="584"/>
      <c r="DH12" s="584"/>
      <c r="DI12" s="585"/>
      <c r="DJ12" s="184"/>
      <c r="DK12" s="184"/>
      <c r="DL12" s="184"/>
      <c r="DM12" s="184"/>
      <c r="DN12" s="184"/>
      <c r="DO12" s="184"/>
    </row>
    <row r="13" spans="1:119" ht="18.75" customHeight="1" x14ac:dyDescent="0.15">
      <c r="A13" s="185"/>
      <c r="B13" s="589"/>
      <c r="C13" s="590"/>
      <c r="D13" s="590"/>
      <c r="E13" s="590"/>
      <c r="F13" s="590"/>
      <c r="G13" s="590"/>
      <c r="H13" s="590"/>
      <c r="I13" s="590"/>
      <c r="J13" s="590"/>
      <c r="K13" s="591"/>
      <c r="L13" s="195"/>
      <c r="M13" s="570" t="s">
        <v>136</v>
      </c>
      <c r="N13" s="571"/>
      <c r="O13" s="571"/>
      <c r="P13" s="571"/>
      <c r="Q13" s="572"/>
      <c r="R13" s="573">
        <v>97384</v>
      </c>
      <c r="S13" s="574"/>
      <c r="T13" s="574"/>
      <c r="U13" s="574"/>
      <c r="V13" s="575"/>
      <c r="W13" s="561" t="s">
        <v>137</v>
      </c>
      <c r="X13" s="483"/>
      <c r="Y13" s="483"/>
      <c r="Z13" s="483"/>
      <c r="AA13" s="483"/>
      <c r="AB13" s="484"/>
      <c r="AC13" s="446">
        <v>4262</v>
      </c>
      <c r="AD13" s="447"/>
      <c r="AE13" s="447"/>
      <c r="AF13" s="447"/>
      <c r="AG13" s="448"/>
      <c r="AH13" s="446">
        <v>4686</v>
      </c>
      <c r="AI13" s="447"/>
      <c r="AJ13" s="447"/>
      <c r="AK13" s="447"/>
      <c r="AL13" s="449"/>
      <c r="AM13" s="539" t="s">
        <v>138</v>
      </c>
      <c r="AN13" s="444"/>
      <c r="AO13" s="444"/>
      <c r="AP13" s="444"/>
      <c r="AQ13" s="444"/>
      <c r="AR13" s="444"/>
      <c r="AS13" s="444"/>
      <c r="AT13" s="445"/>
      <c r="AU13" s="527" t="s">
        <v>115</v>
      </c>
      <c r="AV13" s="528"/>
      <c r="AW13" s="528"/>
      <c r="AX13" s="528"/>
      <c r="AY13" s="450" t="s">
        <v>139</v>
      </c>
      <c r="AZ13" s="451"/>
      <c r="BA13" s="451"/>
      <c r="BB13" s="451"/>
      <c r="BC13" s="451"/>
      <c r="BD13" s="451"/>
      <c r="BE13" s="451"/>
      <c r="BF13" s="451"/>
      <c r="BG13" s="451"/>
      <c r="BH13" s="451"/>
      <c r="BI13" s="451"/>
      <c r="BJ13" s="451"/>
      <c r="BK13" s="451"/>
      <c r="BL13" s="451"/>
      <c r="BM13" s="452"/>
      <c r="BN13" s="470">
        <v>392644</v>
      </c>
      <c r="BO13" s="471"/>
      <c r="BP13" s="471"/>
      <c r="BQ13" s="471"/>
      <c r="BR13" s="471"/>
      <c r="BS13" s="471"/>
      <c r="BT13" s="471"/>
      <c r="BU13" s="472"/>
      <c r="BV13" s="470">
        <v>1239131</v>
      </c>
      <c r="BW13" s="471"/>
      <c r="BX13" s="471"/>
      <c r="BY13" s="471"/>
      <c r="BZ13" s="471"/>
      <c r="CA13" s="471"/>
      <c r="CB13" s="471"/>
      <c r="CC13" s="472"/>
      <c r="CD13" s="479" t="s">
        <v>140</v>
      </c>
      <c r="CE13" s="480"/>
      <c r="CF13" s="480"/>
      <c r="CG13" s="480"/>
      <c r="CH13" s="480"/>
      <c r="CI13" s="480"/>
      <c r="CJ13" s="480"/>
      <c r="CK13" s="480"/>
      <c r="CL13" s="480"/>
      <c r="CM13" s="480"/>
      <c r="CN13" s="480"/>
      <c r="CO13" s="480"/>
      <c r="CP13" s="480"/>
      <c r="CQ13" s="480"/>
      <c r="CR13" s="480"/>
      <c r="CS13" s="481"/>
      <c r="CT13" s="440">
        <v>-0.2</v>
      </c>
      <c r="CU13" s="441"/>
      <c r="CV13" s="441"/>
      <c r="CW13" s="441"/>
      <c r="CX13" s="441"/>
      <c r="CY13" s="441"/>
      <c r="CZ13" s="441"/>
      <c r="DA13" s="442"/>
      <c r="DB13" s="440">
        <v>-0.6</v>
      </c>
      <c r="DC13" s="441"/>
      <c r="DD13" s="441"/>
      <c r="DE13" s="441"/>
      <c r="DF13" s="441"/>
      <c r="DG13" s="441"/>
      <c r="DH13" s="441"/>
      <c r="DI13" s="442"/>
      <c r="DJ13" s="184"/>
      <c r="DK13" s="184"/>
      <c r="DL13" s="184"/>
      <c r="DM13" s="184"/>
      <c r="DN13" s="184"/>
      <c r="DO13" s="184"/>
    </row>
    <row r="14" spans="1:119" ht="18.75" customHeight="1" thickBot="1" x14ac:dyDescent="0.2">
      <c r="A14" s="185"/>
      <c r="B14" s="589"/>
      <c r="C14" s="590"/>
      <c r="D14" s="590"/>
      <c r="E14" s="590"/>
      <c r="F14" s="590"/>
      <c r="G14" s="590"/>
      <c r="H14" s="590"/>
      <c r="I14" s="590"/>
      <c r="J14" s="590"/>
      <c r="K14" s="591"/>
      <c r="L14" s="563" t="s">
        <v>141</v>
      </c>
      <c r="M14" s="607"/>
      <c r="N14" s="607"/>
      <c r="O14" s="607"/>
      <c r="P14" s="607"/>
      <c r="Q14" s="608"/>
      <c r="R14" s="573">
        <v>98921</v>
      </c>
      <c r="S14" s="574"/>
      <c r="T14" s="574"/>
      <c r="U14" s="574"/>
      <c r="V14" s="575"/>
      <c r="W14" s="576"/>
      <c r="X14" s="486"/>
      <c r="Y14" s="486"/>
      <c r="Z14" s="486"/>
      <c r="AA14" s="486"/>
      <c r="AB14" s="487"/>
      <c r="AC14" s="566">
        <v>9</v>
      </c>
      <c r="AD14" s="567"/>
      <c r="AE14" s="567"/>
      <c r="AF14" s="567"/>
      <c r="AG14" s="568"/>
      <c r="AH14" s="566">
        <v>9.8000000000000007</v>
      </c>
      <c r="AI14" s="567"/>
      <c r="AJ14" s="567"/>
      <c r="AK14" s="567"/>
      <c r="AL14" s="569"/>
      <c r="AM14" s="539"/>
      <c r="AN14" s="444"/>
      <c r="AO14" s="444"/>
      <c r="AP14" s="444"/>
      <c r="AQ14" s="444"/>
      <c r="AR14" s="444"/>
      <c r="AS14" s="444"/>
      <c r="AT14" s="445"/>
      <c r="AU14" s="527"/>
      <c r="AV14" s="528"/>
      <c r="AW14" s="528"/>
      <c r="AX14" s="528"/>
      <c r="AY14" s="450"/>
      <c r="AZ14" s="451"/>
      <c r="BA14" s="451"/>
      <c r="BB14" s="451"/>
      <c r="BC14" s="451"/>
      <c r="BD14" s="451"/>
      <c r="BE14" s="451"/>
      <c r="BF14" s="451"/>
      <c r="BG14" s="451"/>
      <c r="BH14" s="451"/>
      <c r="BI14" s="451"/>
      <c r="BJ14" s="451"/>
      <c r="BK14" s="451"/>
      <c r="BL14" s="451"/>
      <c r="BM14" s="452"/>
      <c r="BN14" s="470"/>
      <c r="BO14" s="471"/>
      <c r="BP14" s="471"/>
      <c r="BQ14" s="471"/>
      <c r="BR14" s="471"/>
      <c r="BS14" s="471"/>
      <c r="BT14" s="471"/>
      <c r="BU14" s="472"/>
      <c r="BV14" s="470"/>
      <c r="BW14" s="471"/>
      <c r="BX14" s="471"/>
      <c r="BY14" s="471"/>
      <c r="BZ14" s="471"/>
      <c r="CA14" s="471"/>
      <c r="CB14" s="471"/>
      <c r="CC14" s="472"/>
      <c r="CD14" s="476" t="s">
        <v>142</v>
      </c>
      <c r="CE14" s="477"/>
      <c r="CF14" s="477"/>
      <c r="CG14" s="477"/>
      <c r="CH14" s="477"/>
      <c r="CI14" s="477"/>
      <c r="CJ14" s="477"/>
      <c r="CK14" s="477"/>
      <c r="CL14" s="477"/>
      <c r="CM14" s="477"/>
      <c r="CN14" s="477"/>
      <c r="CO14" s="477"/>
      <c r="CP14" s="477"/>
      <c r="CQ14" s="477"/>
      <c r="CR14" s="477"/>
      <c r="CS14" s="478"/>
      <c r="CT14" s="577" t="s">
        <v>128</v>
      </c>
      <c r="CU14" s="578"/>
      <c r="CV14" s="578"/>
      <c r="CW14" s="578"/>
      <c r="CX14" s="578"/>
      <c r="CY14" s="578"/>
      <c r="CZ14" s="578"/>
      <c r="DA14" s="579"/>
      <c r="DB14" s="577" t="s">
        <v>128</v>
      </c>
      <c r="DC14" s="578"/>
      <c r="DD14" s="578"/>
      <c r="DE14" s="578"/>
      <c r="DF14" s="578"/>
      <c r="DG14" s="578"/>
      <c r="DH14" s="578"/>
      <c r="DI14" s="579"/>
      <c r="DJ14" s="184"/>
      <c r="DK14" s="184"/>
      <c r="DL14" s="184"/>
      <c r="DM14" s="184"/>
      <c r="DN14" s="184"/>
      <c r="DO14" s="184"/>
    </row>
    <row r="15" spans="1:119" ht="18.75" customHeight="1" x14ac:dyDescent="0.15">
      <c r="A15" s="185"/>
      <c r="B15" s="589"/>
      <c r="C15" s="590"/>
      <c r="D15" s="590"/>
      <c r="E15" s="590"/>
      <c r="F15" s="590"/>
      <c r="G15" s="590"/>
      <c r="H15" s="590"/>
      <c r="I15" s="590"/>
      <c r="J15" s="590"/>
      <c r="K15" s="591"/>
      <c r="L15" s="195"/>
      <c r="M15" s="570" t="s">
        <v>136</v>
      </c>
      <c r="N15" s="571"/>
      <c r="O15" s="571"/>
      <c r="P15" s="571"/>
      <c r="Q15" s="572"/>
      <c r="R15" s="573">
        <v>97629</v>
      </c>
      <c r="S15" s="574"/>
      <c r="T15" s="574"/>
      <c r="U15" s="574"/>
      <c r="V15" s="575"/>
      <c r="W15" s="561" t="s">
        <v>143</v>
      </c>
      <c r="X15" s="483"/>
      <c r="Y15" s="483"/>
      <c r="Z15" s="483"/>
      <c r="AA15" s="483"/>
      <c r="AB15" s="484"/>
      <c r="AC15" s="446">
        <v>13847</v>
      </c>
      <c r="AD15" s="447"/>
      <c r="AE15" s="447"/>
      <c r="AF15" s="447"/>
      <c r="AG15" s="448"/>
      <c r="AH15" s="446">
        <v>14790</v>
      </c>
      <c r="AI15" s="447"/>
      <c r="AJ15" s="447"/>
      <c r="AK15" s="447"/>
      <c r="AL15" s="449"/>
      <c r="AM15" s="539"/>
      <c r="AN15" s="444"/>
      <c r="AO15" s="444"/>
      <c r="AP15" s="444"/>
      <c r="AQ15" s="444"/>
      <c r="AR15" s="444"/>
      <c r="AS15" s="444"/>
      <c r="AT15" s="445"/>
      <c r="AU15" s="527"/>
      <c r="AV15" s="528"/>
      <c r="AW15" s="528"/>
      <c r="AX15" s="528"/>
      <c r="AY15" s="462" t="s">
        <v>144</v>
      </c>
      <c r="AZ15" s="463"/>
      <c r="BA15" s="463"/>
      <c r="BB15" s="463"/>
      <c r="BC15" s="463"/>
      <c r="BD15" s="463"/>
      <c r="BE15" s="463"/>
      <c r="BF15" s="463"/>
      <c r="BG15" s="463"/>
      <c r="BH15" s="463"/>
      <c r="BI15" s="463"/>
      <c r="BJ15" s="463"/>
      <c r="BK15" s="463"/>
      <c r="BL15" s="463"/>
      <c r="BM15" s="464"/>
      <c r="BN15" s="465">
        <v>12259389</v>
      </c>
      <c r="BO15" s="466"/>
      <c r="BP15" s="466"/>
      <c r="BQ15" s="466"/>
      <c r="BR15" s="466"/>
      <c r="BS15" s="466"/>
      <c r="BT15" s="466"/>
      <c r="BU15" s="467"/>
      <c r="BV15" s="465">
        <v>11684563</v>
      </c>
      <c r="BW15" s="466"/>
      <c r="BX15" s="466"/>
      <c r="BY15" s="466"/>
      <c r="BZ15" s="466"/>
      <c r="CA15" s="466"/>
      <c r="CB15" s="466"/>
      <c r="CC15" s="467"/>
      <c r="CD15" s="580" t="s">
        <v>145</v>
      </c>
      <c r="CE15" s="581"/>
      <c r="CF15" s="581"/>
      <c r="CG15" s="581"/>
      <c r="CH15" s="581"/>
      <c r="CI15" s="581"/>
      <c r="CJ15" s="581"/>
      <c r="CK15" s="581"/>
      <c r="CL15" s="581"/>
      <c r="CM15" s="581"/>
      <c r="CN15" s="581"/>
      <c r="CO15" s="581"/>
      <c r="CP15" s="581"/>
      <c r="CQ15" s="581"/>
      <c r="CR15" s="581"/>
      <c r="CS15" s="582"/>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89"/>
      <c r="C16" s="590"/>
      <c r="D16" s="590"/>
      <c r="E16" s="590"/>
      <c r="F16" s="590"/>
      <c r="G16" s="590"/>
      <c r="H16" s="590"/>
      <c r="I16" s="590"/>
      <c r="J16" s="590"/>
      <c r="K16" s="591"/>
      <c r="L16" s="563" t="s">
        <v>146</v>
      </c>
      <c r="M16" s="564"/>
      <c r="N16" s="564"/>
      <c r="O16" s="564"/>
      <c r="P16" s="564"/>
      <c r="Q16" s="565"/>
      <c r="R16" s="558" t="s">
        <v>147</v>
      </c>
      <c r="S16" s="559"/>
      <c r="T16" s="559"/>
      <c r="U16" s="559"/>
      <c r="V16" s="560"/>
      <c r="W16" s="576"/>
      <c r="X16" s="486"/>
      <c r="Y16" s="486"/>
      <c r="Z16" s="486"/>
      <c r="AA16" s="486"/>
      <c r="AB16" s="487"/>
      <c r="AC16" s="566">
        <v>29.3</v>
      </c>
      <c r="AD16" s="567"/>
      <c r="AE16" s="567"/>
      <c r="AF16" s="567"/>
      <c r="AG16" s="568"/>
      <c r="AH16" s="566">
        <v>31.1</v>
      </c>
      <c r="AI16" s="567"/>
      <c r="AJ16" s="567"/>
      <c r="AK16" s="567"/>
      <c r="AL16" s="569"/>
      <c r="AM16" s="539"/>
      <c r="AN16" s="444"/>
      <c r="AO16" s="444"/>
      <c r="AP16" s="444"/>
      <c r="AQ16" s="444"/>
      <c r="AR16" s="444"/>
      <c r="AS16" s="444"/>
      <c r="AT16" s="445"/>
      <c r="AU16" s="527"/>
      <c r="AV16" s="528"/>
      <c r="AW16" s="528"/>
      <c r="AX16" s="528"/>
      <c r="AY16" s="450" t="s">
        <v>148</v>
      </c>
      <c r="AZ16" s="451"/>
      <c r="BA16" s="451"/>
      <c r="BB16" s="451"/>
      <c r="BC16" s="451"/>
      <c r="BD16" s="451"/>
      <c r="BE16" s="451"/>
      <c r="BF16" s="451"/>
      <c r="BG16" s="451"/>
      <c r="BH16" s="451"/>
      <c r="BI16" s="451"/>
      <c r="BJ16" s="451"/>
      <c r="BK16" s="451"/>
      <c r="BL16" s="451"/>
      <c r="BM16" s="452"/>
      <c r="BN16" s="470">
        <v>23680499</v>
      </c>
      <c r="BO16" s="471"/>
      <c r="BP16" s="471"/>
      <c r="BQ16" s="471"/>
      <c r="BR16" s="471"/>
      <c r="BS16" s="471"/>
      <c r="BT16" s="471"/>
      <c r="BU16" s="472"/>
      <c r="BV16" s="470">
        <v>22888170</v>
      </c>
      <c r="BW16" s="471"/>
      <c r="BX16" s="471"/>
      <c r="BY16" s="471"/>
      <c r="BZ16" s="471"/>
      <c r="CA16" s="471"/>
      <c r="CB16" s="471"/>
      <c r="CC16" s="472"/>
      <c r="CD16" s="199"/>
      <c r="CE16" s="468"/>
      <c r="CF16" s="468"/>
      <c r="CG16" s="468"/>
      <c r="CH16" s="468"/>
      <c r="CI16" s="468"/>
      <c r="CJ16" s="468"/>
      <c r="CK16" s="468"/>
      <c r="CL16" s="468"/>
      <c r="CM16" s="468"/>
      <c r="CN16" s="468"/>
      <c r="CO16" s="468"/>
      <c r="CP16" s="468"/>
      <c r="CQ16" s="468"/>
      <c r="CR16" s="468"/>
      <c r="CS16" s="469"/>
      <c r="CT16" s="440"/>
      <c r="CU16" s="441"/>
      <c r="CV16" s="441"/>
      <c r="CW16" s="441"/>
      <c r="CX16" s="441"/>
      <c r="CY16" s="441"/>
      <c r="CZ16" s="441"/>
      <c r="DA16" s="442"/>
      <c r="DB16" s="440"/>
      <c r="DC16" s="441"/>
      <c r="DD16" s="441"/>
      <c r="DE16" s="441"/>
      <c r="DF16" s="441"/>
      <c r="DG16" s="441"/>
      <c r="DH16" s="441"/>
      <c r="DI16" s="442"/>
      <c r="DJ16" s="184"/>
      <c r="DK16" s="184"/>
      <c r="DL16" s="184"/>
      <c r="DM16" s="184"/>
      <c r="DN16" s="184"/>
      <c r="DO16" s="184"/>
    </row>
    <row r="17" spans="1:119" ht="18.75" customHeight="1" thickBot="1" x14ac:dyDescent="0.2">
      <c r="A17" s="185"/>
      <c r="B17" s="592"/>
      <c r="C17" s="593"/>
      <c r="D17" s="593"/>
      <c r="E17" s="593"/>
      <c r="F17" s="593"/>
      <c r="G17" s="593"/>
      <c r="H17" s="593"/>
      <c r="I17" s="593"/>
      <c r="J17" s="593"/>
      <c r="K17" s="594"/>
      <c r="L17" s="200"/>
      <c r="M17" s="555" t="s">
        <v>149</v>
      </c>
      <c r="N17" s="556"/>
      <c r="O17" s="556"/>
      <c r="P17" s="556"/>
      <c r="Q17" s="557"/>
      <c r="R17" s="558" t="s">
        <v>147</v>
      </c>
      <c r="S17" s="559"/>
      <c r="T17" s="559"/>
      <c r="U17" s="559"/>
      <c r="V17" s="560"/>
      <c r="W17" s="561" t="s">
        <v>150</v>
      </c>
      <c r="X17" s="483"/>
      <c r="Y17" s="483"/>
      <c r="Z17" s="483"/>
      <c r="AA17" s="483"/>
      <c r="AB17" s="484"/>
      <c r="AC17" s="446">
        <v>29128</v>
      </c>
      <c r="AD17" s="447"/>
      <c r="AE17" s="447"/>
      <c r="AF17" s="447"/>
      <c r="AG17" s="448"/>
      <c r="AH17" s="446">
        <v>28136</v>
      </c>
      <c r="AI17" s="447"/>
      <c r="AJ17" s="447"/>
      <c r="AK17" s="447"/>
      <c r="AL17" s="449"/>
      <c r="AM17" s="539"/>
      <c r="AN17" s="444"/>
      <c r="AO17" s="444"/>
      <c r="AP17" s="444"/>
      <c r="AQ17" s="444"/>
      <c r="AR17" s="444"/>
      <c r="AS17" s="444"/>
      <c r="AT17" s="445"/>
      <c r="AU17" s="527"/>
      <c r="AV17" s="528"/>
      <c r="AW17" s="528"/>
      <c r="AX17" s="528"/>
      <c r="AY17" s="450" t="s">
        <v>151</v>
      </c>
      <c r="AZ17" s="451"/>
      <c r="BA17" s="451"/>
      <c r="BB17" s="451"/>
      <c r="BC17" s="451"/>
      <c r="BD17" s="451"/>
      <c r="BE17" s="451"/>
      <c r="BF17" s="451"/>
      <c r="BG17" s="451"/>
      <c r="BH17" s="451"/>
      <c r="BI17" s="451"/>
      <c r="BJ17" s="451"/>
      <c r="BK17" s="451"/>
      <c r="BL17" s="451"/>
      <c r="BM17" s="452"/>
      <c r="BN17" s="470">
        <v>15456192</v>
      </c>
      <c r="BO17" s="471"/>
      <c r="BP17" s="471"/>
      <c r="BQ17" s="471"/>
      <c r="BR17" s="471"/>
      <c r="BS17" s="471"/>
      <c r="BT17" s="471"/>
      <c r="BU17" s="472"/>
      <c r="BV17" s="470">
        <v>14825574</v>
      </c>
      <c r="BW17" s="471"/>
      <c r="BX17" s="471"/>
      <c r="BY17" s="471"/>
      <c r="BZ17" s="471"/>
      <c r="CA17" s="471"/>
      <c r="CB17" s="471"/>
      <c r="CC17" s="472"/>
      <c r="CD17" s="199"/>
      <c r="CE17" s="468"/>
      <c r="CF17" s="468"/>
      <c r="CG17" s="468"/>
      <c r="CH17" s="468"/>
      <c r="CI17" s="468"/>
      <c r="CJ17" s="468"/>
      <c r="CK17" s="468"/>
      <c r="CL17" s="468"/>
      <c r="CM17" s="468"/>
      <c r="CN17" s="468"/>
      <c r="CO17" s="468"/>
      <c r="CP17" s="468"/>
      <c r="CQ17" s="468"/>
      <c r="CR17" s="468"/>
      <c r="CS17" s="469"/>
      <c r="CT17" s="440"/>
      <c r="CU17" s="441"/>
      <c r="CV17" s="441"/>
      <c r="CW17" s="441"/>
      <c r="CX17" s="441"/>
      <c r="CY17" s="441"/>
      <c r="CZ17" s="441"/>
      <c r="DA17" s="442"/>
      <c r="DB17" s="440"/>
      <c r="DC17" s="441"/>
      <c r="DD17" s="441"/>
      <c r="DE17" s="441"/>
      <c r="DF17" s="441"/>
      <c r="DG17" s="441"/>
      <c r="DH17" s="441"/>
      <c r="DI17" s="442"/>
      <c r="DJ17" s="184"/>
      <c r="DK17" s="184"/>
      <c r="DL17" s="184"/>
      <c r="DM17" s="184"/>
      <c r="DN17" s="184"/>
      <c r="DO17" s="184"/>
    </row>
    <row r="18" spans="1:119" ht="18.75" customHeight="1" thickBot="1" x14ac:dyDescent="0.2">
      <c r="A18" s="185"/>
      <c r="B18" s="532" t="s">
        <v>152</v>
      </c>
      <c r="C18" s="533"/>
      <c r="D18" s="533"/>
      <c r="E18" s="534"/>
      <c r="F18" s="534"/>
      <c r="G18" s="534"/>
      <c r="H18" s="534"/>
      <c r="I18" s="534"/>
      <c r="J18" s="534"/>
      <c r="K18" s="534"/>
      <c r="L18" s="535">
        <v>423.51</v>
      </c>
      <c r="M18" s="535"/>
      <c r="N18" s="535"/>
      <c r="O18" s="535"/>
      <c r="P18" s="535"/>
      <c r="Q18" s="535"/>
      <c r="R18" s="536"/>
      <c r="S18" s="536"/>
      <c r="T18" s="536"/>
      <c r="U18" s="536"/>
      <c r="V18" s="537"/>
      <c r="W18" s="551"/>
      <c r="X18" s="552"/>
      <c r="Y18" s="552"/>
      <c r="Z18" s="552"/>
      <c r="AA18" s="552"/>
      <c r="AB18" s="562"/>
      <c r="AC18" s="434">
        <v>61.7</v>
      </c>
      <c r="AD18" s="435"/>
      <c r="AE18" s="435"/>
      <c r="AF18" s="435"/>
      <c r="AG18" s="538"/>
      <c r="AH18" s="434">
        <v>59.1</v>
      </c>
      <c r="AI18" s="435"/>
      <c r="AJ18" s="435"/>
      <c r="AK18" s="435"/>
      <c r="AL18" s="436"/>
      <c r="AM18" s="539"/>
      <c r="AN18" s="444"/>
      <c r="AO18" s="444"/>
      <c r="AP18" s="444"/>
      <c r="AQ18" s="444"/>
      <c r="AR18" s="444"/>
      <c r="AS18" s="444"/>
      <c r="AT18" s="445"/>
      <c r="AU18" s="527"/>
      <c r="AV18" s="528"/>
      <c r="AW18" s="528"/>
      <c r="AX18" s="528"/>
      <c r="AY18" s="450" t="s">
        <v>153</v>
      </c>
      <c r="AZ18" s="451"/>
      <c r="BA18" s="451"/>
      <c r="BB18" s="451"/>
      <c r="BC18" s="451"/>
      <c r="BD18" s="451"/>
      <c r="BE18" s="451"/>
      <c r="BF18" s="451"/>
      <c r="BG18" s="451"/>
      <c r="BH18" s="451"/>
      <c r="BI18" s="451"/>
      <c r="BJ18" s="451"/>
      <c r="BK18" s="451"/>
      <c r="BL18" s="451"/>
      <c r="BM18" s="452"/>
      <c r="BN18" s="470">
        <v>23209172</v>
      </c>
      <c r="BO18" s="471"/>
      <c r="BP18" s="471"/>
      <c r="BQ18" s="471"/>
      <c r="BR18" s="471"/>
      <c r="BS18" s="471"/>
      <c r="BT18" s="471"/>
      <c r="BU18" s="472"/>
      <c r="BV18" s="470">
        <v>22884631</v>
      </c>
      <c r="BW18" s="471"/>
      <c r="BX18" s="471"/>
      <c r="BY18" s="471"/>
      <c r="BZ18" s="471"/>
      <c r="CA18" s="471"/>
      <c r="CB18" s="471"/>
      <c r="CC18" s="472"/>
      <c r="CD18" s="199"/>
      <c r="CE18" s="468"/>
      <c r="CF18" s="468"/>
      <c r="CG18" s="468"/>
      <c r="CH18" s="468"/>
      <c r="CI18" s="468"/>
      <c r="CJ18" s="468"/>
      <c r="CK18" s="468"/>
      <c r="CL18" s="468"/>
      <c r="CM18" s="468"/>
      <c r="CN18" s="468"/>
      <c r="CO18" s="468"/>
      <c r="CP18" s="468"/>
      <c r="CQ18" s="468"/>
      <c r="CR18" s="468"/>
      <c r="CS18" s="469"/>
      <c r="CT18" s="440"/>
      <c r="CU18" s="441"/>
      <c r="CV18" s="441"/>
      <c r="CW18" s="441"/>
      <c r="CX18" s="441"/>
      <c r="CY18" s="441"/>
      <c r="CZ18" s="441"/>
      <c r="DA18" s="442"/>
      <c r="DB18" s="440"/>
      <c r="DC18" s="441"/>
      <c r="DD18" s="441"/>
      <c r="DE18" s="441"/>
      <c r="DF18" s="441"/>
      <c r="DG18" s="441"/>
      <c r="DH18" s="441"/>
      <c r="DI18" s="442"/>
      <c r="DJ18" s="184"/>
      <c r="DK18" s="184"/>
      <c r="DL18" s="184"/>
      <c r="DM18" s="184"/>
      <c r="DN18" s="184"/>
      <c r="DO18" s="184"/>
    </row>
    <row r="19" spans="1:119" ht="18.75" customHeight="1" thickBot="1" x14ac:dyDescent="0.2">
      <c r="A19" s="185"/>
      <c r="B19" s="532" t="s">
        <v>154</v>
      </c>
      <c r="C19" s="533"/>
      <c r="D19" s="533"/>
      <c r="E19" s="534"/>
      <c r="F19" s="534"/>
      <c r="G19" s="534"/>
      <c r="H19" s="534"/>
      <c r="I19" s="534"/>
      <c r="J19" s="534"/>
      <c r="K19" s="534"/>
      <c r="L19" s="540">
        <v>232</v>
      </c>
      <c r="M19" s="540"/>
      <c r="N19" s="540"/>
      <c r="O19" s="540"/>
      <c r="P19" s="540"/>
      <c r="Q19" s="540"/>
      <c r="R19" s="541"/>
      <c r="S19" s="541"/>
      <c r="T19" s="541"/>
      <c r="U19" s="541"/>
      <c r="V19" s="542"/>
      <c r="W19" s="549"/>
      <c r="X19" s="550"/>
      <c r="Y19" s="550"/>
      <c r="Z19" s="550"/>
      <c r="AA19" s="550"/>
      <c r="AB19" s="550"/>
      <c r="AC19" s="553"/>
      <c r="AD19" s="553"/>
      <c r="AE19" s="553"/>
      <c r="AF19" s="553"/>
      <c r="AG19" s="553"/>
      <c r="AH19" s="553"/>
      <c r="AI19" s="553"/>
      <c r="AJ19" s="553"/>
      <c r="AK19" s="553"/>
      <c r="AL19" s="554"/>
      <c r="AM19" s="539"/>
      <c r="AN19" s="444"/>
      <c r="AO19" s="444"/>
      <c r="AP19" s="444"/>
      <c r="AQ19" s="444"/>
      <c r="AR19" s="444"/>
      <c r="AS19" s="444"/>
      <c r="AT19" s="445"/>
      <c r="AU19" s="527"/>
      <c r="AV19" s="528"/>
      <c r="AW19" s="528"/>
      <c r="AX19" s="528"/>
      <c r="AY19" s="450" t="s">
        <v>155</v>
      </c>
      <c r="AZ19" s="451"/>
      <c r="BA19" s="451"/>
      <c r="BB19" s="451"/>
      <c r="BC19" s="451"/>
      <c r="BD19" s="451"/>
      <c r="BE19" s="451"/>
      <c r="BF19" s="451"/>
      <c r="BG19" s="451"/>
      <c r="BH19" s="451"/>
      <c r="BI19" s="451"/>
      <c r="BJ19" s="451"/>
      <c r="BK19" s="451"/>
      <c r="BL19" s="451"/>
      <c r="BM19" s="452"/>
      <c r="BN19" s="470">
        <v>36898037</v>
      </c>
      <c r="BO19" s="471"/>
      <c r="BP19" s="471"/>
      <c r="BQ19" s="471"/>
      <c r="BR19" s="471"/>
      <c r="BS19" s="471"/>
      <c r="BT19" s="471"/>
      <c r="BU19" s="472"/>
      <c r="BV19" s="470">
        <v>33519998</v>
      </c>
      <c r="BW19" s="471"/>
      <c r="BX19" s="471"/>
      <c r="BY19" s="471"/>
      <c r="BZ19" s="471"/>
      <c r="CA19" s="471"/>
      <c r="CB19" s="471"/>
      <c r="CC19" s="472"/>
      <c r="CD19" s="199"/>
      <c r="CE19" s="468"/>
      <c r="CF19" s="468"/>
      <c r="CG19" s="468"/>
      <c r="CH19" s="468"/>
      <c r="CI19" s="468"/>
      <c r="CJ19" s="468"/>
      <c r="CK19" s="468"/>
      <c r="CL19" s="468"/>
      <c r="CM19" s="468"/>
      <c r="CN19" s="468"/>
      <c r="CO19" s="468"/>
      <c r="CP19" s="468"/>
      <c r="CQ19" s="468"/>
      <c r="CR19" s="468"/>
      <c r="CS19" s="469"/>
      <c r="CT19" s="440"/>
      <c r="CU19" s="441"/>
      <c r="CV19" s="441"/>
      <c r="CW19" s="441"/>
      <c r="CX19" s="441"/>
      <c r="CY19" s="441"/>
      <c r="CZ19" s="441"/>
      <c r="DA19" s="442"/>
      <c r="DB19" s="440"/>
      <c r="DC19" s="441"/>
      <c r="DD19" s="441"/>
      <c r="DE19" s="441"/>
      <c r="DF19" s="441"/>
      <c r="DG19" s="441"/>
      <c r="DH19" s="441"/>
      <c r="DI19" s="442"/>
      <c r="DJ19" s="184"/>
      <c r="DK19" s="184"/>
      <c r="DL19" s="184"/>
      <c r="DM19" s="184"/>
      <c r="DN19" s="184"/>
      <c r="DO19" s="184"/>
    </row>
    <row r="20" spans="1:119" ht="18.75" customHeight="1" thickBot="1" x14ac:dyDescent="0.2">
      <c r="A20" s="185"/>
      <c r="B20" s="532" t="s">
        <v>156</v>
      </c>
      <c r="C20" s="533"/>
      <c r="D20" s="533"/>
      <c r="E20" s="534"/>
      <c r="F20" s="534"/>
      <c r="G20" s="534"/>
      <c r="H20" s="534"/>
      <c r="I20" s="534"/>
      <c r="J20" s="534"/>
      <c r="K20" s="534"/>
      <c r="L20" s="540">
        <v>39924</v>
      </c>
      <c r="M20" s="540"/>
      <c r="N20" s="540"/>
      <c r="O20" s="540"/>
      <c r="P20" s="540"/>
      <c r="Q20" s="540"/>
      <c r="R20" s="541"/>
      <c r="S20" s="541"/>
      <c r="T20" s="541"/>
      <c r="U20" s="541"/>
      <c r="V20" s="542"/>
      <c r="W20" s="551"/>
      <c r="X20" s="552"/>
      <c r="Y20" s="552"/>
      <c r="Z20" s="552"/>
      <c r="AA20" s="552"/>
      <c r="AB20" s="552"/>
      <c r="AC20" s="543"/>
      <c r="AD20" s="543"/>
      <c r="AE20" s="543"/>
      <c r="AF20" s="543"/>
      <c r="AG20" s="543"/>
      <c r="AH20" s="543"/>
      <c r="AI20" s="543"/>
      <c r="AJ20" s="543"/>
      <c r="AK20" s="543"/>
      <c r="AL20" s="544"/>
      <c r="AM20" s="545"/>
      <c r="AN20" s="517"/>
      <c r="AO20" s="517"/>
      <c r="AP20" s="517"/>
      <c r="AQ20" s="517"/>
      <c r="AR20" s="517"/>
      <c r="AS20" s="517"/>
      <c r="AT20" s="518"/>
      <c r="AU20" s="546"/>
      <c r="AV20" s="547"/>
      <c r="AW20" s="547"/>
      <c r="AX20" s="548"/>
      <c r="AY20" s="450"/>
      <c r="AZ20" s="451"/>
      <c r="BA20" s="451"/>
      <c r="BB20" s="451"/>
      <c r="BC20" s="451"/>
      <c r="BD20" s="451"/>
      <c r="BE20" s="451"/>
      <c r="BF20" s="451"/>
      <c r="BG20" s="451"/>
      <c r="BH20" s="451"/>
      <c r="BI20" s="451"/>
      <c r="BJ20" s="451"/>
      <c r="BK20" s="451"/>
      <c r="BL20" s="451"/>
      <c r="BM20" s="452"/>
      <c r="BN20" s="470"/>
      <c r="BO20" s="471"/>
      <c r="BP20" s="471"/>
      <c r="BQ20" s="471"/>
      <c r="BR20" s="471"/>
      <c r="BS20" s="471"/>
      <c r="BT20" s="471"/>
      <c r="BU20" s="472"/>
      <c r="BV20" s="470"/>
      <c r="BW20" s="471"/>
      <c r="BX20" s="471"/>
      <c r="BY20" s="471"/>
      <c r="BZ20" s="471"/>
      <c r="CA20" s="471"/>
      <c r="CB20" s="471"/>
      <c r="CC20" s="472"/>
      <c r="CD20" s="199"/>
      <c r="CE20" s="468"/>
      <c r="CF20" s="468"/>
      <c r="CG20" s="468"/>
      <c r="CH20" s="468"/>
      <c r="CI20" s="468"/>
      <c r="CJ20" s="468"/>
      <c r="CK20" s="468"/>
      <c r="CL20" s="468"/>
      <c r="CM20" s="468"/>
      <c r="CN20" s="468"/>
      <c r="CO20" s="468"/>
      <c r="CP20" s="468"/>
      <c r="CQ20" s="468"/>
      <c r="CR20" s="468"/>
      <c r="CS20" s="469"/>
      <c r="CT20" s="440"/>
      <c r="CU20" s="441"/>
      <c r="CV20" s="441"/>
      <c r="CW20" s="441"/>
      <c r="CX20" s="441"/>
      <c r="CY20" s="441"/>
      <c r="CZ20" s="441"/>
      <c r="DA20" s="442"/>
      <c r="DB20" s="440"/>
      <c r="DC20" s="441"/>
      <c r="DD20" s="441"/>
      <c r="DE20" s="441"/>
      <c r="DF20" s="441"/>
      <c r="DG20" s="441"/>
      <c r="DH20" s="441"/>
      <c r="DI20" s="442"/>
      <c r="DJ20" s="184"/>
      <c r="DK20" s="184"/>
      <c r="DL20" s="184"/>
      <c r="DM20" s="184"/>
      <c r="DN20" s="184"/>
      <c r="DO20" s="184"/>
    </row>
    <row r="21" spans="1:119" ht="18.75" customHeight="1" x14ac:dyDescent="0.15">
      <c r="A21" s="185"/>
      <c r="B21" s="529" t="s">
        <v>157</v>
      </c>
      <c r="C21" s="530"/>
      <c r="D21" s="530"/>
      <c r="E21" s="530"/>
      <c r="F21" s="530"/>
      <c r="G21" s="530"/>
      <c r="H21" s="530"/>
      <c r="I21" s="530"/>
      <c r="J21" s="530"/>
      <c r="K21" s="530"/>
      <c r="L21" s="530"/>
      <c r="M21" s="530"/>
      <c r="N21" s="530"/>
      <c r="O21" s="530"/>
      <c r="P21" s="530"/>
      <c r="Q21" s="530"/>
      <c r="R21" s="530"/>
      <c r="S21" s="530"/>
      <c r="T21" s="530"/>
      <c r="U21" s="530"/>
      <c r="V21" s="530"/>
      <c r="W21" s="530"/>
      <c r="X21" s="530"/>
      <c r="Y21" s="530"/>
      <c r="Z21" s="530"/>
      <c r="AA21" s="530"/>
      <c r="AB21" s="530"/>
      <c r="AC21" s="530"/>
      <c r="AD21" s="530"/>
      <c r="AE21" s="530"/>
      <c r="AF21" s="530"/>
      <c r="AG21" s="530"/>
      <c r="AH21" s="530"/>
      <c r="AI21" s="530"/>
      <c r="AJ21" s="530"/>
      <c r="AK21" s="530"/>
      <c r="AL21" s="530"/>
      <c r="AM21" s="530"/>
      <c r="AN21" s="530"/>
      <c r="AO21" s="530"/>
      <c r="AP21" s="530"/>
      <c r="AQ21" s="530"/>
      <c r="AR21" s="530"/>
      <c r="AS21" s="530"/>
      <c r="AT21" s="530"/>
      <c r="AU21" s="530"/>
      <c r="AV21" s="530"/>
      <c r="AW21" s="530"/>
      <c r="AX21" s="531"/>
      <c r="AY21" s="450"/>
      <c r="AZ21" s="451"/>
      <c r="BA21" s="451"/>
      <c r="BB21" s="451"/>
      <c r="BC21" s="451"/>
      <c r="BD21" s="451"/>
      <c r="BE21" s="451"/>
      <c r="BF21" s="451"/>
      <c r="BG21" s="451"/>
      <c r="BH21" s="451"/>
      <c r="BI21" s="451"/>
      <c r="BJ21" s="451"/>
      <c r="BK21" s="451"/>
      <c r="BL21" s="451"/>
      <c r="BM21" s="452"/>
      <c r="BN21" s="470"/>
      <c r="BO21" s="471"/>
      <c r="BP21" s="471"/>
      <c r="BQ21" s="471"/>
      <c r="BR21" s="471"/>
      <c r="BS21" s="471"/>
      <c r="BT21" s="471"/>
      <c r="BU21" s="472"/>
      <c r="BV21" s="470"/>
      <c r="BW21" s="471"/>
      <c r="BX21" s="471"/>
      <c r="BY21" s="471"/>
      <c r="BZ21" s="471"/>
      <c r="CA21" s="471"/>
      <c r="CB21" s="471"/>
      <c r="CC21" s="472"/>
      <c r="CD21" s="199"/>
      <c r="CE21" s="468"/>
      <c r="CF21" s="468"/>
      <c r="CG21" s="468"/>
      <c r="CH21" s="468"/>
      <c r="CI21" s="468"/>
      <c r="CJ21" s="468"/>
      <c r="CK21" s="468"/>
      <c r="CL21" s="468"/>
      <c r="CM21" s="468"/>
      <c r="CN21" s="468"/>
      <c r="CO21" s="468"/>
      <c r="CP21" s="468"/>
      <c r="CQ21" s="468"/>
      <c r="CR21" s="468"/>
      <c r="CS21" s="469"/>
      <c r="CT21" s="440"/>
      <c r="CU21" s="441"/>
      <c r="CV21" s="441"/>
      <c r="CW21" s="441"/>
      <c r="CX21" s="441"/>
      <c r="CY21" s="441"/>
      <c r="CZ21" s="441"/>
      <c r="DA21" s="442"/>
      <c r="DB21" s="440"/>
      <c r="DC21" s="441"/>
      <c r="DD21" s="441"/>
      <c r="DE21" s="441"/>
      <c r="DF21" s="441"/>
      <c r="DG21" s="441"/>
      <c r="DH21" s="441"/>
      <c r="DI21" s="442"/>
      <c r="DJ21" s="184"/>
      <c r="DK21" s="184"/>
      <c r="DL21" s="184"/>
      <c r="DM21" s="184"/>
      <c r="DN21" s="184"/>
      <c r="DO21" s="184"/>
    </row>
    <row r="22" spans="1:119" ht="18.75" customHeight="1" thickBot="1" x14ac:dyDescent="0.2">
      <c r="A22" s="185"/>
      <c r="B22" s="499" t="s">
        <v>158</v>
      </c>
      <c r="C22" s="500"/>
      <c r="D22" s="501"/>
      <c r="E22" s="508" t="s">
        <v>1</v>
      </c>
      <c r="F22" s="483"/>
      <c r="G22" s="483"/>
      <c r="H22" s="483"/>
      <c r="I22" s="483"/>
      <c r="J22" s="483"/>
      <c r="K22" s="484"/>
      <c r="L22" s="508" t="s">
        <v>159</v>
      </c>
      <c r="M22" s="483"/>
      <c r="N22" s="483"/>
      <c r="O22" s="483"/>
      <c r="P22" s="484"/>
      <c r="Q22" s="493" t="s">
        <v>160</v>
      </c>
      <c r="R22" s="494"/>
      <c r="S22" s="494"/>
      <c r="T22" s="494"/>
      <c r="U22" s="494"/>
      <c r="V22" s="509"/>
      <c r="W22" s="511" t="s">
        <v>161</v>
      </c>
      <c r="X22" s="500"/>
      <c r="Y22" s="501"/>
      <c r="Z22" s="508" t="s">
        <v>1</v>
      </c>
      <c r="AA22" s="483"/>
      <c r="AB22" s="483"/>
      <c r="AC22" s="483"/>
      <c r="AD22" s="483"/>
      <c r="AE22" s="483"/>
      <c r="AF22" s="483"/>
      <c r="AG22" s="484"/>
      <c r="AH22" s="482" t="s">
        <v>162</v>
      </c>
      <c r="AI22" s="483"/>
      <c r="AJ22" s="483"/>
      <c r="AK22" s="483"/>
      <c r="AL22" s="484"/>
      <c r="AM22" s="482" t="s">
        <v>163</v>
      </c>
      <c r="AN22" s="488"/>
      <c r="AO22" s="488"/>
      <c r="AP22" s="488"/>
      <c r="AQ22" s="488"/>
      <c r="AR22" s="489"/>
      <c r="AS22" s="493" t="s">
        <v>160</v>
      </c>
      <c r="AT22" s="494"/>
      <c r="AU22" s="494"/>
      <c r="AV22" s="494"/>
      <c r="AW22" s="494"/>
      <c r="AX22" s="495"/>
      <c r="AY22" s="437"/>
      <c r="AZ22" s="438"/>
      <c r="BA22" s="438"/>
      <c r="BB22" s="438"/>
      <c r="BC22" s="438"/>
      <c r="BD22" s="438"/>
      <c r="BE22" s="438"/>
      <c r="BF22" s="438"/>
      <c r="BG22" s="438"/>
      <c r="BH22" s="438"/>
      <c r="BI22" s="438"/>
      <c r="BJ22" s="438"/>
      <c r="BK22" s="438"/>
      <c r="BL22" s="438"/>
      <c r="BM22" s="439"/>
      <c r="BN22" s="473"/>
      <c r="BO22" s="474"/>
      <c r="BP22" s="474"/>
      <c r="BQ22" s="474"/>
      <c r="BR22" s="474"/>
      <c r="BS22" s="474"/>
      <c r="BT22" s="474"/>
      <c r="BU22" s="475"/>
      <c r="BV22" s="473"/>
      <c r="BW22" s="474"/>
      <c r="BX22" s="474"/>
      <c r="BY22" s="474"/>
      <c r="BZ22" s="474"/>
      <c r="CA22" s="474"/>
      <c r="CB22" s="474"/>
      <c r="CC22" s="475"/>
      <c r="CD22" s="199"/>
      <c r="CE22" s="468"/>
      <c r="CF22" s="468"/>
      <c r="CG22" s="468"/>
      <c r="CH22" s="468"/>
      <c r="CI22" s="468"/>
      <c r="CJ22" s="468"/>
      <c r="CK22" s="468"/>
      <c r="CL22" s="468"/>
      <c r="CM22" s="468"/>
      <c r="CN22" s="468"/>
      <c r="CO22" s="468"/>
      <c r="CP22" s="468"/>
      <c r="CQ22" s="468"/>
      <c r="CR22" s="468"/>
      <c r="CS22" s="469"/>
      <c r="CT22" s="440"/>
      <c r="CU22" s="441"/>
      <c r="CV22" s="441"/>
      <c r="CW22" s="441"/>
      <c r="CX22" s="441"/>
      <c r="CY22" s="441"/>
      <c r="CZ22" s="441"/>
      <c r="DA22" s="442"/>
      <c r="DB22" s="440"/>
      <c r="DC22" s="441"/>
      <c r="DD22" s="441"/>
      <c r="DE22" s="441"/>
      <c r="DF22" s="441"/>
      <c r="DG22" s="441"/>
      <c r="DH22" s="441"/>
      <c r="DI22" s="442"/>
      <c r="DJ22" s="184"/>
      <c r="DK22" s="184"/>
      <c r="DL22" s="184"/>
      <c r="DM22" s="184"/>
      <c r="DN22" s="184"/>
      <c r="DO22" s="184"/>
    </row>
    <row r="23" spans="1:119" ht="18.75" customHeight="1" x14ac:dyDescent="0.15">
      <c r="A23" s="185"/>
      <c r="B23" s="502"/>
      <c r="C23" s="503"/>
      <c r="D23" s="504"/>
      <c r="E23" s="485"/>
      <c r="F23" s="486"/>
      <c r="G23" s="486"/>
      <c r="H23" s="486"/>
      <c r="I23" s="486"/>
      <c r="J23" s="486"/>
      <c r="K23" s="487"/>
      <c r="L23" s="485"/>
      <c r="M23" s="486"/>
      <c r="N23" s="486"/>
      <c r="O23" s="486"/>
      <c r="P23" s="487"/>
      <c r="Q23" s="496"/>
      <c r="R23" s="497"/>
      <c r="S23" s="497"/>
      <c r="T23" s="497"/>
      <c r="U23" s="497"/>
      <c r="V23" s="510"/>
      <c r="W23" s="512"/>
      <c r="X23" s="503"/>
      <c r="Y23" s="504"/>
      <c r="Z23" s="485"/>
      <c r="AA23" s="486"/>
      <c r="AB23" s="486"/>
      <c r="AC23" s="486"/>
      <c r="AD23" s="486"/>
      <c r="AE23" s="486"/>
      <c r="AF23" s="486"/>
      <c r="AG23" s="487"/>
      <c r="AH23" s="485"/>
      <c r="AI23" s="486"/>
      <c r="AJ23" s="486"/>
      <c r="AK23" s="486"/>
      <c r="AL23" s="487"/>
      <c r="AM23" s="490"/>
      <c r="AN23" s="491"/>
      <c r="AO23" s="491"/>
      <c r="AP23" s="491"/>
      <c r="AQ23" s="491"/>
      <c r="AR23" s="492"/>
      <c r="AS23" s="496"/>
      <c r="AT23" s="497"/>
      <c r="AU23" s="497"/>
      <c r="AV23" s="497"/>
      <c r="AW23" s="497"/>
      <c r="AX23" s="498"/>
      <c r="AY23" s="462" t="s">
        <v>164</v>
      </c>
      <c r="AZ23" s="463"/>
      <c r="BA23" s="463"/>
      <c r="BB23" s="463"/>
      <c r="BC23" s="463"/>
      <c r="BD23" s="463"/>
      <c r="BE23" s="463"/>
      <c r="BF23" s="463"/>
      <c r="BG23" s="463"/>
      <c r="BH23" s="463"/>
      <c r="BI23" s="463"/>
      <c r="BJ23" s="463"/>
      <c r="BK23" s="463"/>
      <c r="BL23" s="463"/>
      <c r="BM23" s="464"/>
      <c r="BN23" s="470">
        <v>45912419</v>
      </c>
      <c r="BO23" s="471"/>
      <c r="BP23" s="471"/>
      <c r="BQ23" s="471"/>
      <c r="BR23" s="471"/>
      <c r="BS23" s="471"/>
      <c r="BT23" s="471"/>
      <c r="BU23" s="472"/>
      <c r="BV23" s="470">
        <v>45400415</v>
      </c>
      <c r="BW23" s="471"/>
      <c r="BX23" s="471"/>
      <c r="BY23" s="471"/>
      <c r="BZ23" s="471"/>
      <c r="CA23" s="471"/>
      <c r="CB23" s="471"/>
      <c r="CC23" s="472"/>
      <c r="CD23" s="199"/>
      <c r="CE23" s="468"/>
      <c r="CF23" s="468"/>
      <c r="CG23" s="468"/>
      <c r="CH23" s="468"/>
      <c r="CI23" s="468"/>
      <c r="CJ23" s="468"/>
      <c r="CK23" s="468"/>
      <c r="CL23" s="468"/>
      <c r="CM23" s="468"/>
      <c r="CN23" s="468"/>
      <c r="CO23" s="468"/>
      <c r="CP23" s="468"/>
      <c r="CQ23" s="468"/>
      <c r="CR23" s="468"/>
      <c r="CS23" s="469"/>
      <c r="CT23" s="440"/>
      <c r="CU23" s="441"/>
      <c r="CV23" s="441"/>
      <c r="CW23" s="441"/>
      <c r="CX23" s="441"/>
      <c r="CY23" s="441"/>
      <c r="CZ23" s="441"/>
      <c r="DA23" s="442"/>
      <c r="DB23" s="440"/>
      <c r="DC23" s="441"/>
      <c r="DD23" s="441"/>
      <c r="DE23" s="441"/>
      <c r="DF23" s="441"/>
      <c r="DG23" s="441"/>
      <c r="DH23" s="441"/>
      <c r="DI23" s="442"/>
      <c r="DJ23" s="184"/>
      <c r="DK23" s="184"/>
      <c r="DL23" s="184"/>
      <c r="DM23" s="184"/>
      <c r="DN23" s="184"/>
      <c r="DO23" s="184"/>
    </row>
    <row r="24" spans="1:119" ht="18.75" customHeight="1" thickBot="1" x14ac:dyDescent="0.2">
      <c r="A24" s="185"/>
      <c r="B24" s="502"/>
      <c r="C24" s="503"/>
      <c r="D24" s="504"/>
      <c r="E24" s="443" t="s">
        <v>165</v>
      </c>
      <c r="F24" s="444"/>
      <c r="G24" s="444"/>
      <c r="H24" s="444"/>
      <c r="I24" s="444"/>
      <c r="J24" s="444"/>
      <c r="K24" s="445"/>
      <c r="L24" s="446">
        <v>1</v>
      </c>
      <c r="M24" s="447"/>
      <c r="N24" s="447"/>
      <c r="O24" s="447"/>
      <c r="P24" s="448"/>
      <c r="Q24" s="446">
        <v>9690</v>
      </c>
      <c r="R24" s="447"/>
      <c r="S24" s="447"/>
      <c r="T24" s="447"/>
      <c r="U24" s="447"/>
      <c r="V24" s="448"/>
      <c r="W24" s="512"/>
      <c r="X24" s="503"/>
      <c r="Y24" s="504"/>
      <c r="Z24" s="443" t="s">
        <v>166</v>
      </c>
      <c r="AA24" s="444"/>
      <c r="AB24" s="444"/>
      <c r="AC24" s="444"/>
      <c r="AD24" s="444"/>
      <c r="AE24" s="444"/>
      <c r="AF24" s="444"/>
      <c r="AG24" s="445"/>
      <c r="AH24" s="446">
        <v>724</v>
      </c>
      <c r="AI24" s="447"/>
      <c r="AJ24" s="447"/>
      <c r="AK24" s="447"/>
      <c r="AL24" s="448"/>
      <c r="AM24" s="446">
        <v>2190100</v>
      </c>
      <c r="AN24" s="447"/>
      <c r="AO24" s="447"/>
      <c r="AP24" s="447"/>
      <c r="AQ24" s="447"/>
      <c r="AR24" s="448"/>
      <c r="AS24" s="446">
        <v>3025</v>
      </c>
      <c r="AT24" s="447"/>
      <c r="AU24" s="447"/>
      <c r="AV24" s="447"/>
      <c r="AW24" s="447"/>
      <c r="AX24" s="449"/>
      <c r="AY24" s="437" t="s">
        <v>167</v>
      </c>
      <c r="AZ24" s="438"/>
      <c r="BA24" s="438"/>
      <c r="BB24" s="438"/>
      <c r="BC24" s="438"/>
      <c r="BD24" s="438"/>
      <c r="BE24" s="438"/>
      <c r="BF24" s="438"/>
      <c r="BG24" s="438"/>
      <c r="BH24" s="438"/>
      <c r="BI24" s="438"/>
      <c r="BJ24" s="438"/>
      <c r="BK24" s="438"/>
      <c r="BL24" s="438"/>
      <c r="BM24" s="439"/>
      <c r="BN24" s="470">
        <v>26250144</v>
      </c>
      <c r="BO24" s="471"/>
      <c r="BP24" s="471"/>
      <c r="BQ24" s="471"/>
      <c r="BR24" s="471"/>
      <c r="BS24" s="471"/>
      <c r="BT24" s="471"/>
      <c r="BU24" s="472"/>
      <c r="BV24" s="470">
        <v>26747331</v>
      </c>
      <c r="BW24" s="471"/>
      <c r="BX24" s="471"/>
      <c r="BY24" s="471"/>
      <c r="BZ24" s="471"/>
      <c r="CA24" s="471"/>
      <c r="CB24" s="471"/>
      <c r="CC24" s="472"/>
      <c r="CD24" s="199"/>
      <c r="CE24" s="468"/>
      <c r="CF24" s="468"/>
      <c r="CG24" s="468"/>
      <c r="CH24" s="468"/>
      <c r="CI24" s="468"/>
      <c r="CJ24" s="468"/>
      <c r="CK24" s="468"/>
      <c r="CL24" s="468"/>
      <c r="CM24" s="468"/>
      <c r="CN24" s="468"/>
      <c r="CO24" s="468"/>
      <c r="CP24" s="468"/>
      <c r="CQ24" s="468"/>
      <c r="CR24" s="468"/>
      <c r="CS24" s="469"/>
      <c r="CT24" s="440"/>
      <c r="CU24" s="441"/>
      <c r="CV24" s="441"/>
      <c r="CW24" s="441"/>
      <c r="CX24" s="441"/>
      <c r="CY24" s="441"/>
      <c r="CZ24" s="441"/>
      <c r="DA24" s="442"/>
      <c r="DB24" s="440"/>
      <c r="DC24" s="441"/>
      <c r="DD24" s="441"/>
      <c r="DE24" s="441"/>
      <c r="DF24" s="441"/>
      <c r="DG24" s="441"/>
      <c r="DH24" s="441"/>
      <c r="DI24" s="442"/>
      <c r="DJ24" s="184"/>
      <c r="DK24" s="184"/>
      <c r="DL24" s="184"/>
      <c r="DM24" s="184"/>
      <c r="DN24" s="184"/>
      <c r="DO24" s="184"/>
    </row>
    <row r="25" spans="1:119" s="184" customFormat="1" ht="18.75" customHeight="1" x14ac:dyDescent="0.15">
      <c r="A25" s="185"/>
      <c r="B25" s="502"/>
      <c r="C25" s="503"/>
      <c r="D25" s="504"/>
      <c r="E25" s="443" t="s">
        <v>168</v>
      </c>
      <c r="F25" s="444"/>
      <c r="G25" s="444"/>
      <c r="H25" s="444"/>
      <c r="I25" s="444"/>
      <c r="J25" s="444"/>
      <c r="K25" s="445"/>
      <c r="L25" s="446">
        <v>1</v>
      </c>
      <c r="M25" s="447"/>
      <c r="N25" s="447"/>
      <c r="O25" s="447"/>
      <c r="P25" s="448"/>
      <c r="Q25" s="446">
        <v>7880</v>
      </c>
      <c r="R25" s="447"/>
      <c r="S25" s="447"/>
      <c r="T25" s="447"/>
      <c r="U25" s="447"/>
      <c r="V25" s="448"/>
      <c r="W25" s="512"/>
      <c r="X25" s="503"/>
      <c r="Y25" s="504"/>
      <c r="Z25" s="443" t="s">
        <v>169</v>
      </c>
      <c r="AA25" s="444"/>
      <c r="AB25" s="444"/>
      <c r="AC25" s="444"/>
      <c r="AD25" s="444"/>
      <c r="AE25" s="444"/>
      <c r="AF25" s="444"/>
      <c r="AG25" s="445"/>
      <c r="AH25" s="446" t="s">
        <v>128</v>
      </c>
      <c r="AI25" s="447"/>
      <c r="AJ25" s="447"/>
      <c r="AK25" s="447"/>
      <c r="AL25" s="448"/>
      <c r="AM25" s="446" t="s">
        <v>128</v>
      </c>
      <c r="AN25" s="447"/>
      <c r="AO25" s="447"/>
      <c r="AP25" s="447"/>
      <c r="AQ25" s="447"/>
      <c r="AR25" s="448"/>
      <c r="AS25" s="446" t="s">
        <v>128</v>
      </c>
      <c r="AT25" s="447"/>
      <c r="AU25" s="447"/>
      <c r="AV25" s="447"/>
      <c r="AW25" s="447"/>
      <c r="AX25" s="449"/>
      <c r="AY25" s="462" t="s">
        <v>170</v>
      </c>
      <c r="AZ25" s="463"/>
      <c r="BA25" s="463"/>
      <c r="BB25" s="463"/>
      <c r="BC25" s="463"/>
      <c r="BD25" s="463"/>
      <c r="BE25" s="463"/>
      <c r="BF25" s="463"/>
      <c r="BG25" s="463"/>
      <c r="BH25" s="463"/>
      <c r="BI25" s="463"/>
      <c r="BJ25" s="463"/>
      <c r="BK25" s="463"/>
      <c r="BL25" s="463"/>
      <c r="BM25" s="464"/>
      <c r="BN25" s="465">
        <v>8222841</v>
      </c>
      <c r="BO25" s="466"/>
      <c r="BP25" s="466"/>
      <c r="BQ25" s="466"/>
      <c r="BR25" s="466"/>
      <c r="BS25" s="466"/>
      <c r="BT25" s="466"/>
      <c r="BU25" s="467"/>
      <c r="BV25" s="465">
        <v>7006995</v>
      </c>
      <c r="BW25" s="466"/>
      <c r="BX25" s="466"/>
      <c r="BY25" s="466"/>
      <c r="BZ25" s="466"/>
      <c r="CA25" s="466"/>
      <c r="CB25" s="466"/>
      <c r="CC25" s="467"/>
      <c r="CD25" s="199"/>
      <c r="CE25" s="468"/>
      <c r="CF25" s="468"/>
      <c r="CG25" s="468"/>
      <c r="CH25" s="468"/>
      <c r="CI25" s="468"/>
      <c r="CJ25" s="468"/>
      <c r="CK25" s="468"/>
      <c r="CL25" s="468"/>
      <c r="CM25" s="468"/>
      <c r="CN25" s="468"/>
      <c r="CO25" s="468"/>
      <c r="CP25" s="468"/>
      <c r="CQ25" s="468"/>
      <c r="CR25" s="468"/>
      <c r="CS25" s="469"/>
      <c r="CT25" s="440"/>
      <c r="CU25" s="441"/>
      <c r="CV25" s="441"/>
      <c r="CW25" s="441"/>
      <c r="CX25" s="441"/>
      <c r="CY25" s="441"/>
      <c r="CZ25" s="441"/>
      <c r="DA25" s="442"/>
      <c r="DB25" s="440"/>
      <c r="DC25" s="441"/>
      <c r="DD25" s="441"/>
      <c r="DE25" s="441"/>
      <c r="DF25" s="441"/>
      <c r="DG25" s="441"/>
      <c r="DH25" s="441"/>
      <c r="DI25" s="442"/>
    </row>
    <row r="26" spans="1:119" s="184" customFormat="1" ht="18.75" customHeight="1" x14ac:dyDescent="0.15">
      <c r="A26" s="185"/>
      <c r="B26" s="502"/>
      <c r="C26" s="503"/>
      <c r="D26" s="504"/>
      <c r="E26" s="443" t="s">
        <v>171</v>
      </c>
      <c r="F26" s="444"/>
      <c r="G26" s="444"/>
      <c r="H26" s="444"/>
      <c r="I26" s="444"/>
      <c r="J26" s="444"/>
      <c r="K26" s="445"/>
      <c r="L26" s="446">
        <v>1</v>
      </c>
      <c r="M26" s="447"/>
      <c r="N26" s="447"/>
      <c r="O26" s="447"/>
      <c r="P26" s="448"/>
      <c r="Q26" s="446">
        <v>6860</v>
      </c>
      <c r="R26" s="447"/>
      <c r="S26" s="447"/>
      <c r="T26" s="447"/>
      <c r="U26" s="447"/>
      <c r="V26" s="448"/>
      <c r="W26" s="512"/>
      <c r="X26" s="503"/>
      <c r="Y26" s="504"/>
      <c r="Z26" s="443" t="s">
        <v>172</v>
      </c>
      <c r="AA26" s="525"/>
      <c r="AB26" s="525"/>
      <c r="AC26" s="525"/>
      <c r="AD26" s="525"/>
      <c r="AE26" s="525"/>
      <c r="AF26" s="525"/>
      <c r="AG26" s="526"/>
      <c r="AH26" s="446">
        <v>18</v>
      </c>
      <c r="AI26" s="447"/>
      <c r="AJ26" s="447"/>
      <c r="AK26" s="447"/>
      <c r="AL26" s="448"/>
      <c r="AM26" s="446">
        <v>61722</v>
      </c>
      <c r="AN26" s="447"/>
      <c r="AO26" s="447"/>
      <c r="AP26" s="447"/>
      <c r="AQ26" s="447"/>
      <c r="AR26" s="448"/>
      <c r="AS26" s="446">
        <v>3429</v>
      </c>
      <c r="AT26" s="447"/>
      <c r="AU26" s="447"/>
      <c r="AV26" s="447"/>
      <c r="AW26" s="447"/>
      <c r="AX26" s="449"/>
      <c r="AY26" s="479" t="s">
        <v>173</v>
      </c>
      <c r="AZ26" s="480"/>
      <c r="BA26" s="480"/>
      <c r="BB26" s="480"/>
      <c r="BC26" s="480"/>
      <c r="BD26" s="480"/>
      <c r="BE26" s="480"/>
      <c r="BF26" s="480"/>
      <c r="BG26" s="480"/>
      <c r="BH26" s="480"/>
      <c r="BI26" s="480"/>
      <c r="BJ26" s="480"/>
      <c r="BK26" s="480"/>
      <c r="BL26" s="480"/>
      <c r="BM26" s="481"/>
      <c r="BN26" s="470" t="s">
        <v>128</v>
      </c>
      <c r="BO26" s="471"/>
      <c r="BP26" s="471"/>
      <c r="BQ26" s="471"/>
      <c r="BR26" s="471"/>
      <c r="BS26" s="471"/>
      <c r="BT26" s="471"/>
      <c r="BU26" s="472"/>
      <c r="BV26" s="470" t="s">
        <v>128</v>
      </c>
      <c r="BW26" s="471"/>
      <c r="BX26" s="471"/>
      <c r="BY26" s="471"/>
      <c r="BZ26" s="471"/>
      <c r="CA26" s="471"/>
      <c r="CB26" s="471"/>
      <c r="CC26" s="472"/>
      <c r="CD26" s="199"/>
      <c r="CE26" s="468"/>
      <c r="CF26" s="468"/>
      <c r="CG26" s="468"/>
      <c r="CH26" s="468"/>
      <c r="CI26" s="468"/>
      <c r="CJ26" s="468"/>
      <c r="CK26" s="468"/>
      <c r="CL26" s="468"/>
      <c r="CM26" s="468"/>
      <c r="CN26" s="468"/>
      <c r="CO26" s="468"/>
      <c r="CP26" s="468"/>
      <c r="CQ26" s="468"/>
      <c r="CR26" s="468"/>
      <c r="CS26" s="469"/>
      <c r="CT26" s="440"/>
      <c r="CU26" s="441"/>
      <c r="CV26" s="441"/>
      <c r="CW26" s="441"/>
      <c r="CX26" s="441"/>
      <c r="CY26" s="441"/>
      <c r="CZ26" s="441"/>
      <c r="DA26" s="442"/>
      <c r="DB26" s="440"/>
      <c r="DC26" s="441"/>
      <c r="DD26" s="441"/>
      <c r="DE26" s="441"/>
      <c r="DF26" s="441"/>
      <c r="DG26" s="441"/>
      <c r="DH26" s="441"/>
      <c r="DI26" s="442"/>
    </row>
    <row r="27" spans="1:119" ht="18.75" customHeight="1" thickBot="1" x14ac:dyDescent="0.2">
      <c r="A27" s="185"/>
      <c r="B27" s="502"/>
      <c r="C27" s="503"/>
      <c r="D27" s="504"/>
      <c r="E27" s="443" t="s">
        <v>174</v>
      </c>
      <c r="F27" s="444"/>
      <c r="G27" s="444"/>
      <c r="H27" s="444"/>
      <c r="I27" s="444"/>
      <c r="J27" s="444"/>
      <c r="K27" s="445"/>
      <c r="L27" s="446">
        <v>1</v>
      </c>
      <c r="M27" s="447"/>
      <c r="N27" s="447"/>
      <c r="O27" s="447"/>
      <c r="P27" s="448"/>
      <c r="Q27" s="446">
        <v>4610</v>
      </c>
      <c r="R27" s="447"/>
      <c r="S27" s="447"/>
      <c r="T27" s="447"/>
      <c r="U27" s="447"/>
      <c r="V27" s="448"/>
      <c r="W27" s="512"/>
      <c r="X27" s="503"/>
      <c r="Y27" s="504"/>
      <c r="Z27" s="443" t="s">
        <v>175</v>
      </c>
      <c r="AA27" s="444"/>
      <c r="AB27" s="444"/>
      <c r="AC27" s="444"/>
      <c r="AD27" s="444"/>
      <c r="AE27" s="444"/>
      <c r="AF27" s="444"/>
      <c r="AG27" s="445"/>
      <c r="AH27" s="446" t="s">
        <v>128</v>
      </c>
      <c r="AI27" s="447"/>
      <c r="AJ27" s="447"/>
      <c r="AK27" s="447"/>
      <c r="AL27" s="448"/>
      <c r="AM27" s="446" t="s">
        <v>128</v>
      </c>
      <c r="AN27" s="447"/>
      <c r="AO27" s="447"/>
      <c r="AP27" s="447"/>
      <c r="AQ27" s="447"/>
      <c r="AR27" s="448"/>
      <c r="AS27" s="446" t="s">
        <v>128</v>
      </c>
      <c r="AT27" s="447"/>
      <c r="AU27" s="447"/>
      <c r="AV27" s="447"/>
      <c r="AW27" s="447"/>
      <c r="AX27" s="449"/>
      <c r="AY27" s="476" t="s">
        <v>176</v>
      </c>
      <c r="AZ27" s="477"/>
      <c r="BA27" s="477"/>
      <c r="BB27" s="477"/>
      <c r="BC27" s="477"/>
      <c r="BD27" s="477"/>
      <c r="BE27" s="477"/>
      <c r="BF27" s="477"/>
      <c r="BG27" s="477"/>
      <c r="BH27" s="477"/>
      <c r="BI27" s="477"/>
      <c r="BJ27" s="477"/>
      <c r="BK27" s="477"/>
      <c r="BL27" s="477"/>
      <c r="BM27" s="478"/>
      <c r="BN27" s="473">
        <v>376517</v>
      </c>
      <c r="BO27" s="474"/>
      <c r="BP27" s="474"/>
      <c r="BQ27" s="474"/>
      <c r="BR27" s="474"/>
      <c r="BS27" s="474"/>
      <c r="BT27" s="474"/>
      <c r="BU27" s="475"/>
      <c r="BV27" s="473">
        <v>376513</v>
      </c>
      <c r="BW27" s="474"/>
      <c r="BX27" s="474"/>
      <c r="BY27" s="474"/>
      <c r="BZ27" s="474"/>
      <c r="CA27" s="474"/>
      <c r="CB27" s="474"/>
      <c r="CC27" s="475"/>
      <c r="CD27" s="201"/>
      <c r="CE27" s="468"/>
      <c r="CF27" s="468"/>
      <c r="CG27" s="468"/>
      <c r="CH27" s="468"/>
      <c r="CI27" s="468"/>
      <c r="CJ27" s="468"/>
      <c r="CK27" s="468"/>
      <c r="CL27" s="468"/>
      <c r="CM27" s="468"/>
      <c r="CN27" s="468"/>
      <c r="CO27" s="468"/>
      <c r="CP27" s="468"/>
      <c r="CQ27" s="468"/>
      <c r="CR27" s="468"/>
      <c r="CS27" s="469"/>
      <c r="CT27" s="440"/>
      <c r="CU27" s="441"/>
      <c r="CV27" s="441"/>
      <c r="CW27" s="441"/>
      <c r="CX27" s="441"/>
      <c r="CY27" s="441"/>
      <c r="CZ27" s="441"/>
      <c r="DA27" s="442"/>
      <c r="DB27" s="440"/>
      <c r="DC27" s="441"/>
      <c r="DD27" s="441"/>
      <c r="DE27" s="441"/>
      <c r="DF27" s="441"/>
      <c r="DG27" s="441"/>
      <c r="DH27" s="441"/>
      <c r="DI27" s="442"/>
      <c r="DJ27" s="184"/>
      <c r="DK27" s="184"/>
      <c r="DL27" s="184"/>
      <c r="DM27" s="184"/>
      <c r="DN27" s="184"/>
      <c r="DO27" s="184"/>
    </row>
    <row r="28" spans="1:119" ht="18.75" customHeight="1" x14ac:dyDescent="0.15">
      <c r="A28" s="185"/>
      <c r="B28" s="502"/>
      <c r="C28" s="503"/>
      <c r="D28" s="504"/>
      <c r="E28" s="443" t="s">
        <v>177</v>
      </c>
      <c r="F28" s="444"/>
      <c r="G28" s="444"/>
      <c r="H28" s="444"/>
      <c r="I28" s="444"/>
      <c r="J28" s="444"/>
      <c r="K28" s="445"/>
      <c r="L28" s="446">
        <v>1</v>
      </c>
      <c r="M28" s="447"/>
      <c r="N28" s="447"/>
      <c r="O28" s="447"/>
      <c r="P28" s="448"/>
      <c r="Q28" s="446">
        <v>3830</v>
      </c>
      <c r="R28" s="447"/>
      <c r="S28" s="447"/>
      <c r="T28" s="447"/>
      <c r="U28" s="447"/>
      <c r="V28" s="448"/>
      <c r="W28" s="512"/>
      <c r="X28" s="503"/>
      <c r="Y28" s="504"/>
      <c r="Z28" s="443" t="s">
        <v>178</v>
      </c>
      <c r="AA28" s="444"/>
      <c r="AB28" s="444"/>
      <c r="AC28" s="444"/>
      <c r="AD28" s="444"/>
      <c r="AE28" s="444"/>
      <c r="AF28" s="444"/>
      <c r="AG28" s="445"/>
      <c r="AH28" s="446" t="s">
        <v>128</v>
      </c>
      <c r="AI28" s="447"/>
      <c r="AJ28" s="447"/>
      <c r="AK28" s="447"/>
      <c r="AL28" s="448"/>
      <c r="AM28" s="446" t="s">
        <v>128</v>
      </c>
      <c r="AN28" s="447"/>
      <c r="AO28" s="447"/>
      <c r="AP28" s="447"/>
      <c r="AQ28" s="447"/>
      <c r="AR28" s="448"/>
      <c r="AS28" s="446" t="s">
        <v>128</v>
      </c>
      <c r="AT28" s="447"/>
      <c r="AU28" s="447"/>
      <c r="AV28" s="447"/>
      <c r="AW28" s="447"/>
      <c r="AX28" s="449"/>
      <c r="AY28" s="453" t="s">
        <v>179</v>
      </c>
      <c r="AZ28" s="454"/>
      <c r="BA28" s="454"/>
      <c r="BB28" s="455"/>
      <c r="BC28" s="462" t="s">
        <v>47</v>
      </c>
      <c r="BD28" s="463"/>
      <c r="BE28" s="463"/>
      <c r="BF28" s="463"/>
      <c r="BG28" s="463"/>
      <c r="BH28" s="463"/>
      <c r="BI28" s="463"/>
      <c r="BJ28" s="463"/>
      <c r="BK28" s="463"/>
      <c r="BL28" s="463"/>
      <c r="BM28" s="464"/>
      <c r="BN28" s="465">
        <v>7045656</v>
      </c>
      <c r="BO28" s="466"/>
      <c r="BP28" s="466"/>
      <c r="BQ28" s="466"/>
      <c r="BR28" s="466"/>
      <c r="BS28" s="466"/>
      <c r="BT28" s="466"/>
      <c r="BU28" s="467"/>
      <c r="BV28" s="465">
        <v>7452694</v>
      </c>
      <c r="BW28" s="466"/>
      <c r="BX28" s="466"/>
      <c r="BY28" s="466"/>
      <c r="BZ28" s="466"/>
      <c r="CA28" s="466"/>
      <c r="CB28" s="466"/>
      <c r="CC28" s="467"/>
      <c r="CD28" s="199"/>
      <c r="CE28" s="468"/>
      <c r="CF28" s="468"/>
      <c r="CG28" s="468"/>
      <c r="CH28" s="468"/>
      <c r="CI28" s="468"/>
      <c r="CJ28" s="468"/>
      <c r="CK28" s="468"/>
      <c r="CL28" s="468"/>
      <c r="CM28" s="468"/>
      <c r="CN28" s="468"/>
      <c r="CO28" s="468"/>
      <c r="CP28" s="468"/>
      <c r="CQ28" s="468"/>
      <c r="CR28" s="468"/>
      <c r="CS28" s="469"/>
      <c r="CT28" s="440"/>
      <c r="CU28" s="441"/>
      <c r="CV28" s="441"/>
      <c r="CW28" s="441"/>
      <c r="CX28" s="441"/>
      <c r="CY28" s="441"/>
      <c r="CZ28" s="441"/>
      <c r="DA28" s="442"/>
      <c r="DB28" s="440"/>
      <c r="DC28" s="441"/>
      <c r="DD28" s="441"/>
      <c r="DE28" s="441"/>
      <c r="DF28" s="441"/>
      <c r="DG28" s="441"/>
      <c r="DH28" s="441"/>
      <c r="DI28" s="442"/>
      <c r="DJ28" s="184"/>
      <c r="DK28" s="184"/>
      <c r="DL28" s="184"/>
      <c r="DM28" s="184"/>
      <c r="DN28" s="184"/>
      <c r="DO28" s="184"/>
    </row>
    <row r="29" spans="1:119" ht="18.75" customHeight="1" x14ac:dyDescent="0.15">
      <c r="A29" s="185"/>
      <c r="B29" s="502"/>
      <c r="C29" s="503"/>
      <c r="D29" s="504"/>
      <c r="E29" s="443" t="s">
        <v>180</v>
      </c>
      <c r="F29" s="444"/>
      <c r="G29" s="444"/>
      <c r="H29" s="444"/>
      <c r="I29" s="444"/>
      <c r="J29" s="444"/>
      <c r="K29" s="445"/>
      <c r="L29" s="446">
        <v>24</v>
      </c>
      <c r="M29" s="447"/>
      <c r="N29" s="447"/>
      <c r="O29" s="447"/>
      <c r="P29" s="448"/>
      <c r="Q29" s="446">
        <v>3490</v>
      </c>
      <c r="R29" s="447"/>
      <c r="S29" s="447"/>
      <c r="T29" s="447"/>
      <c r="U29" s="447"/>
      <c r="V29" s="448"/>
      <c r="W29" s="513"/>
      <c r="X29" s="514"/>
      <c r="Y29" s="515"/>
      <c r="Z29" s="443" t="s">
        <v>181</v>
      </c>
      <c r="AA29" s="444"/>
      <c r="AB29" s="444"/>
      <c r="AC29" s="444"/>
      <c r="AD29" s="444"/>
      <c r="AE29" s="444"/>
      <c r="AF29" s="444"/>
      <c r="AG29" s="445"/>
      <c r="AH29" s="446">
        <v>724</v>
      </c>
      <c r="AI29" s="447"/>
      <c r="AJ29" s="447"/>
      <c r="AK29" s="447"/>
      <c r="AL29" s="448"/>
      <c r="AM29" s="446">
        <v>2190100</v>
      </c>
      <c r="AN29" s="447"/>
      <c r="AO29" s="447"/>
      <c r="AP29" s="447"/>
      <c r="AQ29" s="447"/>
      <c r="AR29" s="448"/>
      <c r="AS29" s="446">
        <v>3025</v>
      </c>
      <c r="AT29" s="447"/>
      <c r="AU29" s="447"/>
      <c r="AV29" s="447"/>
      <c r="AW29" s="447"/>
      <c r="AX29" s="449"/>
      <c r="AY29" s="456"/>
      <c r="AZ29" s="457"/>
      <c r="BA29" s="457"/>
      <c r="BB29" s="458"/>
      <c r="BC29" s="450" t="s">
        <v>182</v>
      </c>
      <c r="BD29" s="451"/>
      <c r="BE29" s="451"/>
      <c r="BF29" s="451"/>
      <c r="BG29" s="451"/>
      <c r="BH29" s="451"/>
      <c r="BI29" s="451"/>
      <c r="BJ29" s="451"/>
      <c r="BK29" s="451"/>
      <c r="BL29" s="451"/>
      <c r="BM29" s="452"/>
      <c r="BN29" s="470">
        <v>4138378</v>
      </c>
      <c r="BO29" s="471"/>
      <c r="BP29" s="471"/>
      <c r="BQ29" s="471"/>
      <c r="BR29" s="471"/>
      <c r="BS29" s="471"/>
      <c r="BT29" s="471"/>
      <c r="BU29" s="472"/>
      <c r="BV29" s="470">
        <v>6235028</v>
      </c>
      <c r="BW29" s="471"/>
      <c r="BX29" s="471"/>
      <c r="BY29" s="471"/>
      <c r="BZ29" s="471"/>
      <c r="CA29" s="471"/>
      <c r="CB29" s="471"/>
      <c r="CC29" s="472"/>
      <c r="CD29" s="201"/>
      <c r="CE29" s="468"/>
      <c r="CF29" s="468"/>
      <c r="CG29" s="468"/>
      <c r="CH29" s="468"/>
      <c r="CI29" s="468"/>
      <c r="CJ29" s="468"/>
      <c r="CK29" s="468"/>
      <c r="CL29" s="468"/>
      <c r="CM29" s="468"/>
      <c r="CN29" s="468"/>
      <c r="CO29" s="468"/>
      <c r="CP29" s="468"/>
      <c r="CQ29" s="468"/>
      <c r="CR29" s="468"/>
      <c r="CS29" s="469"/>
      <c r="CT29" s="440"/>
      <c r="CU29" s="441"/>
      <c r="CV29" s="441"/>
      <c r="CW29" s="441"/>
      <c r="CX29" s="441"/>
      <c r="CY29" s="441"/>
      <c r="CZ29" s="441"/>
      <c r="DA29" s="442"/>
      <c r="DB29" s="440"/>
      <c r="DC29" s="441"/>
      <c r="DD29" s="441"/>
      <c r="DE29" s="441"/>
      <c r="DF29" s="441"/>
      <c r="DG29" s="441"/>
      <c r="DH29" s="441"/>
      <c r="DI29" s="442"/>
      <c r="DJ29" s="184"/>
      <c r="DK29" s="184"/>
      <c r="DL29" s="184"/>
      <c r="DM29" s="184"/>
      <c r="DN29" s="184"/>
      <c r="DO29" s="184"/>
    </row>
    <row r="30" spans="1:119" ht="18.75" customHeight="1" thickBot="1" x14ac:dyDescent="0.2">
      <c r="A30" s="185"/>
      <c r="B30" s="505"/>
      <c r="C30" s="506"/>
      <c r="D30" s="507"/>
      <c r="E30" s="516"/>
      <c r="F30" s="517"/>
      <c r="G30" s="517"/>
      <c r="H30" s="517"/>
      <c r="I30" s="517"/>
      <c r="J30" s="517"/>
      <c r="K30" s="518"/>
      <c r="L30" s="519"/>
      <c r="M30" s="520"/>
      <c r="N30" s="520"/>
      <c r="O30" s="520"/>
      <c r="P30" s="521"/>
      <c r="Q30" s="519"/>
      <c r="R30" s="520"/>
      <c r="S30" s="520"/>
      <c r="T30" s="520"/>
      <c r="U30" s="520"/>
      <c r="V30" s="521"/>
      <c r="W30" s="522" t="s">
        <v>183</v>
      </c>
      <c r="X30" s="523"/>
      <c r="Y30" s="523"/>
      <c r="Z30" s="523"/>
      <c r="AA30" s="523"/>
      <c r="AB30" s="523"/>
      <c r="AC30" s="523"/>
      <c r="AD30" s="523"/>
      <c r="AE30" s="523"/>
      <c r="AF30" s="523"/>
      <c r="AG30" s="524"/>
      <c r="AH30" s="434">
        <v>99.7</v>
      </c>
      <c r="AI30" s="435"/>
      <c r="AJ30" s="435"/>
      <c r="AK30" s="435"/>
      <c r="AL30" s="435"/>
      <c r="AM30" s="435"/>
      <c r="AN30" s="435"/>
      <c r="AO30" s="435"/>
      <c r="AP30" s="435"/>
      <c r="AQ30" s="435"/>
      <c r="AR30" s="435"/>
      <c r="AS30" s="435"/>
      <c r="AT30" s="435"/>
      <c r="AU30" s="435"/>
      <c r="AV30" s="435"/>
      <c r="AW30" s="435"/>
      <c r="AX30" s="436"/>
      <c r="AY30" s="459"/>
      <c r="AZ30" s="460"/>
      <c r="BA30" s="460"/>
      <c r="BB30" s="461"/>
      <c r="BC30" s="437" t="s">
        <v>49</v>
      </c>
      <c r="BD30" s="438"/>
      <c r="BE30" s="438"/>
      <c r="BF30" s="438"/>
      <c r="BG30" s="438"/>
      <c r="BH30" s="438"/>
      <c r="BI30" s="438"/>
      <c r="BJ30" s="438"/>
      <c r="BK30" s="438"/>
      <c r="BL30" s="438"/>
      <c r="BM30" s="439"/>
      <c r="BN30" s="473">
        <v>18384162</v>
      </c>
      <c r="BO30" s="474"/>
      <c r="BP30" s="474"/>
      <c r="BQ30" s="474"/>
      <c r="BR30" s="474"/>
      <c r="BS30" s="474"/>
      <c r="BT30" s="474"/>
      <c r="BU30" s="475"/>
      <c r="BV30" s="473">
        <v>18692402</v>
      </c>
      <c r="BW30" s="474"/>
      <c r="BX30" s="474"/>
      <c r="BY30" s="474"/>
      <c r="BZ30" s="474"/>
      <c r="CA30" s="474"/>
      <c r="CB30" s="474"/>
      <c r="CC30" s="475"/>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184</v>
      </c>
      <c r="D32" s="212"/>
      <c r="E32" s="212"/>
      <c r="F32" s="209"/>
      <c r="G32" s="209"/>
      <c r="H32" s="209"/>
      <c r="I32" s="209"/>
      <c r="J32" s="209"/>
      <c r="K32" s="209"/>
      <c r="L32" s="209"/>
      <c r="M32" s="209"/>
      <c r="N32" s="209"/>
      <c r="O32" s="209"/>
      <c r="P32" s="209"/>
      <c r="Q32" s="209"/>
      <c r="R32" s="209"/>
      <c r="S32" s="209"/>
      <c r="T32" s="209"/>
      <c r="U32" s="209" t="s">
        <v>185</v>
      </c>
      <c r="V32" s="209"/>
      <c r="W32" s="209"/>
      <c r="X32" s="209"/>
      <c r="Y32" s="209"/>
      <c r="Z32" s="209"/>
      <c r="AA32" s="209"/>
      <c r="AB32" s="209"/>
      <c r="AC32" s="209"/>
      <c r="AD32" s="209"/>
      <c r="AE32" s="209"/>
      <c r="AF32" s="209"/>
      <c r="AG32" s="209"/>
      <c r="AH32" s="209"/>
      <c r="AI32" s="209"/>
      <c r="AJ32" s="209"/>
      <c r="AK32" s="209"/>
      <c r="AL32" s="209"/>
      <c r="AM32" s="213" t="s">
        <v>186</v>
      </c>
      <c r="AN32" s="209"/>
      <c r="AO32" s="209"/>
      <c r="AP32" s="209"/>
      <c r="AQ32" s="209"/>
      <c r="AR32" s="209"/>
      <c r="AS32" s="213"/>
      <c r="AT32" s="213"/>
      <c r="AU32" s="213"/>
      <c r="AV32" s="213"/>
      <c r="AW32" s="213"/>
      <c r="AX32" s="213"/>
      <c r="AY32" s="213"/>
      <c r="AZ32" s="213"/>
      <c r="BA32" s="213"/>
      <c r="BB32" s="209"/>
      <c r="BC32" s="213"/>
      <c r="BD32" s="209"/>
      <c r="BE32" s="213" t="s">
        <v>187</v>
      </c>
      <c r="BF32" s="209"/>
      <c r="BG32" s="209"/>
      <c r="BH32" s="209"/>
      <c r="BI32" s="209"/>
      <c r="BJ32" s="213"/>
      <c r="BK32" s="213"/>
      <c r="BL32" s="213"/>
      <c r="BM32" s="213"/>
      <c r="BN32" s="213"/>
      <c r="BO32" s="213"/>
      <c r="BP32" s="213"/>
      <c r="BQ32" s="213"/>
      <c r="BR32" s="209"/>
      <c r="BS32" s="209"/>
      <c r="BT32" s="209"/>
      <c r="BU32" s="209"/>
      <c r="BV32" s="209"/>
      <c r="BW32" s="209" t="s">
        <v>188</v>
      </c>
      <c r="BX32" s="209"/>
      <c r="BY32" s="209"/>
      <c r="BZ32" s="209"/>
      <c r="CA32" s="209"/>
      <c r="CB32" s="213"/>
      <c r="CC32" s="213"/>
      <c r="CD32" s="213"/>
      <c r="CE32" s="213"/>
      <c r="CF32" s="213"/>
      <c r="CG32" s="213"/>
      <c r="CH32" s="213"/>
      <c r="CI32" s="213"/>
      <c r="CJ32" s="213"/>
      <c r="CK32" s="213"/>
      <c r="CL32" s="213"/>
      <c r="CM32" s="213"/>
      <c r="CN32" s="213"/>
      <c r="CO32" s="213" t="s">
        <v>189</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33" t="s">
        <v>190</v>
      </c>
      <c r="D33" s="433"/>
      <c r="E33" s="432" t="s">
        <v>191</v>
      </c>
      <c r="F33" s="432"/>
      <c r="G33" s="432"/>
      <c r="H33" s="432"/>
      <c r="I33" s="432"/>
      <c r="J33" s="432"/>
      <c r="K33" s="432"/>
      <c r="L33" s="432"/>
      <c r="M33" s="432"/>
      <c r="N33" s="432"/>
      <c r="O33" s="432"/>
      <c r="P33" s="432"/>
      <c r="Q33" s="432"/>
      <c r="R33" s="432"/>
      <c r="S33" s="432"/>
      <c r="T33" s="214"/>
      <c r="U33" s="433" t="s">
        <v>190</v>
      </c>
      <c r="V33" s="433"/>
      <c r="W33" s="432" t="s">
        <v>191</v>
      </c>
      <c r="X33" s="432"/>
      <c r="Y33" s="432"/>
      <c r="Z33" s="432"/>
      <c r="AA33" s="432"/>
      <c r="AB33" s="432"/>
      <c r="AC33" s="432"/>
      <c r="AD33" s="432"/>
      <c r="AE33" s="432"/>
      <c r="AF33" s="432"/>
      <c r="AG33" s="432"/>
      <c r="AH33" s="432"/>
      <c r="AI33" s="432"/>
      <c r="AJ33" s="432"/>
      <c r="AK33" s="432"/>
      <c r="AL33" s="214"/>
      <c r="AM33" s="433" t="s">
        <v>190</v>
      </c>
      <c r="AN33" s="433"/>
      <c r="AO33" s="432" t="s">
        <v>191</v>
      </c>
      <c r="AP33" s="432"/>
      <c r="AQ33" s="432"/>
      <c r="AR33" s="432"/>
      <c r="AS33" s="432"/>
      <c r="AT33" s="432"/>
      <c r="AU33" s="432"/>
      <c r="AV33" s="432"/>
      <c r="AW33" s="432"/>
      <c r="AX33" s="432"/>
      <c r="AY33" s="432"/>
      <c r="AZ33" s="432"/>
      <c r="BA33" s="432"/>
      <c r="BB33" s="432"/>
      <c r="BC33" s="432"/>
      <c r="BD33" s="215"/>
      <c r="BE33" s="432" t="s">
        <v>192</v>
      </c>
      <c r="BF33" s="432"/>
      <c r="BG33" s="432" t="s">
        <v>193</v>
      </c>
      <c r="BH33" s="432"/>
      <c r="BI33" s="432"/>
      <c r="BJ33" s="432"/>
      <c r="BK33" s="432"/>
      <c r="BL33" s="432"/>
      <c r="BM33" s="432"/>
      <c r="BN33" s="432"/>
      <c r="BO33" s="432"/>
      <c r="BP33" s="432"/>
      <c r="BQ33" s="432"/>
      <c r="BR33" s="432"/>
      <c r="BS33" s="432"/>
      <c r="BT33" s="432"/>
      <c r="BU33" s="432"/>
      <c r="BV33" s="215"/>
      <c r="BW33" s="433" t="s">
        <v>192</v>
      </c>
      <c r="BX33" s="433"/>
      <c r="BY33" s="432" t="s">
        <v>194</v>
      </c>
      <c r="BZ33" s="432"/>
      <c r="CA33" s="432"/>
      <c r="CB33" s="432"/>
      <c r="CC33" s="432"/>
      <c r="CD33" s="432"/>
      <c r="CE33" s="432"/>
      <c r="CF33" s="432"/>
      <c r="CG33" s="432"/>
      <c r="CH33" s="432"/>
      <c r="CI33" s="432"/>
      <c r="CJ33" s="432"/>
      <c r="CK33" s="432"/>
      <c r="CL33" s="432"/>
      <c r="CM33" s="432"/>
      <c r="CN33" s="214"/>
      <c r="CO33" s="433" t="s">
        <v>190</v>
      </c>
      <c r="CP33" s="433"/>
      <c r="CQ33" s="432" t="s">
        <v>195</v>
      </c>
      <c r="CR33" s="432"/>
      <c r="CS33" s="432"/>
      <c r="CT33" s="432"/>
      <c r="CU33" s="432"/>
      <c r="CV33" s="432"/>
      <c r="CW33" s="432"/>
      <c r="CX33" s="432"/>
      <c r="CY33" s="432"/>
      <c r="CZ33" s="432"/>
      <c r="DA33" s="432"/>
      <c r="DB33" s="432"/>
      <c r="DC33" s="432"/>
      <c r="DD33" s="432"/>
      <c r="DE33" s="432"/>
      <c r="DF33" s="214"/>
      <c r="DG33" s="431" t="s">
        <v>196</v>
      </c>
      <c r="DH33" s="431"/>
      <c r="DI33" s="216"/>
      <c r="DJ33" s="184"/>
      <c r="DK33" s="184"/>
      <c r="DL33" s="184"/>
      <c r="DM33" s="184"/>
      <c r="DN33" s="184"/>
      <c r="DO33" s="184"/>
    </row>
    <row r="34" spans="1:119" ht="32.25" customHeight="1" x14ac:dyDescent="0.15">
      <c r="A34" s="185"/>
      <c r="B34" s="211"/>
      <c r="C34" s="429">
        <f>IF(E34="","",1)</f>
        <v>1</v>
      </c>
      <c r="D34" s="429"/>
      <c r="E34" s="428" t="str">
        <f>IF('各会計、関係団体の財政状況及び健全化判断比率'!B7="","",'各会計、関係団体の財政状況及び健全化判断比率'!B7)</f>
        <v>一般会計</v>
      </c>
      <c r="F34" s="428"/>
      <c r="G34" s="428"/>
      <c r="H34" s="428"/>
      <c r="I34" s="428"/>
      <c r="J34" s="428"/>
      <c r="K34" s="428"/>
      <c r="L34" s="428"/>
      <c r="M34" s="428"/>
      <c r="N34" s="428"/>
      <c r="O34" s="428"/>
      <c r="P34" s="428"/>
      <c r="Q34" s="428"/>
      <c r="R34" s="428"/>
      <c r="S34" s="428"/>
      <c r="T34" s="212"/>
      <c r="U34" s="429">
        <f>IF(W34="","",MAX(C34:D43)+1)</f>
        <v>5</v>
      </c>
      <c r="V34" s="429"/>
      <c r="W34" s="428" t="str">
        <f>IF('各会計、関係団体の財政状況及び健全化判断比率'!B28="","",'各会計、関係団体の財政状況及び健全化判断比率'!B28)</f>
        <v>佐久市国民健康保険特別会計</v>
      </c>
      <c r="X34" s="428"/>
      <c r="Y34" s="428"/>
      <c r="Z34" s="428"/>
      <c r="AA34" s="428"/>
      <c r="AB34" s="428"/>
      <c r="AC34" s="428"/>
      <c r="AD34" s="428"/>
      <c r="AE34" s="428"/>
      <c r="AF34" s="428"/>
      <c r="AG34" s="428"/>
      <c r="AH34" s="428"/>
      <c r="AI34" s="428"/>
      <c r="AJ34" s="428"/>
      <c r="AK34" s="428"/>
      <c r="AL34" s="212"/>
      <c r="AM34" s="429">
        <f>IF(AO34="","",MAX(C34:D43,U34:V43)+1)</f>
        <v>8</v>
      </c>
      <c r="AN34" s="429"/>
      <c r="AO34" s="428" t="str">
        <f>IF('各会計、関係団体の財政状況及び健全化判断比率'!B31="","",'各会計、関係団体の財政状況及び健全化判断比率'!B31)</f>
        <v>佐久市国保浅間総合病院事業特別会計</v>
      </c>
      <c r="AP34" s="428"/>
      <c r="AQ34" s="428"/>
      <c r="AR34" s="428"/>
      <c r="AS34" s="428"/>
      <c r="AT34" s="428"/>
      <c r="AU34" s="428"/>
      <c r="AV34" s="428"/>
      <c r="AW34" s="428"/>
      <c r="AX34" s="428"/>
      <c r="AY34" s="428"/>
      <c r="AZ34" s="428"/>
      <c r="BA34" s="428"/>
      <c r="BB34" s="428"/>
      <c r="BC34" s="428"/>
      <c r="BD34" s="212"/>
      <c r="BE34" s="429">
        <f>IF(BG34="","",MAX(C34:D43,U34:V43,AM34:AN43)+1)</f>
        <v>10</v>
      </c>
      <c r="BF34" s="429"/>
      <c r="BG34" s="428" t="str">
        <f>IF('各会計、関係団体の財政状況及び健全化判断比率'!B33="","",'各会計、関係団体の財政状況及び健全化判断比率'!B33)</f>
        <v>佐久市環境エネルギー事業特別会計</v>
      </c>
      <c r="BH34" s="428"/>
      <c r="BI34" s="428"/>
      <c r="BJ34" s="428"/>
      <c r="BK34" s="428"/>
      <c r="BL34" s="428"/>
      <c r="BM34" s="428"/>
      <c r="BN34" s="428"/>
      <c r="BO34" s="428"/>
      <c r="BP34" s="428"/>
      <c r="BQ34" s="428"/>
      <c r="BR34" s="428"/>
      <c r="BS34" s="428"/>
      <c r="BT34" s="428"/>
      <c r="BU34" s="428"/>
      <c r="BV34" s="212"/>
      <c r="BW34" s="429">
        <f>IF(BY34="","",MAX(C34:D43,U34:V43,AM34:AN43,BE34:BF43)+1)</f>
        <v>12</v>
      </c>
      <c r="BX34" s="429"/>
      <c r="BY34" s="428" t="str">
        <f>IF('各会計、関係団体の財政状況及び健全化判断比率'!B68="","",'各会計、関係団体の財政状況及び健全化判断比率'!B68)</f>
        <v>佐久広域連合一般会計</v>
      </c>
      <c r="BZ34" s="428"/>
      <c r="CA34" s="428"/>
      <c r="CB34" s="428"/>
      <c r="CC34" s="428"/>
      <c r="CD34" s="428"/>
      <c r="CE34" s="428"/>
      <c r="CF34" s="428"/>
      <c r="CG34" s="428"/>
      <c r="CH34" s="428"/>
      <c r="CI34" s="428"/>
      <c r="CJ34" s="428"/>
      <c r="CK34" s="428"/>
      <c r="CL34" s="428"/>
      <c r="CM34" s="428"/>
      <c r="CN34" s="212"/>
      <c r="CO34" s="429">
        <f>IF(CQ34="","",MAX(C34:D43,U34:V43,AM34:AN43,BE34:BF43,BW34:BX43)+1)</f>
        <v>22</v>
      </c>
      <c r="CP34" s="429"/>
      <c r="CQ34" s="428" t="str">
        <f>IF('各会計、関係団体の財政状況及び健全化判断比率'!BS7="","",'各会計、関係団体の財政状況及び健全化判断比率'!BS7)</f>
        <v>佐久ケーブルテレビ株式会社</v>
      </c>
      <c r="CR34" s="428"/>
      <c r="CS34" s="428"/>
      <c r="CT34" s="428"/>
      <c r="CU34" s="428"/>
      <c r="CV34" s="428"/>
      <c r="CW34" s="428"/>
      <c r="CX34" s="428"/>
      <c r="CY34" s="428"/>
      <c r="CZ34" s="428"/>
      <c r="DA34" s="428"/>
      <c r="DB34" s="428"/>
      <c r="DC34" s="428"/>
      <c r="DD34" s="428"/>
      <c r="DE34" s="428"/>
      <c r="DF34" s="209"/>
      <c r="DG34" s="430" t="str">
        <f>IF('各会計、関係団体の財政状況及び健全化判断比率'!BR7="","",'各会計、関係団体の財政状況及び健全化判断比率'!BR7)</f>
        <v/>
      </c>
      <c r="DH34" s="430"/>
      <c r="DI34" s="216"/>
      <c r="DJ34" s="184"/>
      <c r="DK34" s="184"/>
      <c r="DL34" s="184"/>
      <c r="DM34" s="184"/>
      <c r="DN34" s="184"/>
      <c r="DO34" s="184"/>
    </row>
    <row r="35" spans="1:119" ht="32.25" customHeight="1" x14ac:dyDescent="0.15">
      <c r="A35" s="185"/>
      <c r="B35" s="211"/>
      <c r="C35" s="429">
        <f>IF(E35="","",C34+1)</f>
        <v>2</v>
      </c>
      <c r="D35" s="429"/>
      <c r="E35" s="428" t="str">
        <f>IF('各会計、関係団体の財政状況及び健全化判断比率'!B8="","",'各会計、関係団体の財政状況及び健全化判断比率'!B8)</f>
        <v>佐久市障害者支援施設臼田学園特別会計</v>
      </c>
      <c r="F35" s="428"/>
      <c r="G35" s="428"/>
      <c r="H35" s="428"/>
      <c r="I35" s="428"/>
      <c r="J35" s="428"/>
      <c r="K35" s="428"/>
      <c r="L35" s="428"/>
      <c r="M35" s="428"/>
      <c r="N35" s="428"/>
      <c r="O35" s="428"/>
      <c r="P35" s="428"/>
      <c r="Q35" s="428"/>
      <c r="R35" s="428"/>
      <c r="S35" s="428"/>
      <c r="T35" s="212"/>
      <c r="U35" s="429">
        <f>IF(W35="","",U34+1)</f>
        <v>6</v>
      </c>
      <c r="V35" s="429"/>
      <c r="W35" s="428" t="str">
        <f>IF('各会計、関係団体の財政状況及び健全化判断比率'!B29="","",'各会計、関係団体の財政状況及び健全化判断比率'!B29)</f>
        <v>佐久市介護保険特別会計</v>
      </c>
      <c r="X35" s="428"/>
      <c r="Y35" s="428"/>
      <c r="Z35" s="428"/>
      <c r="AA35" s="428"/>
      <c r="AB35" s="428"/>
      <c r="AC35" s="428"/>
      <c r="AD35" s="428"/>
      <c r="AE35" s="428"/>
      <c r="AF35" s="428"/>
      <c r="AG35" s="428"/>
      <c r="AH35" s="428"/>
      <c r="AI35" s="428"/>
      <c r="AJ35" s="428"/>
      <c r="AK35" s="428"/>
      <c r="AL35" s="212"/>
      <c r="AM35" s="429">
        <f t="shared" ref="AM35:AM43" si="0">IF(AO35="","",AM34+1)</f>
        <v>9</v>
      </c>
      <c r="AN35" s="429"/>
      <c r="AO35" s="428" t="str">
        <f>IF('各会計、関係団体の財政状況及び健全化判断比率'!B32="","",'各会計、関係団体の財政状況及び健全化判断比率'!B32)</f>
        <v>佐久市下水道事業特別会計</v>
      </c>
      <c r="AP35" s="428"/>
      <c r="AQ35" s="428"/>
      <c r="AR35" s="428"/>
      <c r="AS35" s="428"/>
      <c r="AT35" s="428"/>
      <c r="AU35" s="428"/>
      <c r="AV35" s="428"/>
      <c r="AW35" s="428"/>
      <c r="AX35" s="428"/>
      <c r="AY35" s="428"/>
      <c r="AZ35" s="428"/>
      <c r="BA35" s="428"/>
      <c r="BB35" s="428"/>
      <c r="BC35" s="428"/>
      <c r="BD35" s="212"/>
      <c r="BE35" s="429">
        <f t="shared" ref="BE35:BE43" si="1">IF(BG35="","",BE34+1)</f>
        <v>11</v>
      </c>
      <c r="BF35" s="429"/>
      <c r="BG35" s="428" t="str">
        <f>IF('各会計、関係団体の財政状況及び健全化判断比率'!B34="","",'各会計、関係団体の財政状況及び健全化判断比率'!B34)</f>
        <v>佐久市工業用地取得造成事業特別会計</v>
      </c>
      <c r="BH35" s="428"/>
      <c r="BI35" s="428"/>
      <c r="BJ35" s="428"/>
      <c r="BK35" s="428"/>
      <c r="BL35" s="428"/>
      <c r="BM35" s="428"/>
      <c r="BN35" s="428"/>
      <c r="BO35" s="428"/>
      <c r="BP35" s="428"/>
      <c r="BQ35" s="428"/>
      <c r="BR35" s="428"/>
      <c r="BS35" s="428"/>
      <c r="BT35" s="428"/>
      <c r="BU35" s="428"/>
      <c r="BV35" s="212"/>
      <c r="BW35" s="429">
        <f t="shared" ref="BW35:BW43" si="2">IF(BY35="","",BW34+1)</f>
        <v>13</v>
      </c>
      <c r="BX35" s="429"/>
      <c r="BY35" s="428" t="str">
        <f>IF('各会計、関係団体の財政状況及び健全化判断比率'!B69="","",'各会計、関係団体の財政状況及び健全化判断比率'!B69)</f>
        <v>佐久広域連合消防特別会計</v>
      </c>
      <c r="BZ35" s="428"/>
      <c r="CA35" s="428"/>
      <c r="CB35" s="428"/>
      <c r="CC35" s="428"/>
      <c r="CD35" s="428"/>
      <c r="CE35" s="428"/>
      <c r="CF35" s="428"/>
      <c r="CG35" s="428"/>
      <c r="CH35" s="428"/>
      <c r="CI35" s="428"/>
      <c r="CJ35" s="428"/>
      <c r="CK35" s="428"/>
      <c r="CL35" s="428"/>
      <c r="CM35" s="428"/>
      <c r="CN35" s="212"/>
      <c r="CO35" s="429" t="str">
        <f t="shared" ref="CO35:CO43" si="3">IF(CQ35="","",CO34+1)</f>
        <v/>
      </c>
      <c r="CP35" s="429"/>
      <c r="CQ35" s="428" t="str">
        <f>IF('各会計、関係団体の財政状況及び健全化判断比率'!BS8="","",'各会計、関係団体の財政状況及び健全化判断比率'!BS8)</f>
        <v/>
      </c>
      <c r="CR35" s="428"/>
      <c r="CS35" s="428"/>
      <c r="CT35" s="428"/>
      <c r="CU35" s="428"/>
      <c r="CV35" s="428"/>
      <c r="CW35" s="428"/>
      <c r="CX35" s="428"/>
      <c r="CY35" s="428"/>
      <c r="CZ35" s="428"/>
      <c r="DA35" s="428"/>
      <c r="DB35" s="428"/>
      <c r="DC35" s="428"/>
      <c r="DD35" s="428"/>
      <c r="DE35" s="428"/>
      <c r="DF35" s="209"/>
      <c r="DG35" s="430" t="str">
        <f>IF('各会計、関係団体の財政状況及び健全化判断比率'!BR8="","",'各会計、関係団体の財政状況及び健全化判断比率'!BR8)</f>
        <v/>
      </c>
      <c r="DH35" s="430"/>
      <c r="DI35" s="216"/>
      <c r="DJ35" s="184"/>
      <c r="DK35" s="184"/>
      <c r="DL35" s="184"/>
      <c r="DM35" s="184"/>
      <c r="DN35" s="184"/>
      <c r="DO35" s="184"/>
    </row>
    <row r="36" spans="1:119" ht="32.25" customHeight="1" x14ac:dyDescent="0.15">
      <c r="A36" s="185"/>
      <c r="B36" s="211"/>
      <c r="C36" s="429">
        <f>IF(E36="","",C35+1)</f>
        <v>3</v>
      </c>
      <c r="D36" s="429"/>
      <c r="E36" s="428" t="str">
        <f>IF('各会計、関係団体の財政状況及び健全化判断比率'!B9="","",'各会計、関係団体の財政状況及び健全化判断比率'!B9)</f>
        <v>佐久市住宅新築資金等貸付事業特別会計</v>
      </c>
      <c r="F36" s="428"/>
      <c r="G36" s="428"/>
      <c r="H36" s="428"/>
      <c r="I36" s="428"/>
      <c r="J36" s="428"/>
      <c r="K36" s="428"/>
      <c r="L36" s="428"/>
      <c r="M36" s="428"/>
      <c r="N36" s="428"/>
      <c r="O36" s="428"/>
      <c r="P36" s="428"/>
      <c r="Q36" s="428"/>
      <c r="R36" s="428"/>
      <c r="S36" s="428"/>
      <c r="T36" s="212"/>
      <c r="U36" s="429">
        <f t="shared" ref="U36:U43" si="4">IF(W36="","",U35+1)</f>
        <v>7</v>
      </c>
      <c r="V36" s="429"/>
      <c r="W36" s="428" t="str">
        <f>IF('各会計、関係団体の財政状況及び健全化判断比率'!B30="","",'各会計、関係団体の財政状況及び健全化判断比率'!B30)</f>
        <v>佐久市後期高齢者医療特別会計</v>
      </c>
      <c r="X36" s="428"/>
      <c r="Y36" s="428"/>
      <c r="Z36" s="428"/>
      <c r="AA36" s="428"/>
      <c r="AB36" s="428"/>
      <c r="AC36" s="428"/>
      <c r="AD36" s="428"/>
      <c r="AE36" s="428"/>
      <c r="AF36" s="428"/>
      <c r="AG36" s="428"/>
      <c r="AH36" s="428"/>
      <c r="AI36" s="428"/>
      <c r="AJ36" s="428"/>
      <c r="AK36" s="428"/>
      <c r="AL36" s="212"/>
      <c r="AM36" s="429" t="str">
        <f t="shared" si="0"/>
        <v/>
      </c>
      <c r="AN36" s="429"/>
      <c r="AO36" s="428"/>
      <c r="AP36" s="428"/>
      <c r="AQ36" s="428"/>
      <c r="AR36" s="428"/>
      <c r="AS36" s="428"/>
      <c r="AT36" s="428"/>
      <c r="AU36" s="428"/>
      <c r="AV36" s="428"/>
      <c r="AW36" s="428"/>
      <c r="AX36" s="428"/>
      <c r="AY36" s="428"/>
      <c r="AZ36" s="428"/>
      <c r="BA36" s="428"/>
      <c r="BB36" s="428"/>
      <c r="BC36" s="428"/>
      <c r="BD36" s="212"/>
      <c r="BE36" s="429" t="str">
        <f t="shared" si="1"/>
        <v/>
      </c>
      <c r="BF36" s="429"/>
      <c r="BG36" s="428"/>
      <c r="BH36" s="428"/>
      <c r="BI36" s="428"/>
      <c r="BJ36" s="428"/>
      <c r="BK36" s="428"/>
      <c r="BL36" s="428"/>
      <c r="BM36" s="428"/>
      <c r="BN36" s="428"/>
      <c r="BO36" s="428"/>
      <c r="BP36" s="428"/>
      <c r="BQ36" s="428"/>
      <c r="BR36" s="428"/>
      <c r="BS36" s="428"/>
      <c r="BT36" s="428"/>
      <c r="BU36" s="428"/>
      <c r="BV36" s="212"/>
      <c r="BW36" s="429">
        <f t="shared" si="2"/>
        <v>14</v>
      </c>
      <c r="BX36" s="429"/>
      <c r="BY36" s="428" t="str">
        <f>IF('各会計、関係団体の財政状況及び健全化判断比率'!B70="","",'各会計、関係団体の財政状況及び健全化判断比率'!B70)</f>
        <v>佐久広域連合特別養護老人ホーム特別会計</v>
      </c>
      <c r="BZ36" s="428"/>
      <c r="CA36" s="428"/>
      <c r="CB36" s="428"/>
      <c r="CC36" s="428"/>
      <c r="CD36" s="428"/>
      <c r="CE36" s="428"/>
      <c r="CF36" s="428"/>
      <c r="CG36" s="428"/>
      <c r="CH36" s="428"/>
      <c r="CI36" s="428"/>
      <c r="CJ36" s="428"/>
      <c r="CK36" s="428"/>
      <c r="CL36" s="428"/>
      <c r="CM36" s="428"/>
      <c r="CN36" s="212"/>
      <c r="CO36" s="429" t="str">
        <f t="shared" si="3"/>
        <v/>
      </c>
      <c r="CP36" s="429"/>
      <c r="CQ36" s="428" t="str">
        <f>IF('各会計、関係団体の財政状況及び健全化判断比率'!BS9="","",'各会計、関係団体の財政状況及び健全化判断比率'!BS9)</f>
        <v/>
      </c>
      <c r="CR36" s="428"/>
      <c r="CS36" s="428"/>
      <c r="CT36" s="428"/>
      <c r="CU36" s="428"/>
      <c r="CV36" s="428"/>
      <c r="CW36" s="428"/>
      <c r="CX36" s="428"/>
      <c r="CY36" s="428"/>
      <c r="CZ36" s="428"/>
      <c r="DA36" s="428"/>
      <c r="DB36" s="428"/>
      <c r="DC36" s="428"/>
      <c r="DD36" s="428"/>
      <c r="DE36" s="428"/>
      <c r="DF36" s="209"/>
      <c r="DG36" s="430" t="str">
        <f>IF('各会計、関係団体の財政状況及び健全化判断比率'!BR9="","",'各会計、関係団体の財政状況及び健全化判断比率'!BR9)</f>
        <v/>
      </c>
      <c r="DH36" s="430"/>
      <c r="DI36" s="216"/>
      <c r="DJ36" s="184"/>
      <c r="DK36" s="184"/>
      <c r="DL36" s="184"/>
      <c r="DM36" s="184"/>
      <c r="DN36" s="184"/>
      <c r="DO36" s="184"/>
    </row>
    <row r="37" spans="1:119" ht="32.25" customHeight="1" x14ac:dyDescent="0.15">
      <c r="A37" s="185"/>
      <c r="B37" s="211"/>
      <c r="C37" s="429">
        <f>IF(E37="","",C36+1)</f>
        <v>4</v>
      </c>
      <c r="D37" s="429"/>
      <c r="E37" s="428" t="str">
        <f>IF('各会計、関係団体の財政状況及び健全化判断比率'!B10="","",'各会計、関係団体の財政状況及び健全化判断比率'!B10)</f>
        <v>佐久市奨学資金特別会計</v>
      </c>
      <c r="F37" s="428"/>
      <c r="G37" s="428"/>
      <c r="H37" s="428"/>
      <c r="I37" s="428"/>
      <c r="J37" s="428"/>
      <c r="K37" s="428"/>
      <c r="L37" s="428"/>
      <c r="M37" s="428"/>
      <c r="N37" s="428"/>
      <c r="O37" s="428"/>
      <c r="P37" s="428"/>
      <c r="Q37" s="428"/>
      <c r="R37" s="428"/>
      <c r="S37" s="428"/>
      <c r="T37" s="212"/>
      <c r="U37" s="429" t="str">
        <f t="shared" si="4"/>
        <v/>
      </c>
      <c r="V37" s="429"/>
      <c r="W37" s="428"/>
      <c r="X37" s="428"/>
      <c r="Y37" s="428"/>
      <c r="Z37" s="428"/>
      <c r="AA37" s="428"/>
      <c r="AB37" s="428"/>
      <c r="AC37" s="428"/>
      <c r="AD37" s="428"/>
      <c r="AE37" s="428"/>
      <c r="AF37" s="428"/>
      <c r="AG37" s="428"/>
      <c r="AH37" s="428"/>
      <c r="AI37" s="428"/>
      <c r="AJ37" s="428"/>
      <c r="AK37" s="428"/>
      <c r="AL37" s="212"/>
      <c r="AM37" s="429" t="str">
        <f t="shared" si="0"/>
        <v/>
      </c>
      <c r="AN37" s="429"/>
      <c r="AO37" s="428"/>
      <c r="AP37" s="428"/>
      <c r="AQ37" s="428"/>
      <c r="AR37" s="428"/>
      <c r="AS37" s="428"/>
      <c r="AT37" s="428"/>
      <c r="AU37" s="428"/>
      <c r="AV37" s="428"/>
      <c r="AW37" s="428"/>
      <c r="AX37" s="428"/>
      <c r="AY37" s="428"/>
      <c r="AZ37" s="428"/>
      <c r="BA37" s="428"/>
      <c r="BB37" s="428"/>
      <c r="BC37" s="428"/>
      <c r="BD37" s="212"/>
      <c r="BE37" s="429" t="str">
        <f t="shared" si="1"/>
        <v/>
      </c>
      <c r="BF37" s="429"/>
      <c r="BG37" s="428"/>
      <c r="BH37" s="428"/>
      <c r="BI37" s="428"/>
      <c r="BJ37" s="428"/>
      <c r="BK37" s="428"/>
      <c r="BL37" s="428"/>
      <c r="BM37" s="428"/>
      <c r="BN37" s="428"/>
      <c r="BO37" s="428"/>
      <c r="BP37" s="428"/>
      <c r="BQ37" s="428"/>
      <c r="BR37" s="428"/>
      <c r="BS37" s="428"/>
      <c r="BT37" s="428"/>
      <c r="BU37" s="428"/>
      <c r="BV37" s="212"/>
      <c r="BW37" s="429">
        <f t="shared" si="2"/>
        <v>15</v>
      </c>
      <c r="BX37" s="429"/>
      <c r="BY37" s="428" t="str">
        <f>IF('各会計、関係団体の財政状況及び健全化判断比率'!B71="","",'各会計、関係団体の財政状況及び健全化判断比率'!B71)</f>
        <v>佐久平環境衛生施設組合会計</v>
      </c>
      <c r="BZ37" s="428"/>
      <c r="CA37" s="428"/>
      <c r="CB37" s="428"/>
      <c r="CC37" s="428"/>
      <c r="CD37" s="428"/>
      <c r="CE37" s="428"/>
      <c r="CF37" s="428"/>
      <c r="CG37" s="428"/>
      <c r="CH37" s="428"/>
      <c r="CI37" s="428"/>
      <c r="CJ37" s="428"/>
      <c r="CK37" s="428"/>
      <c r="CL37" s="428"/>
      <c r="CM37" s="428"/>
      <c r="CN37" s="212"/>
      <c r="CO37" s="429" t="str">
        <f t="shared" si="3"/>
        <v/>
      </c>
      <c r="CP37" s="429"/>
      <c r="CQ37" s="428" t="str">
        <f>IF('各会計、関係団体の財政状況及び健全化判断比率'!BS10="","",'各会計、関係団体の財政状況及び健全化判断比率'!BS10)</f>
        <v/>
      </c>
      <c r="CR37" s="428"/>
      <c r="CS37" s="428"/>
      <c r="CT37" s="428"/>
      <c r="CU37" s="428"/>
      <c r="CV37" s="428"/>
      <c r="CW37" s="428"/>
      <c r="CX37" s="428"/>
      <c r="CY37" s="428"/>
      <c r="CZ37" s="428"/>
      <c r="DA37" s="428"/>
      <c r="DB37" s="428"/>
      <c r="DC37" s="428"/>
      <c r="DD37" s="428"/>
      <c r="DE37" s="428"/>
      <c r="DF37" s="209"/>
      <c r="DG37" s="430" t="str">
        <f>IF('各会計、関係団体の財政状況及び健全化判断比率'!BR10="","",'各会計、関係団体の財政状況及び健全化判断比率'!BR10)</f>
        <v/>
      </c>
      <c r="DH37" s="430"/>
      <c r="DI37" s="216"/>
      <c r="DJ37" s="184"/>
      <c r="DK37" s="184"/>
      <c r="DL37" s="184"/>
      <c r="DM37" s="184"/>
      <c r="DN37" s="184"/>
      <c r="DO37" s="184"/>
    </row>
    <row r="38" spans="1:119" ht="32.25" customHeight="1" x14ac:dyDescent="0.15">
      <c r="A38" s="185"/>
      <c r="B38" s="211"/>
      <c r="C38" s="429" t="str">
        <f t="shared" ref="C38:C43" si="5">IF(E38="","",C37+1)</f>
        <v/>
      </c>
      <c r="D38" s="429"/>
      <c r="E38" s="428" t="str">
        <f>IF('各会計、関係団体の財政状況及び健全化判断比率'!B11="","",'各会計、関係団体の財政状況及び健全化判断比率'!B11)</f>
        <v/>
      </c>
      <c r="F38" s="428"/>
      <c r="G38" s="428"/>
      <c r="H38" s="428"/>
      <c r="I38" s="428"/>
      <c r="J38" s="428"/>
      <c r="K38" s="428"/>
      <c r="L38" s="428"/>
      <c r="M38" s="428"/>
      <c r="N38" s="428"/>
      <c r="O38" s="428"/>
      <c r="P38" s="428"/>
      <c r="Q38" s="428"/>
      <c r="R38" s="428"/>
      <c r="S38" s="428"/>
      <c r="T38" s="212"/>
      <c r="U38" s="429" t="str">
        <f t="shared" si="4"/>
        <v/>
      </c>
      <c r="V38" s="429"/>
      <c r="W38" s="428"/>
      <c r="X38" s="428"/>
      <c r="Y38" s="428"/>
      <c r="Z38" s="428"/>
      <c r="AA38" s="428"/>
      <c r="AB38" s="428"/>
      <c r="AC38" s="428"/>
      <c r="AD38" s="428"/>
      <c r="AE38" s="428"/>
      <c r="AF38" s="428"/>
      <c r="AG38" s="428"/>
      <c r="AH38" s="428"/>
      <c r="AI38" s="428"/>
      <c r="AJ38" s="428"/>
      <c r="AK38" s="428"/>
      <c r="AL38" s="212"/>
      <c r="AM38" s="429" t="str">
        <f t="shared" si="0"/>
        <v/>
      </c>
      <c r="AN38" s="429"/>
      <c r="AO38" s="428"/>
      <c r="AP38" s="428"/>
      <c r="AQ38" s="428"/>
      <c r="AR38" s="428"/>
      <c r="AS38" s="428"/>
      <c r="AT38" s="428"/>
      <c r="AU38" s="428"/>
      <c r="AV38" s="428"/>
      <c r="AW38" s="428"/>
      <c r="AX38" s="428"/>
      <c r="AY38" s="428"/>
      <c r="AZ38" s="428"/>
      <c r="BA38" s="428"/>
      <c r="BB38" s="428"/>
      <c r="BC38" s="428"/>
      <c r="BD38" s="212"/>
      <c r="BE38" s="429" t="str">
        <f t="shared" si="1"/>
        <v/>
      </c>
      <c r="BF38" s="429"/>
      <c r="BG38" s="428"/>
      <c r="BH38" s="428"/>
      <c r="BI38" s="428"/>
      <c r="BJ38" s="428"/>
      <c r="BK38" s="428"/>
      <c r="BL38" s="428"/>
      <c r="BM38" s="428"/>
      <c r="BN38" s="428"/>
      <c r="BO38" s="428"/>
      <c r="BP38" s="428"/>
      <c r="BQ38" s="428"/>
      <c r="BR38" s="428"/>
      <c r="BS38" s="428"/>
      <c r="BT38" s="428"/>
      <c r="BU38" s="428"/>
      <c r="BV38" s="212"/>
      <c r="BW38" s="429">
        <f t="shared" si="2"/>
        <v>16</v>
      </c>
      <c r="BX38" s="429"/>
      <c r="BY38" s="428" t="str">
        <f>IF('各会計、関係団体の財政状況及び健全化判断比率'!B72="","",'各会計、関係団体の財政状況及び健全化判断比率'!B72)</f>
        <v>佐久市・軽井沢町清掃施設組合会計</v>
      </c>
      <c r="BZ38" s="428"/>
      <c r="CA38" s="428"/>
      <c r="CB38" s="428"/>
      <c r="CC38" s="428"/>
      <c r="CD38" s="428"/>
      <c r="CE38" s="428"/>
      <c r="CF38" s="428"/>
      <c r="CG38" s="428"/>
      <c r="CH38" s="428"/>
      <c r="CI38" s="428"/>
      <c r="CJ38" s="428"/>
      <c r="CK38" s="428"/>
      <c r="CL38" s="428"/>
      <c r="CM38" s="428"/>
      <c r="CN38" s="212"/>
      <c r="CO38" s="429" t="str">
        <f t="shared" si="3"/>
        <v/>
      </c>
      <c r="CP38" s="429"/>
      <c r="CQ38" s="428" t="str">
        <f>IF('各会計、関係団体の財政状況及び健全化判断比率'!BS11="","",'各会計、関係団体の財政状況及び健全化判断比率'!BS11)</f>
        <v/>
      </c>
      <c r="CR38" s="428"/>
      <c r="CS38" s="428"/>
      <c r="CT38" s="428"/>
      <c r="CU38" s="428"/>
      <c r="CV38" s="428"/>
      <c r="CW38" s="428"/>
      <c r="CX38" s="428"/>
      <c r="CY38" s="428"/>
      <c r="CZ38" s="428"/>
      <c r="DA38" s="428"/>
      <c r="DB38" s="428"/>
      <c r="DC38" s="428"/>
      <c r="DD38" s="428"/>
      <c r="DE38" s="428"/>
      <c r="DF38" s="209"/>
      <c r="DG38" s="430" t="str">
        <f>IF('各会計、関係団体の財政状況及び健全化判断比率'!BR11="","",'各会計、関係団体の財政状況及び健全化判断比率'!BR11)</f>
        <v/>
      </c>
      <c r="DH38" s="430"/>
      <c r="DI38" s="216"/>
      <c r="DJ38" s="184"/>
      <c r="DK38" s="184"/>
      <c r="DL38" s="184"/>
      <c r="DM38" s="184"/>
      <c r="DN38" s="184"/>
      <c r="DO38" s="184"/>
    </row>
    <row r="39" spans="1:119" ht="32.25" customHeight="1" x14ac:dyDescent="0.15">
      <c r="A39" s="185"/>
      <c r="B39" s="211"/>
      <c r="C39" s="429" t="str">
        <f t="shared" si="5"/>
        <v/>
      </c>
      <c r="D39" s="429"/>
      <c r="E39" s="428" t="str">
        <f>IF('各会計、関係団体の財政状況及び健全化判断比率'!B12="","",'各会計、関係団体の財政状況及び健全化判断比率'!B12)</f>
        <v/>
      </c>
      <c r="F39" s="428"/>
      <c r="G39" s="428"/>
      <c r="H39" s="428"/>
      <c r="I39" s="428"/>
      <c r="J39" s="428"/>
      <c r="K39" s="428"/>
      <c r="L39" s="428"/>
      <c r="M39" s="428"/>
      <c r="N39" s="428"/>
      <c r="O39" s="428"/>
      <c r="P39" s="428"/>
      <c r="Q39" s="428"/>
      <c r="R39" s="428"/>
      <c r="S39" s="428"/>
      <c r="T39" s="212"/>
      <c r="U39" s="429" t="str">
        <f t="shared" si="4"/>
        <v/>
      </c>
      <c r="V39" s="429"/>
      <c r="W39" s="428"/>
      <c r="X39" s="428"/>
      <c r="Y39" s="428"/>
      <c r="Z39" s="428"/>
      <c r="AA39" s="428"/>
      <c r="AB39" s="428"/>
      <c r="AC39" s="428"/>
      <c r="AD39" s="428"/>
      <c r="AE39" s="428"/>
      <c r="AF39" s="428"/>
      <c r="AG39" s="428"/>
      <c r="AH39" s="428"/>
      <c r="AI39" s="428"/>
      <c r="AJ39" s="428"/>
      <c r="AK39" s="428"/>
      <c r="AL39" s="212"/>
      <c r="AM39" s="429" t="str">
        <f t="shared" si="0"/>
        <v/>
      </c>
      <c r="AN39" s="429"/>
      <c r="AO39" s="428"/>
      <c r="AP39" s="428"/>
      <c r="AQ39" s="428"/>
      <c r="AR39" s="428"/>
      <c r="AS39" s="428"/>
      <c r="AT39" s="428"/>
      <c r="AU39" s="428"/>
      <c r="AV39" s="428"/>
      <c r="AW39" s="428"/>
      <c r="AX39" s="428"/>
      <c r="AY39" s="428"/>
      <c r="AZ39" s="428"/>
      <c r="BA39" s="428"/>
      <c r="BB39" s="428"/>
      <c r="BC39" s="428"/>
      <c r="BD39" s="212"/>
      <c r="BE39" s="429" t="str">
        <f t="shared" si="1"/>
        <v/>
      </c>
      <c r="BF39" s="429"/>
      <c r="BG39" s="428"/>
      <c r="BH39" s="428"/>
      <c r="BI39" s="428"/>
      <c r="BJ39" s="428"/>
      <c r="BK39" s="428"/>
      <c r="BL39" s="428"/>
      <c r="BM39" s="428"/>
      <c r="BN39" s="428"/>
      <c r="BO39" s="428"/>
      <c r="BP39" s="428"/>
      <c r="BQ39" s="428"/>
      <c r="BR39" s="428"/>
      <c r="BS39" s="428"/>
      <c r="BT39" s="428"/>
      <c r="BU39" s="428"/>
      <c r="BV39" s="212"/>
      <c r="BW39" s="429">
        <f t="shared" si="2"/>
        <v>17</v>
      </c>
      <c r="BX39" s="429"/>
      <c r="BY39" s="428" t="str">
        <f>IF('各会計、関係団体の財政状況及び健全化判断比率'!B73="","",'各会計、関係団体の財政状況及び健全化判断比率'!B73)</f>
        <v>浅麓環境施設組合一般会計</v>
      </c>
      <c r="BZ39" s="428"/>
      <c r="CA39" s="428"/>
      <c r="CB39" s="428"/>
      <c r="CC39" s="428"/>
      <c r="CD39" s="428"/>
      <c r="CE39" s="428"/>
      <c r="CF39" s="428"/>
      <c r="CG39" s="428"/>
      <c r="CH39" s="428"/>
      <c r="CI39" s="428"/>
      <c r="CJ39" s="428"/>
      <c r="CK39" s="428"/>
      <c r="CL39" s="428"/>
      <c r="CM39" s="428"/>
      <c r="CN39" s="212"/>
      <c r="CO39" s="429" t="str">
        <f t="shared" si="3"/>
        <v/>
      </c>
      <c r="CP39" s="429"/>
      <c r="CQ39" s="428" t="str">
        <f>IF('各会計、関係団体の財政状況及び健全化判断比率'!BS12="","",'各会計、関係団体の財政状況及び健全化判断比率'!BS12)</f>
        <v/>
      </c>
      <c r="CR39" s="428"/>
      <c r="CS39" s="428"/>
      <c r="CT39" s="428"/>
      <c r="CU39" s="428"/>
      <c r="CV39" s="428"/>
      <c r="CW39" s="428"/>
      <c r="CX39" s="428"/>
      <c r="CY39" s="428"/>
      <c r="CZ39" s="428"/>
      <c r="DA39" s="428"/>
      <c r="DB39" s="428"/>
      <c r="DC39" s="428"/>
      <c r="DD39" s="428"/>
      <c r="DE39" s="428"/>
      <c r="DF39" s="209"/>
      <c r="DG39" s="430" t="str">
        <f>IF('各会計、関係団体の財政状況及び健全化判断比率'!BR12="","",'各会計、関係団体の財政状況及び健全化判断比率'!BR12)</f>
        <v/>
      </c>
      <c r="DH39" s="430"/>
      <c r="DI39" s="216"/>
      <c r="DJ39" s="184"/>
      <c r="DK39" s="184"/>
      <c r="DL39" s="184"/>
      <c r="DM39" s="184"/>
      <c r="DN39" s="184"/>
      <c r="DO39" s="184"/>
    </row>
    <row r="40" spans="1:119" ht="32.25" customHeight="1" x14ac:dyDescent="0.15">
      <c r="A40" s="185"/>
      <c r="B40" s="211"/>
      <c r="C40" s="429" t="str">
        <f t="shared" si="5"/>
        <v/>
      </c>
      <c r="D40" s="429"/>
      <c r="E40" s="428" t="str">
        <f>IF('各会計、関係団体の財政状況及び健全化判断比率'!B13="","",'各会計、関係団体の財政状況及び健全化判断比率'!B13)</f>
        <v/>
      </c>
      <c r="F40" s="428"/>
      <c r="G40" s="428"/>
      <c r="H40" s="428"/>
      <c r="I40" s="428"/>
      <c r="J40" s="428"/>
      <c r="K40" s="428"/>
      <c r="L40" s="428"/>
      <c r="M40" s="428"/>
      <c r="N40" s="428"/>
      <c r="O40" s="428"/>
      <c r="P40" s="428"/>
      <c r="Q40" s="428"/>
      <c r="R40" s="428"/>
      <c r="S40" s="428"/>
      <c r="T40" s="212"/>
      <c r="U40" s="429" t="str">
        <f t="shared" si="4"/>
        <v/>
      </c>
      <c r="V40" s="429"/>
      <c r="W40" s="428"/>
      <c r="X40" s="428"/>
      <c r="Y40" s="428"/>
      <c r="Z40" s="428"/>
      <c r="AA40" s="428"/>
      <c r="AB40" s="428"/>
      <c r="AC40" s="428"/>
      <c r="AD40" s="428"/>
      <c r="AE40" s="428"/>
      <c r="AF40" s="428"/>
      <c r="AG40" s="428"/>
      <c r="AH40" s="428"/>
      <c r="AI40" s="428"/>
      <c r="AJ40" s="428"/>
      <c r="AK40" s="428"/>
      <c r="AL40" s="212"/>
      <c r="AM40" s="429" t="str">
        <f t="shared" si="0"/>
        <v/>
      </c>
      <c r="AN40" s="429"/>
      <c r="AO40" s="428"/>
      <c r="AP40" s="428"/>
      <c r="AQ40" s="428"/>
      <c r="AR40" s="428"/>
      <c r="AS40" s="428"/>
      <c r="AT40" s="428"/>
      <c r="AU40" s="428"/>
      <c r="AV40" s="428"/>
      <c r="AW40" s="428"/>
      <c r="AX40" s="428"/>
      <c r="AY40" s="428"/>
      <c r="AZ40" s="428"/>
      <c r="BA40" s="428"/>
      <c r="BB40" s="428"/>
      <c r="BC40" s="428"/>
      <c r="BD40" s="212"/>
      <c r="BE40" s="429" t="str">
        <f t="shared" si="1"/>
        <v/>
      </c>
      <c r="BF40" s="429"/>
      <c r="BG40" s="428"/>
      <c r="BH40" s="428"/>
      <c r="BI40" s="428"/>
      <c r="BJ40" s="428"/>
      <c r="BK40" s="428"/>
      <c r="BL40" s="428"/>
      <c r="BM40" s="428"/>
      <c r="BN40" s="428"/>
      <c r="BO40" s="428"/>
      <c r="BP40" s="428"/>
      <c r="BQ40" s="428"/>
      <c r="BR40" s="428"/>
      <c r="BS40" s="428"/>
      <c r="BT40" s="428"/>
      <c r="BU40" s="428"/>
      <c r="BV40" s="212"/>
      <c r="BW40" s="429">
        <f t="shared" si="2"/>
        <v>18</v>
      </c>
      <c r="BX40" s="429"/>
      <c r="BY40" s="428" t="str">
        <f>IF('各会計、関係団体の財政状況及び健全化判断比率'!B74="","",'各会計、関係団体の財政状況及び健全化判断比率'!B74)</f>
        <v>北佐久郡老人福祉施設組合一般会計</v>
      </c>
      <c r="BZ40" s="428"/>
      <c r="CA40" s="428"/>
      <c r="CB40" s="428"/>
      <c r="CC40" s="428"/>
      <c r="CD40" s="428"/>
      <c r="CE40" s="428"/>
      <c r="CF40" s="428"/>
      <c r="CG40" s="428"/>
      <c r="CH40" s="428"/>
      <c r="CI40" s="428"/>
      <c r="CJ40" s="428"/>
      <c r="CK40" s="428"/>
      <c r="CL40" s="428"/>
      <c r="CM40" s="428"/>
      <c r="CN40" s="212"/>
      <c r="CO40" s="429" t="str">
        <f t="shared" si="3"/>
        <v/>
      </c>
      <c r="CP40" s="429"/>
      <c r="CQ40" s="428" t="str">
        <f>IF('各会計、関係団体の財政状況及び健全化判断比率'!BS13="","",'各会計、関係団体の財政状況及び健全化判断比率'!BS13)</f>
        <v/>
      </c>
      <c r="CR40" s="428"/>
      <c r="CS40" s="428"/>
      <c r="CT40" s="428"/>
      <c r="CU40" s="428"/>
      <c r="CV40" s="428"/>
      <c r="CW40" s="428"/>
      <c r="CX40" s="428"/>
      <c r="CY40" s="428"/>
      <c r="CZ40" s="428"/>
      <c r="DA40" s="428"/>
      <c r="DB40" s="428"/>
      <c r="DC40" s="428"/>
      <c r="DD40" s="428"/>
      <c r="DE40" s="428"/>
      <c r="DF40" s="209"/>
      <c r="DG40" s="430" t="str">
        <f>IF('各会計、関係団体の財政状況及び健全化判断比率'!BR13="","",'各会計、関係団体の財政状況及び健全化判断比率'!BR13)</f>
        <v/>
      </c>
      <c r="DH40" s="430"/>
      <c r="DI40" s="216"/>
      <c r="DJ40" s="184"/>
      <c r="DK40" s="184"/>
      <c r="DL40" s="184"/>
      <c r="DM40" s="184"/>
      <c r="DN40" s="184"/>
      <c r="DO40" s="184"/>
    </row>
    <row r="41" spans="1:119" ht="32.25" customHeight="1" x14ac:dyDescent="0.15">
      <c r="A41" s="185"/>
      <c r="B41" s="211"/>
      <c r="C41" s="429" t="str">
        <f t="shared" si="5"/>
        <v/>
      </c>
      <c r="D41" s="429"/>
      <c r="E41" s="428" t="str">
        <f>IF('各会計、関係団体の財政状況及び健全化判断比率'!B14="","",'各会計、関係団体の財政状況及び健全化判断比率'!B14)</f>
        <v/>
      </c>
      <c r="F41" s="428"/>
      <c r="G41" s="428"/>
      <c r="H41" s="428"/>
      <c r="I41" s="428"/>
      <c r="J41" s="428"/>
      <c r="K41" s="428"/>
      <c r="L41" s="428"/>
      <c r="M41" s="428"/>
      <c r="N41" s="428"/>
      <c r="O41" s="428"/>
      <c r="P41" s="428"/>
      <c r="Q41" s="428"/>
      <c r="R41" s="428"/>
      <c r="S41" s="428"/>
      <c r="T41" s="212"/>
      <c r="U41" s="429" t="str">
        <f t="shared" si="4"/>
        <v/>
      </c>
      <c r="V41" s="429"/>
      <c r="W41" s="428"/>
      <c r="X41" s="428"/>
      <c r="Y41" s="428"/>
      <c r="Z41" s="428"/>
      <c r="AA41" s="428"/>
      <c r="AB41" s="428"/>
      <c r="AC41" s="428"/>
      <c r="AD41" s="428"/>
      <c r="AE41" s="428"/>
      <c r="AF41" s="428"/>
      <c r="AG41" s="428"/>
      <c r="AH41" s="428"/>
      <c r="AI41" s="428"/>
      <c r="AJ41" s="428"/>
      <c r="AK41" s="428"/>
      <c r="AL41" s="212"/>
      <c r="AM41" s="429" t="str">
        <f t="shared" si="0"/>
        <v/>
      </c>
      <c r="AN41" s="429"/>
      <c r="AO41" s="428"/>
      <c r="AP41" s="428"/>
      <c r="AQ41" s="428"/>
      <c r="AR41" s="428"/>
      <c r="AS41" s="428"/>
      <c r="AT41" s="428"/>
      <c r="AU41" s="428"/>
      <c r="AV41" s="428"/>
      <c r="AW41" s="428"/>
      <c r="AX41" s="428"/>
      <c r="AY41" s="428"/>
      <c r="AZ41" s="428"/>
      <c r="BA41" s="428"/>
      <c r="BB41" s="428"/>
      <c r="BC41" s="428"/>
      <c r="BD41" s="212"/>
      <c r="BE41" s="429" t="str">
        <f t="shared" si="1"/>
        <v/>
      </c>
      <c r="BF41" s="429"/>
      <c r="BG41" s="428"/>
      <c r="BH41" s="428"/>
      <c r="BI41" s="428"/>
      <c r="BJ41" s="428"/>
      <c r="BK41" s="428"/>
      <c r="BL41" s="428"/>
      <c r="BM41" s="428"/>
      <c r="BN41" s="428"/>
      <c r="BO41" s="428"/>
      <c r="BP41" s="428"/>
      <c r="BQ41" s="428"/>
      <c r="BR41" s="428"/>
      <c r="BS41" s="428"/>
      <c r="BT41" s="428"/>
      <c r="BU41" s="428"/>
      <c r="BV41" s="212"/>
      <c r="BW41" s="429">
        <f t="shared" si="2"/>
        <v>19</v>
      </c>
      <c r="BX41" s="429"/>
      <c r="BY41" s="428" t="str">
        <f>IF('各会計、関係団体の財政状況及び健全化判断比率'!B75="","",'各会計、関係団体の財政状況及び健全化判断比率'!B75)</f>
        <v>川西保健衛生施設組合一般会計
川西保健衛生施設組合下水道事業会計</v>
      </c>
      <c r="BZ41" s="428"/>
      <c r="CA41" s="428"/>
      <c r="CB41" s="428"/>
      <c r="CC41" s="428"/>
      <c r="CD41" s="428"/>
      <c r="CE41" s="428"/>
      <c r="CF41" s="428"/>
      <c r="CG41" s="428"/>
      <c r="CH41" s="428"/>
      <c r="CI41" s="428"/>
      <c r="CJ41" s="428"/>
      <c r="CK41" s="428"/>
      <c r="CL41" s="428"/>
      <c r="CM41" s="428"/>
      <c r="CN41" s="212"/>
      <c r="CO41" s="429" t="str">
        <f t="shared" si="3"/>
        <v/>
      </c>
      <c r="CP41" s="429"/>
      <c r="CQ41" s="428" t="str">
        <f>IF('各会計、関係団体の財政状況及び健全化判断比率'!BS14="","",'各会計、関係団体の財政状況及び健全化判断比率'!BS14)</f>
        <v/>
      </c>
      <c r="CR41" s="428"/>
      <c r="CS41" s="428"/>
      <c r="CT41" s="428"/>
      <c r="CU41" s="428"/>
      <c r="CV41" s="428"/>
      <c r="CW41" s="428"/>
      <c r="CX41" s="428"/>
      <c r="CY41" s="428"/>
      <c r="CZ41" s="428"/>
      <c r="DA41" s="428"/>
      <c r="DB41" s="428"/>
      <c r="DC41" s="428"/>
      <c r="DD41" s="428"/>
      <c r="DE41" s="428"/>
      <c r="DF41" s="209"/>
      <c r="DG41" s="430" t="str">
        <f>IF('各会計、関係団体の財政状況及び健全化判断比率'!BR14="","",'各会計、関係団体の財政状況及び健全化判断比率'!BR14)</f>
        <v/>
      </c>
      <c r="DH41" s="430"/>
      <c r="DI41" s="216"/>
      <c r="DJ41" s="184"/>
      <c r="DK41" s="184"/>
      <c r="DL41" s="184"/>
      <c r="DM41" s="184"/>
      <c r="DN41" s="184"/>
      <c r="DO41" s="184"/>
    </row>
    <row r="42" spans="1:119" ht="32.25" customHeight="1" x14ac:dyDescent="0.15">
      <c r="A42" s="184"/>
      <c r="B42" s="211"/>
      <c r="C42" s="429" t="str">
        <f t="shared" si="5"/>
        <v/>
      </c>
      <c r="D42" s="429"/>
      <c r="E42" s="428" t="str">
        <f>IF('各会計、関係団体の財政状況及び健全化判断比率'!B15="","",'各会計、関係団体の財政状況及び健全化判断比率'!B15)</f>
        <v/>
      </c>
      <c r="F42" s="428"/>
      <c r="G42" s="428"/>
      <c r="H42" s="428"/>
      <c r="I42" s="428"/>
      <c r="J42" s="428"/>
      <c r="K42" s="428"/>
      <c r="L42" s="428"/>
      <c r="M42" s="428"/>
      <c r="N42" s="428"/>
      <c r="O42" s="428"/>
      <c r="P42" s="428"/>
      <c r="Q42" s="428"/>
      <c r="R42" s="428"/>
      <c r="S42" s="428"/>
      <c r="T42" s="212"/>
      <c r="U42" s="429" t="str">
        <f t="shared" si="4"/>
        <v/>
      </c>
      <c r="V42" s="429"/>
      <c r="W42" s="428"/>
      <c r="X42" s="428"/>
      <c r="Y42" s="428"/>
      <c r="Z42" s="428"/>
      <c r="AA42" s="428"/>
      <c r="AB42" s="428"/>
      <c r="AC42" s="428"/>
      <c r="AD42" s="428"/>
      <c r="AE42" s="428"/>
      <c r="AF42" s="428"/>
      <c r="AG42" s="428"/>
      <c r="AH42" s="428"/>
      <c r="AI42" s="428"/>
      <c r="AJ42" s="428"/>
      <c r="AK42" s="428"/>
      <c r="AL42" s="212"/>
      <c r="AM42" s="429" t="str">
        <f t="shared" si="0"/>
        <v/>
      </c>
      <c r="AN42" s="429"/>
      <c r="AO42" s="428"/>
      <c r="AP42" s="428"/>
      <c r="AQ42" s="428"/>
      <c r="AR42" s="428"/>
      <c r="AS42" s="428"/>
      <c r="AT42" s="428"/>
      <c r="AU42" s="428"/>
      <c r="AV42" s="428"/>
      <c r="AW42" s="428"/>
      <c r="AX42" s="428"/>
      <c r="AY42" s="428"/>
      <c r="AZ42" s="428"/>
      <c r="BA42" s="428"/>
      <c r="BB42" s="428"/>
      <c r="BC42" s="428"/>
      <c r="BD42" s="212"/>
      <c r="BE42" s="429" t="str">
        <f t="shared" si="1"/>
        <v/>
      </c>
      <c r="BF42" s="429"/>
      <c r="BG42" s="428"/>
      <c r="BH42" s="428"/>
      <c r="BI42" s="428"/>
      <c r="BJ42" s="428"/>
      <c r="BK42" s="428"/>
      <c r="BL42" s="428"/>
      <c r="BM42" s="428"/>
      <c r="BN42" s="428"/>
      <c r="BO42" s="428"/>
      <c r="BP42" s="428"/>
      <c r="BQ42" s="428"/>
      <c r="BR42" s="428"/>
      <c r="BS42" s="428"/>
      <c r="BT42" s="428"/>
      <c r="BU42" s="428"/>
      <c r="BV42" s="212"/>
      <c r="BW42" s="429">
        <f t="shared" si="2"/>
        <v>20</v>
      </c>
      <c r="BX42" s="429"/>
      <c r="BY42" s="428" t="str">
        <f>IF('各会計、関係団体の財政状況及び健全化判断比率'!B76="","",'各会計、関係団体の財政状況及び健全化判断比率'!B76)</f>
        <v>森泉山財産組合一般会計</v>
      </c>
      <c r="BZ42" s="428"/>
      <c r="CA42" s="428"/>
      <c r="CB42" s="428"/>
      <c r="CC42" s="428"/>
      <c r="CD42" s="428"/>
      <c r="CE42" s="428"/>
      <c r="CF42" s="428"/>
      <c r="CG42" s="428"/>
      <c r="CH42" s="428"/>
      <c r="CI42" s="428"/>
      <c r="CJ42" s="428"/>
      <c r="CK42" s="428"/>
      <c r="CL42" s="428"/>
      <c r="CM42" s="428"/>
      <c r="CN42" s="212"/>
      <c r="CO42" s="429" t="str">
        <f t="shared" si="3"/>
        <v/>
      </c>
      <c r="CP42" s="429"/>
      <c r="CQ42" s="428" t="str">
        <f>IF('各会計、関係団体の財政状況及び健全化判断比率'!BS15="","",'各会計、関係団体の財政状況及び健全化判断比率'!BS15)</f>
        <v/>
      </c>
      <c r="CR42" s="428"/>
      <c r="CS42" s="428"/>
      <c r="CT42" s="428"/>
      <c r="CU42" s="428"/>
      <c r="CV42" s="428"/>
      <c r="CW42" s="428"/>
      <c r="CX42" s="428"/>
      <c r="CY42" s="428"/>
      <c r="CZ42" s="428"/>
      <c r="DA42" s="428"/>
      <c r="DB42" s="428"/>
      <c r="DC42" s="428"/>
      <c r="DD42" s="428"/>
      <c r="DE42" s="428"/>
      <c r="DF42" s="209"/>
      <c r="DG42" s="430" t="str">
        <f>IF('各会計、関係団体の財政状況及び健全化判断比率'!BR15="","",'各会計、関係団体の財政状況及び健全化判断比率'!BR15)</f>
        <v/>
      </c>
      <c r="DH42" s="430"/>
      <c r="DI42" s="216"/>
      <c r="DJ42" s="184"/>
      <c r="DK42" s="184"/>
      <c r="DL42" s="184"/>
      <c r="DM42" s="184"/>
      <c r="DN42" s="184"/>
      <c r="DO42" s="184"/>
    </row>
    <row r="43" spans="1:119" ht="32.25" customHeight="1" x14ac:dyDescent="0.15">
      <c r="A43" s="184"/>
      <c r="B43" s="211"/>
      <c r="C43" s="429" t="str">
        <f t="shared" si="5"/>
        <v/>
      </c>
      <c r="D43" s="429"/>
      <c r="E43" s="428" t="str">
        <f>IF('各会計、関係団体の財政状況及び健全化判断比率'!B16="","",'各会計、関係団体の財政状況及び健全化判断比率'!B16)</f>
        <v/>
      </c>
      <c r="F43" s="428"/>
      <c r="G43" s="428"/>
      <c r="H43" s="428"/>
      <c r="I43" s="428"/>
      <c r="J43" s="428"/>
      <c r="K43" s="428"/>
      <c r="L43" s="428"/>
      <c r="M43" s="428"/>
      <c r="N43" s="428"/>
      <c r="O43" s="428"/>
      <c r="P43" s="428"/>
      <c r="Q43" s="428"/>
      <c r="R43" s="428"/>
      <c r="S43" s="428"/>
      <c r="T43" s="212"/>
      <c r="U43" s="429" t="str">
        <f t="shared" si="4"/>
        <v/>
      </c>
      <c r="V43" s="429"/>
      <c r="W43" s="428"/>
      <c r="X43" s="428"/>
      <c r="Y43" s="428"/>
      <c r="Z43" s="428"/>
      <c r="AA43" s="428"/>
      <c r="AB43" s="428"/>
      <c r="AC43" s="428"/>
      <c r="AD43" s="428"/>
      <c r="AE43" s="428"/>
      <c r="AF43" s="428"/>
      <c r="AG43" s="428"/>
      <c r="AH43" s="428"/>
      <c r="AI43" s="428"/>
      <c r="AJ43" s="428"/>
      <c r="AK43" s="428"/>
      <c r="AL43" s="212"/>
      <c r="AM43" s="429" t="str">
        <f t="shared" si="0"/>
        <v/>
      </c>
      <c r="AN43" s="429"/>
      <c r="AO43" s="428"/>
      <c r="AP43" s="428"/>
      <c r="AQ43" s="428"/>
      <c r="AR43" s="428"/>
      <c r="AS43" s="428"/>
      <c r="AT43" s="428"/>
      <c r="AU43" s="428"/>
      <c r="AV43" s="428"/>
      <c r="AW43" s="428"/>
      <c r="AX43" s="428"/>
      <c r="AY43" s="428"/>
      <c r="AZ43" s="428"/>
      <c r="BA43" s="428"/>
      <c r="BB43" s="428"/>
      <c r="BC43" s="428"/>
      <c r="BD43" s="212"/>
      <c r="BE43" s="429" t="str">
        <f t="shared" si="1"/>
        <v/>
      </c>
      <c r="BF43" s="429"/>
      <c r="BG43" s="428"/>
      <c r="BH43" s="428"/>
      <c r="BI43" s="428"/>
      <c r="BJ43" s="428"/>
      <c r="BK43" s="428"/>
      <c r="BL43" s="428"/>
      <c r="BM43" s="428"/>
      <c r="BN43" s="428"/>
      <c r="BO43" s="428"/>
      <c r="BP43" s="428"/>
      <c r="BQ43" s="428"/>
      <c r="BR43" s="428"/>
      <c r="BS43" s="428"/>
      <c r="BT43" s="428"/>
      <c r="BU43" s="428"/>
      <c r="BV43" s="212"/>
      <c r="BW43" s="429">
        <f t="shared" si="2"/>
        <v>21</v>
      </c>
      <c r="BX43" s="429"/>
      <c r="BY43" s="428" t="str">
        <f>IF('各会計、関係団体の財政状況及び健全化判断比率'!B77="","",'各会計、関係団体の財政状況及び健全化判断比率'!B77)</f>
        <v>長野県市町村自治振興組合一般会計</v>
      </c>
      <c r="BZ43" s="428"/>
      <c r="CA43" s="428"/>
      <c r="CB43" s="428"/>
      <c r="CC43" s="428"/>
      <c r="CD43" s="428"/>
      <c r="CE43" s="428"/>
      <c r="CF43" s="428"/>
      <c r="CG43" s="428"/>
      <c r="CH43" s="428"/>
      <c r="CI43" s="428"/>
      <c r="CJ43" s="428"/>
      <c r="CK43" s="428"/>
      <c r="CL43" s="428"/>
      <c r="CM43" s="428"/>
      <c r="CN43" s="212"/>
      <c r="CO43" s="429" t="str">
        <f t="shared" si="3"/>
        <v/>
      </c>
      <c r="CP43" s="429"/>
      <c r="CQ43" s="428" t="str">
        <f>IF('各会計、関係団体の財政状況及び健全化判断比率'!BS16="","",'各会計、関係団体の財政状況及び健全化判断比率'!BS16)</f>
        <v/>
      </c>
      <c r="CR43" s="428"/>
      <c r="CS43" s="428"/>
      <c r="CT43" s="428"/>
      <c r="CU43" s="428"/>
      <c r="CV43" s="428"/>
      <c r="CW43" s="428"/>
      <c r="CX43" s="428"/>
      <c r="CY43" s="428"/>
      <c r="CZ43" s="428"/>
      <c r="DA43" s="428"/>
      <c r="DB43" s="428"/>
      <c r="DC43" s="428"/>
      <c r="DD43" s="428"/>
      <c r="DE43" s="428"/>
      <c r="DF43" s="209"/>
      <c r="DG43" s="430" t="str">
        <f>IF('各会計、関係団体の財政状況及び健全化判断比率'!BR16="","",'各会計、関係団体の財政状況及び健全化判断比率'!BR16)</f>
        <v/>
      </c>
      <c r="DH43" s="430"/>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197</v>
      </c>
      <c r="C46" s="184"/>
      <c r="D46" s="184"/>
      <c r="E46" s="184" t="s">
        <v>198</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199</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200</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201</v>
      </c>
    </row>
    <row r="50" spans="5:5" x14ac:dyDescent="0.15">
      <c r="E50" s="186" t="s">
        <v>202</v>
      </c>
    </row>
    <row r="51" spans="5:5" x14ac:dyDescent="0.15">
      <c r="E51" s="186" t="s">
        <v>203</v>
      </c>
    </row>
    <row r="52" spans="5:5" x14ac:dyDescent="0.15">
      <c r="E52" s="186" t="s">
        <v>204</v>
      </c>
    </row>
    <row r="53" spans="5:5" x14ac:dyDescent="0.15"/>
    <row r="54" spans="5:5" x14ac:dyDescent="0.15"/>
    <row r="55" spans="5:5" x14ac:dyDescent="0.15"/>
    <row r="56" spans="5:5" x14ac:dyDescent="0.15"/>
  </sheetData>
  <sheetProtection algorithmName="SHA-512" hashValue="V/PmBYZHCbVWk0lydvIwQQKAxCLyVFgSfnXDiJiOH4Ry3NwaFP6AbRyDZjOTsSqF6HjqvF8MZKM2WigBFvBnkQ==" saltValue="ZBwlKIirOO4HZUZQP46eP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55" t="s">
        <v>549</v>
      </c>
      <c r="D34" s="1255"/>
      <c r="E34" s="1256"/>
      <c r="F34" s="32">
        <v>0</v>
      </c>
      <c r="G34" s="33" t="s">
        <v>550</v>
      </c>
      <c r="H34" s="33" t="s">
        <v>550</v>
      </c>
      <c r="I34" s="33" t="s">
        <v>550</v>
      </c>
      <c r="J34" s="34" t="s">
        <v>550</v>
      </c>
      <c r="K34" s="22"/>
      <c r="L34" s="22"/>
      <c r="M34" s="22"/>
      <c r="N34" s="22"/>
      <c r="O34" s="22"/>
      <c r="P34" s="22"/>
    </row>
    <row r="35" spans="1:16" ht="39" customHeight="1" x14ac:dyDescent="0.15">
      <c r="A35" s="22"/>
      <c r="B35" s="35"/>
      <c r="C35" s="1249" t="s">
        <v>551</v>
      </c>
      <c r="D35" s="1250"/>
      <c r="E35" s="1251"/>
      <c r="F35" s="36">
        <v>21.57</v>
      </c>
      <c r="G35" s="37">
        <v>21.5</v>
      </c>
      <c r="H35" s="37">
        <v>21.74</v>
      </c>
      <c r="I35" s="37">
        <v>22.78</v>
      </c>
      <c r="J35" s="38">
        <v>22.87</v>
      </c>
      <c r="K35" s="22"/>
      <c r="L35" s="22"/>
      <c r="M35" s="22"/>
      <c r="N35" s="22"/>
      <c r="O35" s="22"/>
      <c r="P35" s="22"/>
    </row>
    <row r="36" spans="1:16" ht="39" customHeight="1" x14ac:dyDescent="0.15">
      <c r="A36" s="22"/>
      <c r="B36" s="35"/>
      <c r="C36" s="1249" t="s">
        <v>552</v>
      </c>
      <c r="D36" s="1250"/>
      <c r="E36" s="1251"/>
      <c r="F36" s="36">
        <v>7.74</v>
      </c>
      <c r="G36" s="37">
        <v>7.24</v>
      </c>
      <c r="H36" s="37">
        <v>7.3</v>
      </c>
      <c r="I36" s="37">
        <v>6.74</v>
      </c>
      <c r="J36" s="38">
        <v>4</v>
      </c>
      <c r="K36" s="22"/>
      <c r="L36" s="22"/>
      <c r="M36" s="22"/>
      <c r="N36" s="22"/>
      <c r="O36" s="22"/>
      <c r="P36" s="22"/>
    </row>
    <row r="37" spans="1:16" ht="39" customHeight="1" x14ac:dyDescent="0.15">
      <c r="A37" s="22"/>
      <c r="B37" s="35"/>
      <c r="C37" s="1249" t="s">
        <v>553</v>
      </c>
      <c r="D37" s="1250"/>
      <c r="E37" s="1251"/>
      <c r="F37" s="36">
        <v>3.66</v>
      </c>
      <c r="G37" s="37">
        <v>2.66</v>
      </c>
      <c r="H37" s="37">
        <v>3.43</v>
      </c>
      <c r="I37" s="37">
        <v>4.12</v>
      </c>
      <c r="J37" s="38">
        <v>3.61</v>
      </c>
      <c r="K37" s="22"/>
      <c r="L37" s="22"/>
      <c r="M37" s="22"/>
      <c r="N37" s="22"/>
      <c r="O37" s="22"/>
      <c r="P37" s="22"/>
    </row>
    <row r="38" spans="1:16" ht="39" customHeight="1" x14ac:dyDescent="0.15">
      <c r="A38" s="22"/>
      <c r="B38" s="35"/>
      <c r="C38" s="1249" t="s">
        <v>554</v>
      </c>
      <c r="D38" s="1250"/>
      <c r="E38" s="1251"/>
      <c r="F38" s="36">
        <v>1.21</v>
      </c>
      <c r="G38" s="37">
        <v>1.47</v>
      </c>
      <c r="H38" s="37">
        <v>1.4</v>
      </c>
      <c r="I38" s="37">
        <v>0.11</v>
      </c>
      <c r="J38" s="38">
        <v>1.32</v>
      </c>
      <c r="K38" s="22"/>
      <c r="L38" s="22"/>
      <c r="M38" s="22"/>
      <c r="N38" s="22"/>
      <c r="O38" s="22"/>
      <c r="P38" s="22"/>
    </row>
    <row r="39" spans="1:16" ht="39" customHeight="1" x14ac:dyDescent="0.15">
      <c r="A39" s="22"/>
      <c r="B39" s="35"/>
      <c r="C39" s="1249" t="s">
        <v>555</v>
      </c>
      <c r="D39" s="1250"/>
      <c r="E39" s="1251"/>
      <c r="F39" s="36">
        <v>0.59</v>
      </c>
      <c r="G39" s="37">
        <v>0.19</v>
      </c>
      <c r="H39" s="37">
        <v>0.3</v>
      </c>
      <c r="I39" s="37">
        <v>0</v>
      </c>
      <c r="J39" s="38">
        <v>0.22</v>
      </c>
      <c r="K39" s="22"/>
      <c r="L39" s="22"/>
      <c r="M39" s="22"/>
      <c r="N39" s="22"/>
      <c r="O39" s="22"/>
      <c r="P39" s="22"/>
    </row>
    <row r="40" spans="1:16" ht="39" customHeight="1" x14ac:dyDescent="0.15">
      <c r="A40" s="22"/>
      <c r="B40" s="35"/>
      <c r="C40" s="1249" t="s">
        <v>556</v>
      </c>
      <c r="D40" s="1250"/>
      <c r="E40" s="1251"/>
      <c r="F40" s="36">
        <v>0.01</v>
      </c>
      <c r="G40" s="37">
        <v>0.01</v>
      </c>
      <c r="H40" s="37">
        <v>0.01</v>
      </c>
      <c r="I40" s="37">
        <v>0.01</v>
      </c>
      <c r="J40" s="38">
        <v>0</v>
      </c>
      <c r="K40" s="22"/>
      <c r="L40" s="22"/>
      <c r="M40" s="22"/>
      <c r="N40" s="22"/>
      <c r="O40" s="22"/>
      <c r="P40" s="22"/>
    </row>
    <row r="41" spans="1:16" ht="39" customHeight="1" x14ac:dyDescent="0.15">
      <c r="A41" s="22"/>
      <c r="B41" s="35"/>
      <c r="C41" s="1249" t="s">
        <v>557</v>
      </c>
      <c r="D41" s="1250"/>
      <c r="E41" s="1251"/>
      <c r="F41" s="36">
        <v>0</v>
      </c>
      <c r="G41" s="37">
        <v>0</v>
      </c>
      <c r="H41" s="37">
        <v>0</v>
      </c>
      <c r="I41" s="37">
        <v>0</v>
      </c>
      <c r="J41" s="38">
        <v>0</v>
      </c>
      <c r="K41" s="22"/>
      <c r="L41" s="22"/>
      <c r="M41" s="22"/>
      <c r="N41" s="22"/>
      <c r="O41" s="22"/>
      <c r="P41" s="22"/>
    </row>
    <row r="42" spans="1:16" ht="39" customHeight="1" x14ac:dyDescent="0.15">
      <c r="A42" s="22"/>
      <c r="B42" s="39"/>
      <c r="C42" s="1249" t="s">
        <v>558</v>
      </c>
      <c r="D42" s="1250"/>
      <c r="E42" s="1251"/>
      <c r="F42" s="36" t="s">
        <v>503</v>
      </c>
      <c r="G42" s="37" t="s">
        <v>503</v>
      </c>
      <c r="H42" s="37" t="s">
        <v>503</v>
      </c>
      <c r="I42" s="37" t="s">
        <v>503</v>
      </c>
      <c r="J42" s="38" t="s">
        <v>503</v>
      </c>
      <c r="K42" s="22"/>
      <c r="L42" s="22"/>
      <c r="M42" s="22"/>
      <c r="N42" s="22"/>
      <c r="O42" s="22"/>
      <c r="P42" s="22"/>
    </row>
    <row r="43" spans="1:16" ht="39" customHeight="1" thickBot="1" x14ac:dyDescent="0.2">
      <c r="A43" s="22"/>
      <c r="B43" s="40"/>
      <c r="C43" s="1252" t="s">
        <v>559</v>
      </c>
      <c r="D43" s="1253"/>
      <c r="E43" s="1254"/>
      <c r="F43" s="41">
        <v>7.0000000000000007E-2</v>
      </c>
      <c r="G43" s="42">
        <v>0.2</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2N42nZ81ApPfXCHlzG8jeCGvqWw7X8UbkTexilLTGoNDI35QO5zwOQFbCXimgBZgTSFbdzk9jPkczOBd47bLA==" saltValue="S4jFTPOsX40vU0OImd84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75" t="s">
        <v>10</v>
      </c>
      <c r="C45" s="1276"/>
      <c r="D45" s="58"/>
      <c r="E45" s="1281" t="s">
        <v>11</v>
      </c>
      <c r="F45" s="1281"/>
      <c r="G45" s="1281"/>
      <c r="H45" s="1281"/>
      <c r="I45" s="1281"/>
      <c r="J45" s="1282"/>
      <c r="K45" s="59">
        <v>5348</v>
      </c>
      <c r="L45" s="60">
        <v>5362</v>
      </c>
      <c r="M45" s="60">
        <v>5533</v>
      </c>
      <c r="N45" s="60">
        <v>5016</v>
      </c>
      <c r="O45" s="61">
        <v>4863</v>
      </c>
      <c r="P45" s="48"/>
      <c r="Q45" s="48"/>
      <c r="R45" s="48"/>
      <c r="S45" s="48"/>
      <c r="T45" s="48"/>
      <c r="U45" s="48"/>
    </row>
    <row r="46" spans="1:21" ht="30.75" customHeight="1" x14ac:dyDescent="0.15">
      <c r="A46" s="48"/>
      <c r="B46" s="1277"/>
      <c r="C46" s="1278"/>
      <c r="D46" s="62"/>
      <c r="E46" s="1259" t="s">
        <v>12</v>
      </c>
      <c r="F46" s="1259"/>
      <c r="G46" s="1259"/>
      <c r="H46" s="1259"/>
      <c r="I46" s="1259"/>
      <c r="J46" s="1260"/>
      <c r="K46" s="63" t="s">
        <v>503</v>
      </c>
      <c r="L46" s="64" t="s">
        <v>503</v>
      </c>
      <c r="M46" s="64" t="s">
        <v>503</v>
      </c>
      <c r="N46" s="64" t="s">
        <v>503</v>
      </c>
      <c r="O46" s="65" t="s">
        <v>503</v>
      </c>
      <c r="P46" s="48"/>
      <c r="Q46" s="48"/>
      <c r="R46" s="48"/>
      <c r="S46" s="48"/>
      <c r="T46" s="48"/>
      <c r="U46" s="48"/>
    </row>
    <row r="47" spans="1:21" ht="30.75" customHeight="1" x14ac:dyDescent="0.15">
      <c r="A47" s="48"/>
      <c r="B47" s="1277"/>
      <c r="C47" s="1278"/>
      <c r="D47" s="62"/>
      <c r="E47" s="1259" t="s">
        <v>13</v>
      </c>
      <c r="F47" s="1259"/>
      <c r="G47" s="1259"/>
      <c r="H47" s="1259"/>
      <c r="I47" s="1259"/>
      <c r="J47" s="1260"/>
      <c r="K47" s="63" t="s">
        <v>503</v>
      </c>
      <c r="L47" s="64" t="s">
        <v>503</v>
      </c>
      <c r="M47" s="64" t="s">
        <v>503</v>
      </c>
      <c r="N47" s="64" t="s">
        <v>503</v>
      </c>
      <c r="O47" s="65" t="s">
        <v>503</v>
      </c>
      <c r="P47" s="48"/>
      <c r="Q47" s="48"/>
      <c r="R47" s="48"/>
      <c r="S47" s="48"/>
      <c r="T47" s="48"/>
      <c r="U47" s="48"/>
    </row>
    <row r="48" spans="1:21" ht="30.75" customHeight="1" x14ac:dyDescent="0.15">
      <c r="A48" s="48"/>
      <c r="B48" s="1277"/>
      <c r="C48" s="1278"/>
      <c r="D48" s="62"/>
      <c r="E48" s="1259" t="s">
        <v>14</v>
      </c>
      <c r="F48" s="1259"/>
      <c r="G48" s="1259"/>
      <c r="H48" s="1259"/>
      <c r="I48" s="1259"/>
      <c r="J48" s="1260"/>
      <c r="K48" s="63">
        <v>1139</v>
      </c>
      <c r="L48" s="64">
        <v>864</v>
      </c>
      <c r="M48" s="64">
        <v>763</v>
      </c>
      <c r="N48" s="64">
        <v>756</v>
      </c>
      <c r="O48" s="65">
        <v>745</v>
      </c>
      <c r="P48" s="48"/>
      <c r="Q48" s="48"/>
      <c r="R48" s="48"/>
      <c r="S48" s="48"/>
      <c r="T48" s="48"/>
      <c r="U48" s="48"/>
    </row>
    <row r="49" spans="1:21" ht="30.75" customHeight="1" x14ac:dyDescent="0.15">
      <c r="A49" s="48"/>
      <c r="B49" s="1277"/>
      <c r="C49" s="1278"/>
      <c r="D49" s="62"/>
      <c r="E49" s="1259" t="s">
        <v>15</v>
      </c>
      <c r="F49" s="1259"/>
      <c r="G49" s="1259"/>
      <c r="H49" s="1259"/>
      <c r="I49" s="1259"/>
      <c r="J49" s="1260"/>
      <c r="K49" s="63">
        <v>166</v>
      </c>
      <c r="L49" s="64">
        <v>174</v>
      </c>
      <c r="M49" s="64">
        <v>141</v>
      </c>
      <c r="N49" s="64">
        <v>170</v>
      </c>
      <c r="O49" s="65">
        <v>286</v>
      </c>
      <c r="P49" s="48"/>
      <c r="Q49" s="48"/>
      <c r="R49" s="48"/>
      <c r="S49" s="48"/>
      <c r="T49" s="48"/>
      <c r="U49" s="48"/>
    </row>
    <row r="50" spans="1:21" ht="30.75" customHeight="1" x14ac:dyDescent="0.15">
      <c r="A50" s="48"/>
      <c r="B50" s="1277"/>
      <c r="C50" s="1278"/>
      <c r="D50" s="62"/>
      <c r="E50" s="1259" t="s">
        <v>16</v>
      </c>
      <c r="F50" s="1259"/>
      <c r="G50" s="1259"/>
      <c r="H50" s="1259"/>
      <c r="I50" s="1259"/>
      <c r="J50" s="1260"/>
      <c r="K50" s="63">
        <v>8</v>
      </c>
      <c r="L50" s="64">
        <v>8</v>
      </c>
      <c r="M50" s="64">
        <v>10</v>
      </c>
      <c r="N50" s="64">
        <v>9</v>
      </c>
      <c r="O50" s="65">
        <v>166</v>
      </c>
      <c r="P50" s="48"/>
      <c r="Q50" s="48"/>
      <c r="R50" s="48"/>
      <c r="S50" s="48"/>
      <c r="T50" s="48"/>
      <c r="U50" s="48"/>
    </row>
    <row r="51" spans="1:21" ht="30.75" customHeight="1" x14ac:dyDescent="0.15">
      <c r="A51" s="48"/>
      <c r="B51" s="1279"/>
      <c r="C51" s="1280"/>
      <c r="D51" s="66"/>
      <c r="E51" s="1259" t="s">
        <v>17</v>
      </c>
      <c r="F51" s="1259"/>
      <c r="G51" s="1259"/>
      <c r="H51" s="1259"/>
      <c r="I51" s="1259"/>
      <c r="J51" s="1260"/>
      <c r="K51" s="63" t="s">
        <v>503</v>
      </c>
      <c r="L51" s="64" t="s">
        <v>503</v>
      </c>
      <c r="M51" s="64" t="s">
        <v>503</v>
      </c>
      <c r="N51" s="64" t="s">
        <v>503</v>
      </c>
      <c r="O51" s="65" t="s">
        <v>503</v>
      </c>
      <c r="P51" s="48"/>
      <c r="Q51" s="48"/>
      <c r="R51" s="48"/>
      <c r="S51" s="48"/>
      <c r="T51" s="48"/>
      <c r="U51" s="48"/>
    </row>
    <row r="52" spans="1:21" ht="30.75" customHeight="1" x14ac:dyDescent="0.15">
      <c r="A52" s="48"/>
      <c r="B52" s="1257" t="s">
        <v>18</v>
      </c>
      <c r="C52" s="1258"/>
      <c r="D52" s="66"/>
      <c r="E52" s="1259" t="s">
        <v>19</v>
      </c>
      <c r="F52" s="1259"/>
      <c r="G52" s="1259"/>
      <c r="H52" s="1259"/>
      <c r="I52" s="1259"/>
      <c r="J52" s="1260"/>
      <c r="K52" s="63">
        <v>6533</v>
      </c>
      <c r="L52" s="64">
        <v>6592</v>
      </c>
      <c r="M52" s="64">
        <v>6615</v>
      </c>
      <c r="N52" s="64">
        <v>6030</v>
      </c>
      <c r="O52" s="65">
        <v>5941</v>
      </c>
      <c r="P52" s="48"/>
      <c r="Q52" s="48"/>
      <c r="R52" s="48"/>
      <c r="S52" s="48"/>
      <c r="T52" s="48"/>
      <c r="U52" s="48"/>
    </row>
    <row r="53" spans="1:21" ht="30.75" customHeight="1" thickBot="1" x14ac:dyDescent="0.2">
      <c r="A53" s="48"/>
      <c r="B53" s="1261" t="s">
        <v>20</v>
      </c>
      <c r="C53" s="1262"/>
      <c r="D53" s="67"/>
      <c r="E53" s="1263" t="s">
        <v>21</v>
      </c>
      <c r="F53" s="1263"/>
      <c r="G53" s="1263"/>
      <c r="H53" s="1263"/>
      <c r="I53" s="1263"/>
      <c r="J53" s="1264"/>
      <c r="K53" s="68">
        <v>128</v>
      </c>
      <c r="L53" s="69">
        <v>-184</v>
      </c>
      <c r="M53" s="69">
        <v>-168</v>
      </c>
      <c r="N53" s="69">
        <v>-79</v>
      </c>
      <c r="O53" s="70">
        <v>119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560</v>
      </c>
      <c r="P55" s="48"/>
      <c r="Q55" s="48"/>
      <c r="R55" s="48"/>
      <c r="S55" s="48"/>
      <c r="T55" s="48"/>
      <c r="U55" s="48"/>
    </row>
    <row r="56" spans="1:21" ht="31.5" customHeight="1" thickBot="1" x14ac:dyDescent="0.2">
      <c r="A56" s="48"/>
      <c r="B56" s="76"/>
      <c r="C56" s="77"/>
      <c r="D56" s="77"/>
      <c r="E56" s="78"/>
      <c r="F56" s="78"/>
      <c r="G56" s="78"/>
      <c r="H56" s="78"/>
      <c r="I56" s="78"/>
      <c r="J56" s="79" t="s">
        <v>2</v>
      </c>
      <c r="K56" s="80" t="s">
        <v>561</v>
      </c>
      <c r="L56" s="81" t="s">
        <v>562</v>
      </c>
      <c r="M56" s="81" t="s">
        <v>563</v>
      </c>
      <c r="N56" s="81" t="s">
        <v>564</v>
      </c>
      <c r="O56" s="82" t="s">
        <v>565</v>
      </c>
      <c r="P56" s="48"/>
      <c r="Q56" s="48"/>
      <c r="R56" s="48"/>
      <c r="S56" s="48"/>
      <c r="T56" s="48"/>
      <c r="U56" s="48"/>
    </row>
    <row r="57" spans="1:21" ht="31.5" customHeight="1" x14ac:dyDescent="0.15">
      <c r="B57" s="1265" t="s">
        <v>24</v>
      </c>
      <c r="C57" s="1266"/>
      <c r="D57" s="1269" t="s">
        <v>25</v>
      </c>
      <c r="E57" s="1270"/>
      <c r="F57" s="1270"/>
      <c r="G57" s="1270"/>
      <c r="H57" s="1270"/>
      <c r="I57" s="1270"/>
      <c r="J57" s="1271"/>
      <c r="K57" s="83" t="s">
        <v>503</v>
      </c>
      <c r="L57" s="84" t="s">
        <v>503</v>
      </c>
      <c r="M57" s="84" t="s">
        <v>503</v>
      </c>
      <c r="N57" s="84" t="s">
        <v>503</v>
      </c>
      <c r="O57" s="85" t="s">
        <v>503</v>
      </c>
    </row>
    <row r="58" spans="1:21" ht="31.5" customHeight="1" thickBot="1" x14ac:dyDescent="0.2">
      <c r="B58" s="1267"/>
      <c r="C58" s="1268"/>
      <c r="D58" s="1272" t="s">
        <v>26</v>
      </c>
      <c r="E58" s="1273"/>
      <c r="F58" s="1273"/>
      <c r="G58" s="1273"/>
      <c r="H58" s="1273"/>
      <c r="I58" s="1273"/>
      <c r="J58" s="1274"/>
      <c r="K58" s="86" t="s">
        <v>503</v>
      </c>
      <c r="L58" s="87" t="s">
        <v>503</v>
      </c>
      <c r="M58" s="87" t="s">
        <v>503</v>
      </c>
      <c r="N58" s="87" t="s">
        <v>503</v>
      </c>
      <c r="O58" s="88" t="s">
        <v>503</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K3uC5Fs+5MRGJz7BV7cBbjGSKz0bxzS88Ve47MTahM7QL6v+3+GQwVyAdz+XLsZPiQj3i/kExQ7Vum9cp9wLQ==" saltValue="8gonmNQ91tAUB39YT3Oq3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544</v>
      </c>
      <c r="J40" s="100" t="s">
        <v>545</v>
      </c>
      <c r="K40" s="100" t="s">
        <v>546</v>
      </c>
      <c r="L40" s="100" t="s">
        <v>547</v>
      </c>
      <c r="M40" s="101" t="s">
        <v>548</v>
      </c>
    </row>
    <row r="41" spans="2:13" ht="27.75" customHeight="1" x14ac:dyDescent="0.15">
      <c r="B41" s="1295" t="s">
        <v>29</v>
      </c>
      <c r="C41" s="1296"/>
      <c r="D41" s="102"/>
      <c r="E41" s="1297" t="s">
        <v>30</v>
      </c>
      <c r="F41" s="1297"/>
      <c r="G41" s="1297"/>
      <c r="H41" s="1298"/>
      <c r="I41" s="103">
        <v>50341</v>
      </c>
      <c r="J41" s="104">
        <v>47864</v>
      </c>
      <c r="K41" s="104">
        <v>46103</v>
      </c>
      <c r="L41" s="104">
        <v>45400</v>
      </c>
      <c r="M41" s="105">
        <v>45912</v>
      </c>
    </row>
    <row r="42" spans="2:13" ht="27.75" customHeight="1" x14ac:dyDescent="0.15">
      <c r="B42" s="1285"/>
      <c r="C42" s="1286"/>
      <c r="D42" s="106"/>
      <c r="E42" s="1289" t="s">
        <v>31</v>
      </c>
      <c r="F42" s="1289"/>
      <c r="G42" s="1289"/>
      <c r="H42" s="1290"/>
      <c r="I42" s="107">
        <v>204</v>
      </c>
      <c r="J42" s="108">
        <v>114</v>
      </c>
      <c r="K42" s="108">
        <v>57</v>
      </c>
      <c r="L42" s="108">
        <v>51</v>
      </c>
      <c r="M42" s="109">
        <v>44</v>
      </c>
    </row>
    <row r="43" spans="2:13" ht="27.75" customHeight="1" x14ac:dyDescent="0.15">
      <c r="B43" s="1285"/>
      <c r="C43" s="1286"/>
      <c r="D43" s="106"/>
      <c r="E43" s="1289" t="s">
        <v>32</v>
      </c>
      <c r="F43" s="1289"/>
      <c r="G43" s="1289"/>
      <c r="H43" s="1290"/>
      <c r="I43" s="107">
        <v>13580</v>
      </c>
      <c r="J43" s="108">
        <v>11135</v>
      </c>
      <c r="K43" s="108">
        <v>9169</v>
      </c>
      <c r="L43" s="108">
        <v>7362</v>
      </c>
      <c r="M43" s="109">
        <v>6801</v>
      </c>
    </row>
    <row r="44" spans="2:13" ht="27.75" customHeight="1" x14ac:dyDescent="0.15">
      <c r="B44" s="1285"/>
      <c r="C44" s="1286"/>
      <c r="D44" s="106"/>
      <c r="E44" s="1289" t="s">
        <v>33</v>
      </c>
      <c r="F44" s="1289"/>
      <c r="G44" s="1289"/>
      <c r="H44" s="1290"/>
      <c r="I44" s="107">
        <v>1680</v>
      </c>
      <c r="J44" s="108">
        <v>1690</v>
      </c>
      <c r="K44" s="108">
        <v>1710</v>
      </c>
      <c r="L44" s="108">
        <v>3138</v>
      </c>
      <c r="M44" s="109">
        <v>3864</v>
      </c>
    </row>
    <row r="45" spans="2:13" ht="27.75" customHeight="1" x14ac:dyDescent="0.15">
      <c r="B45" s="1285"/>
      <c r="C45" s="1286"/>
      <c r="D45" s="106"/>
      <c r="E45" s="1289" t="s">
        <v>34</v>
      </c>
      <c r="F45" s="1289"/>
      <c r="G45" s="1289"/>
      <c r="H45" s="1290"/>
      <c r="I45" s="107">
        <v>5424</v>
      </c>
      <c r="J45" s="108">
        <v>5362</v>
      </c>
      <c r="K45" s="108">
        <v>4817</v>
      </c>
      <c r="L45" s="108">
        <v>4835</v>
      </c>
      <c r="M45" s="109">
        <v>4842</v>
      </c>
    </row>
    <row r="46" spans="2:13" ht="27.75" customHeight="1" x14ac:dyDescent="0.15">
      <c r="B46" s="1285"/>
      <c r="C46" s="1286"/>
      <c r="D46" s="110"/>
      <c r="E46" s="1289" t="s">
        <v>35</v>
      </c>
      <c r="F46" s="1289"/>
      <c r="G46" s="1289"/>
      <c r="H46" s="1290"/>
      <c r="I46" s="107">
        <v>55</v>
      </c>
      <c r="J46" s="108">
        <v>11</v>
      </c>
      <c r="K46" s="108">
        <v>27</v>
      </c>
      <c r="L46" s="108">
        <v>26</v>
      </c>
      <c r="M46" s="109">
        <v>45</v>
      </c>
    </row>
    <row r="47" spans="2:13" ht="27.75" customHeight="1" x14ac:dyDescent="0.15">
      <c r="B47" s="1285"/>
      <c r="C47" s="1286"/>
      <c r="D47" s="111"/>
      <c r="E47" s="1299" t="s">
        <v>36</v>
      </c>
      <c r="F47" s="1300"/>
      <c r="G47" s="1300"/>
      <c r="H47" s="1301"/>
      <c r="I47" s="107" t="s">
        <v>503</v>
      </c>
      <c r="J47" s="108" t="s">
        <v>503</v>
      </c>
      <c r="K47" s="108" t="s">
        <v>503</v>
      </c>
      <c r="L47" s="108" t="s">
        <v>503</v>
      </c>
      <c r="M47" s="109" t="s">
        <v>503</v>
      </c>
    </row>
    <row r="48" spans="2:13" ht="27.75" customHeight="1" x14ac:dyDescent="0.15">
      <c r="B48" s="1285"/>
      <c r="C48" s="1286"/>
      <c r="D48" s="106"/>
      <c r="E48" s="1289" t="s">
        <v>37</v>
      </c>
      <c r="F48" s="1289"/>
      <c r="G48" s="1289"/>
      <c r="H48" s="1290"/>
      <c r="I48" s="107" t="s">
        <v>503</v>
      </c>
      <c r="J48" s="108" t="s">
        <v>503</v>
      </c>
      <c r="K48" s="108" t="s">
        <v>503</v>
      </c>
      <c r="L48" s="108" t="s">
        <v>503</v>
      </c>
      <c r="M48" s="109" t="s">
        <v>503</v>
      </c>
    </row>
    <row r="49" spans="2:13" ht="27.75" customHeight="1" x14ac:dyDescent="0.15">
      <c r="B49" s="1287"/>
      <c r="C49" s="1288"/>
      <c r="D49" s="106"/>
      <c r="E49" s="1289" t="s">
        <v>38</v>
      </c>
      <c r="F49" s="1289"/>
      <c r="G49" s="1289"/>
      <c r="H49" s="1290"/>
      <c r="I49" s="107" t="s">
        <v>503</v>
      </c>
      <c r="J49" s="108" t="s">
        <v>503</v>
      </c>
      <c r="K49" s="108" t="s">
        <v>503</v>
      </c>
      <c r="L49" s="108" t="s">
        <v>503</v>
      </c>
      <c r="M49" s="109" t="s">
        <v>503</v>
      </c>
    </row>
    <row r="50" spans="2:13" ht="27.75" customHeight="1" x14ac:dyDescent="0.15">
      <c r="B50" s="1283" t="s">
        <v>39</v>
      </c>
      <c r="C50" s="1284"/>
      <c r="D50" s="112"/>
      <c r="E50" s="1289" t="s">
        <v>40</v>
      </c>
      <c r="F50" s="1289"/>
      <c r="G50" s="1289"/>
      <c r="H50" s="1290"/>
      <c r="I50" s="107">
        <v>31128</v>
      </c>
      <c r="J50" s="108">
        <v>31961</v>
      </c>
      <c r="K50" s="108">
        <v>31282</v>
      </c>
      <c r="L50" s="108">
        <v>31963</v>
      </c>
      <c r="M50" s="109">
        <v>29046</v>
      </c>
    </row>
    <row r="51" spans="2:13" ht="27.75" customHeight="1" x14ac:dyDescent="0.15">
      <c r="B51" s="1285"/>
      <c r="C51" s="1286"/>
      <c r="D51" s="106"/>
      <c r="E51" s="1289" t="s">
        <v>41</v>
      </c>
      <c r="F51" s="1289"/>
      <c r="G51" s="1289"/>
      <c r="H51" s="1290"/>
      <c r="I51" s="107">
        <v>4500</v>
      </c>
      <c r="J51" s="108">
        <v>3020</v>
      </c>
      <c r="K51" s="108">
        <v>3104</v>
      </c>
      <c r="L51" s="108">
        <v>2823</v>
      </c>
      <c r="M51" s="109">
        <v>2423</v>
      </c>
    </row>
    <row r="52" spans="2:13" ht="27.75" customHeight="1" x14ac:dyDescent="0.15">
      <c r="B52" s="1287"/>
      <c r="C52" s="1288"/>
      <c r="D52" s="106"/>
      <c r="E52" s="1289" t="s">
        <v>42</v>
      </c>
      <c r="F52" s="1289"/>
      <c r="G52" s="1289"/>
      <c r="H52" s="1290"/>
      <c r="I52" s="107">
        <v>57963</v>
      </c>
      <c r="J52" s="108">
        <v>55518</v>
      </c>
      <c r="K52" s="108">
        <v>51634</v>
      </c>
      <c r="L52" s="108">
        <v>51441</v>
      </c>
      <c r="M52" s="109">
        <v>50722</v>
      </c>
    </row>
    <row r="53" spans="2:13" ht="27.75" customHeight="1" thickBot="1" x14ac:dyDescent="0.2">
      <c r="B53" s="1291" t="s">
        <v>43</v>
      </c>
      <c r="C53" s="1292"/>
      <c r="D53" s="113"/>
      <c r="E53" s="1293" t="s">
        <v>44</v>
      </c>
      <c r="F53" s="1293"/>
      <c r="G53" s="1293"/>
      <c r="H53" s="1294"/>
      <c r="I53" s="114">
        <v>-22307</v>
      </c>
      <c r="J53" s="115">
        <v>-24324</v>
      </c>
      <c r="K53" s="115">
        <v>-24137</v>
      </c>
      <c r="L53" s="115">
        <v>-25416</v>
      </c>
      <c r="M53" s="116">
        <v>-20682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FIgkmkGa/tUv5CEeQ6+wJrxxNXN2PLPWS4T5g4G2gPMXi3KcTYZ8QbNOZX1EJSs/Dlb6yozvARPZIqEvMELSzw==" saltValue="3G8MUCM/77riG+yZuOn0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546</v>
      </c>
      <c r="G54" s="125" t="s">
        <v>547</v>
      </c>
      <c r="H54" s="126" t="s">
        <v>548</v>
      </c>
    </row>
    <row r="55" spans="2:8" ht="52.5" customHeight="1" x14ac:dyDescent="0.15">
      <c r="B55" s="127"/>
      <c r="C55" s="1304" t="s">
        <v>47</v>
      </c>
      <c r="D55" s="1304"/>
      <c r="E55" s="1305"/>
      <c r="F55" s="128">
        <v>7387</v>
      </c>
      <c r="G55" s="128">
        <v>7453</v>
      </c>
      <c r="H55" s="129">
        <v>7046</v>
      </c>
    </row>
    <row r="56" spans="2:8" ht="52.5" customHeight="1" x14ac:dyDescent="0.15">
      <c r="B56" s="130"/>
      <c r="C56" s="1306" t="s">
        <v>48</v>
      </c>
      <c r="D56" s="1306"/>
      <c r="E56" s="1307"/>
      <c r="F56" s="131">
        <v>5731</v>
      </c>
      <c r="G56" s="131">
        <v>6235</v>
      </c>
      <c r="H56" s="132">
        <v>4138</v>
      </c>
    </row>
    <row r="57" spans="2:8" ht="53.25" customHeight="1" x14ac:dyDescent="0.15">
      <c r="B57" s="130"/>
      <c r="C57" s="1308" t="s">
        <v>49</v>
      </c>
      <c r="D57" s="1308"/>
      <c r="E57" s="1309"/>
      <c r="F57" s="133">
        <v>18546</v>
      </c>
      <c r="G57" s="133">
        <v>18692</v>
      </c>
      <c r="H57" s="134">
        <v>18384</v>
      </c>
    </row>
    <row r="58" spans="2:8" ht="45.75" customHeight="1" x14ac:dyDescent="0.15">
      <c r="B58" s="135"/>
      <c r="C58" s="1310" t="s">
        <v>587</v>
      </c>
      <c r="D58" s="1311"/>
      <c r="E58" s="1312"/>
      <c r="F58" s="386">
        <v>6099</v>
      </c>
      <c r="G58" s="387">
        <v>5713</v>
      </c>
      <c r="H58" s="136">
        <v>5268</v>
      </c>
    </row>
    <row r="59" spans="2:8" ht="45.75" customHeight="1" x14ac:dyDescent="0.15">
      <c r="B59" s="135"/>
      <c r="C59" s="1310" t="s">
        <v>588</v>
      </c>
      <c r="D59" s="1311"/>
      <c r="E59" s="1312"/>
      <c r="F59" s="386">
        <v>3126</v>
      </c>
      <c r="G59" s="387">
        <v>3138</v>
      </c>
      <c r="H59" s="136">
        <v>3143</v>
      </c>
    </row>
    <row r="60" spans="2:8" ht="45.75" customHeight="1" x14ac:dyDescent="0.15">
      <c r="B60" s="135"/>
      <c r="C60" s="1310" t="s">
        <v>589</v>
      </c>
      <c r="D60" s="1311"/>
      <c r="E60" s="1312"/>
      <c r="F60" s="386">
        <v>2040</v>
      </c>
      <c r="G60" s="387">
        <v>2189</v>
      </c>
      <c r="H60" s="136">
        <v>2211</v>
      </c>
    </row>
    <row r="61" spans="2:8" ht="45.75" customHeight="1" x14ac:dyDescent="0.15">
      <c r="B61" s="135"/>
      <c r="C61" s="1310" t="s">
        <v>590</v>
      </c>
      <c r="D61" s="1311"/>
      <c r="E61" s="1312"/>
      <c r="F61" s="386">
        <v>980</v>
      </c>
      <c r="G61" s="387">
        <v>985</v>
      </c>
      <c r="H61" s="136">
        <v>987</v>
      </c>
    </row>
    <row r="62" spans="2:8" ht="45.75" customHeight="1" thickBot="1" x14ac:dyDescent="0.2">
      <c r="B62" s="137"/>
      <c r="C62" s="1313" t="s">
        <v>591</v>
      </c>
      <c r="D62" s="1314"/>
      <c r="E62" s="1315"/>
      <c r="F62" s="388">
        <v>964</v>
      </c>
      <c r="G62" s="389">
        <v>965</v>
      </c>
      <c r="H62" s="138">
        <v>967</v>
      </c>
    </row>
    <row r="63" spans="2:8" ht="52.5" customHeight="1" thickBot="1" x14ac:dyDescent="0.2">
      <c r="B63" s="139"/>
      <c r="C63" s="1302" t="s">
        <v>50</v>
      </c>
      <c r="D63" s="1302"/>
      <c r="E63" s="1303"/>
      <c r="F63" s="140">
        <v>31664</v>
      </c>
      <c r="G63" s="140">
        <v>32380</v>
      </c>
      <c r="H63" s="141">
        <v>29568</v>
      </c>
    </row>
    <row r="64" spans="2:8" ht="15" customHeight="1" x14ac:dyDescent="0.15"/>
  </sheetData>
  <sheetProtection algorithmName="SHA-512" hashValue="cTSaci774BLiOwER31+zM3yi/drSjeOkUmR97Nndz5c3kwi193qtxGnNL+Uw1fgBqbrKlsfgCLGR5aINhsEgMw==" saltValue="Yp9fxOmsMxiS+eQXiiy3xA=="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360A3-58AA-4B0B-98B1-70EC464108DB}">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2" customWidth="1"/>
    <col min="2" max="107" width="2.5" style="392" customWidth="1"/>
    <col min="108" max="108" width="6.125" style="400" customWidth="1"/>
    <col min="109" max="109" width="5.875" style="399" customWidth="1"/>
    <col min="110" max="110" width="19.125" style="392" hidden="1"/>
    <col min="111" max="115" width="12.625" style="392" hidden="1"/>
    <col min="116" max="349" width="8.625" style="392" hidden="1"/>
    <col min="350" max="355" width="14.875" style="392" hidden="1"/>
    <col min="356" max="357" width="15.875" style="392" hidden="1"/>
    <col min="358" max="363" width="16.125" style="392" hidden="1"/>
    <col min="364" max="364" width="6.125" style="392" hidden="1"/>
    <col min="365" max="365" width="3" style="392" hidden="1"/>
    <col min="366" max="605" width="8.625" style="392" hidden="1"/>
    <col min="606" max="611" width="14.875" style="392" hidden="1"/>
    <col min="612" max="613" width="15.875" style="392" hidden="1"/>
    <col min="614" max="619" width="16.125" style="392" hidden="1"/>
    <col min="620" max="620" width="6.125" style="392" hidden="1"/>
    <col min="621" max="621" width="3" style="392" hidden="1"/>
    <col min="622" max="861" width="8.625" style="392" hidden="1"/>
    <col min="862" max="867" width="14.875" style="392" hidden="1"/>
    <col min="868" max="869" width="15.875" style="392" hidden="1"/>
    <col min="870" max="875" width="16.125" style="392" hidden="1"/>
    <col min="876" max="876" width="6.125" style="392" hidden="1"/>
    <col min="877" max="877" width="3" style="392" hidden="1"/>
    <col min="878" max="1117" width="8.625" style="392" hidden="1"/>
    <col min="1118" max="1123" width="14.875" style="392" hidden="1"/>
    <col min="1124" max="1125" width="15.875" style="392" hidden="1"/>
    <col min="1126" max="1131" width="16.125" style="392" hidden="1"/>
    <col min="1132" max="1132" width="6.125" style="392" hidden="1"/>
    <col min="1133" max="1133" width="3" style="392" hidden="1"/>
    <col min="1134" max="1373" width="8.625" style="392" hidden="1"/>
    <col min="1374" max="1379" width="14.875" style="392" hidden="1"/>
    <col min="1380" max="1381" width="15.875" style="392" hidden="1"/>
    <col min="1382" max="1387" width="16.125" style="392" hidden="1"/>
    <col min="1388" max="1388" width="6.125" style="392" hidden="1"/>
    <col min="1389" max="1389" width="3" style="392" hidden="1"/>
    <col min="1390" max="1629" width="8.625" style="392" hidden="1"/>
    <col min="1630" max="1635" width="14.875" style="392" hidden="1"/>
    <col min="1636" max="1637" width="15.875" style="392" hidden="1"/>
    <col min="1638" max="1643" width="16.125" style="392" hidden="1"/>
    <col min="1644" max="1644" width="6.125" style="392" hidden="1"/>
    <col min="1645" max="1645" width="3" style="392" hidden="1"/>
    <col min="1646" max="1885" width="8.625" style="392" hidden="1"/>
    <col min="1886" max="1891" width="14.875" style="392" hidden="1"/>
    <col min="1892" max="1893" width="15.875" style="392" hidden="1"/>
    <col min="1894" max="1899" width="16.125" style="392" hidden="1"/>
    <col min="1900" max="1900" width="6.125" style="392" hidden="1"/>
    <col min="1901" max="1901" width="3" style="392" hidden="1"/>
    <col min="1902" max="2141" width="8.625" style="392" hidden="1"/>
    <col min="2142" max="2147" width="14.875" style="392" hidden="1"/>
    <col min="2148" max="2149" width="15.875" style="392" hidden="1"/>
    <col min="2150" max="2155" width="16.125" style="392" hidden="1"/>
    <col min="2156" max="2156" width="6.125" style="392" hidden="1"/>
    <col min="2157" max="2157" width="3" style="392" hidden="1"/>
    <col min="2158" max="2397" width="8.625" style="392" hidden="1"/>
    <col min="2398" max="2403" width="14.875" style="392" hidden="1"/>
    <col min="2404" max="2405" width="15.875" style="392" hidden="1"/>
    <col min="2406" max="2411" width="16.125" style="392" hidden="1"/>
    <col min="2412" max="2412" width="6.125" style="392" hidden="1"/>
    <col min="2413" max="2413" width="3" style="392" hidden="1"/>
    <col min="2414" max="2653" width="8.625" style="392" hidden="1"/>
    <col min="2654" max="2659" width="14.875" style="392" hidden="1"/>
    <col min="2660" max="2661" width="15.875" style="392" hidden="1"/>
    <col min="2662" max="2667" width="16.125" style="392" hidden="1"/>
    <col min="2668" max="2668" width="6.125" style="392" hidden="1"/>
    <col min="2669" max="2669" width="3" style="392" hidden="1"/>
    <col min="2670" max="2909" width="8.625" style="392" hidden="1"/>
    <col min="2910" max="2915" width="14.875" style="392" hidden="1"/>
    <col min="2916" max="2917" width="15.875" style="392" hidden="1"/>
    <col min="2918" max="2923" width="16.125" style="392" hidden="1"/>
    <col min="2924" max="2924" width="6.125" style="392" hidden="1"/>
    <col min="2925" max="2925" width="3" style="392" hidden="1"/>
    <col min="2926" max="3165" width="8.625" style="392" hidden="1"/>
    <col min="3166" max="3171" width="14.875" style="392" hidden="1"/>
    <col min="3172" max="3173" width="15.875" style="392" hidden="1"/>
    <col min="3174" max="3179" width="16.125" style="392" hidden="1"/>
    <col min="3180" max="3180" width="6.125" style="392" hidden="1"/>
    <col min="3181" max="3181" width="3" style="392" hidden="1"/>
    <col min="3182" max="3421" width="8.625" style="392" hidden="1"/>
    <col min="3422" max="3427" width="14.875" style="392" hidden="1"/>
    <col min="3428" max="3429" width="15.875" style="392" hidden="1"/>
    <col min="3430" max="3435" width="16.125" style="392" hidden="1"/>
    <col min="3436" max="3436" width="6.125" style="392" hidden="1"/>
    <col min="3437" max="3437" width="3" style="392" hidden="1"/>
    <col min="3438" max="3677" width="8.625" style="392" hidden="1"/>
    <col min="3678" max="3683" width="14.875" style="392" hidden="1"/>
    <col min="3684" max="3685" width="15.875" style="392" hidden="1"/>
    <col min="3686" max="3691" width="16.125" style="392" hidden="1"/>
    <col min="3692" max="3692" width="6.125" style="392" hidden="1"/>
    <col min="3693" max="3693" width="3" style="392" hidden="1"/>
    <col min="3694" max="3933" width="8.625" style="392" hidden="1"/>
    <col min="3934" max="3939" width="14.875" style="392" hidden="1"/>
    <col min="3940" max="3941" width="15.875" style="392" hidden="1"/>
    <col min="3942" max="3947" width="16.125" style="392" hidden="1"/>
    <col min="3948" max="3948" width="6.125" style="392" hidden="1"/>
    <col min="3949" max="3949" width="3" style="392" hidden="1"/>
    <col min="3950" max="4189" width="8.625" style="392" hidden="1"/>
    <col min="4190" max="4195" width="14.875" style="392" hidden="1"/>
    <col min="4196" max="4197" width="15.875" style="392" hidden="1"/>
    <col min="4198" max="4203" width="16.125" style="392" hidden="1"/>
    <col min="4204" max="4204" width="6.125" style="392" hidden="1"/>
    <col min="4205" max="4205" width="3" style="392" hidden="1"/>
    <col min="4206" max="4445" width="8.625" style="392" hidden="1"/>
    <col min="4446" max="4451" width="14.875" style="392" hidden="1"/>
    <col min="4452" max="4453" width="15.875" style="392" hidden="1"/>
    <col min="4454" max="4459" width="16.125" style="392" hidden="1"/>
    <col min="4460" max="4460" width="6.125" style="392" hidden="1"/>
    <col min="4461" max="4461" width="3" style="392" hidden="1"/>
    <col min="4462" max="4701" width="8.625" style="392" hidden="1"/>
    <col min="4702" max="4707" width="14.875" style="392" hidden="1"/>
    <col min="4708" max="4709" width="15.875" style="392" hidden="1"/>
    <col min="4710" max="4715" width="16.125" style="392" hidden="1"/>
    <col min="4716" max="4716" width="6.125" style="392" hidden="1"/>
    <col min="4717" max="4717" width="3" style="392" hidden="1"/>
    <col min="4718" max="4957" width="8.625" style="392" hidden="1"/>
    <col min="4958" max="4963" width="14.875" style="392" hidden="1"/>
    <col min="4964" max="4965" width="15.875" style="392" hidden="1"/>
    <col min="4966" max="4971" width="16.125" style="392" hidden="1"/>
    <col min="4972" max="4972" width="6.125" style="392" hidden="1"/>
    <col min="4973" max="4973" width="3" style="392" hidden="1"/>
    <col min="4974" max="5213" width="8.625" style="392" hidden="1"/>
    <col min="5214" max="5219" width="14.875" style="392" hidden="1"/>
    <col min="5220" max="5221" width="15.875" style="392" hidden="1"/>
    <col min="5222" max="5227" width="16.125" style="392" hidden="1"/>
    <col min="5228" max="5228" width="6.125" style="392" hidden="1"/>
    <col min="5229" max="5229" width="3" style="392" hidden="1"/>
    <col min="5230" max="5469" width="8.625" style="392" hidden="1"/>
    <col min="5470" max="5475" width="14.875" style="392" hidden="1"/>
    <col min="5476" max="5477" width="15.875" style="392" hidden="1"/>
    <col min="5478" max="5483" width="16.125" style="392" hidden="1"/>
    <col min="5484" max="5484" width="6.125" style="392" hidden="1"/>
    <col min="5485" max="5485" width="3" style="392" hidden="1"/>
    <col min="5486" max="5725" width="8.625" style="392" hidden="1"/>
    <col min="5726" max="5731" width="14.875" style="392" hidden="1"/>
    <col min="5732" max="5733" width="15.875" style="392" hidden="1"/>
    <col min="5734" max="5739" width="16.125" style="392" hidden="1"/>
    <col min="5740" max="5740" width="6.125" style="392" hidden="1"/>
    <col min="5741" max="5741" width="3" style="392" hidden="1"/>
    <col min="5742" max="5981" width="8.625" style="392" hidden="1"/>
    <col min="5982" max="5987" width="14.875" style="392" hidden="1"/>
    <col min="5988" max="5989" width="15.875" style="392" hidden="1"/>
    <col min="5990" max="5995" width="16.125" style="392" hidden="1"/>
    <col min="5996" max="5996" width="6.125" style="392" hidden="1"/>
    <col min="5997" max="5997" width="3" style="392" hidden="1"/>
    <col min="5998" max="6237" width="8.625" style="392" hidden="1"/>
    <col min="6238" max="6243" width="14.875" style="392" hidden="1"/>
    <col min="6244" max="6245" width="15.875" style="392" hidden="1"/>
    <col min="6246" max="6251" width="16.125" style="392" hidden="1"/>
    <col min="6252" max="6252" width="6.125" style="392" hidden="1"/>
    <col min="6253" max="6253" width="3" style="392" hidden="1"/>
    <col min="6254" max="6493" width="8.625" style="392" hidden="1"/>
    <col min="6494" max="6499" width="14.875" style="392" hidden="1"/>
    <col min="6500" max="6501" width="15.875" style="392" hidden="1"/>
    <col min="6502" max="6507" width="16.125" style="392" hidden="1"/>
    <col min="6508" max="6508" width="6.125" style="392" hidden="1"/>
    <col min="6509" max="6509" width="3" style="392" hidden="1"/>
    <col min="6510" max="6749" width="8.625" style="392" hidden="1"/>
    <col min="6750" max="6755" width="14.875" style="392" hidden="1"/>
    <col min="6756" max="6757" width="15.875" style="392" hidden="1"/>
    <col min="6758" max="6763" width="16.125" style="392" hidden="1"/>
    <col min="6764" max="6764" width="6.125" style="392" hidden="1"/>
    <col min="6765" max="6765" width="3" style="392" hidden="1"/>
    <col min="6766" max="7005" width="8.625" style="392" hidden="1"/>
    <col min="7006" max="7011" width="14.875" style="392" hidden="1"/>
    <col min="7012" max="7013" width="15.875" style="392" hidden="1"/>
    <col min="7014" max="7019" width="16.125" style="392" hidden="1"/>
    <col min="7020" max="7020" width="6.125" style="392" hidden="1"/>
    <col min="7021" max="7021" width="3" style="392" hidden="1"/>
    <col min="7022" max="7261" width="8.625" style="392" hidden="1"/>
    <col min="7262" max="7267" width="14.875" style="392" hidden="1"/>
    <col min="7268" max="7269" width="15.875" style="392" hidden="1"/>
    <col min="7270" max="7275" width="16.125" style="392" hidden="1"/>
    <col min="7276" max="7276" width="6.125" style="392" hidden="1"/>
    <col min="7277" max="7277" width="3" style="392" hidden="1"/>
    <col min="7278" max="7517" width="8.625" style="392" hidden="1"/>
    <col min="7518" max="7523" width="14.875" style="392" hidden="1"/>
    <col min="7524" max="7525" width="15.875" style="392" hidden="1"/>
    <col min="7526" max="7531" width="16.125" style="392" hidden="1"/>
    <col min="7532" max="7532" width="6.125" style="392" hidden="1"/>
    <col min="7533" max="7533" width="3" style="392" hidden="1"/>
    <col min="7534" max="7773" width="8.625" style="392" hidden="1"/>
    <col min="7774" max="7779" width="14.875" style="392" hidden="1"/>
    <col min="7780" max="7781" width="15.875" style="392" hidden="1"/>
    <col min="7782" max="7787" width="16.125" style="392" hidden="1"/>
    <col min="7788" max="7788" width="6.125" style="392" hidden="1"/>
    <col min="7789" max="7789" width="3" style="392" hidden="1"/>
    <col min="7790" max="8029" width="8.625" style="392" hidden="1"/>
    <col min="8030" max="8035" width="14.875" style="392" hidden="1"/>
    <col min="8036" max="8037" width="15.875" style="392" hidden="1"/>
    <col min="8038" max="8043" width="16.125" style="392" hidden="1"/>
    <col min="8044" max="8044" width="6.125" style="392" hidden="1"/>
    <col min="8045" max="8045" width="3" style="392" hidden="1"/>
    <col min="8046" max="8285" width="8.625" style="392" hidden="1"/>
    <col min="8286" max="8291" width="14.875" style="392" hidden="1"/>
    <col min="8292" max="8293" width="15.875" style="392" hidden="1"/>
    <col min="8294" max="8299" width="16.125" style="392" hidden="1"/>
    <col min="8300" max="8300" width="6.125" style="392" hidden="1"/>
    <col min="8301" max="8301" width="3" style="392" hidden="1"/>
    <col min="8302" max="8541" width="8.625" style="392" hidden="1"/>
    <col min="8542" max="8547" width="14.875" style="392" hidden="1"/>
    <col min="8548" max="8549" width="15.875" style="392" hidden="1"/>
    <col min="8550" max="8555" width="16.125" style="392" hidden="1"/>
    <col min="8556" max="8556" width="6.125" style="392" hidden="1"/>
    <col min="8557" max="8557" width="3" style="392" hidden="1"/>
    <col min="8558" max="8797" width="8.625" style="392" hidden="1"/>
    <col min="8798" max="8803" width="14.875" style="392" hidden="1"/>
    <col min="8804" max="8805" width="15.875" style="392" hidden="1"/>
    <col min="8806" max="8811" width="16.125" style="392" hidden="1"/>
    <col min="8812" max="8812" width="6.125" style="392" hidden="1"/>
    <col min="8813" max="8813" width="3" style="392" hidden="1"/>
    <col min="8814" max="9053" width="8.625" style="392" hidden="1"/>
    <col min="9054" max="9059" width="14.875" style="392" hidden="1"/>
    <col min="9060" max="9061" width="15.875" style="392" hidden="1"/>
    <col min="9062" max="9067" width="16.125" style="392" hidden="1"/>
    <col min="9068" max="9068" width="6.125" style="392" hidden="1"/>
    <col min="9069" max="9069" width="3" style="392" hidden="1"/>
    <col min="9070" max="9309" width="8.625" style="392" hidden="1"/>
    <col min="9310" max="9315" width="14.875" style="392" hidden="1"/>
    <col min="9316" max="9317" width="15.875" style="392" hidden="1"/>
    <col min="9318" max="9323" width="16.125" style="392" hidden="1"/>
    <col min="9324" max="9324" width="6.125" style="392" hidden="1"/>
    <col min="9325" max="9325" width="3" style="392" hidden="1"/>
    <col min="9326" max="9565" width="8.625" style="392" hidden="1"/>
    <col min="9566" max="9571" width="14.875" style="392" hidden="1"/>
    <col min="9572" max="9573" width="15.875" style="392" hidden="1"/>
    <col min="9574" max="9579" width="16.125" style="392" hidden="1"/>
    <col min="9580" max="9580" width="6.125" style="392" hidden="1"/>
    <col min="9581" max="9581" width="3" style="392" hidden="1"/>
    <col min="9582" max="9821" width="8.625" style="392" hidden="1"/>
    <col min="9822" max="9827" width="14.875" style="392" hidden="1"/>
    <col min="9828" max="9829" width="15.875" style="392" hidden="1"/>
    <col min="9830" max="9835" width="16.125" style="392" hidden="1"/>
    <col min="9836" max="9836" width="6.125" style="392" hidden="1"/>
    <col min="9837" max="9837" width="3" style="392" hidden="1"/>
    <col min="9838" max="10077" width="8.625" style="392" hidden="1"/>
    <col min="10078" max="10083" width="14.875" style="392" hidden="1"/>
    <col min="10084" max="10085" width="15.875" style="392" hidden="1"/>
    <col min="10086" max="10091" width="16.125" style="392" hidden="1"/>
    <col min="10092" max="10092" width="6.125" style="392" hidden="1"/>
    <col min="10093" max="10093" width="3" style="392" hidden="1"/>
    <col min="10094" max="10333" width="8.625" style="392" hidden="1"/>
    <col min="10334" max="10339" width="14.875" style="392" hidden="1"/>
    <col min="10340" max="10341" width="15.875" style="392" hidden="1"/>
    <col min="10342" max="10347" width="16.125" style="392" hidden="1"/>
    <col min="10348" max="10348" width="6.125" style="392" hidden="1"/>
    <col min="10349" max="10349" width="3" style="392" hidden="1"/>
    <col min="10350" max="10589" width="8.625" style="392" hidden="1"/>
    <col min="10590" max="10595" width="14.875" style="392" hidden="1"/>
    <col min="10596" max="10597" width="15.875" style="392" hidden="1"/>
    <col min="10598" max="10603" width="16.125" style="392" hidden="1"/>
    <col min="10604" max="10604" width="6.125" style="392" hidden="1"/>
    <col min="10605" max="10605" width="3" style="392" hidden="1"/>
    <col min="10606" max="10845" width="8.625" style="392" hidden="1"/>
    <col min="10846" max="10851" width="14.875" style="392" hidden="1"/>
    <col min="10852" max="10853" width="15.875" style="392" hidden="1"/>
    <col min="10854" max="10859" width="16.125" style="392" hidden="1"/>
    <col min="10860" max="10860" width="6.125" style="392" hidden="1"/>
    <col min="10861" max="10861" width="3" style="392" hidden="1"/>
    <col min="10862" max="11101" width="8.625" style="392" hidden="1"/>
    <col min="11102" max="11107" width="14.875" style="392" hidden="1"/>
    <col min="11108" max="11109" width="15.875" style="392" hidden="1"/>
    <col min="11110" max="11115" width="16.125" style="392" hidden="1"/>
    <col min="11116" max="11116" width="6.125" style="392" hidden="1"/>
    <col min="11117" max="11117" width="3" style="392" hidden="1"/>
    <col min="11118" max="11357" width="8.625" style="392" hidden="1"/>
    <col min="11358" max="11363" width="14.875" style="392" hidden="1"/>
    <col min="11364" max="11365" width="15.875" style="392" hidden="1"/>
    <col min="11366" max="11371" width="16.125" style="392" hidden="1"/>
    <col min="11372" max="11372" width="6.125" style="392" hidden="1"/>
    <col min="11373" max="11373" width="3" style="392" hidden="1"/>
    <col min="11374" max="11613" width="8.625" style="392" hidden="1"/>
    <col min="11614" max="11619" width="14.875" style="392" hidden="1"/>
    <col min="11620" max="11621" width="15.875" style="392" hidden="1"/>
    <col min="11622" max="11627" width="16.125" style="392" hidden="1"/>
    <col min="11628" max="11628" width="6.125" style="392" hidden="1"/>
    <col min="11629" max="11629" width="3" style="392" hidden="1"/>
    <col min="11630" max="11869" width="8.625" style="392" hidden="1"/>
    <col min="11870" max="11875" width="14.875" style="392" hidden="1"/>
    <col min="11876" max="11877" width="15.875" style="392" hidden="1"/>
    <col min="11878" max="11883" width="16.125" style="392" hidden="1"/>
    <col min="11884" max="11884" width="6.125" style="392" hidden="1"/>
    <col min="11885" max="11885" width="3" style="392" hidden="1"/>
    <col min="11886" max="12125" width="8.625" style="392" hidden="1"/>
    <col min="12126" max="12131" width="14.875" style="392" hidden="1"/>
    <col min="12132" max="12133" width="15.875" style="392" hidden="1"/>
    <col min="12134" max="12139" width="16.125" style="392" hidden="1"/>
    <col min="12140" max="12140" width="6.125" style="392" hidden="1"/>
    <col min="12141" max="12141" width="3" style="392" hidden="1"/>
    <col min="12142" max="12381" width="8.625" style="392" hidden="1"/>
    <col min="12382" max="12387" width="14.875" style="392" hidden="1"/>
    <col min="12388" max="12389" width="15.875" style="392" hidden="1"/>
    <col min="12390" max="12395" width="16.125" style="392" hidden="1"/>
    <col min="12396" max="12396" width="6.125" style="392" hidden="1"/>
    <col min="12397" max="12397" width="3" style="392" hidden="1"/>
    <col min="12398" max="12637" width="8.625" style="392" hidden="1"/>
    <col min="12638" max="12643" width="14.875" style="392" hidden="1"/>
    <col min="12644" max="12645" width="15.875" style="392" hidden="1"/>
    <col min="12646" max="12651" width="16.125" style="392" hidden="1"/>
    <col min="12652" max="12652" width="6.125" style="392" hidden="1"/>
    <col min="12653" max="12653" width="3" style="392" hidden="1"/>
    <col min="12654" max="12893" width="8.625" style="392" hidden="1"/>
    <col min="12894" max="12899" width="14.875" style="392" hidden="1"/>
    <col min="12900" max="12901" width="15.875" style="392" hidden="1"/>
    <col min="12902" max="12907" width="16.125" style="392" hidden="1"/>
    <col min="12908" max="12908" width="6.125" style="392" hidden="1"/>
    <col min="12909" max="12909" width="3" style="392" hidden="1"/>
    <col min="12910" max="13149" width="8.625" style="392" hidden="1"/>
    <col min="13150" max="13155" width="14.875" style="392" hidden="1"/>
    <col min="13156" max="13157" width="15.875" style="392" hidden="1"/>
    <col min="13158" max="13163" width="16.125" style="392" hidden="1"/>
    <col min="13164" max="13164" width="6.125" style="392" hidden="1"/>
    <col min="13165" max="13165" width="3" style="392" hidden="1"/>
    <col min="13166" max="13405" width="8.625" style="392" hidden="1"/>
    <col min="13406" max="13411" width="14.875" style="392" hidden="1"/>
    <col min="13412" max="13413" width="15.875" style="392" hidden="1"/>
    <col min="13414" max="13419" width="16.125" style="392" hidden="1"/>
    <col min="13420" max="13420" width="6.125" style="392" hidden="1"/>
    <col min="13421" max="13421" width="3" style="392" hidden="1"/>
    <col min="13422" max="13661" width="8.625" style="392" hidden="1"/>
    <col min="13662" max="13667" width="14.875" style="392" hidden="1"/>
    <col min="13668" max="13669" width="15.875" style="392" hidden="1"/>
    <col min="13670" max="13675" width="16.125" style="392" hidden="1"/>
    <col min="13676" max="13676" width="6.125" style="392" hidden="1"/>
    <col min="13677" max="13677" width="3" style="392" hidden="1"/>
    <col min="13678" max="13917" width="8.625" style="392" hidden="1"/>
    <col min="13918" max="13923" width="14.875" style="392" hidden="1"/>
    <col min="13924" max="13925" width="15.875" style="392" hidden="1"/>
    <col min="13926" max="13931" width="16.125" style="392" hidden="1"/>
    <col min="13932" max="13932" width="6.125" style="392" hidden="1"/>
    <col min="13933" max="13933" width="3" style="392" hidden="1"/>
    <col min="13934" max="14173" width="8.625" style="392" hidden="1"/>
    <col min="14174" max="14179" width="14.875" style="392" hidden="1"/>
    <col min="14180" max="14181" width="15.875" style="392" hidden="1"/>
    <col min="14182" max="14187" width="16.125" style="392" hidden="1"/>
    <col min="14188" max="14188" width="6.125" style="392" hidden="1"/>
    <col min="14189" max="14189" width="3" style="392" hidden="1"/>
    <col min="14190" max="14429" width="8.625" style="392" hidden="1"/>
    <col min="14430" max="14435" width="14.875" style="392" hidden="1"/>
    <col min="14436" max="14437" width="15.875" style="392" hidden="1"/>
    <col min="14438" max="14443" width="16.125" style="392" hidden="1"/>
    <col min="14444" max="14444" width="6.125" style="392" hidden="1"/>
    <col min="14445" max="14445" width="3" style="392" hidden="1"/>
    <col min="14446" max="14685" width="8.625" style="392" hidden="1"/>
    <col min="14686" max="14691" width="14.875" style="392" hidden="1"/>
    <col min="14692" max="14693" width="15.875" style="392" hidden="1"/>
    <col min="14694" max="14699" width="16.125" style="392" hidden="1"/>
    <col min="14700" max="14700" width="6.125" style="392" hidden="1"/>
    <col min="14701" max="14701" width="3" style="392" hidden="1"/>
    <col min="14702" max="14941" width="8.625" style="392" hidden="1"/>
    <col min="14942" max="14947" width="14.875" style="392" hidden="1"/>
    <col min="14948" max="14949" width="15.875" style="392" hidden="1"/>
    <col min="14950" max="14955" width="16.125" style="392" hidden="1"/>
    <col min="14956" max="14956" width="6.125" style="392" hidden="1"/>
    <col min="14957" max="14957" width="3" style="392" hidden="1"/>
    <col min="14958" max="15197" width="8.625" style="392" hidden="1"/>
    <col min="15198" max="15203" width="14.875" style="392" hidden="1"/>
    <col min="15204" max="15205" width="15.875" style="392" hidden="1"/>
    <col min="15206" max="15211" width="16.125" style="392" hidden="1"/>
    <col min="15212" max="15212" width="6.125" style="392" hidden="1"/>
    <col min="15213" max="15213" width="3" style="392" hidden="1"/>
    <col min="15214" max="15453" width="8.625" style="392" hidden="1"/>
    <col min="15454" max="15459" width="14.875" style="392" hidden="1"/>
    <col min="15460" max="15461" width="15.875" style="392" hidden="1"/>
    <col min="15462" max="15467" width="16.125" style="392" hidden="1"/>
    <col min="15468" max="15468" width="6.125" style="392" hidden="1"/>
    <col min="15469" max="15469" width="3" style="392" hidden="1"/>
    <col min="15470" max="15709" width="8.625" style="392" hidden="1"/>
    <col min="15710" max="15715" width="14.875" style="392" hidden="1"/>
    <col min="15716" max="15717" width="15.875" style="392" hidden="1"/>
    <col min="15718" max="15723" width="16.125" style="392" hidden="1"/>
    <col min="15724" max="15724" width="6.125" style="392" hidden="1"/>
    <col min="15725" max="15725" width="3" style="392" hidden="1"/>
    <col min="15726" max="15965" width="8.625" style="392" hidden="1"/>
    <col min="15966" max="15971" width="14.875" style="392" hidden="1"/>
    <col min="15972" max="15973" width="15.875" style="392" hidden="1"/>
    <col min="15974" max="15979" width="16.125" style="392" hidden="1"/>
    <col min="15980" max="15980" width="6.125" style="392" hidden="1"/>
    <col min="15981" max="15981" width="3" style="392" hidden="1"/>
    <col min="15982" max="16221" width="8.625" style="392" hidden="1"/>
    <col min="16222" max="16227" width="14.875" style="392" hidden="1"/>
    <col min="16228" max="16229" width="15.875" style="392" hidden="1"/>
    <col min="16230" max="16235" width="16.125" style="392" hidden="1"/>
    <col min="16236" max="16236" width="6.125" style="392" hidden="1"/>
    <col min="16237" max="16237" width="3" style="392" hidden="1"/>
    <col min="16238" max="16384" width="8.625" style="392" hidden="1"/>
  </cols>
  <sheetData>
    <row r="1" spans="1:143" ht="42.75" customHeight="1" x14ac:dyDescent="0.15">
      <c r="A1" s="390"/>
      <c r="B1" s="391"/>
      <c r="DD1" s="392"/>
      <c r="DE1" s="392"/>
    </row>
    <row r="2" spans="1:143" ht="25.5" customHeight="1" x14ac:dyDescent="0.15">
      <c r="A2" s="393"/>
      <c r="C2" s="393"/>
      <c r="O2" s="393"/>
      <c r="P2" s="393"/>
      <c r="Q2" s="393"/>
      <c r="R2" s="393"/>
      <c r="S2" s="393"/>
      <c r="T2" s="393"/>
      <c r="U2" s="393"/>
      <c r="V2" s="393"/>
      <c r="W2" s="393"/>
      <c r="X2" s="393"/>
      <c r="Y2" s="393"/>
      <c r="Z2" s="393"/>
      <c r="AA2" s="393"/>
      <c r="AB2" s="393"/>
      <c r="AC2" s="393"/>
      <c r="AD2" s="393"/>
      <c r="AE2" s="393"/>
      <c r="AF2" s="393"/>
      <c r="AG2" s="393"/>
      <c r="AH2" s="393"/>
      <c r="AI2" s="393"/>
      <c r="AU2" s="393"/>
      <c r="BG2" s="393"/>
      <c r="BS2" s="393"/>
      <c r="CE2" s="393"/>
      <c r="CQ2" s="393"/>
      <c r="DD2" s="392"/>
      <c r="DE2" s="392"/>
    </row>
    <row r="3" spans="1:143" ht="25.5" customHeight="1" x14ac:dyDescent="0.15">
      <c r="A3" s="393"/>
      <c r="C3" s="393"/>
      <c r="O3" s="393"/>
      <c r="P3" s="393"/>
      <c r="Q3" s="393"/>
      <c r="R3" s="393"/>
      <c r="S3" s="393"/>
      <c r="T3" s="393"/>
      <c r="U3" s="393"/>
      <c r="V3" s="393"/>
      <c r="W3" s="393"/>
      <c r="X3" s="393"/>
      <c r="Y3" s="393"/>
      <c r="Z3" s="393"/>
      <c r="AA3" s="393"/>
      <c r="AB3" s="393"/>
      <c r="AC3" s="393"/>
      <c r="AD3" s="393"/>
      <c r="AE3" s="393"/>
      <c r="AF3" s="393"/>
      <c r="AG3" s="393"/>
      <c r="AH3" s="393"/>
      <c r="AI3" s="393"/>
      <c r="AU3" s="393"/>
      <c r="BG3" s="393"/>
      <c r="BS3" s="393"/>
      <c r="CE3" s="393"/>
      <c r="CQ3" s="393"/>
      <c r="DD3" s="392"/>
      <c r="DE3" s="392"/>
    </row>
    <row r="4" spans="1:143" s="290" customFormat="1" x14ac:dyDescent="0.15">
      <c r="A4" s="393"/>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393"/>
      <c r="AT4" s="393"/>
      <c r="AU4" s="393"/>
      <c r="AV4" s="393"/>
      <c r="AW4" s="393"/>
      <c r="AX4" s="393"/>
      <c r="AY4" s="393"/>
      <c r="AZ4" s="393"/>
      <c r="BA4" s="393"/>
      <c r="BB4" s="393"/>
      <c r="BC4" s="393"/>
      <c r="BD4" s="393"/>
      <c r="BE4" s="393"/>
      <c r="BF4" s="393"/>
      <c r="BG4" s="393"/>
      <c r="BH4" s="393"/>
      <c r="BI4" s="393"/>
      <c r="BJ4" s="393"/>
      <c r="BK4" s="393"/>
      <c r="BL4" s="393"/>
      <c r="BM4" s="393"/>
      <c r="BN4" s="393"/>
      <c r="BO4" s="393"/>
      <c r="BP4" s="393"/>
      <c r="BQ4" s="393"/>
      <c r="BR4" s="393"/>
      <c r="BS4" s="393"/>
      <c r="BT4" s="393"/>
      <c r="BU4" s="393"/>
      <c r="BV4" s="393"/>
      <c r="BW4" s="393"/>
      <c r="BX4" s="393"/>
      <c r="BY4" s="393"/>
      <c r="BZ4" s="393"/>
      <c r="CA4" s="393"/>
      <c r="CB4" s="393"/>
      <c r="CC4" s="393"/>
      <c r="CD4" s="393"/>
      <c r="CE4" s="393"/>
      <c r="CF4" s="393"/>
      <c r="CG4" s="393"/>
      <c r="CH4" s="393"/>
      <c r="CI4" s="393"/>
      <c r="CJ4" s="393"/>
      <c r="CK4" s="393"/>
      <c r="CL4" s="393"/>
      <c r="CM4" s="393"/>
      <c r="CN4" s="393"/>
      <c r="CO4" s="393"/>
      <c r="CP4" s="393"/>
      <c r="CQ4" s="393"/>
      <c r="CR4" s="393"/>
      <c r="CS4" s="393"/>
      <c r="CT4" s="393"/>
      <c r="CU4" s="393"/>
      <c r="CV4" s="393"/>
      <c r="CW4" s="393"/>
      <c r="CX4" s="393"/>
      <c r="CY4" s="393"/>
      <c r="CZ4" s="393"/>
      <c r="DA4" s="393"/>
      <c r="DB4" s="393"/>
      <c r="DC4" s="393"/>
      <c r="DD4" s="393"/>
      <c r="DE4" s="393"/>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93"/>
      <c r="B5" s="393"/>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393"/>
      <c r="AN5" s="393"/>
      <c r="AO5" s="393"/>
      <c r="AP5" s="393"/>
      <c r="AQ5" s="393"/>
      <c r="AR5" s="393"/>
      <c r="AS5" s="393"/>
      <c r="AT5" s="393"/>
      <c r="AU5" s="393"/>
      <c r="AV5" s="393"/>
      <c r="AW5" s="393"/>
      <c r="AX5" s="393"/>
      <c r="AY5" s="393"/>
      <c r="AZ5" s="393"/>
      <c r="BA5" s="393"/>
      <c r="BB5" s="393"/>
      <c r="BC5" s="393"/>
      <c r="BD5" s="393"/>
      <c r="BE5" s="393"/>
      <c r="BF5" s="393"/>
      <c r="BG5" s="393"/>
      <c r="BH5" s="393"/>
      <c r="BI5" s="393"/>
      <c r="BJ5" s="393"/>
      <c r="BK5" s="393"/>
      <c r="BL5" s="393"/>
      <c r="BM5" s="393"/>
      <c r="BN5" s="393"/>
      <c r="BO5" s="393"/>
      <c r="BP5" s="393"/>
      <c r="BQ5" s="393"/>
      <c r="BR5" s="393"/>
      <c r="BS5" s="393"/>
      <c r="BT5" s="393"/>
      <c r="BU5" s="393"/>
      <c r="BV5" s="393"/>
      <c r="BW5" s="393"/>
      <c r="BX5" s="393"/>
      <c r="BY5" s="393"/>
      <c r="BZ5" s="393"/>
      <c r="CA5" s="393"/>
      <c r="CB5" s="393"/>
      <c r="CC5" s="393"/>
      <c r="CD5" s="393"/>
      <c r="CE5" s="393"/>
      <c r="CF5" s="393"/>
      <c r="CG5" s="393"/>
      <c r="CH5" s="393"/>
      <c r="CI5" s="393"/>
      <c r="CJ5" s="393"/>
      <c r="CK5" s="393"/>
      <c r="CL5" s="393"/>
      <c r="CM5" s="393"/>
      <c r="CN5" s="393"/>
      <c r="CO5" s="393"/>
      <c r="CP5" s="393"/>
      <c r="CQ5" s="393"/>
      <c r="CR5" s="393"/>
      <c r="CS5" s="393"/>
      <c r="CT5" s="393"/>
      <c r="CU5" s="393"/>
      <c r="CV5" s="393"/>
      <c r="CW5" s="393"/>
      <c r="CX5" s="393"/>
      <c r="CY5" s="393"/>
      <c r="CZ5" s="393"/>
      <c r="DA5" s="393"/>
      <c r="DB5" s="393"/>
      <c r="DC5" s="393"/>
      <c r="DD5" s="393"/>
      <c r="DE5" s="393"/>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93"/>
      <c r="B6" s="393"/>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3"/>
      <c r="AY6" s="393"/>
      <c r="AZ6" s="393"/>
      <c r="BA6" s="393"/>
      <c r="BB6" s="393"/>
      <c r="BC6" s="393"/>
      <c r="BD6" s="393"/>
      <c r="BE6" s="393"/>
      <c r="BF6" s="393"/>
      <c r="BG6" s="393"/>
      <c r="BH6" s="393"/>
      <c r="BI6" s="393"/>
      <c r="BJ6" s="393"/>
      <c r="BK6" s="393"/>
      <c r="BL6" s="393"/>
      <c r="BM6" s="393"/>
      <c r="BN6" s="393"/>
      <c r="BO6" s="393"/>
      <c r="BP6" s="393"/>
      <c r="BQ6" s="393"/>
      <c r="BR6" s="393"/>
      <c r="BS6" s="393"/>
      <c r="BT6" s="393"/>
      <c r="BU6" s="393"/>
      <c r="BV6" s="393"/>
      <c r="BW6" s="393"/>
      <c r="BX6" s="393"/>
      <c r="BY6" s="393"/>
      <c r="BZ6" s="393"/>
      <c r="CA6" s="393"/>
      <c r="CB6" s="393"/>
      <c r="CC6" s="393"/>
      <c r="CD6" s="393"/>
      <c r="CE6" s="393"/>
      <c r="CF6" s="393"/>
      <c r="CG6" s="393"/>
      <c r="CH6" s="393"/>
      <c r="CI6" s="393"/>
      <c r="CJ6" s="393"/>
      <c r="CK6" s="393"/>
      <c r="CL6" s="393"/>
      <c r="CM6" s="393"/>
      <c r="CN6" s="393"/>
      <c r="CO6" s="393"/>
      <c r="CP6" s="393"/>
      <c r="CQ6" s="393"/>
      <c r="CR6" s="393"/>
      <c r="CS6" s="393"/>
      <c r="CT6" s="393"/>
      <c r="CU6" s="393"/>
      <c r="CV6" s="393"/>
      <c r="CW6" s="393"/>
      <c r="CX6" s="393"/>
      <c r="CY6" s="393"/>
      <c r="CZ6" s="393"/>
      <c r="DA6" s="393"/>
      <c r="DB6" s="393"/>
      <c r="DC6" s="393"/>
      <c r="DD6" s="393"/>
      <c r="DE6" s="393"/>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93"/>
      <c r="B7" s="393"/>
      <c r="C7" s="393"/>
      <c r="D7" s="393"/>
      <c r="E7" s="393"/>
      <c r="F7" s="393"/>
      <c r="G7" s="393"/>
      <c r="H7" s="393"/>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393"/>
      <c r="AL7" s="393"/>
      <c r="AM7" s="393"/>
      <c r="AN7" s="393"/>
      <c r="AO7" s="393"/>
      <c r="AP7" s="393"/>
      <c r="AQ7" s="393"/>
      <c r="AR7" s="393"/>
      <c r="AS7" s="393"/>
      <c r="AT7" s="393"/>
      <c r="AU7" s="393"/>
      <c r="AV7" s="393"/>
      <c r="AW7" s="393"/>
      <c r="AX7" s="393"/>
      <c r="AY7" s="393"/>
      <c r="AZ7" s="393"/>
      <c r="BA7" s="393"/>
      <c r="BB7" s="393"/>
      <c r="BC7" s="393"/>
      <c r="BD7" s="393"/>
      <c r="BE7" s="393"/>
      <c r="BF7" s="393"/>
      <c r="BG7" s="393"/>
      <c r="BH7" s="393"/>
      <c r="BI7" s="393"/>
      <c r="BJ7" s="393"/>
      <c r="BK7" s="393"/>
      <c r="BL7" s="393"/>
      <c r="BM7" s="393"/>
      <c r="BN7" s="393"/>
      <c r="BO7" s="393"/>
      <c r="BP7" s="393"/>
      <c r="BQ7" s="393"/>
      <c r="BR7" s="393"/>
      <c r="BS7" s="393"/>
      <c r="BT7" s="393"/>
      <c r="BU7" s="393"/>
      <c r="BV7" s="393"/>
      <c r="BW7" s="393"/>
      <c r="BX7" s="393"/>
      <c r="BY7" s="393"/>
      <c r="BZ7" s="393"/>
      <c r="CA7" s="393"/>
      <c r="CB7" s="393"/>
      <c r="CC7" s="393"/>
      <c r="CD7" s="393"/>
      <c r="CE7" s="393"/>
      <c r="CF7" s="393"/>
      <c r="CG7" s="393"/>
      <c r="CH7" s="393"/>
      <c r="CI7" s="393"/>
      <c r="CJ7" s="393"/>
      <c r="CK7" s="393"/>
      <c r="CL7" s="393"/>
      <c r="CM7" s="393"/>
      <c r="CN7" s="393"/>
      <c r="CO7" s="393"/>
      <c r="CP7" s="393"/>
      <c r="CQ7" s="393"/>
      <c r="CR7" s="393"/>
      <c r="CS7" s="393"/>
      <c r="CT7" s="393"/>
      <c r="CU7" s="393"/>
      <c r="CV7" s="393"/>
      <c r="CW7" s="393"/>
      <c r="CX7" s="393"/>
      <c r="CY7" s="393"/>
      <c r="CZ7" s="393"/>
      <c r="DA7" s="393"/>
      <c r="DB7" s="393"/>
      <c r="DC7" s="393"/>
      <c r="DD7" s="393"/>
      <c r="DE7" s="393"/>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93"/>
      <c r="B8" s="393"/>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3"/>
      <c r="AC8" s="393"/>
      <c r="AD8" s="393"/>
      <c r="AE8" s="393"/>
      <c r="AF8" s="393"/>
      <c r="AG8" s="393"/>
      <c r="AH8" s="393"/>
      <c r="AI8" s="393"/>
      <c r="AJ8" s="393"/>
      <c r="AK8" s="393"/>
      <c r="AL8" s="393"/>
      <c r="AM8" s="393"/>
      <c r="AN8" s="393"/>
      <c r="AO8" s="393"/>
      <c r="AP8" s="393"/>
      <c r="AQ8" s="393"/>
      <c r="AR8" s="393"/>
      <c r="AS8" s="393"/>
      <c r="AT8" s="393"/>
      <c r="AU8" s="393"/>
      <c r="AV8" s="393"/>
      <c r="AW8" s="393"/>
      <c r="AX8" s="393"/>
      <c r="AY8" s="393"/>
      <c r="AZ8" s="393"/>
      <c r="BA8" s="393"/>
      <c r="BB8" s="393"/>
      <c r="BC8" s="393"/>
      <c r="BD8" s="393"/>
      <c r="BE8" s="393"/>
      <c r="BF8" s="393"/>
      <c r="BG8" s="393"/>
      <c r="BH8" s="393"/>
      <c r="BI8" s="393"/>
      <c r="BJ8" s="393"/>
      <c r="BK8" s="393"/>
      <c r="BL8" s="393"/>
      <c r="BM8" s="393"/>
      <c r="BN8" s="393"/>
      <c r="BO8" s="393"/>
      <c r="BP8" s="393"/>
      <c r="BQ8" s="393"/>
      <c r="BR8" s="393"/>
      <c r="BS8" s="393"/>
      <c r="BT8" s="393"/>
      <c r="BU8" s="393"/>
      <c r="BV8" s="393"/>
      <c r="BW8" s="393"/>
      <c r="BX8" s="393"/>
      <c r="BY8" s="393"/>
      <c r="BZ8" s="393"/>
      <c r="CA8" s="393"/>
      <c r="CB8" s="393"/>
      <c r="CC8" s="393"/>
      <c r="CD8" s="393"/>
      <c r="CE8" s="393"/>
      <c r="CF8" s="393"/>
      <c r="CG8" s="393"/>
      <c r="CH8" s="393"/>
      <c r="CI8" s="393"/>
      <c r="CJ8" s="393"/>
      <c r="CK8" s="393"/>
      <c r="CL8" s="393"/>
      <c r="CM8" s="393"/>
      <c r="CN8" s="393"/>
      <c r="CO8" s="393"/>
      <c r="CP8" s="393"/>
      <c r="CQ8" s="393"/>
      <c r="CR8" s="393"/>
      <c r="CS8" s="393"/>
      <c r="CT8" s="393"/>
      <c r="CU8" s="393"/>
      <c r="CV8" s="393"/>
      <c r="CW8" s="393"/>
      <c r="CX8" s="393"/>
      <c r="CY8" s="393"/>
      <c r="CZ8" s="393"/>
      <c r="DA8" s="393"/>
      <c r="DB8" s="393"/>
      <c r="DC8" s="393"/>
      <c r="DD8" s="393"/>
      <c r="DE8" s="393"/>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93"/>
      <c r="B9" s="393"/>
      <c r="C9" s="393"/>
      <c r="D9" s="393"/>
      <c r="E9" s="393"/>
      <c r="F9" s="393"/>
      <c r="G9" s="393"/>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393"/>
      <c r="AJ9" s="393"/>
      <c r="AK9" s="393"/>
      <c r="AL9" s="393"/>
      <c r="AM9" s="393"/>
      <c r="AN9" s="393"/>
      <c r="AO9" s="393"/>
      <c r="AP9" s="393"/>
      <c r="AQ9" s="393"/>
      <c r="AR9" s="393"/>
      <c r="AS9" s="393"/>
      <c r="AT9" s="393"/>
      <c r="AU9" s="393"/>
      <c r="AV9" s="393"/>
      <c r="AW9" s="393"/>
      <c r="AX9" s="393"/>
      <c r="AY9" s="393"/>
      <c r="AZ9" s="393"/>
      <c r="BA9" s="393"/>
      <c r="BB9" s="393"/>
      <c r="BC9" s="393"/>
      <c r="BD9" s="393"/>
      <c r="BE9" s="393"/>
      <c r="BF9" s="393"/>
      <c r="BG9" s="393"/>
      <c r="BH9" s="393"/>
      <c r="BI9" s="393"/>
      <c r="BJ9" s="393"/>
      <c r="BK9" s="393"/>
      <c r="BL9" s="393"/>
      <c r="BM9" s="393"/>
      <c r="BN9" s="393"/>
      <c r="BO9" s="393"/>
      <c r="BP9" s="393"/>
      <c r="BQ9" s="393"/>
      <c r="BR9" s="393"/>
      <c r="BS9" s="393"/>
      <c r="BT9" s="393"/>
      <c r="BU9" s="393"/>
      <c r="BV9" s="393"/>
      <c r="BW9" s="393"/>
      <c r="BX9" s="393"/>
      <c r="BY9" s="393"/>
      <c r="BZ9" s="393"/>
      <c r="CA9" s="393"/>
      <c r="CB9" s="393"/>
      <c r="CC9" s="393"/>
      <c r="CD9" s="393"/>
      <c r="CE9" s="393"/>
      <c r="CF9" s="393"/>
      <c r="CG9" s="393"/>
      <c r="CH9" s="393"/>
      <c r="CI9" s="393"/>
      <c r="CJ9" s="393"/>
      <c r="CK9" s="393"/>
      <c r="CL9" s="393"/>
      <c r="CM9" s="393"/>
      <c r="CN9" s="393"/>
      <c r="CO9" s="393"/>
      <c r="CP9" s="393"/>
      <c r="CQ9" s="393"/>
      <c r="CR9" s="393"/>
      <c r="CS9" s="393"/>
      <c r="CT9" s="393"/>
      <c r="CU9" s="393"/>
      <c r="CV9" s="393"/>
      <c r="CW9" s="393"/>
      <c r="CX9" s="393"/>
      <c r="CY9" s="393"/>
      <c r="CZ9" s="393"/>
      <c r="DA9" s="393"/>
      <c r="DB9" s="393"/>
      <c r="DC9" s="393"/>
      <c r="DD9" s="393"/>
      <c r="DE9" s="393"/>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93"/>
      <c r="B10" s="393"/>
      <c r="C10" s="393"/>
      <c r="D10" s="393"/>
      <c r="E10" s="393"/>
      <c r="F10" s="393"/>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393"/>
      <c r="AY10" s="393"/>
      <c r="AZ10" s="393"/>
      <c r="BA10" s="393"/>
      <c r="BB10" s="393"/>
      <c r="BC10" s="393"/>
      <c r="BD10" s="393"/>
      <c r="BE10" s="393"/>
      <c r="BF10" s="393"/>
      <c r="BG10" s="393"/>
      <c r="BH10" s="393"/>
      <c r="BI10" s="393"/>
      <c r="BJ10" s="393"/>
      <c r="BK10" s="393"/>
      <c r="BL10" s="393"/>
      <c r="BM10" s="393"/>
      <c r="BN10" s="393"/>
      <c r="BO10" s="393"/>
      <c r="BP10" s="393"/>
      <c r="BQ10" s="393"/>
      <c r="BR10" s="393"/>
      <c r="BS10" s="393"/>
      <c r="BT10" s="393"/>
      <c r="BU10" s="393"/>
      <c r="BV10" s="393"/>
      <c r="BW10" s="393"/>
      <c r="BX10" s="393"/>
      <c r="BY10" s="393"/>
      <c r="BZ10" s="393"/>
      <c r="CA10" s="393"/>
      <c r="CB10" s="393"/>
      <c r="CC10" s="393"/>
      <c r="CD10" s="393"/>
      <c r="CE10" s="393"/>
      <c r="CF10" s="393"/>
      <c r="CG10" s="393"/>
      <c r="CH10" s="393"/>
      <c r="CI10" s="393"/>
      <c r="CJ10" s="393"/>
      <c r="CK10" s="393"/>
      <c r="CL10" s="393"/>
      <c r="CM10" s="393"/>
      <c r="CN10" s="393"/>
      <c r="CO10" s="393"/>
      <c r="CP10" s="393"/>
      <c r="CQ10" s="393"/>
      <c r="CR10" s="393"/>
      <c r="CS10" s="393"/>
      <c r="CT10" s="393"/>
      <c r="CU10" s="393"/>
      <c r="CV10" s="393"/>
      <c r="CW10" s="393"/>
      <c r="CX10" s="393"/>
      <c r="CY10" s="393"/>
      <c r="CZ10" s="393"/>
      <c r="DA10" s="393"/>
      <c r="DB10" s="393"/>
      <c r="DC10" s="393"/>
      <c r="DD10" s="393"/>
      <c r="DE10" s="393"/>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x14ac:dyDescent="0.15">
      <c r="A11" s="393"/>
      <c r="B11" s="393"/>
      <c r="C11" s="393"/>
      <c r="D11" s="393"/>
      <c r="E11" s="393"/>
      <c r="F11" s="393"/>
      <c r="G11" s="393"/>
      <c r="H11" s="393"/>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393"/>
      <c r="AL11" s="393"/>
      <c r="AM11" s="393"/>
      <c r="AN11" s="393"/>
      <c r="AO11" s="393"/>
      <c r="AP11" s="393"/>
      <c r="AQ11" s="393"/>
      <c r="AR11" s="393"/>
      <c r="AS11" s="393"/>
      <c r="AT11" s="393"/>
      <c r="AU11" s="393"/>
      <c r="AV11" s="393"/>
      <c r="AW11" s="393"/>
      <c r="AX11" s="393"/>
      <c r="AY11" s="393"/>
      <c r="AZ11" s="393"/>
      <c r="BA11" s="393"/>
      <c r="BB11" s="393"/>
      <c r="BC11" s="393"/>
      <c r="BD11" s="393"/>
      <c r="BE11" s="393"/>
      <c r="BF11" s="393"/>
      <c r="BG11" s="393"/>
      <c r="BH11" s="393"/>
      <c r="BI11" s="393"/>
      <c r="BJ11" s="393"/>
      <c r="BK11" s="393"/>
      <c r="BL11" s="393"/>
      <c r="BM11" s="393"/>
      <c r="BN11" s="393"/>
      <c r="BO11" s="393"/>
      <c r="BP11" s="393"/>
      <c r="BQ11" s="393"/>
      <c r="BR11" s="393"/>
      <c r="BS11" s="393"/>
      <c r="BT11" s="393"/>
      <c r="BU11" s="393"/>
      <c r="BV11" s="393"/>
      <c r="BW11" s="393"/>
      <c r="BX11" s="393"/>
      <c r="BY11" s="393"/>
      <c r="BZ11" s="393"/>
      <c r="CA11" s="393"/>
      <c r="CB11" s="393"/>
      <c r="CC11" s="393"/>
      <c r="CD11" s="393"/>
      <c r="CE11" s="393"/>
      <c r="CF11" s="393"/>
      <c r="CG11" s="393"/>
      <c r="CH11" s="393"/>
      <c r="CI11" s="393"/>
      <c r="CJ11" s="393"/>
      <c r="CK11" s="393"/>
      <c r="CL11" s="393"/>
      <c r="CM11" s="393"/>
      <c r="CN11" s="393"/>
      <c r="CO11" s="393"/>
      <c r="CP11" s="393"/>
      <c r="CQ11" s="393"/>
      <c r="CR11" s="393"/>
      <c r="CS11" s="393"/>
      <c r="CT11" s="393"/>
      <c r="CU11" s="393"/>
      <c r="CV11" s="393"/>
      <c r="CW11" s="393"/>
      <c r="CX11" s="393"/>
      <c r="CY11" s="393"/>
      <c r="CZ11" s="393"/>
      <c r="DA11" s="393"/>
      <c r="DB11" s="393"/>
      <c r="DC11" s="393"/>
      <c r="DD11" s="393"/>
      <c r="DE11" s="393"/>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93"/>
      <c r="B12" s="393"/>
      <c r="C12" s="393"/>
      <c r="D12" s="393"/>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393"/>
      <c r="AM12" s="393"/>
      <c r="AN12" s="393"/>
      <c r="AO12" s="393"/>
      <c r="AP12" s="393"/>
      <c r="AQ12" s="393"/>
      <c r="AR12" s="393"/>
      <c r="AS12" s="393"/>
      <c r="AT12" s="393"/>
      <c r="AU12" s="393"/>
      <c r="AV12" s="393"/>
      <c r="AW12" s="393"/>
      <c r="AX12" s="393"/>
      <c r="AY12" s="393"/>
      <c r="AZ12" s="393"/>
      <c r="BA12" s="393"/>
      <c r="BB12" s="393"/>
      <c r="BC12" s="393"/>
      <c r="BD12" s="393"/>
      <c r="BE12" s="393"/>
      <c r="BF12" s="393"/>
      <c r="BG12" s="393"/>
      <c r="BH12" s="393"/>
      <c r="BI12" s="393"/>
      <c r="BJ12" s="393"/>
      <c r="BK12" s="393"/>
      <c r="BL12" s="393"/>
      <c r="BM12" s="393"/>
      <c r="BN12" s="393"/>
      <c r="BO12" s="393"/>
      <c r="BP12" s="393"/>
      <c r="BQ12" s="393"/>
      <c r="BR12" s="393"/>
      <c r="BS12" s="393"/>
      <c r="BT12" s="393"/>
      <c r="BU12" s="393"/>
      <c r="BV12" s="393"/>
      <c r="BW12" s="393"/>
      <c r="BX12" s="393"/>
      <c r="BY12" s="393"/>
      <c r="BZ12" s="393"/>
      <c r="CA12" s="393"/>
      <c r="CB12" s="393"/>
      <c r="CC12" s="393"/>
      <c r="CD12" s="393"/>
      <c r="CE12" s="393"/>
      <c r="CF12" s="393"/>
      <c r="CG12" s="393"/>
      <c r="CH12" s="393"/>
      <c r="CI12" s="393"/>
      <c r="CJ12" s="393"/>
      <c r="CK12" s="393"/>
      <c r="CL12" s="393"/>
      <c r="CM12" s="393"/>
      <c r="CN12" s="393"/>
      <c r="CO12" s="393"/>
      <c r="CP12" s="393"/>
      <c r="CQ12" s="393"/>
      <c r="CR12" s="393"/>
      <c r="CS12" s="393"/>
      <c r="CT12" s="393"/>
      <c r="CU12" s="393"/>
      <c r="CV12" s="393"/>
      <c r="CW12" s="393"/>
      <c r="CX12" s="393"/>
      <c r="CY12" s="393"/>
      <c r="CZ12" s="393"/>
      <c r="DA12" s="393"/>
      <c r="DB12" s="393"/>
      <c r="DC12" s="393"/>
      <c r="DD12" s="393"/>
      <c r="DE12" s="393"/>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x14ac:dyDescent="0.15">
      <c r="A13" s="393"/>
      <c r="B13" s="393"/>
      <c r="C13" s="393"/>
      <c r="D13" s="393"/>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3"/>
      <c r="AR13" s="393"/>
      <c r="AS13" s="393"/>
      <c r="AT13" s="393"/>
      <c r="AU13" s="393"/>
      <c r="AV13" s="393"/>
      <c r="AW13" s="393"/>
      <c r="AX13" s="393"/>
      <c r="AY13" s="393"/>
      <c r="AZ13" s="393"/>
      <c r="BA13" s="393"/>
      <c r="BB13" s="393"/>
      <c r="BC13" s="393"/>
      <c r="BD13" s="393"/>
      <c r="BE13" s="393"/>
      <c r="BF13" s="393"/>
      <c r="BG13" s="393"/>
      <c r="BH13" s="393"/>
      <c r="BI13" s="393"/>
      <c r="BJ13" s="393"/>
      <c r="BK13" s="393"/>
      <c r="BL13" s="393"/>
      <c r="BM13" s="393"/>
      <c r="BN13" s="393"/>
      <c r="BO13" s="393"/>
      <c r="BP13" s="393"/>
      <c r="BQ13" s="393"/>
      <c r="BR13" s="393"/>
      <c r="BS13" s="393"/>
      <c r="BT13" s="393"/>
      <c r="BU13" s="393"/>
      <c r="BV13" s="393"/>
      <c r="BW13" s="393"/>
      <c r="BX13" s="393"/>
      <c r="BY13" s="393"/>
      <c r="BZ13" s="393"/>
      <c r="CA13" s="393"/>
      <c r="CB13" s="393"/>
      <c r="CC13" s="393"/>
      <c r="CD13" s="393"/>
      <c r="CE13" s="393"/>
      <c r="CF13" s="393"/>
      <c r="CG13" s="393"/>
      <c r="CH13" s="393"/>
      <c r="CI13" s="393"/>
      <c r="CJ13" s="393"/>
      <c r="CK13" s="393"/>
      <c r="CL13" s="393"/>
      <c r="CM13" s="393"/>
      <c r="CN13" s="393"/>
      <c r="CO13" s="393"/>
      <c r="CP13" s="393"/>
      <c r="CQ13" s="393"/>
      <c r="CR13" s="393"/>
      <c r="CS13" s="393"/>
      <c r="CT13" s="393"/>
      <c r="CU13" s="393"/>
      <c r="CV13" s="393"/>
      <c r="CW13" s="393"/>
      <c r="CX13" s="393"/>
      <c r="CY13" s="393"/>
      <c r="CZ13" s="393"/>
      <c r="DA13" s="393"/>
      <c r="DB13" s="393"/>
      <c r="DC13" s="393"/>
      <c r="DD13" s="393"/>
      <c r="DE13" s="393"/>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93"/>
      <c r="B14" s="393"/>
      <c r="C14" s="393"/>
      <c r="D14" s="393"/>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93"/>
      <c r="AM14" s="393"/>
      <c r="AN14" s="393"/>
      <c r="AO14" s="393"/>
      <c r="AP14" s="393"/>
      <c r="AQ14" s="393"/>
      <c r="AR14" s="393"/>
      <c r="AS14" s="393"/>
      <c r="AT14" s="393"/>
      <c r="AU14" s="393"/>
      <c r="AV14" s="393"/>
      <c r="AW14" s="393"/>
      <c r="AX14" s="393"/>
      <c r="AY14" s="393"/>
      <c r="AZ14" s="393"/>
      <c r="BA14" s="393"/>
      <c r="BB14" s="393"/>
      <c r="BC14" s="393"/>
      <c r="BD14" s="393"/>
      <c r="BE14" s="393"/>
      <c r="BF14" s="393"/>
      <c r="BG14" s="393"/>
      <c r="BH14" s="393"/>
      <c r="BI14" s="393"/>
      <c r="BJ14" s="393"/>
      <c r="BK14" s="393"/>
      <c r="BL14" s="393"/>
      <c r="BM14" s="393"/>
      <c r="BN14" s="393"/>
      <c r="BO14" s="393"/>
      <c r="BP14" s="393"/>
      <c r="BQ14" s="393"/>
      <c r="BR14" s="393"/>
      <c r="BS14" s="393"/>
      <c r="BT14" s="393"/>
      <c r="BU14" s="393"/>
      <c r="BV14" s="393"/>
      <c r="BW14" s="393"/>
      <c r="BX14" s="393"/>
      <c r="BY14" s="393"/>
      <c r="BZ14" s="393"/>
      <c r="CA14" s="393"/>
      <c r="CB14" s="393"/>
      <c r="CC14" s="393"/>
      <c r="CD14" s="393"/>
      <c r="CE14" s="393"/>
      <c r="CF14" s="393"/>
      <c r="CG14" s="393"/>
      <c r="CH14" s="393"/>
      <c r="CI14" s="393"/>
      <c r="CJ14" s="393"/>
      <c r="CK14" s="393"/>
      <c r="CL14" s="393"/>
      <c r="CM14" s="393"/>
      <c r="CN14" s="393"/>
      <c r="CO14" s="393"/>
      <c r="CP14" s="393"/>
      <c r="CQ14" s="393"/>
      <c r="CR14" s="393"/>
      <c r="CS14" s="393"/>
      <c r="CT14" s="393"/>
      <c r="CU14" s="393"/>
      <c r="CV14" s="393"/>
      <c r="CW14" s="393"/>
      <c r="CX14" s="393"/>
      <c r="CY14" s="393"/>
      <c r="CZ14" s="393"/>
      <c r="DA14" s="393"/>
      <c r="DB14" s="393"/>
      <c r="DC14" s="393"/>
      <c r="DD14" s="393"/>
      <c r="DE14" s="393"/>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92"/>
      <c r="B15" s="393"/>
      <c r="C15" s="393"/>
      <c r="D15" s="393"/>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3"/>
      <c r="AN15" s="393"/>
      <c r="AO15" s="393"/>
      <c r="AP15" s="393"/>
      <c r="AQ15" s="393"/>
      <c r="AR15" s="393"/>
      <c r="AS15" s="393"/>
      <c r="AT15" s="393"/>
      <c r="AU15" s="393"/>
      <c r="AV15" s="393"/>
      <c r="AW15" s="393"/>
      <c r="AX15" s="393"/>
      <c r="AY15" s="393"/>
      <c r="AZ15" s="393"/>
      <c r="BA15" s="393"/>
      <c r="BB15" s="393"/>
      <c r="BC15" s="393"/>
      <c r="BD15" s="393"/>
      <c r="BE15" s="393"/>
      <c r="BF15" s="393"/>
      <c r="BG15" s="393"/>
      <c r="BH15" s="393"/>
      <c r="BI15" s="393"/>
      <c r="BJ15" s="393"/>
      <c r="BK15" s="393"/>
      <c r="BL15" s="393"/>
      <c r="BM15" s="393"/>
      <c r="BN15" s="393"/>
      <c r="BO15" s="393"/>
      <c r="BP15" s="393"/>
      <c r="BQ15" s="393"/>
      <c r="BR15" s="393"/>
      <c r="BS15" s="393"/>
      <c r="BT15" s="393"/>
      <c r="BU15" s="393"/>
      <c r="BV15" s="393"/>
      <c r="BW15" s="393"/>
      <c r="BX15" s="393"/>
      <c r="BY15" s="393"/>
      <c r="BZ15" s="393"/>
      <c r="CA15" s="393"/>
      <c r="CB15" s="393"/>
      <c r="CC15" s="393"/>
      <c r="CD15" s="393"/>
      <c r="CE15" s="393"/>
      <c r="CF15" s="393"/>
      <c r="CG15" s="393"/>
      <c r="CH15" s="393"/>
      <c r="CI15" s="393"/>
      <c r="CJ15" s="393"/>
      <c r="CK15" s="393"/>
      <c r="CL15" s="393"/>
      <c r="CM15" s="393"/>
      <c r="CN15" s="393"/>
      <c r="CO15" s="393"/>
      <c r="CP15" s="393"/>
      <c r="CQ15" s="393"/>
      <c r="CR15" s="393"/>
      <c r="CS15" s="393"/>
      <c r="CT15" s="393"/>
      <c r="CU15" s="393"/>
      <c r="CV15" s="393"/>
      <c r="CW15" s="393"/>
      <c r="CX15" s="393"/>
      <c r="CY15" s="393"/>
      <c r="CZ15" s="393"/>
      <c r="DA15" s="393"/>
      <c r="DB15" s="393"/>
      <c r="DC15" s="393"/>
      <c r="DD15" s="393"/>
      <c r="DE15" s="393"/>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92"/>
      <c r="B16" s="393"/>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393"/>
      <c r="AL16" s="393"/>
      <c r="AM16" s="393"/>
      <c r="AN16" s="393"/>
      <c r="AO16" s="393"/>
      <c r="AP16" s="393"/>
      <c r="AQ16" s="393"/>
      <c r="AR16" s="393"/>
      <c r="AS16" s="393"/>
      <c r="AT16" s="393"/>
      <c r="AU16" s="393"/>
      <c r="AV16" s="393"/>
      <c r="AW16" s="393"/>
      <c r="AX16" s="393"/>
      <c r="AY16" s="393"/>
      <c r="AZ16" s="393"/>
      <c r="BA16" s="393"/>
      <c r="BB16" s="393"/>
      <c r="BC16" s="393"/>
      <c r="BD16" s="393"/>
      <c r="BE16" s="393"/>
      <c r="BF16" s="393"/>
      <c r="BG16" s="393"/>
      <c r="BH16" s="393"/>
      <c r="BI16" s="393"/>
      <c r="BJ16" s="393"/>
      <c r="BK16" s="393"/>
      <c r="BL16" s="393"/>
      <c r="BM16" s="393"/>
      <c r="BN16" s="393"/>
      <c r="BO16" s="393"/>
      <c r="BP16" s="393"/>
      <c r="BQ16" s="393"/>
      <c r="BR16" s="393"/>
      <c r="BS16" s="393"/>
      <c r="BT16" s="393"/>
      <c r="BU16" s="393"/>
      <c r="BV16" s="393"/>
      <c r="BW16" s="393"/>
      <c r="BX16" s="393"/>
      <c r="BY16" s="393"/>
      <c r="BZ16" s="393"/>
      <c r="CA16" s="393"/>
      <c r="CB16" s="393"/>
      <c r="CC16" s="393"/>
      <c r="CD16" s="393"/>
      <c r="CE16" s="393"/>
      <c r="CF16" s="393"/>
      <c r="CG16" s="393"/>
      <c r="CH16" s="393"/>
      <c r="CI16" s="393"/>
      <c r="CJ16" s="393"/>
      <c r="CK16" s="393"/>
      <c r="CL16" s="393"/>
      <c r="CM16" s="393"/>
      <c r="CN16" s="393"/>
      <c r="CO16" s="393"/>
      <c r="CP16" s="393"/>
      <c r="CQ16" s="393"/>
      <c r="CR16" s="393"/>
      <c r="CS16" s="393"/>
      <c r="CT16" s="393"/>
      <c r="CU16" s="393"/>
      <c r="CV16" s="393"/>
      <c r="CW16" s="393"/>
      <c r="CX16" s="393"/>
      <c r="CY16" s="393"/>
      <c r="CZ16" s="393"/>
      <c r="DA16" s="393"/>
      <c r="DB16" s="393"/>
      <c r="DC16" s="393"/>
      <c r="DD16" s="393"/>
      <c r="DE16" s="393"/>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92"/>
      <c r="B17" s="393"/>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c r="AK17" s="393"/>
      <c r="AL17" s="393"/>
      <c r="AM17" s="393"/>
      <c r="AN17" s="393"/>
      <c r="AO17" s="393"/>
      <c r="AP17" s="393"/>
      <c r="AQ17" s="393"/>
      <c r="AR17" s="393"/>
      <c r="AS17" s="393"/>
      <c r="AT17" s="393"/>
      <c r="AU17" s="393"/>
      <c r="AV17" s="393"/>
      <c r="AW17" s="393"/>
      <c r="AX17" s="393"/>
      <c r="AY17" s="393"/>
      <c r="AZ17" s="393"/>
      <c r="BA17" s="393"/>
      <c r="BB17" s="393"/>
      <c r="BC17" s="393"/>
      <c r="BD17" s="393"/>
      <c r="BE17" s="393"/>
      <c r="BF17" s="393"/>
      <c r="BG17" s="393"/>
      <c r="BH17" s="393"/>
      <c r="BI17" s="393"/>
      <c r="BJ17" s="393"/>
      <c r="BK17" s="393"/>
      <c r="BL17" s="393"/>
      <c r="BM17" s="393"/>
      <c r="BN17" s="393"/>
      <c r="BO17" s="393"/>
      <c r="BP17" s="393"/>
      <c r="BQ17" s="393"/>
      <c r="BR17" s="393"/>
      <c r="BS17" s="393"/>
      <c r="BT17" s="393"/>
      <c r="BU17" s="393"/>
      <c r="BV17" s="393"/>
      <c r="BW17" s="393"/>
      <c r="BX17" s="393"/>
      <c r="BY17" s="393"/>
      <c r="BZ17" s="393"/>
      <c r="CA17" s="393"/>
      <c r="CB17" s="393"/>
      <c r="CC17" s="393"/>
      <c r="CD17" s="393"/>
      <c r="CE17" s="393"/>
      <c r="CF17" s="393"/>
      <c r="CG17" s="393"/>
      <c r="CH17" s="393"/>
      <c r="CI17" s="393"/>
      <c r="CJ17" s="393"/>
      <c r="CK17" s="393"/>
      <c r="CL17" s="393"/>
      <c r="CM17" s="393"/>
      <c r="CN17" s="393"/>
      <c r="CO17" s="393"/>
      <c r="CP17" s="393"/>
      <c r="CQ17" s="393"/>
      <c r="CR17" s="393"/>
      <c r="CS17" s="393"/>
      <c r="CT17" s="393"/>
      <c r="CU17" s="393"/>
      <c r="CV17" s="393"/>
      <c r="CW17" s="393"/>
      <c r="CX17" s="393"/>
      <c r="CY17" s="393"/>
      <c r="CZ17" s="393"/>
      <c r="DA17" s="393"/>
      <c r="DB17" s="393"/>
      <c r="DC17" s="393"/>
      <c r="DD17" s="393"/>
      <c r="DE17" s="393"/>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92"/>
      <c r="B18" s="393"/>
      <c r="C18" s="393"/>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3"/>
      <c r="AN18" s="393"/>
      <c r="AO18" s="393"/>
      <c r="AP18" s="393"/>
      <c r="AQ18" s="393"/>
      <c r="AR18" s="393"/>
      <c r="AS18" s="393"/>
      <c r="AT18" s="393"/>
      <c r="AU18" s="393"/>
      <c r="AV18" s="393"/>
      <c r="AW18" s="393"/>
      <c r="AX18" s="393"/>
      <c r="AY18" s="393"/>
      <c r="AZ18" s="393"/>
      <c r="BA18" s="393"/>
      <c r="BB18" s="393"/>
      <c r="BC18" s="393"/>
      <c r="BD18" s="393"/>
      <c r="BE18" s="393"/>
      <c r="BF18" s="393"/>
      <c r="BG18" s="393"/>
      <c r="BH18" s="393"/>
      <c r="BI18" s="393"/>
      <c r="BJ18" s="393"/>
      <c r="BK18" s="393"/>
      <c r="BL18" s="393"/>
      <c r="BM18" s="393"/>
      <c r="BN18" s="393"/>
      <c r="BO18" s="393"/>
      <c r="BP18" s="393"/>
      <c r="BQ18" s="393"/>
      <c r="BR18" s="393"/>
      <c r="BS18" s="393"/>
      <c r="BT18" s="393"/>
      <c r="BU18" s="393"/>
      <c r="BV18" s="393"/>
      <c r="BW18" s="393"/>
      <c r="BX18" s="393"/>
      <c r="BY18" s="393"/>
      <c r="BZ18" s="393"/>
      <c r="CA18" s="393"/>
      <c r="CB18" s="393"/>
      <c r="CC18" s="393"/>
      <c r="CD18" s="393"/>
      <c r="CE18" s="393"/>
      <c r="CF18" s="393"/>
      <c r="CG18" s="393"/>
      <c r="CH18" s="393"/>
      <c r="CI18" s="393"/>
      <c r="CJ18" s="393"/>
      <c r="CK18" s="393"/>
      <c r="CL18" s="393"/>
      <c r="CM18" s="393"/>
      <c r="CN18" s="393"/>
      <c r="CO18" s="393"/>
      <c r="CP18" s="393"/>
      <c r="CQ18" s="393"/>
      <c r="CR18" s="393"/>
      <c r="CS18" s="393"/>
      <c r="CT18" s="393"/>
      <c r="CU18" s="393"/>
      <c r="CV18" s="393"/>
      <c r="CW18" s="393"/>
      <c r="CX18" s="393"/>
      <c r="CY18" s="393"/>
      <c r="CZ18" s="393"/>
      <c r="DA18" s="393"/>
      <c r="DB18" s="393"/>
      <c r="DC18" s="393"/>
      <c r="DD18" s="393"/>
      <c r="DE18" s="393"/>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92"/>
      <c r="DE19" s="392"/>
    </row>
    <row r="20" spans="1:351" x14ac:dyDescent="0.15">
      <c r="DD20" s="392"/>
      <c r="DE20" s="392"/>
    </row>
    <row r="21" spans="1:351" ht="17.25" x14ac:dyDescent="0.15">
      <c r="B21" s="394"/>
      <c r="C21" s="395"/>
      <c r="D21" s="395"/>
      <c r="E21" s="395"/>
      <c r="F21" s="395"/>
      <c r="G21" s="395"/>
      <c r="H21" s="395"/>
      <c r="I21" s="395"/>
      <c r="J21" s="395"/>
      <c r="K21" s="395"/>
      <c r="L21" s="395"/>
      <c r="M21" s="395"/>
      <c r="N21" s="396"/>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6"/>
      <c r="AU21" s="395"/>
      <c r="AV21" s="395"/>
      <c r="AW21" s="395"/>
      <c r="AX21" s="395"/>
      <c r="AY21" s="395"/>
      <c r="AZ21" s="395"/>
      <c r="BA21" s="395"/>
      <c r="BB21" s="395"/>
      <c r="BC21" s="395"/>
      <c r="BD21" s="395"/>
      <c r="BE21" s="395"/>
      <c r="BF21" s="396"/>
      <c r="BG21" s="395"/>
      <c r="BH21" s="395"/>
      <c r="BI21" s="395"/>
      <c r="BJ21" s="395"/>
      <c r="BK21" s="395"/>
      <c r="BL21" s="395"/>
      <c r="BM21" s="395"/>
      <c r="BN21" s="395"/>
      <c r="BO21" s="395"/>
      <c r="BP21" s="395"/>
      <c r="BQ21" s="395"/>
      <c r="BR21" s="396"/>
      <c r="BS21" s="395"/>
      <c r="BT21" s="395"/>
      <c r="BU21" s="395"/>
      <c r="BV21" s="395"/>
      <c r="BW21" s="395"/>
      <c r="BX21" s="395"/>
      <c r="BY21" s="395"/>
      <c r="BZ21" s="395"/>
      <c r="CA21" s="395"/>
      <c r="CB21" s="395"/>
      <c r="CC21" s="395"/>
      <c r="CD21" s="396"/>
      <c r="CE21" s="395"/>
      <c r="CF21" s="395"/>
      <c r="CG21" s="395"/>
      <c r="CH21" s="395"/>
      <c r="CI21" s="395"/>
      <c r="CJ21" s="395"/>
      <c r="CK21" s="395"/>
      <c r="CL21" s="395"/>
      <c r="CM21" s="395"/>
      <c r="CN21" s="395"/>
      <c r="CO21" s="395"/>
      <c r="CP21" s="396"/>
      <c r="CQ21" s="395"/>
      <c r="CR21" s="395"/>
      <c r="CS21" s="395"/>
      <c r="CT21" s="395"/>
      <c r="CU21" s="395"/>
      <c r="CV21" s="395"/>
      <c r="CW21" s="395"/>
      <c r="CX21" s="395"/>
      <c r="CY21" s="395"/>
      <c r="CZ21" s="395"/>
      <c r="DA21" s="395"/>
      <c r="DB21" s="396"/>
      <c r="DC21" s="395"/>
      <c r="DD21" s="397"/>
      <c r="DE21" s="392"/>
      <c r="MM21" s="398"/>
    </row>
    <row r="22" spans="1:351" ht="17.25" x14ac:dyDescent="0.15">
      <c r="B22" s="399"/>
      <c r="MM22" s="398"/>
    </row>
    <row r="23" spans="1:351" x14ac:dyDescent="0.15">
      <c r="B23" s="399"/>
    </row>
    <row r="24" spans="1:351" x14ac:dyDescent="0.15">
      <c r="B24" s="399"/>
    </row>
    <row r="25" spans="1:351" x14ac:dyDescent="0.15">
      <c r="B25" s="399"/>
    </row>
    <row r="26" spans="1:351" x14ac:dyDescent="0.15">
      <c r="B26" s="399"/>
    </row>
    <row r="27" spans="1:351" x14ac:dyDescent="0.15">
      <c r="B27" s="399"/>
    </row>
    <row r="28" spans="1:351" x14ac:dyDescent="0.15">
      <c r="B28" s="399"/>
    </row>
    <row r="29" spans="1:351" x14ac:dyDescent="0.15">
      <c r="B29" s="399"/>
    </row>
    <row r="30" spans="1:351" x14ac:dyDescent="0.15">
      <c r="B30" s="399"/>
    </row>
    <row r="31" spans="1:351" x14ac:dyDescent="0.15">
      <c r="B31" s="399"/>
    </row>
    <row r="32" spans="1:351" x14ac:dyDescent="0.15">
      <c r="B32" s="399"/>
    </row>
    <row r="33" spans="2:109" x14ac:dyDescent="0.15">
      <c r="B33" s="399"/>
    </row>
    <row r="34" spans="2:109" x14ac:dyDescent="0.15">
      <c r="B34" s="399"/>
    </row>
    <row r="35" spans="2:109" x14ac:dyDescent="0.15">
      <c r="B35" s="399"/>
    </row>
    <row r="36" spans="2:109" x14ac:dyDescent="0.15">
      <c r="B36" s="399"/>
    </row>
    <row r="37" spans="2:109" x14ac:dyDescent="0.15">
      <c r="B37" s="399"/>
    </row>
    <row r="38" spans="2:109" x14ac:dyDescent="0.15">
      <c r="B38" s="399"/>
    </row>
    <row r="39" spans="2:109" x14ac:dyDescent="0.15">
      <c r="B39" s="401"/>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2"/>
      <c r="AJ39" s="402"/>
      <c r="AK39" s="402"/>
      <c r="AL39" s="402"/>
      <c r="AM39" s="402"/>
      <c r="AN39" s="402"/>
      <c r="AO39" s="402"/>
      <c r="AP39" s="402"/>
      <c r="AQ39" s="402"/>
      <c r="AR39" s="402"/>
      <c r="AS39" s="402"/>
      <c r="AT39" s="402"/>
      <c r="AU39" s="402"/>
      <c r="AV39" s="402"/>
      <c r="AW39" s="402"/>
      <c r="AX39" s="402"/>
      <c r="AY39" s="402"/>
      <c r="AZ39" s="402"/>
      <c r="BA39" s="402"/>
      <c r="BB39" s="402"/>
      <c r="BC39" s="402"/>
      <c r="BD39" s="402"/>
      <c r="BE39" s="402"/>
      <c r="BF39" s="402"/>
      <c r="BG39" s="402"/>
      <c r="BH39" s="402"/>
      <c r="BI39" s="402"/>
      <c r="BJ39" s="402"/>
      <c r="BK39" s="402"/>
      <c r="BL39" s="402"/>
      <c r="BM39" s="402"/>
      <c r="BN39" s="402"/>
      <c r="BO39" s="402"/>
      <c r="BP39" s="402"/>
      <c r="BQ39" s="402"/>
      <c r="BR39" s="402"/>
      <c r="BS39" s="402"/>
      <c r="BT39" s="402"/>
      <c r="BU39" s="402"/>
      <c r="BV39" s="402"/>
      <c r="BW39" s="402"/>
      <c r="BX39" s="402"/>
      <c r="BY39" s="402"/>
      <c r="BZ39" s="402"/>
      <c r="CA39" s="402"/>
      <c r="CB39" s="402"/>
      <c r="CC39" s="402"/>
      <c r="CD39" s="402"/>
      <c r="CE39" s="402"/>
      <c r="CF39" s="402"/>
      <c r="CG39" s="402"/>
      <c r="CH39" s="402"/>
      <c r="CI39" s="402"/>
      <c r="CJ39" s="402"/>
      <c r="CK39" s="402"/>
      <c r="CL39" s="402"/>
      <c r="CM39" s="402"/>
      <c r="CN39" s="402"/>
      <c r="CO39" s="402"/>
      <c r="CP39" s="402"/>
      <c r="CQ39" s="402"/>
      <c r="CR39" s="402"/>
      <c r="CS39" s="402"/>
      <c r="CT39" s="402"/>
      <c r="CU39" s="402"/>
      <c r="CV39" s="402"/>
      <c r="CW39" s="402"/>
      <c r="CX39" s="402"/>
      <c r="CY39" s="402"/>
      <c r="CZ39" s="402"/>
      <c r="DA39" s="402"/>
      <c r="DB39" s="402"/>
      <c r="DC39" s="402"/>
      <c r="DD39" s="403"/>
    </row>
    <row r="40" spans="2:109" x14ac:dyDescent="0.15">
      <c r="B40" s="404"/>
      <c r="DD40" s="404"/>
      <c r="DE40" s="392"/>
    </row>
    <row r="41" spans="2:109" ht="17.25" x14ac:dyDescent="0.15">
      <c r="B41" s="405" t="s">
        <v>594</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7"/>
    </row>
    <row r="42" spans="2:109" x14ac:dyDescent="0.15">
      <c r="B42" s="399"/>
      <c r="G42" s="406"/>
      <c r="I42" s="407"/>
      <c r="J42" s="407"/>
      <c r="K42" s="407"/>
      <c r="AM42" s="406"/>
      <c r="AN42" s="406" t="s">
        <v>595</v>
      </c>
      <c r="AP42" s="407"/>
      <c r="AQ42" s="407"/>
      <c r="AR42" s="407"/>
      <c r="AY42" s="406"/>
      <c r="BA42" s="407"/>
      <c r="BB42" s="407"/>
      <c r="BC42" s="407"/>
      <c r="BK42" s="406"/>
      <c r="BM42" s="407"/>
      <c r="BN42" s="407"/>
      <c r="BO42" s="407"/>
      <c r="BW42" s="406"/>
      <c r="BY42" s="407"/>
      <c r="BZ42" s="407"/>
      <c r="CA42" s="407"/>
      <c r="CI42" s="406"/>
      <c r="CK42" s="407"/>
      <c r="CL42" s="407"/>
      <c r="CM42" s="407"/>
      <c r="CU42" s="406"/>
      <c r="CW42" s="407"/>
      <c r="CX42" s="407"/>
      <c r="CY42" s="407"/>
    </row>
    <row r="43" spans="2:109" ht="13.5" customHeight="1" x14ac:dyDescent="0.15">
      <c r="B43" s="399"/>
      <c r="AN43" s="1324" t="s">
        <v>603</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9"/>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9"/>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9"/>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9"/>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9"/>
      <c r="H48" s="408"/>
      <c r="I48" s="408"/>
      <c r="J48" s="408"/>
      <c r="AN48" s="408"/>
      <c r="AO48" s="408"/>
      <c r="AP48" s="408"/>
      <c r="AZ48" s="408"/>
      <c r="BA48" s="408"/>
      <c r="BB48" s="408"/>
      <c r="BL48" s="408"/>
      <c r="BM48" s="408"/>
      <c r="BN48" s="408"/>
      <c r="BX48" s="408"/>
      <c r="BY48" s="408"/>
      <c r="BZ48" s="408"/>
      <c r="CJ48" s="408"/>
      <c r="CK48" s="408"/>
      <c r="CL48" s="408"/>
      <c r="CV48" s="408"/>
      <c r="CW48" s="408"/>
      <c r="CX48" s="408"/>
    </row>
    <row r="49" spans="1:109" x14ac:dyDescent="0.15">
      <c r="B49" s="399"/>
      <c r="AN49" s="392" t="s">
        <v>596</v>
      </c>
    </row>
    <row r="50" spans="1:109" x14ac:dyDescent="0.15">
      <c r="B50" s="399"/>
      <c r="G50" s="1316"/>
      <c r="H50" s="1316"/>
      <c r="I50" s="1316"/>
      <c r="J50" s="1316"/>
      <c r="K50" s="409"/>
      <c r="L50" s="409"/>
      <c r="M50" s="410"/>
      <c r="N50" s="410"/>
      <c r="AN50" s="1334"/>
      <c r="AO50" s="1335"/>
      <c r="AP50" s="1335"/>
      <c r="AQ50" s="1335"/>
      <c r="AR50" s="1335"/>
      <c r="AS50" s="1335"/>
      <c r="AT50" s="1335"/>
      <c r="AU50" s="1335"/>
      <c r="AV50" s="1335"/>
      <c r="AW50" s="1335"/>
      <c r="AX50" s="1335"/>
      <c r="AY50" s="1335"/>
      <c r="AZ50" s="1335"/>
      <c r="BA50" s="1335"/>
      <c r="BB50" s="1335"/>
      <c r="BC50" s="1335"/>
      <c r="BD50" s="1335"/>
      <c r="BE50" s="1335"/>
      <c r="BF50" s="1335"/>
      <c r="BG50" s="1335"/>
      <c r="BH50" s="1335"/>
      <c r="BI50" s="1335"/>
      <c r="BJ50" s="1335"/>
      <c r="BK50" s="1335"/>
      <c r="BL50" s="1335"/>
      <c r="BM50" s="1335"/>
      <c r="BN50" s="1335"/>
      <c r="BO50" s="1336"/>
      <c r="BP50" s="1322" t="s">
        <v>544</v>
      </c>
      <c r="BQ50" s="1322"/>
      <c r="BR50" s="1322"/>
      <c r="BS50" s="1322"/>
      <c r="BT50" s="1322"/>
      <c r="BU50" s="1322"/>
      <c r="BV50" s="1322"/>
      <c r="BW50" s="1322"/>
      <c r="BX50" s="1322" t="s">
        <v>545</v>
      </c>
      <c r="BY50" s="1322"/>
      <c r="BZ50" s="1322"/>
      <c r="CA50" s="1322"/>
      <c r="CB50" s="1322"/>
      <c r="CC50" s="1322"/>
      <c r="CD50" s="1322"/>
      <c r="CE50" s="1322"/>
      <c r="CF50" s="1322" t="s">
        <v>546</v>
      </c>
      <c r="CG50" s="1322"/>
      <c r="CH50" s="1322"/>
      <c r="CI50" s="1322"/>
      <c r="CJ50" s="1322"/>
      <c r="CK50" s="1322"/>
      <c r="CL50" s="1322"/>
      <c r="CM50" s="1322"/>
      <c r="CN50" s="1322" t="s">
        <v>547</v>
      </c>
      <c r="CO50" s="1322"/>
      <c r="CP50" s="1322"/>
      <c r="CQ50" s="1322"/>
      <c r="CR50" s="1322"/>
      <c r="CS50" s="1322"/>
      <c r="CT50" s="1322"/>
      <c r="CU50" s="1322"/>
      <c r="CV50" s="1322" t="s">
        <v>548</v>
      </c>
      <c r="CW50" s="1322"/>
      <c r="CX50" s="1322"/>
      <c r="CY50" s="1322"/>
      <c r="CZ50" s="1322"/>
      <c r="DA50" s="1322"/>
      <c r="DB50" s="1322"/>
      <c r="DC50" s="1322"/>
    </row>
    <row r="51" spans="1:109" ht="13.5" customHeight="1" x14ac:dyDescent="0.15">
      <c r="B51" s="399"/>
      <c r="G51" s="1333"/>
      <c r="H51" s="1333"/>
      <c r="I51" s="1337"/>
      <c r="J51" s="1337"/>
      <c r="K51" s="1323"/>
      <c r="L51" s="1323"/>
      <c r="M51" s="1323"/>
      <c r="N51" s="1323"/>
      <c r="AM51" s="408"/>
      <c r="AN51" s="1321" t="s">
        <v>597</v>
      </c>
      <c r="AO51" s="1321"/>
      <c r="AP51" s="1321"/>
      <c r="AQ51" s="1321"/>
      <c r="AR51" s="1321"/>
      <c r="AS51" s="1321"/>
      <c r="AT51" s="1321"/>
      <c r="AU51" s="1321"/>
      <c r="AV51" s="1321"/>
      <c r="AW51" s="1321"/>
      <c r="AX51" s="1321"/>
      <c r="AY51" s="1321"/>
      <c r="AZ51" s="1321"/>
      <c r="BA51" s="1321"/>
      <c r="BB51" s="1321" t="s">
        <v>598</v>
      </c>
      <c r="BC51" s="1321"/>
      <c r="BD51" s="1321"/>
      <c r="BE51" s="1321"/>
      <c r="BF51" s="1321"/>
      <c r="BG51" s="1321"/>
      <c r="BH51" s="1321"/>
      <c r="BI51" s="1321"/>
      <c r="BJ51" s="1321"/>
      <c r="BK51" s="1321"/>
      <c r="BL51" s="1321"/>
      <c r="BM51" s="1321"/>
      <c r="BN51" s="1321"/>
      <c r="BO51" s="1321"/>
      <c r="BP51" s="1318"/>
      <c r="BQ51" s="1318"/>
      <c r="BR51" s="1318"/>
      <c r="BS51" s="1318"/>
      <c r="BT51" s="1318"/>
      <c r="BU51" s="1318"/>
      <c r="BV51" s="1318"/>
      <c r="BW51" s="1318"/>
      <c r="BX51" s="1318"/>
      <c r="BY51" s="1318"/>
      <c r="BZ51" s="1318"/>
      <c r="CA51" s="1318"/>
      <c r="CB51" s="1318"/>
      <c r="CC51" s="1318"/>
      <c r="CD51" s="1318"/>
      <c r="CE51" s="1318"/>
      <c r="CF51" s="1318"/>
      <c r="CG51" s="1318"/>
      <c r="CH51" s="1318"/>
      <c r="CI51" s="1318"/>
      <c r="CJ51" s="1318"/>
      <c r="CK51" s="1318"/>
      <c r="CL51" s="1318"/>
      <c r="CM51" s="1318"/>
      <c r="CN51" s="1318"/>
      <c r="CO51" s="1318"/>
      <c r="CP51" s="1318"/>
      <c r="CQ51" s="1318"/>
      <c r="CR51" s="1318"/>
      <c r="CS51" s="1318"/>
      <c r="CT51" s="1318"/>
      <c r="CU51" s="1318"/>
      <c r="CV51" s="1318"/>
      <c r="CW51" s="1318"/>
      <c r="CX51" s="1318"/>
      <c r="CY51" s="1318"/>
      <c r="CZ51" s="1318"/>
      <c r="DA51" s="1318"/>
      <c r="DB51" s="1318"/>
      <c r="DC51" s="1318"/>
    </row>
    <row r="52" spans="1:109" x14ac:dyDescent="0.15">
      <c r="B52" s="399"/>
      <c r="G52" s="1333"/>
      <c r="H52" s="1333"/>
      <c r="I52" s="1337"/>
      <c r="J52" s="1337"/>
      <c r="K52" s="1323"/>
      <c r="L52" s="1323"/>
      <c r="M52" s="1323"/>
      <c r="N52" s="1323"/>
      <c r="AM52" s="408"/>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8"/>
      <c r="BQ52" s="1318"/>
      <c r="BR52" s="1318"/>
      <c r="BS52" s="1318"/>
      <c r="BT52" s="1318"/>
      <c r="BU52" s="1318"/>
      <c r="BV52" s="1318"/>
      <c r="BW52" s="1318"/>
      <c r="BX52" s="1318"/>
      <c r="BY52" s="1318"/>
      <c r="BZ52" s="1318"/>
      <c r="CA52" s="1318"/>
      <c r="CB52" s="1318"/>
      <c r="CC52" s="1318"/>
      <c r="CD52" s="1318"/>
      <c r="CE52" s="1318"/>
      <c r="CF52" s="1318"/>
      <c r="CG52" s="1318"/>
      <c r="CH52" s="1318"/>
      <c r="CI52" s="1318"/>
      <c r="CJ52" s="1318"/>
      <c r="CK52" s="1318"/>
      <c r="CL52" s="1318"/>
      <c r="CM52" s="1318"/>
      <c r="CN52" s="1318"/>
      <c r="CO52" s="1318"/>
      <c r="CP52" s="1318"/>
      <c r="CQ52" s="1318"/>
      <c r="CR52" s="1318"/>
      <c r="CS52" s="1318"/>
      <c r="CT52" s="1318"/>
      <c r="CU52" s="1318"/>
      <c r="CV52" s="1318"/>
      <c r="CW52" s="1318"/>
      <c r="CX52" s="1318"/>
      <c r="CY52" s="1318"/>
      <c r="CZ52" s="1318"/>
      <c r="DA52" s="1318"/>
      <c r="DB52" s="1318"/>
      <c r="DC52" s="1318"/>
    </row>
    <row r="53" spans="1:109" x14ac:dyDescent="0.15">
      <c r="A53" s="407"/>
      <c r="B53" s="399"/>
      <c r="G53" s="1333"/>
      <c r="H53" s="1333"/>
      <c r="I53" s="1316"/>
      <c r="J53" s="1316"/>
      <c r="K53" s="1323"/>
      <c r="L53" s="1323"/>
      <c r="M53" s="1323"/>
      <c r="N53" s="1323"/>
      <c r="AM53" s="408"/>
      <c r="AN53" s="1321"/>
      <c r="AO53" s="1321"/>
      <c r="AP53" s="1321"/>
      <c r="AQ53" s="1321"/>
      <c r="AR53" s="1321"/>
      <c r="AS53" s="1321"/>
      <c r="AT53" s="1321"/>
      <c r="AU53" s="1321"/>
      <c r="AV53" s="1321"/>
      <c r="AW53" s="1321"/>
      <c r="AX53" s="1321"/>
      <c r="AY53" s="1321"/>
      <c r="AZ53" s="1321"/>
      <c r="BA53" s="1321"/>
      <c r="BB53" s="1321" t="s">
        <v>599</v>
      </c>
      <c r="BC53" s="1321"/>
      <c r="BD53" s="1321"/>
      <c r="BE53" s="1321"/>
      <c r="BF53" s="1321"/>
      <c r="BG53" s="1321"/>
      <c r="BH53" s="1321"/>
      <c r="BI53" s="1321"/>
      <c r="BJ53" s="1321"/>
      <c r="BK53" s="1321"/>
      <c r="BL53" s="1321"/>
      <c r="BM53" s="1321"/>
      <c r="BN53" s="1321"/>
      <c r="BO53" s="1321"/>
      <c r="BP53" s="1318">
        <v>53.3</v>
      </c>
      <c r="BQ53" s="1318"/>
      <c r="BR53" s="1318"/>
      <c r="BS53" s="1318"/>
      <c r="BT53" s="1318"/>
      <c r="BU53" s="1318"/>
      <c r="BV53" s="1318"/>
      <c r="BW53" s="1318"/>
      <c r="BX53" s="1318">
        <v>56.7</v>
      </c>
      <c r="BY53" s="1318"/>
      <c r="BZ53" s="1318"/>
      <c r="CA53" s="1318"/>
      <c r="CB53" s="1318"/>
      <c r="CC53" s="1318"/>
      <c r="CD53" s="1318"/>
      <c r="CE53" s="1318"/>
      <c r="CF53" s="1318">
        <v>57.3</v>
      </c>
      <c r="CG53" s="1318"/>
      <c r="CH53" s="1318"/>
      <c r="CI53" s="1318"/>
      <c r="CJ53" s="1318"/>
      <c r="CK53" s="1318"/>
      <c r="CL53" s="1318"/>
      <c r="CM53" s="1318"/>
      <c r="CN53" s="1318">
        <v>58.7</v>
      </c>
      <c r="CO53" s="1318"/>
      <c r="CP53" s="1318"/>
      <c r="CQ53" s="1318"/>
      <c r="CR53" s="1318"/>
      <c r="CS53" s="1318"/>
      <c r="CT53" s="1318"/>
      <c r="CU53" s="1318"/>
      <c r="CV53" s="1318">
        <v>60.2</v>
      </c>
      <c r="CW53" s="1318"/>
      <c r="CX53" s="1318"/>
      <c r="CY53" s="1318"/>
      <c r="CZ53" s="1318"/>
      <c r="DA53" s="1318"/>
      <c r="DB53" s="1318"/>
      <c r="DC53" s="1318"/>
    </row>
    <row r="54" spans="1:109" x14ac:dyDescent="0.15">
      <c r="A54" s="407"/>
      <c r="B54" s="399"/>
      <c r="G54" s="1333"/>
      <c r="H54" s="1333"/>
      <c r="I54" s="1316"/>
      <c r="J54" s="1316"/>
      <c r="K54" s="1323"/>
      <c r="L54" s="1323"/>
      <c r="M54" s="1323"/>
      <c r="N54" s="1323"/>
      <c r="AM54" s="408"/>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8"/>
      <c r="BQ54" s="1318"/>
      <c r="BR54" s="1318"/>
      <c r="BS54" s="1318"/>
      <c r="BT54" s="1318"/>
      <c r="BU54" s="1318"/>
      <c r="BV54" s="1318"/>
      <c r="BW54" s="1318"/>
      <c r="BX54" s="1318"/>
      <c r="BY54" s="1318"/>
      <c r="BZ54" s="1318"/>
      <c r="CA54" s="1318"/>
      <c r="CB54" s="1318"/>
      <c r="CC54" s="1318"/>
      <c r="CD54" s="1318"/>
      <c r="CE54" s="1318"/>
      <c r="CF54" s="1318"/>
      <c r="CG54" s="1318"/>
      <c r="CH54" s="1318"/>
      <c r="CI54" s="1318"/>
      <c r="CJ54" s="1318"/>
      <c r="CK54" s="1318"/>
      <c r="CL54" s="1318"/>
      <c r="CM54" s="1318"/>
      <c r="CN54" s="1318"/>
      <c r="CO54" s="1318"/>
      <c r="CP54" s="1318"/>
      <c r="CQ54" s="1318"/>
      <c r="CR54" s="1318"/>
      <c r="CS54" s="1318"/>
      <c r="CT54" s="1318"/>
      <c r="CU54" s="1318"/>
      <c r="CV54" s="1318"/>
      <c r="CW54" s="1318"/>
      <c r="CX54" s="1318"/>
      <c r="CY54" s="1318"/>
      <c r="CZ54" s="1318"/>
      <c r="DA54" s="1318"/>
      <c r="DB54" s="1318"/>
      <c r="DC54" s="1318"/>
    </row>
    <row r="55" spans="1:109" x14ac:dyDescent="0.15">
      <c r="A55" s="407"/>
      <c r="B55" s="399"/>
      <c r="G55" s="1316"/>
      <c r="H55" s="1316"/>
      <c r="I55" s="1316"/>
      <c r="J55" s="1316"/>
      <c r="K55" s="1323"/>
      <c r="L55" s="1323"/>
      <c r="M55" s="1323"/>
      <c r="N55" s="1323"/>
      <c r="AN55" s="1322" t="s">
        <v>600</v>
      </c>
      <c r="AO55" s="1322"/>
      <c r="AP55" s="1322"/>
      <c r="AQ55" s="1322"/>
      <c r="AR55" s="1322"/>
      <c r="AS55" s="1322"/>
      <c r="AT55" s="1322"/>
      <c r="AU55" s="1322"/>
      <c r="AV55" s="1322"/>
      <c r="AW55" s="1322"/>
      <c r="AX55" s="1322"/>
      <c r="AY55" s="1322"/>
      <c r="AZ55" s="1322"/>
      <c r="BA55" s="1322"/>
      <c r="BB55" s="1321" t="s">
        <v>598</v>
      </c>
      <c r="BC55" s="1321"/>
      <c r="BD55" s="1321"/>
      <c r="BE55" s="1321"/>
      <c r="BF55" s="1321"/>
      <c r="BG55" s="1321"/>
      <c r="BH55" s="1321"/>
      <c r="BI55" s="1321"/>
      <c r="BJ55" s="1321"/>
      <c r="BK55" s="1321"/>
      <c r="BL55" s="1321"/>
      <c r="BM55" s="1321"/>
      <c r="BN55" s="1321"/>
      <c r="BO55" s="1321"/>
      <c r="BP55" s="1318">
        <v>32.5</v>
      </c>
      <c r="BQ55" s="1318"/>
      <c r="BR55" s="1318"/>
      <c r="BS55" s="1318"/>
      <c r="BT55" s="1318"/>
      <c r="BU55" s="1318"/>
      <c r="BV55" s="1318"/>
      <c r="BW55" s="1318"/>
      <c r="BX55" s="1318">
        <v>30.2</v>
      </c>
      <c r="BY55" s="1318"/>
      <c r="BZ55" s="1318"/>
      <c r="CA55" s="1318"/>
      <c r="CB55" s="1318"/>
      <c r="CC55" s="1318"/>
      <c r="CD55" s="1318"/>
      <c r="CE55" s="1318"/>
      <c r="CF55" s="1318">
        <v>25.4</v>
      </c>
      <c r="CG55" s="1318"/>
      <c r="CH55" s="1318"/>
      <c r="CI55" s="1318"/>
      <c r="CJ55" s="1318"/>
      <c r="CK55" s="1318"/>
      <c r="CL55" s="1318"/>
      <c r="CM55" s="1318"/>
      <c r="CN55" s="1318">
        <v>22.9</v>
      </c>
      <c r="CO55" s="1318"/>
      <c r="CP55" s="1318"/>
      <c r="CQ55" s="1318"/>
      <c r="CR55" s="1318"/>
      <c r="CS55" s="1318"/>
      <c r="CT55" s="1318"/>
      <c r="CU55" s="1318"/>
      <c r="CV55" s="1318">
        <v>28.5</v>
      </c>
      <c r="CW55" s="1318"/>
      <c r="CX55" s="1318"/>
      <c r="CY55" s="1318"/>
      <c r="CZ55" s="1318"/>
      <c r="DA55" s="1318"/>
      <c r="DB55" s="1318"/>
      <c r="DC55" s="1318"/>
    </row>
    <row r="56" spans="1:109" x14ac:dyDescent="0.15">
      <c r="A56" s="407"/>
      <c r="B56" s="399"/>
      <c r="G56" s="1316"/>
      <c r="H56" s="1316"/>
      <c r="I56" s="1316"/>
      <c r="J56" s="1316"/>
      <c r="K56" s="1323"/>
      <c r="L56" s="1323"/>
      <c r="M56" s="1323"/>
      <c r="N56" s="1323"/>
      <c r="AN56" s="1322"/>
      <c r="AO56" s="1322"/>
      <c r="AP56" s="1322"/>
      <c r="AQ56" s="1322"/>
      <c r="AR56" s="1322"/>
      <c r="AS56" s="1322"/>
      <c r="AT56" s="1322"/>
      <c r="AU56" s="1322"/>
      <c r="AV56" s="1322"/>
      <c r="AW56" s="1322"/>
      <c r="AX56" s="1322"/>
      <c r="AY56" s="1322"/>
      <c r="AZ56" s="1322"/>
      <c r="BA56" s="1322"/>
      <c r="BB56" s="1321"/>
      <c r="BC56" s="1321"/>
      <c r="BD56" s="1321"/>
      <c r="BE56" s="1321"/>
      <c r="BF56" s="1321"/>
      <c r="BG56" s="1321"/>
      <c r="BH56" s="1321"/>
      <c r="BI56" s="1321"/>
      <c r="BJ56" s="1321"/>
      <c r="BK56" s="1321"/>
      <c r="BL56" s="1321"/>
      <c r="BM56" s="1321"/>
      <c r="BN56" s="1321"/>
      <c r="BO56" s="1321"/>
      <c r="BP56" s="1318"/>
      <c r="BQ56" s="1318"/>
      <c r="BR56" s="1318"/>
      <c r="BS56" s="1318"/>
      <c r="BT56" s="1318"/>
      <c r="BU56" s="1318"/>
      <c r="BV56" s="1318"/>
      <c r="BW56" s="1318"/>
      <c r="BX56" s="1318"/>
      <c r="BY56" s="1318"/>
      <c r="BZ56" s="1318"/>
      <c r="CA56" s="1318"/>
      <c r="CB56" s="1318"/>
      <c r="CC56" s="1318"/>
      <c r="CD56" s="1318"/>
      <c r="CE56" s="1318"/>
      <c r="CF56" s="1318"/>
      <c r="CG56" s="1318"/>
      <c r="CH56" s="1318"/>
      <c r="CI56" s="1318"/>
      <c r="CJ56" s="1318"/>
      <c r="CK56" s="1318"/>
      <c r="CL56" s="1318"/>
      <c r="CM56" s="1318"/>
      <c r="CN56" s="1318"/>
      <c r="CO56" s="1318"/>
      <c r="CP56" s="1318"/>
      <c r="CQ56" s="1318"/>
      <c r="CR56" s="1318"/>
      <c r="CS56" s="1318"/>
      <c r="CT56" s="1318"/>
      <c r="CU56" s="1318"/>
      <c r="CV56" s="1318"/>
      <c r="CW56" s="1318"/>
      <c r="CX56" s="1318"/>
      <c r="CY56" s="1318"/>
      <c r="CZ56" s="1318"/>
      <c r="DA56" s="1318"/>
      <c r="DB56" s="1318"/>
      <c r="DC56" s="1318"/>
    </row>
    <row r="57" spans="1:109" s="407" customFormat="1" x14ac:dyDescent="0.15">
      <c r="B57" s="411"/>
      <c r="G57" s="1316"/>
      <c r="H57" s="1316"/>
      <c r="I57" s="1319"/>
      <c r="J57" s="1319"/>
      <c r="K57" s="1323"/>
      <c r="L57" s="1323"/>
      <c r="M57" s="1323"/>
      <c r="N57" s="1323"/>
      <c r="AM57" s="392"/>
      <c r="AN57" s="1322"/>
      <c r="AO57" s="1322"/>
      <c r="AP57" s="1322"/>
      <c r="AQ57" s="1322"/>
      <c r="AR57" s="1322"/>
      <c r="AS57" s="1322"/>
      <c r="AT57" s="1322"/>
      <c r="AU57" s="1322"/>
      <c r="AV57" s="1322"/>
      <c r="AW57" s="1322"/>
      <c r="AX57" s="1322"/>
      <c r="AY57" s="1322"/>
      <c r="AZ57" s="1322"/>
      <c r="BA57" s="1322"/>
      <c r="BB57" s="1321" t="s">
        <v>599</v>
      </c>
      <c r="BC57" s="1321"/>
      <c r="BD57" s="1321"/>
      <c r="BE57" s="1321"/>
      <c r="BF57" s="1321"/>
      <c r="BG57" s="1321"/>
      <c r="BH57" s="1321"/>
      <c r="BI57" s="1321"/>
      <c r="BJ57" s="1321"/>
      <c r="BK57" s="1321"/>
      <c r="BL57" s="1321"/>
      <c r="BM57" s="1321"/>
      <c r="BN57" s="1321"/>
      <c r="BO57" s="1321"/>
      <c r="BP57" s="1318">
        <v>57</v>
      </c>
      <c r="BQ57" s="1318"/>
      <c r="BR57" s="1318"/>
      <c r="BS57" s="1318"/>
      <c r="BT57" s="1318"/>
      <c r="BU57" s="1318"/>
      <c r="BV57" s="1318"/>
      <c r="BW57" s="1318"/>
      <c r="BX57" s="1318">
        <v>58.9</v>
      </c>
      <c r="BY57" s="1318"/>
      <c r="BZ57" s="1318"/>
      <c r="CA57" s="1318"/>
      <c r="CB57" s="1318"/>
      <c r="CC57" s="1318"/>
      <c r="CD57" s="1318"/>
      <c r="CE57" s="1318"/>
      <c r="CF57" s="1318">
        <v>60</v>
      </c>
      <c r="CG57" s="1318"/>
      <c r="CH57" s="1318"/>
      <c r="CI57" s="1318"/>
      <c r="CJ57" s="1318"/>
      <c r="CK57" s="1318"/>
      <c r="CL57" s="1318"/>
      <c r="CM57" s="1318"/>
      <c r="CN57" s="1318">
        <v>60.6</v>
      </c>
      <c r="CO57" s="1318"/>
      <c r="CP57" s="1318"/>
      <c r="CQ57" s="1318"/>
      <c r="CR57" s="1318"/>
      <c r="CS57" s="1318"/>
      <c r="CT57" s="1318"/>
      <c r="CU57" s="1318"/>
      <c r="CV57" s="1318">
        <v>62.3</v>
      </c>
      <c r="CW57" s="1318"/>
      <c r="CX57" s="1318"/>
      <c r="CY57" s="1318"/>
      <c r="CZ57" s="1318"/>
      <c r="DA57" s="1318"/>
      <c r="DB57" s="1318"/>
      <c r="DC57" s="1318"/>
      <c r="DD57" s="412"/>
      <c r="DE57" s="411"/>
    </row>
    <row r="58" spans="1:109" s="407" customFormat="1" x14ac:dyDescent="0.15">
      <c r="A58" s="392"/>
      <c r="B58" s="411"/>
      <c r="G58" s="1316"/>
      <c r="H58" s="1316"/>
      <c r="I58" s="1319"/>
      <c r="J58" s="1319"/>
      <c r="K58" s="1323"/>
      <c r="L58" s="1323"/>
      <c r="M58" s="1323"/>
      <c r="N58" s="1323"/>
      <c r="AM58" s="392"/>
      <c r="AN58" s="1322"/>
      <c r="AO58" s="1322"/>
      <c r="AP58" s="1322"/>
      <c r="AQ58" s="1322"/>
      <c r="AR58" s="1322"/>
      <c r="AS58" s="1322"/>
      <c r="AT58" s="1322"/>
      <c r="AU58" s="1322"/>
      <c r="AV58" s="1322"/>
      <c r="AW58" s="1322"/>
      <c r="AX58" s="1322"/>
      <c r="AY58" s="1322"/>
      <c r="AZ58" s="1322"/>
      <c r="BA58" s="1322"/>
      <c r="BB58" s="1321"/>
      <c r="BC58" s="1321"/>
      <c r="BD58" s="1321"/>
      <c r="BE58" s="1321"/>
      <c r="BF58" s="1321"/>
      <c r="BG58" s="1321"/>
      <c r="BH58" s="1321"/>
      <c r="BI58" s="1321"/>
      <c r="BJ58" s="1321"/>
      <c r="BK58" s="1321"/>
      <c r="BL58" s="1321"/>
      <c r="BM58" s="1321"/>
      <c r="BN58" s="1321"/>
      <c r="BO58" s="1321"/>
      <c r="BP58" s="1318"/>
      <c r="BQ58" s="1318"/>
      <c r="BR58" s="1318"/>
      <c r="BS58" s="1318"/>
      <c r="BT58" s="1318"/>
      <c r="BU58" s="1318"/>
      <c r="BV58" s="1318"/>
      <c r="BW58" s="1318"/>
      <c r="BX58" s="1318"/>
      <c r="BY58" s="1318"/>
      <c r="BZ58" s="1318"/>
      <c r="CA58" s="1318"/>
      <c r="CB58" s="1318"/>
      <c r="CC58" s="1318"/>
      <c r="CD58" s="1318"/>
      <c r="CE58" s="1318"/>
      <c r="CF58" s="1318"/>
      <c r="CG58" s="1318"/>
      <c r="CH58" s="1318"/>
      <c r="CI58" s="1318"/>
      <c r="CJ58" s="1318"/>
      <c r="CK58" s="1318"/>
      <c r="CL58" s="1318"/>
      <c r="CM58" s="1318"/>
      <c r="CN58" s="1318"/>
      <c r="CO58" s="1318"/>
      <c r="CP58" s="1318"/>
      <c r="CQ58" s="1318"/>
      <c r="CR58" s="1318"/>
      <c r="CS58" s="1318"/>
      <c r="CT58" s="1318"/>
      <c r="CU58" s="1318"/>
      <c r="CV58" s="1318"/>
      <c r="CW58" s="1318"/>
      <c r="CX58" s="1318"/>
      <c r="CY58" s="1318"/>
      <c r="CZ58" s="1318"/>
      <c r="DA58" s="1318"/>
      <c r="DB58" s="1318"/>
      <c r="DC58" s="1318"/>
      <c r="DD58" s="412"/>
      <c r="DE58" s="411"/>
    </row>
    <row r="59" spans="1:109" s="407" customFormat="1" x14ac:dyDescent="0.15">
      <c r="A59" s="392"/>
      <c r="B59" s="411"/>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11"/>
    </row>
    <row r="60" spans="1:109" s="407" customFormat="1" x14ac:dyDescent="0.15">
      <c r="A60" s="392"/>
      <c r="B60" s="411"/>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11"/>
    </row>
    <row r="61" spans="1:109" s="407" customFormat="1" x14ac:dyDescent="0.15">
      <c r="A61" s="392"/>
      <c r="B61" s="414"/>
      <c r="C61" s="415"/>
      <c r="D61" s="415"/>
      <c r="E61" s="415"/>
      <c r="F61" s="415"/>
      <c r="G61" s="415"/>
      <c r="H61" s="415"/>
      <c r="I61" s="415"/>
      <c r="J61" s="415"/>
      <c r="K61" s="415"/>
      <c r="L61" s="415"/>
      <c r="M61" s="416"/>
      <c r="N61" s="416"/>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6"/>
      <c r="AT61" s="416"/>
      <c r="AU61" s="415"/>
      <c r="AV61" s="415"/>
      <c r="AW61" s="415"/>
      <c r="AX61" s="415"/>
      <c r="AY61" s="415"/>
      <c r="AZ61" s="415"/>
      <c r="BA61" s="415"/>
      <c r="BB61" s="415"/>
      <c r="BC61" s="415"/>
      <c r="BD61" s="415"/>
      <c r="BE61" s="416"/>
      <c r="BF61" s="416"/>
      <c r="BG61" s="415"/>
      <c r="BH61" s="415"/>
      <c r="BI61" s="415"/>
      <c r="BJ61" s="415"/>
      <c r="BK61" s="415"/>
      <c r="BL61" s="415"/>
      <c r="BM61" s="415"/>
      <c r="BN61" s="415"/>
      <c r="BO61" s="415"/>
      <c r="BP61" s="415"/>
      <c r="BQ61" s="416"/>
      <c r="BR61" s="416"/>
      <c r="BS61" s="415"/>
      <c r="BT61" s="415"/>
      <c r="BU61" s="415"/>
      <c r="BV61" s="415"/>
      <c r="BW61" s="415"/>
      <c r="BX61" s="415"/>
      <c r="BY61" s="415"/>
      <c r="BZ61" s="415"/>
      <c r="CA61" s="415"/>
      <c r="CB61" s="415"/>
      <c r="CC61" s="416"/>
      <c r="CD61" s="416"/>
      <c r="CE61" s="415"/>
      <c r="CF61" s="415"/>
      <c r="CG61" s="415"/>
      <c r="CH61" s="415"/>
      <c r="CI61" s="415"/>
      <c r="CJ61" s="415"/>
      <c r="CK61" s="415"/>
      <c r="CL61" s="415"/>
      <c r="CM61" s="415"/>
      <c r="CN61" s="415"/>
      <c r="CO61" s="416"/>
      <c r="CP61" s="416"/>
      <c r="CQ61" s="415"/>
      <c r="CR61" s="415"/>
      <c r="CS61" s="415"/>
      <c r="CT61" s="415"/>
      <c r="CU61" s="415"/>
      <c r="CV61" s="415"/>
      <c r="CW61" s="415"/>
      <c r="CX61" s="415"/>
      <c r="CY61" s="415"/>
      <c r="CZ61" s="415"/>
      <c r="DA61" s="416"/>
      <c r="DB61" s="416"/>
      <c r="DC61" s="416"/>
      <c r="DD61" s="417"/>
      <c r="DE61" s="411"/>
    </row>
    <row r="62" spans="1:109" x14ac:dyDescent="0.15">
      <c r="B62" s="404"/>
      <c r="C62" s="404"/>
      <c r="D62" s="404"/>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4"/>
      <c r="AY62" s="404"/>
      <c r="AZ62" s="404"/>
      <c r="BA62" s="404"/>
      <c r="BB62" s="404"/>
      <c r="BC62" s="404"/>
      <c r="BD62" s="404"/>
      <c r="BE62" s="404"/>
      <c r="BF62" s="404"/>
      <c r="BG62" s="404"/>
      <c r="BH62" s="404"/>
      <c r="BI62" s="404"/>
      <c r="BJ62" s="404"/>
      <c r="BK62" s="404"/>
      <c r="BL62" s="404"/>
      <c r="BM62" s="404"/>
      <c r="BN62" s="404"/>
      <c r="BO62" s="404"/>
      <c r="BP62" s="404"/>
      <c r="BQ62" s="404"/>
      <c r="BR62" s="404"/>
      <c r="BS62" s="404"/>
      <c r="BT62" s="404"/>
      <c r="BU62" s="404"/>
      <c r="BV62" s="404"/>
      <c r="BW62" s="404"/>
      <c r="BX62" s="404"/>
      <c r="BY62" s="404"/>
      <c r="BZ62" s="404"/>
      <c r="CA62" s="404"/>
      <c r="CB62" s="404"/>
      <c r="CC62" s="404"/>
      <c r="CD62" s="404"/>
      <c r="CE62" s="404"/>
      <c r="CF62" s="404"/>
      <c r="CG62" s="404"/>
      <c r="CH62" s="404"/>
      <c r="CI62" s="404"/>
      <c r="CJ62" s="404"/>
      <c r="CK62" s="404"/>
      <c r="CL62" s="404"/>
      <c r="CM62" s="404"/>
      <c r="CN62" s="404"/>
      <c r="CO62" s="404"/>
      <c r="CP62" s="404"/>
      <c r="CQ62" s="404"/>
      <c r="CR62" s="404"/>
      <c r="CS62" s="404"/>
      <c r="CT62" s="404"/>
      <c r="CU62" s="404"/>
      <c r="CV62" s="404"/>
      <c r="CW62" s="404"/>
      <c r="CX62" s="404"/>
      <c r="CY62" s="404"/>
      <c r="CZ62" s="404"/>
      <c r="DA62" s="404"/>
      <c r="DB62" s="404"/>
      <c r="DC62" s="404"/>
      <c r="DD62" s="404"/>
      <c r="DE62" s="392"/>
    </row>
    <row r="63" spans="1:109" ht="17.25" x14ac:dyDescent="0.15">
      <c r="B63" s="418" t="s">
        <v>601</v>
      </c>
    </row>
    <row r="64" spans="1:109" x14ac:dyDescent="0.15">
      <c r="B64" s="399"/>
      <c r="G64" s="406"/>
      <c r="I64" s="419"/>
      <c r="J64" s="419"/>
      <c r="K64" s="419"/>
      <c r="L64" s="419"/>
      <c r="M64" s="419"/>
      <c r="N64" s="420"/>
      <c r="AM64" s="406"/>
      <c r="AN64" s="406" t="s">
        <v>595</v>
      </c>
      <c r="AP64" s="407"/>
      <c r="AQ64" s="407"/>
      <c r="AR64" s="407"/>
      <c r="AY64" s="406"/>
      <c r="BA64" s="407"/>
      <c r="BB64" s="407"/>
      <c r="BC64" s="407"/>
      <c r="BK64" s="406"/>
      <c r="BM64" s="407"/>
      <c r="BN64" s="407"/>
      <c r="BO64" s="407"/>
      <c r="BW64" s="406"/>
      <c r="BY64" s="407"/>
      <c r="BZ64" s="407"/>
      <c r="CA64" s="407"/>
      <c r="CI64" s="406"/>
      <c r="CK64" s="407"/>
      <c r="CL64" s="407"/>
      <c r="CM64" s="407"/>
      <c r="CU64" s="406"/>
      <c r="CW64" s="407"/>
      <c r="CX64" s="407"/>
      <c r="CY64" s="407"/>
    </row>
    <row r="65" spans="2:107" x14ac:dyDescent="0.15">
      <c r="B65" s="399"/>
      <c r="AN65" s="1324" t="s">
        <v>604</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9"/>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9"/>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9"/>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9"/>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9"/>
      <c r="H70" s="421"/>
      <c r="I70" s="421"/>
      <c r="J70" s="422"/>
      <c r="K70" s="422"/>
      <c r="L70" s="423"/>
      <c r="M70" s="422"/>
      <c r="N70" s="423"/>
      <c r="AN70" s="408"/>
      <c r="AO70" s="408"/>
      <c r="AP70" s="408"/>
      <c r="AZ70" s="408"/>
      <c r="BA70" s="408"/>
      <c r="BB70" s="408"/>
      <c r="BL70" s="408"/>
      <c r="BM70" s="408"/>
      <c r="BN70" s="408"/>
      <c r="BX70" s="408"/>
      <c r="BY70" s="408"/>
      <c r="BZ70" s="408"/>
      <c r="CJ70" s="408"/>
      <c r="CK70" s="408"/>
      <c r="CL70" s="408"/>
      <c r="CV70" s="408"/>
      <c r="CW70" s="408"/>
      <c r="CX70" s="408"/>
    </row>
    <row r="71" spans="2:107" x14ac:dyDescent="0.15">
      <c r="B71" s="399"/>
      <c r="G71" s="424"/>
      <c r="I71" s="425"/>
      <c r="J71" s="422"/>
      <c r="K71" s="422"/>
      <c r="L71" s="423"/>
      <c r="M71" s="422"/>
      <c r="N71" s="423"/>
      <c r="AM71" s="424"/>
      <c r="AN71" s="392" t="s">
        <v>596</v>
      </c>
    </row>
    <row r="72" spans="2:107" x14ac:dyDescent="0.15">
      <c r="B72" s="399"/>
      <c r="G72" s="1316"/>
      <c r="H72" s="1316"/>
      <c r="I72" s="1316"/>
      <c r="J72" s="1316"/>
      <c r="K72" s="409"/>
      <c r="L72" s="409"/>
      <c r="M72" s="410"/>
      <c r="N72" s="410"/>
      <c r="AN72" s="1334"/>
      <c r="AO72" s="1335"/>
      <c r="AP72" s="1335"/>
      <c r="AQ72" s="1335"/>
      <c r="AR72" s="1335"/>
      <c r="AS72" s="1335"/>
      <c r="AT72" s="1335"/>
      <c r="AU72" s="1335"/>
      <c r="AV72" s="1335"/>
      <c r="AW72" s="1335"/>
      <c r="AX72" s="1335"/>
      <c r="AY72" s="1335"/>
      <c r="AZ72" s="1335"/>
      <c r="BA72" s="1335"/>
      <c r="BB72" s="1335"/>
      <c r="BC72" s="1335"/>
      <c r="BD72" s="1335"/>
      <c r="BE72" s="1335"/>
      <c r="BF72" s="1335"/>
      <c r="BG72" s="1335"/>
      <c r="BH72" s="1335"/>
      <c r="BI72" s="1335"/>
      <c r="BJ72" s="1335"/>
      <c r="BK72" s="1335"/>
      <c r="BL72" s="1335"/>
      <c r="BM72" s="1335"/>
      <c r="BN72" s="1335"/>
      <c r="BO72" s="1336"/>
      <c r="BP72" s="1322" t="s">
        <v>544</v>
      </c>
      <c r="BQ72" s="1322"/>
      <c r="BR72" s="1322"/>
      <c r="BS72" s="1322"/>
      <c r="BT72" s="1322"/>
      <c r="BU72" s="1322"/>
      <c r="BV72" s="1322"/>
      <c r="BW72" s="1322"/>
      <c r="BX72" s="1322" t="s">
        <v>545</v>
      </c>
      <c r="BY72" s="1322"/>
      <c r="BZ72" s="1322"/>
      <c r="CA72" s="1322"/>
      <c r="CB72" s="1322"/>
      <c r="CC72" s="1322"/>
      <c r="CD72" s="1322"/>
      <c r="CE72" s="1322"/>
      <c r="CF72" s="1322" t="s">
        <v>546</v>
      </c>
      <c r="CG72" s="1322"/>
      <c r="CH72" s="1322"/>
      <c r="CI72" s="1322"/>
      <c r="CJ72" s="1322"/>
      <c r="CK72" s="1322"/>
      <c r="CL72" s="1322"/>
      <c r="CM72" s="1322"/>
      <c r="CN72" s="1322" t="s">
        <v>547</v>
      </c>
      <c r="CO72" s="1322"/>
      <c r="CP72" s="1322"/>
      <c r="CQ72" s="1322"/>
      <c r="CR72" s="1322"/>
      <c r="CS72" s="1322"/>
      <c r="CT72" s="1322"/>
      <c r="CU72" s="1322"/>
      <c r="CV72" s="1322" t="s">
        <v>548</v>
      </c>
      <c r="CW72" s="1322"/>
      <c r="CX72" s="1322"/>
      <c r="CY72" s="1322"/>
      <c r="CZ72" s="1322"/>
      <c r="DA72" s="1322"/>
      <c r="DB72" s="1322"/>
      <c r="DC72" s="1322"/>
    </row>
    <row r="73" spans="2:107" x14ac:dyDescent="0.15">
      <c r="B73" s="399"/>
      <c r="G73" s="1333"/>
      <c r="H73" s="1333"/>
      <c r="I73" s="1333"/>
      <c r="J73" s="1333"/>
      <c r="K73" s="1317"/>
      <c r="L73" s="1317"/>
      <c r="M73" s="1317"/>
      <c r="N73" s="1317"/>
      <c r="AM73" s="408"/>
      <c r="AN73" s="1321" t="s">
        <v>597</v>
      </c>
      <c r="AO73" s="1321"/>
      <c r="AP73" s="1321"/>
      <c r="AQ73" s="1321"/>
      <c r="AR73" s="1321"/>
      <c r="AS73" s="1321"/>
      <c r="AT73" s="1321"/>
      <c r="AU73" s="1321"/>
      <c r="AV73" s="1321"/>
      <c r="AW73" s="1321"/>
      <c r="AX73" s="1321"/>
      <c r="AY73" s="1321"/>
      <c r="AZ73" s="1321"/>
      <c r="BA73" s="1321"/>
      <c r="BB73" s="1321" t="s">
        <v>598</v>
      </c>
      <c r="BC73" s="1321"/>
      <c r="BD73" s="1321"/>
      <c r="BE73" s="1321"/>
      <c r="BF73" s="1321"/>
      <c r="BG73" s="1321"/>
      <c r="BH73" s="1321"/>
      <c r="BI73" s="1321"/>
      <c r="BJ73" s="1321"/>
      <c r="BK73" s="1321"/>
      <c r="BL73" s="1321"/>
      <c r="BM73" s="1321"/>
      <c r="BN73" s="1321"/>
      <c r="BO73" s="1321"/>
      <c r="BP73" s="1318"/>
      <c r="BQ73" s="1318"/>
      <c r="BR73" s="1318"/>
      <c r="BS73" s="1318"/>
      <c r="BT73" s="1318"/>
      <c r="BU73" s="1318"/>
      <c r="BV73" s="1318"/>
      <c r="BW73" s="1318"/>
      <c r="BX73" s="1318"/>
      <c r="BY73" s="1318"/>
      <c r="BZ73" s="1318"/>
      <c r="CA73" s="1318"/>
      <c r="CB73" s="1318"/>
      <c r="CC73" s="1318"/>
      <c r="CD73" s="1318"/>
      <c r="CE73" s="1318"/>
      <c r="CF73" s="1318"/>
      <c r="CG73" s="1318"/>
      <c r="CH73" s="1318"/>
      <c r="CI73" s="1318"/>
      <c r="CJ73" s="1318"/>
      <c r="CK73" s="1318"/>
      <c r="CL73" s="1318"/>
      <c r="CM73" s="1318"/>
      <c r="CN73" s="1318"/>
      <c r="CO73" s="1318"/>
      <c r="CP73" s="1318"/>
      <c r="CQ73" s="1318"/>
      <c r="CR73" s="1318"/>
      <c r="CS73" s="1318"/>
      <c r="CT73" s="1318"/>
      <c r="CU73" s="1318"/>
      <c r="CV73" s="1318"/>
      <c r="CW73" s="1318"/>
      <c r="CX73" s="1318"/>
      <c r="CY73" s="1318"/>
      <c r="CZ73" s="1318"/>
      <c r="DA73" s="1318"/>
      <c r="DB73" s="1318"/>
      <c r="DC73" s="1318"/>
    </row>
    <row r="74" spans="2:107" x14ac:dyDescent="0.15">
      <c r="B74" s="399"/>
      <c r="G74" s="1333"/>
      <c r="H74" s="1333"/>
      <c r="I74" s="1333"/>
      <c r="J74" s="1333"/>
      <c r="K74" s="1317"/>
      <c r="L74" s="1317"/>
      <c r="M74" s="1317"/>
      <c r="N74" s="1317"/>
      <c r="AM74" s="408"/>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8"/>
      <c r="BQ74" s="1318"/>
      <c r="BR74" s="1318"/>
      <c r="BS74" s="1318"/>
      <c r="BT74" s="1318"/>
      <c r="BU74" s="1318"/>
      <c r="BV74" s="1318"/>
      <c r="BW74" s="1318"/>
      <c r="BX74" s="1318"/>
      <c r="BY74" s="1318"/>
      <c r="BZ74" s="1318"/>
      <c r="CA74" s="1318"/>
      <c r="CB74" s="1318"/>
      <c r="CC74" s="1318"/>
      <c r="CD74" s="1318"/>
      <c r="CE74" s="1318"/>
      <c r="CF74" s="1318"/>
      <c r="CG74" s="1318"/>
      <c r="CH74" s="1318"/>
      <c r="CI74" s="1318"/>
      <c r="CJ74" s="1318"/>
      <c r="CK74" s="1318"/>
      <c r="CL74" s="1318"/>
      <c r="CM74" s="1318"/>
      <c r="CN74" s="1318"/>
      <c r="CO74" s="1318"/>
      <c r="CP74" s="1318"/>
      <c r="CQ74" s="1318"/>
      <c r="CR74" s="1318"/>
      <c r="CS74" s="1318"/>
      <c r="CT74" s="1318"/>
      <c r="CU74" s="1318"/>
      <c r="CV74" s="1318"/>
      <c r="CW74" s="1318"/>
      <c r="CX74" s="1318"/>
      <c r="CY74" s="1318"/>
      <c r="CZ74" s="1318"/>
      <c r="DA74" s="1318"/>
      <c r="DB74" s="1318"/>
      <c r="DC74" s="1318"/>
    </row>
    <row r="75" spans="2:107" x14ac:dyDescent="0.15">
      <c r="B75" s="399"/>
      <c r="G75" s="1333"/>
      <c r="H75" s="1333"/>
      <c r="I75" s="1316"/>
      <c r="J75" s="1316"/>
      <c r="K75" s="1323"/>
      <c r="L75" s="1323"/>
      <c r="M75" s="1323"/>
      <c r="N75" s="1323"/>
      <c r="AM75" s="408"/>
      <c r="AN75" s="1321"/>
      <c r="AO75" s="1321"/>
      <c r="AP75" s="1321"/>
      <c r="AQ75" s="1321"/>
      <c r="AR75" s="1321"/>
      <c r="AS75" s="1321"/>
      <c r="AT75" s="1321"/>
      <c r="AU75" s="1321"/>
      <c r="AV75" s="1321"/>
      <c r="AW75" s="1321"/>
      <c r="AX75" s="1321"/>
      <c r="AY75" s="1321"/>
      <c r="AZ75" s="1321"/>
      <c r="BA75" s="1321"/>
      <c r="BB75" s="1321" t="s">
        <v>602</v>
      </c>
      <c r="BC75" s="1321"/>
      <c r="BD75" s="1321"/>
      <c r="BE75" s="1321"/>
      <c r="BF75" s="1321"/>
      <c r="BG75" s="1321"/>
      <c r="BH75" s="1321"/>
      <c r="BI75" s="1321"/>
      <c r="BJ75" s="1321"/>
      <c r="BK75" s="1321"/>
      <c r="BL75" s="1321"/>
      <c r="BM75" s="1321"/>
      <c r="BN75" s="1321"/>
      <c r="BO75" s="1321"/>
      <c r="BP75" s="1318">
        <v>0</v>
      </c>
      <c r="BQ75" s="1318"/>
      <c r="BR75" s="1318"/>
      <c r="BS75" s="1318"/>
      <c r="BT75" s="1318"/>
      <c r="BU75" s="1318"/>
      <c r="BV75" s="1318"/>
      <c r="BW75" s="1318"/>
      <c r="BX75" s="1318">
        <v>0</v>
      </c>
      <c r="BY75" s="1318"/>
      <c r="BZ75" s="1318"/>
      <c r="CA75" s="1318"/>
      <c r="CB75" s="1318"/>
      <c r="CC75" s="1318"/>
      <c r="CD75" s="1318"/>
      <c r="CE75" s="1318"/>
      <c r="CF75" s="1318">
        <v>-0.3</v>
      </c>
      <c r="CG75" s="1318"/>
      <c r="CH75" s="1318"/>
      <c r="CI75" s="1318"/>
      <c r="CJ75" s="1318"/>
      <c r="CK75" s="1318"/>
      <c r="CL75" s="1318"/>
      <c r="CM75" s="1318"/>
      <c r="CN75" s="1318">
        <v>-0.6</v>
      </c>
      <c r="CO75" s="1318"/>
      <c r="CP75" s="1318"/>
      <c r="CQ75" s="1318"/>
      <c r="CR75" s="1318"/>
      <c r="CS75" s="1318"/>
      <c r="CT75" s="1318"/>
      <c r="CU75" s="1318"/>
      <c r="CV75" s="1318">
        <v>-0.2</v>
      </c>
      <c r="CW75" s="1318"/>
      <c r="CX75" s="1318"/>
      <c r="CY75" s="1318"/>
      <c r="CZ75" s="1318"/>
      <c r="DA75" s="1318"/>
      <c r="DB75" s="1318"/>
      <c r="DC75" s="1318"/>
    </row>
    <row r="76" spans="2:107" x14ac:dyDescent="0.15">
      <c r="B76" s="399"/>
      <c r="G76" s="1333"/>
      <c r="H76" s="1333"/>
      <c r="I76" s="1316"/>
      <c r="J76" s="1316"/>
      <c r="K76" s="1323"/>
      <c r="L76" s="1323"/>
      <c r="M76" s="1323"/>
      <c r="N76" s="1323"/>
      <c r="AM76" s="408"/>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8"/>
      <c r="BQ76" s="1318"/>
      <c r="BR76" s="1318"/>
      <c r="BS76" s="1318"/>
      <c r="BT76" s="1318"/>
      <c r="BU76" s="1318"/>
      <c r="BV76" s="1318"/>
      <c r="BW76" s="1318"/>
      <c r="BX76" s="1318"/>
      <c r="BY76" s="1318"/>
      <c r="BZ76" s="1318"/>
      <c r="CA76" s="1318"/>
      <c r="CB76" s="1318"/>
      <c r="CC76" s="1318"/>
      <c r="CD76" s="1318"/>
      <c r="CE76" s="1318"/>
      <c r="CF76" s="1318"/>
      <c r="CG76" s="1318"/>
      <c r="CH76" s="1318"/>
      <c r="CI76" s="1318"/>
      <c r="CJ76" s="1318"/>
      <c r="CK76" s="1318"/>
      <c r="CL76" s="1318"/>
      <c r="CM76" s="1318"/>
      <c r="CN76" s="1318"/>
      <c r="CO76" s="1318"/>
      <c r="CP76" s="1318"/>
      <c r="CQ76" s="1318"/>
      <c r="CR76" s="1318"/>
      <c r="CS76" s="1318"/>
      <c r="CT76" s="1318"/>
      <c r="CU76" s="1318"/>
      <c r="CV76" s="1318"/>
      <c r="CW76" s="1318"/>
      <c r="CX76" s="1318"/>
      <c r="CY76" s="1318"/>
      <c r="CZ76" s="1318"/>
      <c r="DA76" s="1318"/>
      <c r="DB76" s="1318"/>
      <c r="DC76" s="1318"/>
    </row>
    <row r="77" spans="2:107" x14ac:dyDescent="0.15">
      <c r="B77" s="399"/>
      <c r="G77" s="1316"/>
      <c r="H77" s="1316"/>
      <c r="I77" s="1316"/>
      <c r="J77" s="1316"/>
      <c r="K77" s="1317"/>
      <c r="L77" s="1317"/>
      <c r="M77" s="1317"/>
      <c r="N77" s="1317"/>
      <c r="AN77" s="1322" t="s">
        <v>600</v>
      </c>
      <c r="AO77" s="1322"/>
      <c r="AP77" s="1322"/>
      <c r="AQ77" s="1322"/>
      <c r="AR77" s="1322"/>
      <c r="AS77" s="1322"/>
      <c r="AT77" s="1322"/>
      <c r="AU77" s="1322"/>
      <c r="AV77" s="1322"/>
      <c r="AW77" s="1322"/>
      <c r="AX77" s="1322"/>
      <c r="AY77" s="1322"/>
      <c r="AZ77" s="1322"/>
      <c r="BA77" s="1322"/>
      <c r="BB77" s="1321" t="s">
        <v>598</v>
      </c>
      <c r="BC77" s="1321"/>
      <c r="BD77" s="1321"/>
      <c r="BE77" s="1321"/>
      <c r="BF77" s="1321"/>
      <c r="BG77" s="1321"/>
      <c r="BH77" s="1321"/>
      <c r="BI77" s="1321"/>
      <c r="BJ77" s="1321"/>
      <c r="BK77" s="1321"/>
      <c r="BL77" s="1321"/>
      <c r="BM77" s="1321"/>
      <c r="BN77" s="1321"/>
      <c r="BO77" s="1321"/>
      <c r="BP77" s="1318">
        <v>32.5</v>
      </c>
      <c r="BQ77" s="1318"/>
      <c r="BR77" s="1318"/>
      <c r="BS77" s="1318"/>
      <c r="BT77" s="1318"/>
      <c r="BU77" s="1318"/>
      <c r="BV77" s="1318"/>
      <c r="BW77" s="1318"/>
      <c r="BX77" s="1318">
        <v>30.2</v>
      </c>
      <c r="BY77" s="1318"/>
      <c r="BZ77" s="1318"/>
      <c r="CA77" s="1318"/>
      <c r="CB77" s="1318"/>
      <c r="CC77" s="1318"/>
      <c r="CD77" s="1318"/>
      <c r="CE77" s="1318"/>
      <c r="CF77" s="1318">
        <v>25.4</v>
      </c>
      <c r="CG77" s="1318"/>
      <c r="CH77" s="1318"/>
      <c r="CI77" s="1318"/>
      <c r="CJ77" s="1318"/>
      <c r="CK77" s="1318"/>
      <c r="CL77" s="1318"/>
      <c r="CM77" s="1318"/>
      <c r="CN77" s="1318">
        <v>22.9</v>
      </c>
      <c r="CO77" s="1318"/>
      <c r="CP77" s="1318"/>
      <c r="CQ77" s="1318"/>
      <c r="CR77" s="1318"/>
      <c r="CS77" s="1318"/>
      <c r="CT77" s="1318"/>
      <c r="CU77" s="1318"/>
      <c r="CV77" s="1318">
        <v>28.5</v>
      </c>
      <c r="CW77" s="1318"/>
      <c r="CX77" s="1318"/>
      <c r="CY77" s="1318"/>
      <c r="CZ77" s="1318"/>
      <c r="DA77" s="1318"/>
      <c r="DB77" s="1318"/>
      <c r="DC77" s="1318"/>
    </row>
    <row r="78" spans="2:107" x14ac:dyDescent="0.15">
      <c r="B78" s="399"/>
      <c r="G78" s="1316"/>
      <c r="H78" s="1316"/>
      <c r="I78" s="1316"/>
      <c r="J78" s="1316"/>
      <c r="K78" s="1317"/>
      <c r="L78" s="1317"/>
      <c r="M78" s="1317"/>
      <c r="N78" s="1317"/>
      <c r="AN78" s="1322"/>
      <c r="AO78" s="1322"/>
      <c r="AP78" s="1322"/>
      <c r="AQ78" s="1322"/>
      <c r="AR78" s="1322"/>
      <c r="AS78" s="1322"/>
      <c r="AT78" s="1322"/>
      <c r="AU78" s="1322"/>
      <c r="AV78" s="1322"/>
      <c r="AW78" s="1322"/>
      <c r="AX78" s="1322"/>
      <c r="AY78" s="1322"/>
      <c r="AZ78" s="1322"/>
      <c r="BA78" s="1322"/>
      <c r="BB78" s="1321"/>
      <c r="BC78" s="1321"/>
      <c r="BD78" s="1321"/>
      <c r="BE78" s="1321"/>
      <c r="BF78" s="1321"/>
      <c r="BG78" s="1321"/>
      <c r="BH78" s="1321"/>
      <c r="BI78" s="1321"/>
      <c r="BJ78" s="1321"/>
      <c r="BK78" s="1321"/>
      <c r="BL78" s="1321"/>
      <c r="BM78" s="1321"/>
      <c r="BN78" s="1321"/>
      <c r="BO78" s="1321"/>
      <c r="BP78" s="1318"/>
      <c r="BQ78" s="1318"/>
      <c r="BR78" s="1318"/>
      <c r="BS78" s="1318"/>
      <c r="BT78" s="1318"/>
      <c r="BU78" s="1318"/>
      <c r="BV78" s="1318"/>
      <c r="BW78" s="1318"/>
      <c r="BX78" s="1318"/>
      <c r="BY78" s="1318"/>
      <c r="BZ78" s="1318"/>
      <c r="CA78" s="1318"/>
      <c r="CB78" s="1318"/>
      <c r="CC78" s="1318"/>
      <c r="CD78" s="1318"/>
      <c r="CE78" s="1318"/>
      <c r="CF78" s="1318"/>
      <c r="CG78" s="1318"/>
      <c r="CH78" s="1318"/>
      <c r="CI78" s="1318"/>
      <c r="CJ78" s="1318"/>
      <c r="CK78" s="1318"/>
      <c r="CL78" s="1318"/>
      <c r="CM78" s="1318"/>
      <c r="CN78" s="1318"/>
      <c r="CO78" s="1318"/>
      <c r="CP78" s="1318"/>
      <c r="CQ78" s="1318"/>
      <c r="CR78" s="1318"/>
      <c r="CS78" s="1318"/>
      <c r="CT78" s="1318"/>
      <c r="CU78" s="1318"/>
      <c r="CV78" s="1318"/>
      <c r="CW78" s="1318"/>
      <c r="CX78" s="1318"/>
      <c r="CY78" s="1318"/>
      <c r="CZ78" s="1318"/>
      <c r="DA78" s="1318"/>
      <c r="DB78" s="1318"/>
      <c r="DC78" s="1318"/>
    </row>
    <row r="79" spans="2:107" x14ac:dyDescent="0.15">
      <c r="B79" s="399"/>
      <c r="G79" s="1316"/>
      <c r="H79" s="1316"/>
      <c r="I79" s="1319"/>
      <c r="J79" s="1319"/>
      <c r="K79" s="1320"/>
      <c r="L79" s="1320"/>
      <c r="M79" s="1320"/>
      <c r="N79" s="1320"/>
      <c r="AN79" s="1322"/>
      <c r="AO79" s="1322"/>
      <c r="AP79" s="1322"/>
      <c r="AQ79" s="1322"/>
      <c r="AR79" s="1322"/>
      <c r="AS79" s="1322"/>
      <c r="AT79" s="1322"/>
      <c r="AU79" s="1322"/>
      <c r="AV79" s="1322"/>
      <c r="AW79" s="1322"/>
      <c r="AX79" s="1322"/>
      <c r="AY79" s="1322"/>
      <c r="AZ79" s="1322"/>
      <c r="BA79" s="1322"/>
      <c r="BB79" s="1321" t="s">
        <v>602</v>
      </c>
      <c r="BC79" s="1321"/>
      <c r="BD79" s="1321"/>
      <c r="BE79" s="1321"/>
      <c r="BF79" s="1321"/>
      <c r="BG79" s="1321"/>
      <c r="BH79" s="1321"/>
      <c r="BI79" s="1321"/>
      <c r="BJ79" s="1321"/>
      <c r="BK79" s="1321"/>
      <c r="BL79" s="1321"/>
      <c r="BM79" s="1321"/>
      <c r="BN79" s="1321"/>
      <c r="BO79" s="1321"/>
      <c r="BP79" s="1318">
        <v>8.1999999999999993</v>
      </c>
      <c r="BQ79" s="1318"/>
      <c r="BR79" s="1318"/>
      <c r="BS79" s="1318"/>
      <c r="BT79" s="1318"/>
      <c r="BU79" s="1318"/>
      <c r="BV79" s="1318"/>
      <c r="BW79" s="1318"/>
      <c r="BX79" s="1318">
        <v>8</v>
      </c>
      <c r="BY79" s="1318"/>
      <c r="BZ79" s="1318"/>
      <c r="CA79" s="1318"/>
      <c r="CB79" s="1318"/>
      <c r="CC79" s="1318"/>
      <c r="CD79" s="1318"/>
      <c r="CE79" s="1318"/>
      <c r="CF79" s="1318">
        <v>7.8</v>
      </c>
      <c r="CG79" s="1318"/>
      <c r="CH79" s="1318"/>
      <c r="CI79" s="1318"/>
      <c r="CJ79" s="1318"/>
      <c r="CK79" s="1318"/>
      <c r="CL79" s="1318"/>
      <c r="CM79" s="1318"/>
      <c r="CN79" s="1318">
        <v>7.7</v>
      </c>
      <c r="CO79" s="1318"/>
      <c r="CP79" s="1318"/>
      <c r="CQ79" s="1318"/>
      <c r="CR79" s="1318"/>
      <c r="CS79" s="1318"/>
      <c r="CT79" s="1318"/>
      <c r="CU79" s="1318"/>
      <c r="CV79" s="1318">
        <v>7.5</v>
      </c>
      <c r="CW79" s="1318"/>
      <c r="CX79" s="1318"/>
      <c r="CY79" s="1318"/>
      <c r="CZ79" s="1318"/>
      <c r="DA79" s="1318"/>
      <c r="DB79" s="1318"/>
      <c r="DC79" s="1318"/>
    </row>
    <row r="80" spans="2:107" x14ac:dyDescent="0.15">
      <c r="B80" s="399"/>
      <c r="G80" s="1316"/>
      <c r="H80" s="1316"/>
      <c r="I80" s="1319"/>
      <c r="J80" s="1319"/>
      <c r="K80" s="1320"/>
      <c r="L80" s="1320"/>
      <c r="M80" s="1320"/>
      <c r="N80" s="1320"/>
      <c r="AN80" s="1322"/>
      <c r="AO80" s="1322"/>
      <c r="AP80" s="1322"/>
      <c r="AQ80" s="1322"/>
      <c r="AR80" s="1322"/>
      <c r="AS80" s="1322"/>
      <c r="AT80" s="1322"/>
      <c r="AU80" s="1322"/>
      <c r="AV80" s="1322"/>
      <c r="AW80" s="1322"/>
      <c r="AX80" s="1322"/>
      <c r="AY80" s="1322"/>
      <c r="AZ80" s="1322"/>
      <c r="BA80" s="1322"/>
      <c r="BB80" s="1321"/>
      <c r="BC80" s="1321"/>
      <c r="BD80" s="1321"/>
      <c r="BE80" s="1321"/>
      <c r="BF80" s="1321"/>
      <c r="BG80" s="1321"/>
      <c r="BH80" s="1321"/>
      <c r="BI80" s="1321"/>
      <c r="BJ80" s="1321"/>
      <c r="BK80" s="1321"/>
      <c r="BL80" s="1321"/>
      <c r="BM80" s="1321"/>
      <c r="BN80" s="1321"/>
      <c r="BO80" s="1321"/>
      <c r="BP80" s="1318"/>
      <c r="BQ80" s="1318"/>
      <c r="BR80" s="1318"/>
      <c r="BS80" s="1318"/>
      <c r="BT80" s="1318"/>
      <c r="BU80" s="1318"/>
      <c r="BV80" s="1318"/>
      <c r="BW80" s="1318"/>
      <c r="BX80" s="1318"/>
      <c r="BY80" s="1318"/>
      <c r="BZ80" s="1318"/>
      <c r="CA80" s="1318"/>
      <c r="CB80" s="1318"/>
      <c r="CC80" s="1318"/>
      <c r="CD80" s="1318"/>
      <c r="CE80" s="1318"/>
      <c r="CF80" s="1318"/>
      <c r="CG80" s="1318"/>
      <c r="CH80" s="1318"/>
      <c r="CI80" s="1318"/>
      <c r="CJ80" s="1318"/>
      <c r="CK80" s="1318"/>
      <c r="CL80" s="1318"/>
      <c r="CM80" s="1318"/>
      <c r="CN80" s="1318"/>
      <c r="CO80" s="1318"/>
      <c r="CP80" s="1318"/>
      <c r="CQ80" s="1318"/>
      <c r="CR80" s="1318"/>
      <c r="CS80" s="1318"/>
      <c r="CT80" s="1318"/>
      <c r="CU80" s="1318"/>
      <c r="CV80" s="1318"/>
      <c r="CW80" s="1318"/>
      <c r="CX80" s="1318"/>
      <c r="CY80" s="1318"/>
      <c r="CZ80" s="1318"/>
      <c r="DA80" s="1318"/>
      <c r="DB80" s="1318"/>
      <c r="DC80" s="1318"/>
    </row>
    <row r="81" spans="2:109" x14ac:dyDescent="0.15">
      <c r="B81" s="399"/>
    </row>
    <row r="82" spans="2:109" ht="17.25" x14ac:dyDescent="0.15">
      <c r="B82" s="399"/>
      <c r="K82" s="426"/>
      <c r="L82" s="426"/>
      <c r="M82" s="426"/>
      <c r="N82" s="426"/>
      <c r="AQ82" s="426"/>
      <c r="AR82" s="426"/>
      <c r="AS82" s="426"/>
      <c r="AT82" s="426"/>
      <c r="BC82" s="426"/>
      <c r="BD82" s="426"/>
      <c r="BE82" s="426"/>
      <c r="BF82" s="426"/>
      <c r="BO82" s="426"/>
      <c r="BP82" s="426"/>
      <c r="BQ82" s="426"/>
      <c r="BR82" s="426"/>
      <c r="CA82" s="426"/>
      <c r="CB82" s="426"/>
      <c r="CC82" s="426"/>
      <c r="CD82" s="426"/>
      <c r="CM82" s="426"/>
      <c r="CN82" s="426"/>
      <c r="CO82" s="426"/>
      <c r="CP82" s="426"/>
      <c r="CY82" s="426"/>
      <c r="CZ82" s="426"/>
      <c r="DA82" s="426"/>
      <c r="DB82" s="426"/>
      <c r="DC82" s="426"/>
    </row>
    <row r="83" spans="2:109" x14ac:dyDescent="0.15">
      <c r="B83" s="401"/>
      <c r="C83" s="402"/>
      <c r="D83" s="402"/>
      <c r="E83" s="402"/>
      <c r="F83" s="402"/>
      <c r="G83" s="402"/>
      <c r="H83" s="402"/>
      <c r="I83" s="402"/>
      <c r="J83" s="402"/>
      <c r="K83" s="402"/>
      <c r="L83" s="402"/>
      <c r="M83" s="402"/>
      <c r="N83" s="402"/>
      <c r="O83" s="402"/>
      <c r="P83" s="402"/>
      <c r="Q83" s="402"/>
      <c r="R83" s="402"/>
      <c r="S83" s="402"/>
      <c r="T83" s="402"/>
      <c r="U83" s="402"/>
      <c r="V83" s="402"/>
      <c r="W83" s="402"/>
      <c r="X83" s="402"/>
      <c r="Y83" s="402"/>
      <c r="Z83" s="402"/>
      <c r="AA83" s="402"/>
      <c r="AB83" s="402"/>
      <c r="AC83" s="402"/>
      <c r="AD83" s="402"/>
      <c r="AE83" s="402"/>
      <c r="AF83" s="402"/>
      <c r="AG83" s="402"/>
      <c r="AH83" s="402"/>
      <c r="AI83" s="402"/>
      <c r="AJ83" s="402"/>
      <c r="AK83" s="402"/>
      <c r="AL83" s="402"/>
      <c r="AM83" s="402"/>
      <c r="AN83" s="402"/>
      <c r="AO83" s="402"/>
      <c r="AP83" s="402"/>
      <c r="AQ83" s="402"/>
      <c r="AR83" s="402"/>
      <c r="AS83" s="402"/>
      <c r="AT83" s="402"/>
      <c r="AU83" s="402"/>
      <c r="AV83" s="402"/>
      <c r="AW83" s="402"/>
      <c r="AX83" s="402"/>
      <c r="AY83" s="402"/>
      <c r="AZ83" s="402"/>
      <c r="BA83" s="402"/>
      <c r="BB83" s="402"/>
      <c r="BC83" s="402"/>
      <c r="BD83" s="402"/>
      <c r="BE83" s="402"/>
      <c r="BF83" s="402"/>
      <c r="BG83" s="402"/>
      <c r="BH83" s="402"/>
      <c r="BI83" s="402"/>
      <c r="BJ83" s="402"/>
      <c r="BK83" s="402"/>
      <c r="BL83" s="402"/>
      <c r="BM83" s="402"/>
      <c r="BN83" s="402"/>
      <c r="BO83" s="402"/>
      <c r="BP83" s="402"/>
      <c r="BQ83" s="402"/>
      <c r="BR83" s="402"/>
      <c r="BS83" s="402"/>
      <c r="BT83" s="402"/>
      <c r="BU83" s="402"/>
      <c r="BV83" s="402"/>
      <c r="BW83" s="402"/>
      <c r="BX83" s="402"/>
      <c r="BY83" s="402"/>
      <c r="BZ83" s="402"/>
      <c r="CA83" s="402"/>
      <c r="CB83" s="402"/>
      <c r="CC83" s="402"/>
      <c r="CD83" s="402"/>
      <c r="CE83" s="402"/>
      <c r="CF83" s="402"/>
      <c r="CG83" s="402"/>
      <c r="CH83" s="402"/>
      <c r="CI83" s="402"/>
      <c r="CJ83" s="402"/>
      <c r="CK83" s="402"/>
      <c r="CL83" s="402"/>
      <c r="CM83" s="402"/>
      <c r="CN83" s="402"/>
      <c r="CO83" s="402"/>
      <c r="CP83" s="402"/>
      <c r="CQ83" s="402"/>
      <c r="CR83" s="402"/>
      <c r="CS83" s="402"/>
      <c r="CT83" s="402"/>
      <c r="CU83" s="402"/>
      <c r="CV83" s="402"/>
      <c r="CW83" s="402"/>
      <c r="CX83" s="402"/>
      <c r="CY83" s="402"/>
      <c r="CZ83" s="402"/>
      <c r="DA83" s="402"/>
      <c r="DB83" s="402"/>
      <c r="DC83" s="402"/>
      <c r="DD83" s="403"/>
    </row>
    <row r="84" spans="2:109" x14ac:dyDescent="0.15">
      <c r="DD84" s="392"/>
      <c r="DE84" s="392"/>
    </row>
    <row r="85" spans="2:109" x14ac:dyDescent="0.15">
      <c r="DD85" s="392"/>
      <c r="DE85" s="392"/>
    </row>
    <row r="86" spans="2:109" hidden="1" x14ac:dyDescent="0.15">
      <c r="DD86" s="392"/>
      <c r="DE86" s="392"/>
    </row>
    <row r="87" spans="2:109" hidden="1" x14ac:dyDescent="0.15">
      <c r="K87" s="427"/>
      <c r="AQ87" s="427"/>
      <c r="BC87" s="427"/>
      <c r="BO87" s="427"/>
      <c r="CA87" s="427"/>
      <c r="CM87" s="427"/>
      <c r="CY87" s="427"/>
      <c r="DD87" s="392"/>
      <c r="DE87" s="392"/>
    </row>
    <row r="88" spans="2:109" hidden="1" x14ac:dyDescent="0.15">
      <c r="DD88" s="392"/>
      <c r="DE88" s="392"/>
    </row>
    <row r="89" spans="2:109" hidden="1" x14ac:dyDescent="0.15">
      <c r="DD89" s="392"/>
      <c r="DE89" s="392"/>
    </row>
    <row r="90" spans="2:109" hidden="1" x14ac:dyDescent="0.15">
      <c r="DD90" s="392"/>
      <c r="DE90" s="392"/>
    </row>
    <row r="91" spans="2:109" hidden="1" x14ac:dyDescent="0.15">
      <c r="DD91" s="392"/>
      <c r="DE91" s="392"/>
    </row>
    <row r="92" spans="2:109" ht="13.5" hidden="1" customHeight="1" x14ac:dyDescent="0.15">
      <c r="DD92" s="392"/>
      <c r="DE92" s="392"/>
    </row>
    <row r="93" spans="2:109" ht="13.5" hidden="1" customHeight="1" x14ac:dyDescent="0.15">
      <c r="DD93" s="392"/>
      <c r="DE93" s="392"/>
    </row>
    <row r="94" spans="2:109" ht="13.5" hidden="1" customHeight="1" x14ac:dyDescent="0.15">
      <c r="DD94" s="392"/>
      <c r="DE94" s="392"/>
    </row>
    <row r="95" spans="2:109" ht="13.5" hidden="1" customHeight="1" x14ac:dyDescent="0.15">
      <c r="DD95" s="392"/>
      <c r="DE95" s="392"/>
    </row>
    <row r="96" spans="2:109" ht="13.5" hidden="1" customHeight="1" x14ac:dyDescent="0.15">
      <c r="DD96" s="392"/>
      <c r="DE96" s="392"/>
    </row>
    <row r="97" s="392" customFormat="1" ht="13.5" hidden="1" customHeight="1" x14ac:dyDescent="0.15"/>
    <row r="98" s="392" customFormat="1" ht="13.5" hidden="1" customHeight="1" x14ac:dyDescent="0.15"/>
    <row r="99" s="392" customFormat="1" ht="13.5" hidden="1" customHeight="1" x14ac:dyDescent="0.15"/>
    <row r="100" s="392" customFormat="1" ht="13.5" hidden="1" customHeight="1" x14ac:dyDescent="0.15"/>
    <row r="101" s="392" customFormat="1" ht="13.5" hidden="1" customHeight="1" x14ac:dyDescent="0.15"/>
    <row r="102" s="392" customFormat="1" ht="13.5" hidden="1" customHeight="1" x14ac:dyDescent="0.15"/>
    <row r="103" s="392" customFormat="1" ht="13.5" hidden="1" customHeight="1" x14ac:dyDescent="0.15"/>
    <row r="104" s="392" customFormat="1" ht="13.5" hidden="1" customHeight="1" x14ac:dyDescent="0.15"/>
    <row r="105" s="392" customFormat="1" ht="13.5" hidden="1" customHeight="1" x14ac:dyDescent="0.15"/>
    <row r="106" s="392" customFormat="1" ht="13.5" hidden="1" customHeight="1" x14ac:dyDescent="0.15"/>
    <row r="107" s="392" customFormat="1" ht="13.5" hidden="1" customHeight="1" x14ac:dyDescent="0.15"/>
    <row r="108" s="392" customFormat="1" ht="13.5" hidden="1" customHeight="1" x14ac:dyDescent="0.15"/>
    <row r="109" s="392" customFormat="1" ht="13.5" hidden="1" customHeight="1" x14ac:dyDescent="0.15"/>
    <row r="110" s="392" customFormat="1" ht="13.5" hidden="1" customHeight="1" x14ac:dyDescent="0.15"/>
    <row r="111" s="392" customFormat="1" ht="13.5" hidden="1" customHeight="1" x14ac:dyDescent="0.15"/>
    <row r="112" s="392" customFormat="1" ht="13.5" hidden="1" customHeight="1" x14ac:dyDescent="0.15"/>
    <row r="113" s="392" customFormat="1" ht="13.5" hidden="1" customHeight="1" x14ac:dyDescent="0.15"/>
    <row r="114" s="392" customFormat="1" ht="13.5" hidden="1" customHeight="1" x14ac:dyDescent="0.15"/>
    <row r="115" s="392" customFormat="1" ht="13.5" hidden="1" customHeight="1" x14ac:dyDescent="0.15"/>
    <row r="116" s="392" customFormat="1" ht="13.5" hidden="1" customHeight="1" x14ac:dyDescent="0.15"/>
    <row r="117" s="392" customFormat="1" ht="13.5" hidden="1" customHeight="1" x14ac:dyDescent="0.15"/>
    <row r="118" s="392" customFormat="1" ht="13.5" hidden="1" customHeight="1" x14ac:dyDescent="0.15"/>
    <row r="119" s="392" customFormat="1" ht="13.5" hidden="1" customHeight="1" x14ac:dyDescent="0.15"/>
    <row r="120" s="392" customFormat="1" ht="13.5" hidden="1" customHeight="1" x14ac:dyDescent="0.15"/>
    <row r="121" s="392" customFormat="1" ht="13.5" hidden="1" customHeight="1" x14ac:dyDescent="0.15"/>
    <row r="122" s="392" customFormat="1" ht="13.5" hidden="1" customHeight="1" x14ac:dyDescent="0.15"/>
    <row r="123" s="392" customFormat="1" ht="13.5" hidden="1" customHeight="1" x14ac:dyDescent="0.15"/>
    <row r="124" s="392" customFormat="1" ht="13.5" hidden="1" customHeight="1" x14ac:dyDescent="0.15"/>
    <row r="125" s="392" customFormat="1" ht="13.5" hidden="1" customHeight="1" x14ac:dyDescent="0.15"/>
    <row r="126" s="392" customFormat="1" ht="13.5" hidden="1" customHeight="1" x14ac:dyDescent="0.15"/>
    <row r="127" s="392" customFormat="1" ht="13.5" hidden="1" customHeight="1" x14ac:dyDescent="0.15"/>
    <row r="128" s="392" customFormat="1" ht="13.5" hidden="1" customHeight="1" x14ac:dyDescent="0.15"/>
    <row r="129" s="392" customFormat="1" ht="13.5" hidden="1" customHeight="1" x14ac:dyDescent="0.15"/>
    <row r="130" s="392" customFormat="1" ht="13.5" hidden="1" customHeight="1" x14ac:dyDescent="0.15"/>
    <row r="131" s="392" customFormat="1" ht="13.5" hidden="1" customHeight="1" x14ac:dyDescent="0.15"/>
    <row r="132" s="392" customFormat="1" ht="13.5" hidden="1" customHeight="1" x14ac:dyDescent="0.15"/>
    <row r="133" s="392" customFormat="1" ht="13.5" hidden="1" customHeight="1" x14ac:dyDescent="0.15"/>
    <row r="134" s="392" customFormat="1" ht="13.5" hidden="1" customHeight="1" x14ac:dyDescent="0.15"/>
    <row r="135" s="392" customFormat="1" ht="13.5" hidden="1" customHeight="1" x14ac:dyDescent="0.15"/>
    <row r="136" s="392" customFormat="1" ht="13.5" hidden="1" customHeight="1" x14ac:dyDescent="0.15"/>
    <row r="137" s="392" customFormat="1" ht="13.5" hidden="1" customHeight="1" x14ac:dyDescent="0.15"/>
    <row r="138" s="392" customFormat="1" ht="13.5" hidden="1" customHeight="1" x14ac:dyDescent="0.15"/>
    <row r="139" s="392" customFormat="1" ht="13.5" hidden="1" customHeight="1" x14ac:dyDescent="0.15"/>
    <row r="140" s="392" customFormat="1" ht="13.5" hidden="1" customHeight="1" x14ac:dyDescent="0.15"/>
    <row r="141" s="392" customFormat="1" ht="13.5" hidden="1" customHeight="1" x14ac:dyDescent="0.15"/>
    <row r="142" s="392" customFormat="1" ht="13.5" hidden="1" customHeight="1" x14ac:dyDescent="0.15"/>
    <row r="143" s="392" customFormat="1" ht="13.5" hidden="1" customHeight="1" x14ac:dyDescent="0.15"/>
    <row r="144" s="392" customFormat="1" ht="13.5" hidden="1" customHeight="1" x14ac:dyDescent="0.15"/>
    <row r="145" s="392" customFormat="1" ht="13.5" hidden="1" customHeight="1" x14ac:dyDescent="0.15"/>
    <row r="146" s="392" customFormat="1" ht="13.5" hidden="1" customHeight="1" x14ac:dyDescent="0.15"/>
    <row r="147" s="392" customFormat="1" ht="13.5" hidden="1" customHeight="1" x14ac:dyDescent="0.15"/>
    <row r="148" s="392" customFormat="1" ht="13.5" hidden="1" customHeight="1" x14ac:dyDescent="0.15"/>
    <row r="149" s="392" customFormat="1" ht="13.5" hidden="1" customHeight="1" x14ac:dyDescent="0.15"/>
    <row r="150" s="392" customFormat="1" ht="13.5" hidden="1" customHeight="1" x14ac:dyDescent="0.15"/>
    <row r="151" s="392" customFormat="1" ht="13.5" hidden="1" customHeight="1" x14ac:dyDescent="0.15"/>
    <row r="152" s="392" customFormat="1" ht="13.5" hidden="1" customHeight="1" x14ac:dyDescent="0.15"/>
    <row r="153" s="392" customFormat="1" ht="13.5" hidden="1" customHeight="1" x14ac:dyDescent="0.15"/>
    <row r="154" s="392" customFormat="1" ht="13.5" hidden="1" customHeight="1" x14ac:dyDescent="0.15"/>
    <row r="155" s="392" customFormat="1" ht="13.5" hidden="1" customHeight="1" x14ac:dyDescent="0.15"/>
    <row r="156" s="392" customFormat="1" ht="13.5" hidden="1" customHeight="1" x14ac:dyDescent="0.15"/>
    <row r="157" s="392" customFormat="1" ht="13.5" hidden="1" customHeight="1" x14ac:dyDescent="0.15"/>
    <row r="158" s="392" customFormat="1" ht="13.5" hidden="1" customHeight="1" x14ac:dyDescent="0.15"/>
    <row r="159" s="392" customFormat="1" ht="13.5" hidden="1" customHeight="1" x14ac:dyDescent="0.15"/>
    <row r="160" s="392" customFormat="1" ht="13.5" hidden="1" customHeight="1" x14ac:dyDescent="0.15"/>
  </sheetData>
  <sheetProtection algorithmName="SHA-512" hashValue="b66QAq7U4ltbiHpitolAbFDVv7Elk+Pow+K8vhkFvZndkQUd30e/mBYsaHDuGNrDcgfB/j9lI71nd73V0VY4AQ==" saltValue="pCljQqYI8VLYoZdq6+ET6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8BA82-4B62-49EA-906B-97EA812B3312}">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1:34"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x14ac:dyDescent="0.15">
      <c r="S2" s="290"/>
      <c r="AH2" s="290"/>
    </row>
    <row r="3" spans="1: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x14ac:dyDescent="0.15"/>
    <row r="5" spans="1:34" x14ac:dyDescent="0.15"/>
    <row r="6" spans="1:34" x14ac:dyDescent="0.15"/>
    <row r="7" spans="1:34" x14ac:dyDescent="0.15"/>
    <row r="8" spans="1:34" x14ac:dyDescent="0.15"/>
    <row r="9" spans="1:34" x14ac:dyDescent="0.15">
      <c r="AH9" s="29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491</v>
      </c>
    </row>
  </sheetData>
  <sheetProtection algorithmName="SHA-512" hashValue="UwgijZD3/29hSXrhoGkrz2tjhh38JYqT3iETGg6uBL9fqYr241C/cktfxkZ54LK1lRTAWVMvK4w3GsPq/U+Qtg==" saltValue="9k8ERyIySDdzgbwePeOiN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5C876-37C7-4B25-9889-9A7027723416}">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491</v>
      </c>
    </row>
  </sheetData>
  <sheetProtection algorithmName="SHA-512" hashValue="Gnay3I4yL8Ghjjwqz4JERnekmVotZR0lhMZSIlBdTiDz4Ju9lI9zKKOy2sJDtjy72skkGTLyKwHdQm6zvej8Ag==" saltValue="JnKtVkXGzbX6o2XZlhPf6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51</v>
      </c>
      <c r="E2" s="153"/>
      <c r="F2" s="154" t="s">
        <v>541</v>
      </c>
      <c r="G2" s="155"/>
      <c r="H2" s="156"/>
    </row>
    <row r="3" spans="1:8" x14ac:dyDescent="0.15">
      <c r="A3" s="152" t="s">
        <v>534</v>
      </c>
      <c r="B3" s="157"/>
      <c r="C3" s="158"/>
      <c r="D3" s="159">
        <v>115780</v>
      </c>
      <c r="E3" s="160"/>
      <c r="F3" s="161">
        <v>67319</v>
      </c>
      <c r="G3" s="162"/>
      <c r="H3" s="163"/>
    </row>
    <row r="4" spans="1:8" x14ac:dyDescent="0.15">
      <c r="A4" s="164"/>
      <c r="B4" s="165"/>
      <c r="C4" s="166"/>
      <c r="D4" s="167">
        <v>81289</v>
      </c>
      <c r="E4" s="168"/>
      <c r="F4" s="169">
        <v>38101</v>
      </c>
      <c r="G4" s="170"/>
      <c r="H4" s="171"/>
    </row>
    <row r="5" spans="1:8" x14ac:dyDescent="0.15">
      <c r="A5" s="152" t="s">
        <v>536</v>
      </c>
      <c r="B5" s="157"/>
      <c r="C5" s="158"/>
      <c r="D5" s="159">
        <v>57672</v>
      </c>
      <c r="E5" s="160"/>
      <c r="F5" s="161">
        <v>70615</v>
      </c>
      <c r="G5" s="162"/>
      <c r="H5" s="163"/>
    </row>
    <row r="6" spans="1:8" x14ac:dyDescent="0.15">
      <c r="A6" s="164"/>
      <c r="B6" s="165"/>
      <c r="C6" s="166"/>
      <c r="D6" s="167">
        <v>37778</v>
      </c>
      <c r="E6" s="168"/>
      <c r="F6" s="169">
        <v>37382</v>
      </c>
      <c r="G6" s="170"/>
      <c r="H6" s="171"/>
    </row>
    <row r="7" spans="1:8" x14ac:dyDescent="0.15">
      <c r="A7" s="152" t="s">
        <v>537</v>
      </c>
      <c r="B7" s="157"/>
      <c r="C7" s="158"/>
      <c r="D7" s="159">
        <v>77215</v>
      </c>
      <c r="E7" s="160"/>
      <c r="F7" s="161">
        <v>69185</v>
      </c>
      <c r="G7" s="162"/>
      <c r="H7" s="163"/>
    </row>
    <row r="8" spans="1:8" x14ac:dyDescent="0.15">
      <c r="A8" s="164"/>
      <c r="B8" s="165"/>
      <c r="C8" s="166"/>
      <c r="D8" s="167">
        <v>41317</v>
      </c>
      <c r="E8" s="168"/>
      <c r="F8" s="169">
        <v>38519</v>
      </c>
      <c r="G8" s="170"/>
      <c r="H8" s="171"/>
    </row>
    <row r="9" spans="1:8" x14ac:dyDescent="0.15">
      <c r="A9" s="152" t="s">
        <v>538</v>
      </c>
      <c r="B9" s="157"/>
      <c r="C9" s="158"/>
      <c r="D9" s="159">
        <v>78506</v>
      </c>
      <c r="E9" s="160"/>
      <c r="F9" s="161">
        <v>70166</v>
      </c>
      <c r="G9" s="162"/>
      <c r="H9" s="163"/>
    </row>
    <row r="10" spans="1:8" x14ac:dyDescent="0.15">
      <c r="A10" s="164"/>
      <c r="B10" s="165"/>
      <c r="C10" s="166"/>
      <c r="D10" s="167">
        <v>47169</v>
      </c>
      <c r="E10" s="168"/>
      <c r="F10" s="169">
        <v>36115</v>
      </c>
      <c r="G10" s="170"/>
      <c r="H10" s="171"/>
    </row>
    <row r="11" spans="1:8" x14ac:dyDescent="0.15">
      <c r="A11" s="152" t="s">
        <v>539</v>
      </c>
      <c r="B11" s="157"/>
      <c r="C11" s="158"/>
      <c r="D11" s="159">
        <v>80299</v>
      </c>
      <c r="E11" s="160"/>
      <c r="F11" s="161">
        <v>70329</v>
      </c>
      <c r="G11" s="162"/>
      <c r="H11" s="163"/>
    </row>
    <row r="12" spans="1:8" x14ac:dyDescent="0.15">
      <c r="A12" s="164"/>
      <c r="B12" s="165"/>
      <c r="C12" s="172"/>
      <c r="D12" s="167">
        <v>53396</v>
      </c>
      <c r="E12" s="168"/>
      <c r="F12" s="169">
        <v>39403</v>
      </c>
      <c r="G12" s="170"/>
      <c r="H12" s="171"/>
    </row>
    <row r="13" spans="1:8" x14ac:dyDescent="0.15">
      <c r="A13" s="152"/>
      <c r="B13" s="157"/>
      <c r="C13" s="173"/>
      <c r="D13" s="174">
        <v>81894</v>
      </c>
      <c r="E13" s="175"/>
      <c r="F13" s="176">
        <v>69523</v>
      </c>
      <c r="G13" s="177"/>
      <c r="H13" s="163"/>
    </row>
    <row r="14" spans="1:8" x14ac:dyDescent="0.15">
      <c r="A14" s="164"/>
      <c r="B14" s="165"/>
      <c r="C14" s="166"/>
      <c r="D14" s="167">
        <v>52190</v>
      </c>
      <c r="E14" s="168"/>
      <c r="F14" s="169">
        <v>37904</v>
      </c>
      <c r="G14" s="170"/>
      <c r="H14" s="171"/>
    </row>
    <row r="17" spans="1:11" x14ac:dyDescent="0.15">
      <c r="A17" s="148" t="s">
        <v>52</v>
      </c>
    </row>
    <row r="18" spans="1:11" x14ac:dyDescent="0.15">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15">
      <c r="A19" s="178" t="s">
        <v>53</v>
      </c>
      <c r="B19" s="178">
        <f>ROUND(VALUE(SUBSTITUTE(実質収支比率等に係る経年分析!F$48,"▲","-")),2)</f>
        <v>3.68</v>
      </c>
      <c r="C19" s="178">
        <f>ROUND(VALUE(SUBSTITUTE(実質収支比率等に係る経年分析!G$48,"▲","-")),2)</f>
        <v>2.67</v>
      </c>
      <c r="D19" s="178">
        <f>ROUND(VALUE(SUBSTITUTE(実質収支比率等に係る経年分析!H$48,"▲","-")),2)</f>
        <v>3.44</v>
      </c>
      <c r="E19" s="178">
        <f>ROUND(VALUE(SUBSTITUTE(実質収支比率等に係る経年分析!I$48,"▲","-")),2)</f>
        <v>4.12</v>
      </c>
      <c r="F19" s="178">
        <f>ROUND(VALUE(SUBSTITUTE(実質収支比率等に係る経年分析!J$48,"▲","-")),2)</f>
        <v>3.62</v>
      </c>
    </row>
    <row r="20" spans="1:11" x14ac:dyDescent="0.15">
      <c r="A20" s="178" t="s">
        <v>54</v>
      </c>
      <c r="B20" s="178">
        <f>ROUND(VALUE(SUBSTITUTE(実質収支比率等に係る経年分析!F$47,"▲","-")),2)</f>
        <v>26.37</v>
      </c>
      <c r="C20" s="178">
        <f>ROUND(VALUE(SUBSTITUTE(実質収支比率等に係る経年分析!G$47,"▲","-")),2)</f>
        <v>26.47</v>
      </c>
      <c r="D20" s="178">
        <f>ROUND(VALUE(SUBSTITUTE(実質収支比率等に係る経年分析!H$47,"▲","-")),2)</f>
        <v>26.38</v>
      </c>
      <c r="E20" s="178">
        <f>ROUND(VALUE(SUBSTITUTE(実質収支比率等に係る経年分析!I$47,"▲","-")),2)</f>
        <v>27.07</v>
      </c>
      <c r="F20" s="178">
        <f>ROUND(VALUE(SUBSTITUTE(実質収支比率等に係る経年分析!J$47,"▲","-")),2)</f>
        <v>25.01</v>
      </c>
    </row>
    <row r="21" spans="1:11" x14ac:dyDescent="0.15">
      <c r="A21" s="178" t="s">
        <v>55</v>
      </c>
      <c r="B21" s="178">
        <f>IF(ISNUMBER(VALUE(SUBSTITUTE(実質収支比率等に係る経年分析!F$49,"▲","-"))),ROUND(VALUE(SUBSTITUTE(実質収支比率等に係る経年分析!F$49,"▲","-")),2),NA())</f>
        <v>2.44</v>
      </c>
      <c r="C21" s="178">
        <f>IF(ISNUMBER(VALUE(SUBSTITUTE(実質収支比率等に係る経年分析!G$49,"▲","-"))),ROUND(VALUE(SUBSTITUTE(実質収支比率等に係る経年分析!G$49,"▲","-")),2),NA())</f>
        <v>2.61</v>
      </c>
      <c r="D21" s="178">
        <f>IF(ISNUMBER(VALUE(SUBSTITUTE(実質収支比率等に係る経年分析!H$49,"▲","-"))),ROUND(VALUE(SUBSTITUTE(実質収支比率等に係る経年分析!H$49,"▲","-")),2),NA())</f>
        <v>4.4800000000000004</v>
      </c>
      <c r="E21" s="178">
        <f>IF(ISNUMBER(VALUE(SUBSTITUTE(実質収支比率等に係る経年分析!I$49,"▲","-"))),ROUND(VALUE(SUBSTITUTE(実質収支比率等に係る経年分析!I$49,"▲","-")),2),NA())</f>
        <v>4.5</v>
      </c>
      <c r="F21" s="178">
        <f>IF(ISNUMBER(VALUE(SUBSTITUTE(実質収支比率等に係る経年分析!J$49,"▲","-"))),ROUND(VALUE(SUBSTITUTE(実質収支比率等に係る経年分析!J$49,"▲","-")),2),NA())</f>
        <v>1.39</v>
      </c>
    </row>
    <row r="24" spans="1:11" x14ac:dyDescent="0.15">
      <c r="A24" s="148" t="s">
        <v>56</v>
      </c>
    </row>
    <row r="25" spans="1:11" x14ac:dyDescent="0.15">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15">
      <c r="A26" s="179"/>
      <c r="B26" s="179" t="s">
        <v>57</v>
      </c>
      <c r="C26" s="179" t="s">
        <v>58</v>
      </c>
      <c r="D26" s="179" t="s">
        <v>57</v>
      </c>
      <c r="E26" s="179" t="s">
        <v>58</v>
      </c>
      <c r="F26" s="179" t="s">
        <v>57</v>
      </c>
      <c r="G26" s="179" t="s">
        <v>58</v>
      </c>
      <c r="H26" s="179" t="s">
        <v>57</v>
      </c>
      <c r="I26" s="179" t="s">
        <v>58</v>
      </c>
      <c r="J26" s="179" t="s">
        <v>57</v>
      </c>
      <c r="K26" s="179" t="s">
        <v>58</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7.0000000000000007E-2</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0.2</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v>
      </c>
      <c r="J27" s="179" t="e">
        <f>IF(ROUND(VALUE(SUBSTITUTE(連結実質赤字比率に係る赤字・黒字の構成分析!J$43,"▲", "-")), 2) &lt; 0, ABS(ROUND(VALUE(SUBSTITUTE(連結実質赤字比率に係る赤字・黒字の構成分析!J$43,"▲", "-")), 2)), NA())</f>
        <v>#N/A</v>
      </c>
      <c r="K27" s="179">
        <f>IF(ROUND(VALUE(SUBSTITUTE(連結実質赤字比率に係る赤字・黒字の構成分析!J$43,"▲", "-")), 2) &gt;= 0, ABS(ROUND(VALUE(SUBSTITUTE(連結実質赤字比率に係る赤字・黒字の構成分析!J$43,"▲", "-")), 2)), NA())</f>
        <v>0</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佐久市障害者支援施設臼田学園特別会計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v>
      </c>
    </row>
    <row r="30" spans="1:11" x14ac:dyDescent="0.15">
      <c r="A30" s="179" t="str">
        <f>IF(連結実質赤字比率に係る赤字・黒字の構成分析!C$40="",NA(),連結実質赤字比率に係る赤字・黒字の構成分析!C$40)</f>
        <v>佐久市後期高齢者医療特別会計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0.01</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0.01</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0.01</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0.01</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v>
      </c>
    </row>
    <row r="31" spans="1:11" x14ac:dyDescent="0.15">
      <c r="A31" s="179" t="str">
        <f>IF(連結実質赤字比率に係る赤字・黒字の構成分析!C$39="",NA(),連結実質赤字比率に係る赤字・黒字の構成分析!C$39)</f>
        <v>佐久市介護保険特別会計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0.59</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0.19</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0.3</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0.22</v>
      </c>
    </row>
    <row r="32" spans="1:11" x14ac:dyDescent="0.15">
      <c r="A32" s="179" t="str">
        <f>IF(連結実質赤字比率に係る赤字・黒字の構成分析!C$38="",NA(),連結実質赤字比率に係る赤字・黒字の構成分析!C$38)</f>
        <v>佐久市国民健康保険特別会計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1.21</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1.47</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1.4</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0.11</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1.32</v>
      </c>
    </row>
    <row r="33" spans="1:16" x14ac:dyDescent="0.15">
      <c r="A33" s="179" t="str">
        <f>IF(連結実質赤字比率に係る赤字・黒字の構成分析!C$37="",NA(),連結実質赤字比率に係る赤字・黒字の構成分析!C$37)</f>
        <v>一般会計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3.66</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2.66</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3.43</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4.12</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3.61</v>
      </c>
    </row>
    <row r="34" spans="1:16" x14ac:dyDescent="0.15">
      <c r="A34" s="179" t="str">
        <f>IF(連結実質赤字比率に係る赤字・黒字の構成分析!C$36="",NA(),連結実質赤字比率に係る赤字・黒字の構成分析!C$36)</f>
        <v>佐久市国保浅間総合病院事業特別会計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7.74</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7.24</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7.3</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6.74</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4</v>
      </c>
    </row>
    <row r="35" spans="1:16" x14ac:dyDescent="0.15">
      <c r="A35" s="179" t="str">
        <f>IF(連結実質赤字比率に係る赤字・黒字の構成分析!C$35="",NA(),連結実質赤字比率に係る赤字・黒字の構成分析!C$35)</f>
        <v>佐久市下水道事業特別会計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21.57</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21.5</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21.74</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22.78</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22.87</v>
      </c>
    </row>
    <row r="36" spans="1:16" x14ac:dyDescent="0.15">
      <c r="A36" s="179" t="str">
        <f>IF(連結実質赤字比率に係る赤字・黒字の構成分析!C$34="",NA(),連結実質赤字比率に係る赤字・黒字の構成分析!C$34)</f>
        <v>佐久市奨学資金特別会計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0</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0</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0</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0</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0</v>
      </c>
    </row>
    <row r="39" spans="1:16" x14ac:dyDescent="0.15">
      <c r="A39" s="148" t="s">
        <v>59</v>
      </c>
    </row>
    <row r="40" spans="1:16" x14ac:dyDescent="0.15">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15">
      <c r="A41" s="180"/>
      <c r="B41" s="180" t="s">
        <v>60</v>
      </c>
      <c r="C41" s="180"/>
      <c r="D41" s="180" t="s">
        <v>61</v>
      </c>
      <c r="E41" s="180" t="s">
        <v>60</v>
      </c>
      <c r="F41" s="180"/>
      <c r="G41" s="180" t="s">
        <v>61</v>
      </c>
      <c r="H41" s="180" t="s">
        <v>60</v>
      </c>
      <c r="I41" s="180"/>
      <c r="J41" s="180" t="s">
        <v>61</v>
      </c>
      <c r="K41" s="180" t="s">
        <v>60</v>
      </c>
      <c r="L41" s="180"/>
      <c r="M41" s="180" t="s">
        <v>61</v>
      </c>
      <c r="N41" s="180" t="s">
        <v>60</v>
      </c>
      <c r="O41" s="180"/>
      <c r="P41" s="180" t="s">
        <v>61</v>
      </c>
    </row>
    <row r="42" spans="1:16" x14ac:dyDescent="0.15">
      <c r="A42" s="180" t="s">
        <v>62</v>
      </c>
      <c r="B42" s="180"/>
      <c r="C42" s="180"/>
      <c r="D42" s="180">
        <f>'実質公債費比率（分子）の構造'!K$52</f>
        <v>6533</v>
      </c>
      <c r="E42" s="180"/>
      <c r="F42" s="180"/>
      <c r="G42" s="180">
        <f>'実質公債費比率（分子）の構造'!L$52</f>
        <v>6592</v>
      </c>
      <c r="H42" s="180"/>
      <c r="I42" s="180"/>
      <c r="J42" s="180">
        <f>'実質公債費比率（分子）の構造'!M$52</f>
        <v>6615</v>
      </c>
      <c r="K42" s="180"/>
      <c r="L42" s="180"/>
      <c r="M42" s="180">
        <f>'実質公債費比率（分子）の構造'!N$52</f>
        <v>6030</v>
      </c>
      <c r="N42" s="180"/>
      <c r="O42" s="180"/>
      <c r="P42" s="180">
        <f>'実質公債費比率（分子）の構造'!O$52</f>
        <v>5941</v>
      </c>
    </row>
    <row r="43" spans="1:16" x14ac:dyDescent="0.15">
      <c r="A43" s="180" t="s">
        <v>63</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64</v>
      </c>
      <c r="B44" s="180">
        <f>'実質公債費比率（分子）の構造'!K$50</f>
        <v>8</v>
      </c>
      <c r="C44" s="180"/>
      <c r="D44" s="180"/>
      <c r="E44" s="180">
        <f>'実質公債費比率（分子）の構造'!L$50</f>
        <v>8</v>
      </c>
      <c r="F44" s="180"/>
      <c r="G44" s="180"/>
      <c r="H44" s="180">
        <f>'実質公債費比率（分子）の構造'!M$50</f>
        <v>10</v>
      </c>
      <c r="I44" s="180"/>
      <c r="J44" s="180"/>
      <c r="K44" s="180">
        <f>'実質公債費比率（分子）の構造'!N$50</f>
        <v>9</v>
      </c>
      <c r="L44" s="180"/>
      <c r="M44" s="180"/>
      <c r="N44" s="180">
        <f>'実質公債費比率（分子）の構造'!O$50</f>
        <v>166</v>
      </c>
      <c r="O44" s="180"/>
      <c r="P44" s="180"/>
    </row>
    <row r="45" spans="1:16" x14ac:dyDescent="0.15">
      <c r="A45" s="180" t="s">
        <v>65</v>
      </c>
      <c r="B45" s="180">
        <f>'実質公債費比率（分子）の構造'!K$49</f>
        <v>166</v>
      </c>
      <c r="C45" s="180"/>
      <c r="D45" s="180"/>
      <c r="E45" s="180">
        <f>'実質公債費比率（分子）の構造'!L$49</f>
        <v>174</v>
      </c>
      <c r="F45" s="180"/>
      <c r="G45" s="180"/>
      <c r="H45" s="180">
        <f>'実質公債費比率（分子）の構造'!M$49</f>
        <v>141</v>
      </c>
      <c r="I45" s="180"/>
      <c r="J45" s="180"/>
      <c r="K45" s="180">
        <f>'実質公債費比率（分子）の構造'!N$49</f>
        <v>170</v>
      </c>
      <c r="L45" s="180"/>
      <c r="M45" s="180"/>
      <c r="N45" s="180">
        <f>'実質公債費比率（分子）の構造'!O$49</f>
        <v>286</v>
      </c>
      <c r="O45" s="180"/>
      <c r="P45" s="180"/>
    </row>
    <row r="46" spans="1:16" x14ac:dyDescent="0.15">
      <c r="A46" s="180" t="s">
        <v>66</v>
      </c>
      <c r="B46" s="180">
        <f>'実質公債費比率（分子）の構造'!K$48</f>
        <v>1139</v>
      </c>
      <c r="C46" s="180"/>
      <c r="D46" s="180"/>
      <c r="E46" s="180">
        <f>'実質公債費比率（分子）の構造'!L$48</f>
        <v>864</v>
      </c>
      <c r="F46" s="180"/>
      <c r="G46" s="180"/>
      <c r="H46" s="180">
        <f>'実質公債費比率（分子）の構造'!M$48</f>
        <v>763</v>
      </c>
      <c r="I46" s="180"/>
      <c r="J46" s="180"/>
      <c r="K46" s="180">
        <f>'実質公債費比率（分子）の構造'!N$48</f>
        <v>756</v>
      </c>
      <c r="L46" s="180"/>
      <c r="M46" s="180"/>
      <c r="N46" s="180">
        <f>'実質公債費比率（分子）の構造'!O$48</f>
        <v>745</v>
      </c>
      <c r="O46" s="180"/>
      <c r="P46" s="180"/>
    </row>
    <row r="47" spans="1:16" x14ac:dyDescent="0.15">
      <c r="A47" s="180" t="s">
        <v>67</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68</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69</v>
      </c>
      <c r="B49" s="180">
        <f>'実質公債費比率（分子）の構造'!K$45</f>
        <v>5348</v>
      </c>
      <c r="C49" s="180"/>
      <c r="D49" s="180"/>
      <c r="E49" s="180">
        <f>'実質公債費比率（分子）の構造'!L$45</f>
        <v>5362</v>
      </c>
      <c r="F49" s="180"/>
      <c r="G49" s="180"/>
      <c r="H49" s="180">
        <f>'実質公債費比率（分子）の構造'!M$45</f>
        <v>5533</v>
      </c>
      <c r="I49" s="180"/>
      <c r="J49" s="180"/>
      <c r="K49" s="180">
        <f>'実質公債費比率（分子）の構造'!N$45</f>
        <v>5016</v>
      </c>
      <c r="L49" s="180"/>
      <c r="M49" s="180"/>
      <c r="N49" s="180">
        <f>'実質公債費比率（分子）の構造'!O$45</f>
        <v>4863</v>
      </c>
      <c r="O49" s="180"/>
      <c r="P49" s="180"/>
    </row>
    <row r="50" spans="1:16" x14ac:dyDescent="0.15">
      <c r="A50" s="180" t="s">
        <v>70</v>
      </c>
      <c r="B50" s="180" t="e">
        <f>NA()</f>
        <v>#N/A</v>
      </c>
      <c r="C50" s="180">
        <f>IF(ISNUMBER('実質公債費比率（分子）の構造'!K$53),'実質公債費比率（分子）の構造'!K$53,NA())</f>
        <v>128</v>
      </c>
      <c r="D50" s="180" t="e">
        <f>NA()</f>
        <v>#N/A</v>
      </c>
      <c r="E50" s="180" t="e">
        <f>NA()</f>
        <v>#N/A</v>
      </c>
      <c r="F50" s="180">
        <f>IF(ISNUMBER('実質公債費比率（分子）の構造'!L$53),'実質公債費比率（分子）の構造'!L$53,NA())</f>
        <v>-184</v>
      </c>
      <c r="G50" s="180" t="e">
        <f>NA()</f>
        <v>#N/A</v>
      </c>
      <c r="H50" s="180" t="e">
        <f>NA()</f>
        <v>#N/A</v>
      </c>
      <c r="I50" s="180">
        <f>IF(ISNUMBER('実質公債費比率（分子）の構造'!M$53),'実質公債費比率（分子）の構造'!M$53,NA())</f>
        <v>-168</v>
      </c>
      <c r="J50" s="180" t="e">
        <f>NA()</f>
        <v>#N/A</v>
      </c>
      <c r="K50" s="180" t="e">
        <f>NA()</f>
        <v>#N/A</v>
      </c>
      <c r="L50" s="180">
        <f>IF(ISNUMBER('実質公債費比率（分子）の構造'!N$53),'実質公債費比率（分子）の構造'!N$53,NA())</f>
        <v>-79</v>
      </c>
      <c r="M50" s="180" t="e">
        <f>NA()</f>
        <v>#N/A</v>
      </c>
      <c r="N50" s="180" t="e">
        <f>NA()</f>
        <v>#N/A</v>
      </c>
      <c r="O50" s="180">
        <f>IF(ISNUMBER('実質公債費比率（分子）の構造'!O$53),'実質公債費比率（分子）の構造'!O$53,NA())</f>
        <v>119</v>
      </c>
      <c r="P50" s="180" t="e">
        <f>NA()</f>
        <v>#N/A</v>
      </c>
    </row>
    <row r="53" spans="1:16" x14ac:dyDescent="0.15">
      <c r="A53" s="148" t="s">
        <v>71</v>
      </c>
    </row>
    <row r="54" spans="1:16" x14ac:dyDescent="0.15">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15">
      <c r="A55" s="179"/>
      <c r="B55" s="179" t="s">
        <v>72</v>
      </c>
      <c r="C55" s="179"/>
      <c r="D55" s="179" t="s">
        <v>73</v>
      </c>
      <c r="E55" s="179" t="s">
        <v>72</v>
      </c>
      <c r="F55" s="179"/>
      <c r="G55" s="179" t="s">
        <v>73</v>
      </c>
      <c r="H55" s="179" t="s">
        <v>72</v>
      </c>
      <c r="I55" s="179"/>
      <c r="J55" s="179" t="s">
        <v>73</v>
      </c>
      <c r="K55" s="179" t="s">
        <v>72</v>
      </c>
      <c r="L55" s="179"/>
      <c r="M55" s="179" t="s">
        <v>73</v>
      </c>
      <c r="N55" s="179" t="s">
        <v>72</v>
      </c>
      <c r="O55" s="179"/>
      <c r="P55" s="179" t="s">
        <v>73</v>
      </c>
    </row>
    <row r="56" spans="1:16" x14ac:dyDescent="0.15">
      <c r="A56" s="179" t="s">
        <v>42</v>
      </c>
      <c r="B56" s="179"/>
      <c r="C56" s="179"/>
      <c r="D56" s="179">
        <f>'将来負担比率（分子）の構造'!I$52</f>
        <v>57963</v>
      </c>
      <c r="E56" s="179"/>
      <c r="F56" s="179"/>
      <c r="G56" s="179">
        <f>'将来負担比率（分子）の構造'!J$52</f>
        <v>55518</v>
      </c>
      <c r="H56" s="179"/>
      <c r="I56" s="179"/>
      <c r="J56" s="179">
        <f>'将来負担比率（分子）の構造'!K$52</f>
        <v>51634</v>
      </c>
      <c r="K56" s="179"/>
      <c r="L56" s="179"/>
      <c r="M56" s="179">
        <f>'将来負担比率（分子）の構造'!L$52</f>
        <v>51441</v>
      </c>
      <c r="N56" s="179"/>
      <c r="O56" s="179"/>
      <c r="P56" s="179">
        <f>'将来負担比率（分子）の構造'!M$52</f>
        <v>50722</v>
      </c>
    </row>
    <row r="57" spans="1:16" x14ac:dyDescent="0.15">
      <c r="A57" s="179" t="s">
        <v>41</v>
      </c>
      <c r="B57" s="179"/>
      <c r="C57" s="179"/>
      <c r="D57" s="179">
        <f>'将来負担比率（分子）の構造'!I$51</f>
        <v>4500</v>
      </c>
      <c r="E57" s="179"/>
      <c r="F57" s="179"/>
      <c r="G57" s="179">
        <f>'将来負担比率（分子）の構造'!J$51</f>
        <v>3020</v>
      </c>
      <c r="H57" s="179"/>
      <c r="I57" s="179"/>
      <c r="J57" s="179">
        <f>'将来負担比率（分子）の構造'!K$51</f>
        <v>3104</v>
      </c>
      <c r="K57" s="179"/>
      <c r="L57" s="179"/>
      <c r="M57" s="179">
        <f>'将来負担比率（分子）の構造'!L$51</f>
        <v>2823</v>
      </c>
      <c r="N57" s="179"/>
      <c r="O57" s="179"/>
      <c r="P57" s="179">
        <f>'将来負担比率（分子）の構造'!M$51</f>
        <v>2423</v>
      </c>
    </row>
    <row r="58" spans="1:16" x14ac:dyDescent="0.15">
      <c r="A58" s="179" t="s">
        <v>40</v>
      </c>
      <c r="B58" s="179"/>
      <c r="C58" s="179"/>
      <c r="D58" s="179">
        <f>'将来負担比率（分子）の構造'!I$50</f>
        <v>31128</v>
      </c>
      <c r="E58" s="179"/>
      <c r="F58" s="179"/>
      <c r="G58" s="179">
        <f>'将来負担比率（分子）の構造'!J$50</f>
        <v>31961</v>
      </c>
      <c r="H58" s="179"/>
      <c r="I58" s="179"/>
      <c r="J58" s="179">
        <f>'将来負担比率（分子）の構造'!K$50</f>
        <v>31282</v>
      </c>
      <c r="K58" s="179"/>
      <c r="L58" s="179"/>
      <c r="M58" s="179">
        <f>'将来負担比率（分子）の構造'!L$50</f>
        <v>31963</v>
      </c>
      <c r="N58" s="179"/>
      <c r="O58" s="179"/>
      <c r="P58" s="179">
        <f>'将来負担比率（分子）の構造'!M$50</f>
        <v>29046</v>
      </c>
    </row>
    <row r="59" spans="1:16" x14ac:dyDescent="0.15">
      <c r="A59" s="179" t="s">
        <v>38</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37</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35</v>
      </c>
      <c r="B61" s="179">
        <f>'将来負担比率（分子）の構造'!I$46</f>
        <v>55</v>
      </c>
      <c r="C61" s="179"/>
      <c r="D61" s="179"/>
      <c r="E61" s="179">
        <f>'将来負担比率（分子）の構造'!J$46</f>
        <v>11</v>
      </c>
      <c r="F61" s="179"/>
      <c r="G61" s="179"/>
      <c r="H61" s="179">
        <f>'将来負担比率（分子）の構造'!K$46</f>
        <v>27</v>
      </c>
      <c r="I61" s="179"/>
      <c r="J61" s="179"/>
      <c r="K61" s="179">
        <f>'将来負担比率（分子）の構造'!L$46</f>
        <v>26</v>
      </c>
      <c r="L61" s="179"/>
      <c r="M61" s="179"/>
      <c r="N61" s="179">
        <f>'将来負担比率（分子）の構造'!M$46</f>
        <v>45</v>
      </c>
      <c r="O61" s="179"/>
      <c r="P61" s="179"/>
    </row>
    <row r="62" spans="1:16" x14ac:dyDescent="0.15">
      <c r="A62" s="179" t="s">
        <v>34</v>
      </c>
      <c r="B62" s="179">
        <f>'将来負担比率（分子）の構造'!I$45</f>
        <v>5424</v>
      </c>
      <c r="C62" s="179"/>
      <c r="D62" s="179"/>
      <c r="E62" s="179">
        <f>'将来負担比率（分子）の構造'!J$45</f>
        <v>5362</v>
      </c>
      <c r="F62" s="179"/>
      <c r="G62" s="179"/>
      <c r="H62" s="179">
        <f>'将来負担比率（分子）の構造'!K$45</f>
        <v>4817</v>
      </c>
      <c r="I62" s="179"/>
      <c r="J62" s="179"/>
      <c r="K62" s="179">
        <f>'将来負担比率（分子）の構造'!L$45</f>
        <v>4835</v>
      </c>
      <c r="L62" s="179"/>
      <c r="M62" s="179"/>
      <c r="N62" s="179">
        <f>'将来負担比率（分子）の構造'!M$45</f>
        <v>4842</v>
      </c>
      <c r="O62" s="179"/>
      <c r="P62" s="179"/>
    </row>
    <row r="63" spans="1:16" x14ac:dyDescent="0.15">
      <c r="A63" s="179" t="s">
        <v>33</v>
      </c>
      <c r="B63" s="179">
        <f>'将来負担比率（分子）の構造'!I$44</f>
        <v>1680</v>
      </c>
      <c r="C63" s="179"/>
      <c r="D63" s="179"/>
      <c r="E63" s="179">
        <f>'将来負担比率（分子）の構造'!J$44</f>
        <v>1690</v>
      </c>
      <c r="F63" s="179"/>
      <c r="G63" s="179"/>
      <c r="H63" s="179">
        <f>'将来負担比率（分子）の構造'!K$44</f>
        <v>1710</v>
      </c>
      <c r="I63" s="179"/>
      <c r="J63" s="179"/>
      <c r="K63" s="179">
        <f>'将来負担比率（分子）の構造'!L$44</f>
        <v>3138</v>
      </c>
      <c r="L63" s="179"/>
      <c r="M63" s="179"/>
      <c r="N63" s="179">
        <f>'将来負担比率（分子）の構造'!M$44</f>
        <v>3864</v>
      </c>
      <c r="O63" s="179"/>
      <c r="P63" s="179"/>
    </row>
    <row r="64" spans="1:16" x14ac:dyDescent="0.15">
      <c r="A64" s="179" t="s">
        <v>32</v>
      </c>
      <c r="B64" s="179">
        <f>'将来負担比率（分子）の構造'!I$43</f>
        <v>13580</v>
      </c>
      <c r="C64" s="179"/>
      <c r="D64" s="179"/>
      <c r="E64" s="179">
        <f>'将来負担比率（分子）の構造'!J$43</f>
        <v>11135</v>
      </c>
      <c r="F64" s="179"/>
      <c r="G64" s="179"/>
      <c r="H64" s="179">
        <f>'将来負担比率（分子）の構造'!K$43</f>
        <v>9169</v>
      </c>
      <c r="I64" s="179"/>
      <c r="J64" s="179"/>
      <c r="K64" s="179">
        <f>'将来負担比率（分子）の構造'!L$43</f>
        <v>7362</v>
      </c>
      <c r="L64" s="179"/>
      <c r="M64" s="179"/>
      <c r="N64" s="179">
        <f>'将来負担比率（分子）の構造'!M$43</f>
        <v>6801</v>
      </c>
      <c r="O64" s="179"/>
      <c r="P64" s="179"/>
    </row>
    <row r="65" spans="1:16" x14ac:dyDescent="0.15">
      <c r="A65" s="179" t="s">
        <v>31</v>
      </c>
      <c r="B65" s="179">
        <f>'将来負担比率（分子）の構造'!I$42</f>
        <v>204</v>
      </c>
      <c r="C65" s="179"/>
      <c r="D65" s="179"/>
      <c r="E65" s="179">
        <f>'将来負担比率（分子）の構造'!J$42</f>
        <v>114</v>
      </c>
      <c r="F65" s="179"/>
      <c r="G65" s="179"/>
      <c r="H65" s="179">
        <f>'将来負担比率（分子）の構造'!K$42</f>
        <v>57</v>
      </c>
      <c r="I65" s="179"/>
      <c r="J65" s="179"/>
      <c r="K65" s="179">
        <f>'将来負担比率（分子）の構造'!L$42</f>
        <v>51</v>
      </c>
      <c r="L65" s="179"/>
      <c r="M65" s="179"/>
      <c r="N65" s="179">
        <f>'将来負担比率（分子）の構造'!M$42</f>
        <v>44</v>
      </c>
      <c r="O65" s="179"/>
      <c r="P65" s="179"/>
    </row>
    <row r="66" spans="1:16" x14ac:dyDescent="0.15">
      <c r="A66" s="179" t="s">
        <v>30</v>
      </c>
      <c r="B66" s="179">
        <f>'将来負担比率（分子）の構造'!I$41</f>
        <v>50341</v>
      </c>
      <c r="C66" s="179"/>
      <c r="D66" s="179"/>
      <c r="E66" s="179">
        <f>'将来負担比率（分子）の構造'!J$41</f>
        <v>47864</v>
      </c>
      <c r="F66" s="179"/>
      <c r="G66" s="179"/>
      <c r="H66" s="179">
        <f>'将来負担比率（分子）の構造'!K$41</f>
        <v>46103</v>
      </c>
      <c r="I66" s="179"/>
      <c r="J66" s="179"/>
      <c r="K66" s="179">
        <f>'将来負担比率（分子）の構造'!L$41</f>
        <v>45400</v>
      </c>
      <c r="L66" s="179"/>
      <c r="M66" s="179"/>
      <c r="N66" s="179">
        <f>'将来負担比率（分子）の構造'!M$41</f>
        <v>45912</v>
      </c>
      <c r="O66" s="179"/>
      <c r="P66" s="179"/>
    </row>
    <row r="67" spans="1:16" x14ac:dyDescent="0.15">
      <c r="A67" s="179" t="s">
        <v>74</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75</v>
      </c>
      <c r="B70" s="181"/>
      <c r="C70" s="181"/>
      <c r="D70" s="181"/>
      <c r="E70" s="181"/>
      <c r="F70" s="181"/>
    </row>
    <row r="71" spans="1:16" x14ac:dyDescent="0.15">
      <c r="A71" s="182"/>
      <c r="B71" s="182" t="str">
        <f>基金残高に係る経年分析!F54</f>
        <v>H30</v>
      </c>
      <c r="C71" s="182" t="str">
        <f>基金残高に係る経年分析!G54</f>
        <v>R01</v>
      </c>
      <c r="D71" s="182" t="str">
        <f>基金残高に係る経年分析!H54</f>
        <v>R02</v>
      </c>
    </row>
    <row r="72" spans="1:16" x14ac:dyDescent="0.15">
      <c r="A72" s="182" t="s">
        <v>76</v>
      </c>
      <c r="B72" s="183">
        <f>基金残高に係る経年分析!F55</f>
        <v>7387</v>
      </c>
      <c r="C72" s="183">
        <f>基金残高に係る経年分析!G55</f>
        <v>7453</v>
      </c>
      <c r="D72" s="183">
        <f>基金残高に係る経年分析!H55</f>
        <v>7046</v>
      </c>
    </row>
    <row r="73" spans="1:16" x14ac:dyDescent="0.15">
      <c r="A73" s="182" t="s">
        <v>77</v>
      </c>
      <c r="B73" s="183">
        <f>基金残高に係る経年分析!F56</f>
        <v>5731</v>
      </c>
      <c r="C73" s="183">
        <f>基金残高に係る経年分析!G56</f>
        <v>6235</v>
      </c>
      <c r="D73" s="183">
        <f>基金残高に係る経年分析!H56</f>
        <v>4138</v>
      </c>
    </row>
    <row r="74" spans="1:16" x14ac:dyDescent="0.15">
      <c r="A74" s="182" t="s">
        <v>78</v>
      </c>
      <c r="B74" s="183">
        <f>基金残高に係る経年分析!F57</f>
        <v>18546</v>
      </c>
      <c r="C74" s="183">
        <f>基金残高に係る経年分析!G57</f>
        <v>18692</v>
      </c>
      <c r="D74" s="183">
        <f>基金残高に係る経年分析!H57</f>
        <v>18384</v>
      </c>
    </row>
  </sheetData>
  <sheetProtection algorithmName="SHA-512" hashValue="/hC/XzLRhPSobQqKudFJmQey8eEDHjBpOw1d2M6f9d1TeCLLFDk7lsJyC/fI1p4BYCQocUWg9vKVNuW127VdbA==" saltValue="gNs0D1OSQBg7WF85H+9T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4" customWidth="1"/>
    <col min="96" max="133" width="1.625" style="241"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801" t="s">
        <v>205</v>
      </c>
      <c r="DI1" s="802"/>
      <c r="DJ1" s="802"/>
      <c r="DK1" s="802"/>
      <c r="DL1" s="802"/>
      <c r="DM1" s="802"/>
      <c r="DN1" s="803"/>
      <c r="DO1" s="224"/>
      <c r="DP1" s="801" t="s">
        <v>206</v>
      </c>
      <c r="DQ1" s="802"/>
      <c r="DR1" s="802"/>
      <c r="DS1" s="802"/>
      <c r="DT1" s="802"/>
      <c r="DU1" s="802"/>
      <c r="DV1" s="802"/>
      <c r="DW1" s="802"/>
      <c r="DX1" s="802"/>
      <c r="DY1" s="802"/>
      <c r="DZ1" s="802"/>
      <c r="EA1" s="802"/>
      <c r="EB1" s="802"/>
      <c r="EC1" s="803"/>
      <c r="ED1" s="222"/>
      <c r="EE1" s="222"/>
      <c r="EF1" s="222"/>
      <c r="EG1" s="222"/>
      <c r="EH1" s="222"/>
      <c r="EI1" s="222"/>
      <c r="EJ1" s="222"/>
      <c r="EK1" s="222"/>
      <c r="EL1" s="222"/>
      <c r="EM1" s="222"/>
    </row>
    <row r="2" spans="2:143" ht="22.5" customHeight="1" x14ac:dyDescent="0.15">
      <c r="B2" s="225" t="s">
        <v>207</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43" t="s">
        <v>208</v>
      </c>
      <c r="C3" s="744"/>
      <c r="D3" s="744"/>
      <c r="E3" s="744"/>
      <c r="F3" s="744"/>
      <c r="G3" s="744"/>
      <c r="H3" s="744"/>
      <c r="I3" s="744"/>
      <c r="J3" s="744"/>
      <c r="K3" s="744"/>
      <c r="L3" s="744"/>
      <c r="M3" s="744"/>
      <c r="N3" s="744"/>
      <c r="O3" s="744"/>
      <c r="P3" s="744"/>
      <c r="Q3" s="744"/>
      <c r="R3" s="744"/>
      <c r="S3" s="744"/>
      <c r="T3" s="744"/>
      <c r="U3" s="744"/>
      <c r="V3" s="744"/>
      <c r="W3" s="744"/>
      <c r="X3" s="744"/>
      <c r="Y3" s="744"/>
      <c r="Z3" s="744"/>
      <c r="AA3" s="744"/>
      <c r="AB3" s="744"/>
      <c r="AC3" s="744"/>
      <c r="AD3" s="744"/>
      <c r="AE3" s="744"/>
      <c r="AF3" s="744"/>
      <c r="AG3" s="744"/>
      <c r="AH3" s="744"/>
      <c r="AI3" s="744"/>
      <c r="AJ3" s="744"/>
      <c r="AK3" s="744"/>
      <c r="AL3" s="744"/>
      <c r="AM3" s="744"/>
      <c r="AN3" s="744"/>
      <c r="AO3" s="744"/>
      <c r="AP3" s="743" t="s">
        <v>209</v>
      </c>
      <c r="AQ3" s="744"/>
      <c r="AR3" s="744"/>
      <c r="AS3" s="744"/>
      <c r="AT3" s="744"/>
      <c r="AU3" s="744"/>
      <c r="AV3" s="744"/>
      <c r="AW3" s="744"/>
      <c r="AX3" s="744"/>
      <c r="AY3" s="744"/>
      <c r="AZ3" s="744"/>
      <c r="BA3" s="744"/>
      <c r="BB3" s="744"/>
      <c r="BC3" s="744"/>
      <c r="BD3" s="744"/>
      <c r="BE3" s="744"/>
      <c r="BF3" s="744"/>
      <c r="BG3" s="744"/>
      <c r="BH3" s="744"/>
      <c r="BI3" s="744"/>
      <c r="BJ3" s="744"/>
      <c r="BK3" s="744"/>
      <c r="BL3" s="744"/>
      <c r="BM3" s="744"/>
      <c r="BN3" s="744"/>
      <c r="BO3" s="744"/>
      <c r="BP3" s="744"/>
      <c r="BQ3" s="744"/>
      <c r="BR3" s="744"/>
      <c r="BS3" s="744"/>
      <c r="BT3" s="744"/>
      <c r="BU3" s="744"/>
      <c r="BV3" s="744"/>
      <c r="BW3" s="744"/>
      <c r="BX3" s="744"/>
      <c r="BY3" s="744"/>
      <c r="BZ3" s="744"/>
      <c r="CA3" s="744"/>
      <c r="CB3" s="745"/>
      <c r="CD3" s="786" t="s">
        <v>210</v>
      </c>
      <c r="CE3" s="787"/>
      <c r="CF3" s="787"/>
      <c r="CG3" s="787"/>
      <c r="CH3" s="787"/>
      <c r="CI3" s="787"/>
      <c r="CJ3" s="787"/>
      <c r="CK3" s="787"/>
      <c r="CL3" s="787"/>
      <c r="CM3" s="787"/>
      <c r="CN3" s="787"/>
      <c r="CO3" s="787"/>
      <c r="CP3" s="787"/>
      <c r="CQ3" s="787"/>
      <c r="CR3" s="787"/>
      <c r="CS3" s="787"/>
      <c r="CT3" s="787"/>
      <c r="CU3" s="787"/>
      <c r="CV3" s="787"/>
      <c r="CW3" s="787"/>
      <c r="CX3" s="787"/>
      <c r="CY3" s="787"/>
      <c r="CZ3" s="787"/>
      <c r="DA3" s="787"/>
      <c r="DB3" s="787"/>
      <c r="DC3" s="787"/>
      <c r="DD3" s="787"/>
      <c r="DE3" s="787"/>
      <c r="DF3" s="787"/>
      <c r="DG3" s="787"/>
      <c r="DH3" s="787"/>
      <c r="DI3" s="787"/>
      <c r="DJ3" s="787"/>
      <c r="DK3" s="787"/>
      <c r="DL3" s="787"/>
      <c r="DM3" s="787"/>
      <c r="DN3" s="787"/>
      <c r="DO3" s="787"/>
      <c r="DP3" s="787"/>
      <c r="DQ3" s="787"/>
      <c r="DR3" s="787"/>
      <c r="DS3" s="787"/>
      <c r="DT3" s="787"/>
      <c r="DU3" s="787"/>
      <c r="DV3" s="787"/>
      <c r="DW3" s="787"/>
      <c r="DX3" s="787"/>
      <c r="DY3" s="787"/>
      <c r="DZ3" s="787"/>
      <c r="EA3" s="787"/>
      <c r="EB3" s="787"/>
      <c r="EC3" s="788"/>
    </row>
    <row r="4" spans="2:143" ht="11.25" customHeight="1" x14ac:dyDescent="0.15">
      <c r="B4" s="743" t="s">
        <v>1</v>
      </c>
      <c r="C4" s="744"/>
      <c r="D4" s="744"/>
      <c r="E4" s="744"/>
      <c r="F4" s="744"/>
      <c r="G4" s="744"/>
      <c r="H4" s="744"/>
      <c r="I4" s="744"/>
      <c r="J4" s="744"/>
      <c r="K4" s="744"/>
      <c r="L4" s="744"/>
      <c r="M4" s="744"/>
      <c r="N4" s="744"/>
      <c r="O4" s="744"/>
      <c r="P4" s="744"/>
      <c r="Q4" s="745"/>
      <c r="R4" s="743" t="s">
        <v>211</v>
      </c>
      <c r="S4" s="744"/>
      <c r="T4" s="744"/>
      <c r="U4" s="744"/>
      <c r="V4" s="744"/>
      <c r="W4" s="744"/>
      <c r="X4" s="744"/>
      <c r="Y4" s="745"/>
      <c r="Z4" s="743" t="s">
        <v>212</v>
      </c>
      <c r="AA4" s="744"/>
      <c r="AB4" s="744"/>
      <c r="AC4" s="745"/>
      <c r="AD4" s="743" t="s">
        <v>213</v>
      </c>
      <c r="AE4" s="744"/>
      <c r="AF4" s="744"/>
      <c r="AG4" s="744"/>
      <c r="AH4" s="744"/>
      <c r="AI4" s="744"/>
      <c r="AJ4" s="744"/>
      <c r="AK4" s="745"/>
      <c r="AL4" s="743" t="s">
        <v>212</v>
      </c>
      <c r="AM4" s="744"/>
      <c r="AN4" s="744"/>
      <c r="AO4" s="745"/>
      <c r="AP4" s="804" t="s">
        <v>214</v>
      </c>
      <c r="AQ4" s="804"/>
      <c r="AR4" s="804"/>
      <c r="AS4" s="804"/>
      <c r="AT4" s="804"/>
      <c r="AU4" s="804"/>
      <c r="AV4" s="804"/>
      <c r="AW4" s="804"/>
      <c r="AX4" s="804"/>
      <c r="AY4" s="804"/>
      <c r="AZ4" s="804"/>
      <c r="BA4" s="804"/>
      <c r="BB4" s="804"/>
      <c r="BC4" s="804"/>
      <c r="BD4" s="804"/>
      <c r="BE4" s="804"/>
      <c r="BF4" s="804"/>
      <c r="BG4" s="804" t="s">
        <v>215</v>
      </c>
      <c r="BH4" s="804"/>
      <c r="BI4" s="804"/>
      <c r="BJ4" s="804"/>
      <c r="BK4" s="804"/>
      <c r="BL4" s="804"/>
      <c r="BM4" s="804"/>
      <c r="BN4" s="804"/>
      <c r="BO4" s="804" t="s">
        <v>212</v>
      </c>
      <c r="BP4" s="804"/>
      <c r="BQ4" s="804"/>
      <c r="BR4" s="804"/>
      <c r="BS4" s="804" t="s">
        <v>216</v>
      </c>
      <c r="BT4" s="804"/>
      <c r="BU4" s="804"/>
      <c r="BV4" s="804"/>
      <c r="BW4" s="804"/>
      <c r="BX4" s="804"/>
      <c r="BY4" s="804"/>
      <c r="BZ4" s="804"/>
      <c r="CA4" s="804"/>
      <c r="CB4" s="804"/>
      <c r="CD4" s="786" t="s">
        <v>217</v>
      </c>
      <c r="CE4" s="787"/>
      <c r="CF4" s="787"/>
      <c r="CG4" s="787"/>
      <c r="CH4" s="787"/>
      <c r="CI4" s="787"/>
      <c r="CJ4" s="787"/>
      <c r="CK4" s="787"/>
      <c r="CL4" s="787"/>
      <c r="CM4" s="787"/>
      <c r="CN4" s="787"/>
      <c r="CO4" s="787"/>
      <c r="CP4" s="787"/>
      <c r="CQ4" s="787"/>
      <c r="CR4" s="787"/>
      <c r="CS4" s="787"/>
      <c r="CT4" s="787"/>
      <c r="CU4" s="787"/>
      <c r="CV4" s="787"/>
      <c r="CW4" s="787"/>
      <c r="CX4" s="787"/>
      <c r="CY4" s="787"/>
      <c r="CZ4" s="787"/>
      <c r="DA4" s="787"/>
      <c r="DB4" s="787"/>
      <c r="DC4" s="787"/>
      <c r="DD4" s="787"/>
      <c r="DE4" s="787"/>
      <c r="DF4" s="787"/>
      <c r="DG4" s="787"/>
      <c r="DH4" s="787"/>
      <c r="DI4" s="787"/>
      <c r="DJ4" s="787"/>
      <c r="DK4" s="787"/>
      <c r="DL4" s="787"/>
      <c r="DM4" s="787"/>
      <c r="DN4" s="787"/>
      <c r="DO4" s="787"/>
      <c r="DP4" s="787"/>
      <c r="DQ4" s="787"/>
      <c r="DR4" s="787"/>
      <c r="DS4" s="787"/>
      <c r="DT4" s="787"/>
      <c r="DU4" s="787"/>
      <c r="DV4" s="787"/>
      <c r="DW4" s="787"/>
      <c r="DX4" s="787"/>
      <c r="DY4" s="787"/>
      <c r="DZ4" s="787"/>
      <c r="EA4" s="787"/>
      <c r="EB4" s="787"/>
      <c r="EC4" s="788"/>
    </row>
    <row r="5" spans="2:143" s="228" customFormat="1" ht="11.25" customHeight="1" x14ac:dyDescent="0.15">
      <c r="B5" s="748" t="s">
        <v>218</v>
      </c>
      <c r="C5" s="749"/>
      <c r="D5" s="749"/>
      <c r="E5" s="749"/>
      <c r="F5" s="749"/>
      <c r="G5" s="749"/>
      <c r="H5" s="749"/>
      <c r="I5" s="749"/>
      <c r="J5" s="749"/>
      <c r="K5" s="749"/>
      <c r="L5" s="749"/>
      <c r="M5" s="749"/>
      <c r="N5" s="749"/>
      <c r="O5" s="749"/>
      <c r="P5" s="749"/>
      <c r="Q5" s="750"/>
      <c r="R5" s="737">
        <v>12995482</v>
      </c>
      <c r="S5" s="738"/>
      <c r="T5" s="738"/>
      <c r="U5" s="738"/>
      <c r="V5" s="738"/>
      <c r="W5" s="738"/>
      <c r="X5" s="738"/>
      <c r="Y5" s="781"/>
      <c r="Z5" s="799">
        <v>19.3</v>
      </c>
      <c r="AA5" s="799"/>
      <c r="AB5" s="799"/>
      <c r="AC5" s="799"/>
      <c r="AD5" s="800">
        <v>12298679</v>
      </c>
      <c r="AE5" s="800"/>
      <c r="AF5" s="800"/>
      <c r="AG5" s="800"/>
      <c r="AH5" s="800"/>
      <c r="AI5" s="800"/>
      <c r="AJ5" s="800"/>
      <c r="AK5" s="800"/>
      <c r="AL5" s="782">
        <v>45.4</v>
      </c>
      <c r="AM5" s="753"/>
      <c r="AN5" s="753"/>
      <c r="AO5" s="783"/>
      <c r="AP5" s="748" t="s">
        <v>219</v>
      </c>
      <c r="AQ5" s="749"/>
      <c r="AR5" s="749"/>
      <c r="AS5" s="749"/>
      <c r="AT5" s="749"/>
      <c r="AU5" s="749"/>
      <c r="AV5" s="749"/>
      <c r="AW5" s="749"/>
      <c r="AX5" s="749"/>
      <c r="AY5" s="749"/>
      <c r="AZ5" s="749"/>
      <c r="BA5" s="749"/>
      <c r="BB5" s="749"/>
      <c r="BC5" s="749"/>
      <c r="BD5" s="749"/>
      <c r="BE5" s="749"/>
      <c r="BF5" s="750"/>
      <c r="BG5" s="682">
        <v>12283647</v>
      </c>
      <c r="BH5" s="683"/>
      <c r="BI5" s="683"/>
      <c r="BJ5" s="683"/>
      <c r="BK5" s="683"/>
      <c r="BL5" s="683"/>
      <c r="BM5" s="683"/>
      <c r="BN5" s="684"/>
      <c r="BO5" s="715">
        <v>94.5</v>
      </c>
      <c r="BP5" s="715"/>
      <c r="BQ5" s="715"/>
      <c r="BR5" s="715"/>
      <c r="BS5" s="716">
        <v>49468</v>
      </c>
      <c r="BT5" s="716"/>
      <c r="BU5" s="716"/>
      <c r="BV5" s="716"/>
      <c r="BW5" s="716"/>
      <c r="BX5" s="716"/>
      <c r="BY5" s="716"/>
      <c r="BZ5" s="716"/>
      <c r="CA5" s="716"/>
      <c r="CB5" s="779"/>
      <c r="CD5" s="786" t="s">
        <v>214</v>
      </c>
      <c r="CE5" s="787"/>
      <c r="CF5" s="787"/>
      <c r="CG5" s="787"/>
      <c r="CH5" s="787"/>
      <c r="CI5" s="787"/>
      <c r="CJ5" s="787"/>
      <c r="CK5" s="787"/>
      <c r="CL5" s="787"/>
      <c r="CM5" s="787"/>
      <c r="CN5" s="787"/>
      <c r="CO5" s="787"/>
      <c r="CP5" s="787"/>
      <c r="CQ5" s="788"/>
      <c r="CR5" s="786" t="s">
        <v>220</v>
      </c>
      <c r="CS5" s="787"/>
      <c r="CT5" s="787"/>
      <c r="CU5" s="787"/>
      <c r="CV5" s="787"/>
      <c r="CW5" s="787"/>
      <c r="CX5" s="787"/>
      <c r="CY5" s="788"/>
      <c r="CZ5" s="786" t="s">
        <v>212</v>
      </c>
      <c r="DA5" s="787"/>
      <c r="DB5" s="787"/>
      <c r="DC5" s="788"/>
      <c r="DD5" s="786" t="s">
        <v>221</v>
      </c>
      <c r="DE5" s="787"/>
      <c r="DF5" s="787"/>
      <c r="DG5" s="787"/>
      <c r="DH5" s="787"/>
      <c r="DI5" s="787"/>
      <c r="DJ5" s="787"/>
      <c r="DK5" s="787"/>
      <c r="DL5" s="787"/>
      <c r="DM5" s="787"/>
      <c r="DN5" s="787"/>
      <c r="DO5" s="787"/>
      <c r="DP5" s="788"/>
      <c r="DQ5" s="786" t="s">
        <v>222</v>
      </c>
      <c r="DR5" s="787"/>
      <c r="DS5" s="787"/>
      <c r="DT5" s="787"/>
      <c r="DU5" s="787"/>
      <c r="DV5" s="787"/>
      <c r="DW5" s="787"/>
      <c r="DX5" s="787"/>
      <c r="DY5" s="787"/>
      <c r="DZ5" s="787"/>
      <c r="EA5" s="787"/>
      <c r="EB5" s="787"/>
      <c r="EC5" s="788"/>
    </row>
    <row r="6" spans="2:143" ht="11.25" customHeight="1" x14ac:dyDescent="0.15">
      <c r="B6" s="679" t="s">
        <v>223</v>
      </c>
      <c r="C6" s="680"/>
      <c r="D6" s="680"/>
      <c r="E6" s="680"/>
      <c r="F6" s="680"/>
      <c r="G6" s="680"/>
      <c r="H6" s="680"/>
      <c r="I6" s="680"/>
      <c r="J6" s="680"/>
      <c r="K6" s="680"/>
      <c r="L6" s="680"/>
      <c r="M6" s="680"/>
      <c r="N6" s="680"/>
      <c r="O6" s="680"/>
      <c r="P6" s="680"/>
      <c r="Q6" s="681"/>
      <c r="R6" s="682">
        <v>547515</v>
      </c>
      <c r="S6" s="683"/>
      <c r="T6" s="683"/>
      <c r="U6" s="683"/>
      <c r="V6" s="683"/>
      <c r="W6" s="683"/>
      <c r="X6" s="683"/>
      <c r="Y6" s="684"/>
      <c r="Z6" s="715">
        <v>0.8</v>
      </c>
      <c r="AA6" s="715"/>
      <c r="AB6" s="715"/>
      <c r="AC6" s="715"/>
      <c r="AD6" s="716">
        <v>547515</v>
      </c>
      <c r="AE6" s="716"/>
      <c r="AF6" s="716"/>
      <c r="AG6" s="716"/>
      <c r="AH6" s="716"/>
      <c r="AI6" s="716"/>
      <c r="AJ6" s="716"/>
      <c r="AK6" s="716"/>
      <c r="AL6" s="685">
        <v>2</v>
      </c>
      <c r="AM6" s="686"/>
      <c r="AN6" s="686"/>
      <c r="AO6" s="717"/>
      <c r="AP6" s="679" t="s">
        <v>224</v>
      </c>
      <c r="AQ6" s="680"/>
      <c r="AR6" s="680"/>
      <c r="AS6" s="680"/>
      <c r="AT6" s="680"/>
      <c r="AU6" s="680"/>
      <c r="AV6" s="680"/>
      <c r="AW6" s="680"/>
      <c r="AX6" s="680"/>
      <c r="AY6" s="680"/>
      <c r="AZ6" s="680"/>
      <c r="BA6" s="680"/>
      <c r="BB6" s="680"/>
      <c r="BC6" s="680"/>
      <c r="BD6" s="680"/>
      <c r="BE6" s="680"/>
      <c r="BF6" s="681"/>
      <c r="BG6" s="682">
        <v>12283647</v>
      </c>
      <c r="BH6" s="683"/>
      <c r="BI6" s="683"/>
      <c r="BJ6" s="683"/>
      <c r="BK6" s="683"/>
      <c r="BL6" s="683"/>
      <c r="BM6" s="683"/>
      <c r="BN6" s="684"/>
      <c r="BO6" s="715">
        <v>94.5</v>
      </c>
      <c r="BP6" s="715"/>
      <c r="BQ6" s="715"/>
      <c r="BR6" s="715"/>
      <c r="BS6" s="716">
        <v>49468</v>
      </c>
      <c r="BT6" s="716"/>
      <c r="BU6" s="716"/>
      <c r="BV6" s="716"/>
      <c r="BW6" s="716"/>
      <c r="BX6" s="716"/>
      <c r="BY6" s="716"/>
      <c r="BZ6" s="716"/>
      <c r="CA6" s="716"/>
      <c r="CB6" s="779"/>
      <c r="CD6" s="740" t="s">
        <v>225</v>
      </c>
      <c r="CE6" s="741"/>
      <c r="CF6" s="741"/>
      <c r="CG6" s="741"/>
      <c r="CH6" s="741"/>
      <c r="CI6" s="741"/>
      <c r="CJ6" s="741"/>
      <c r="CK6" s="741"/>
      <c r="CL6" s="741"/>
      <c r="CM6" s="741"/>
      <c r="CN6" s="741"/>
      <c r="CO6" s="741"/>
      <c r="CP6" s="741"/>
      <c r="CQ6" s="742"/>
      <c r="CR6" s="682">
        <v>246749</v>
      </c>
      <c r="CS6" s="683"/>
      <c r="CT6" s="683"/>
      <c r="CU6" s="683"/>
      <c r="CV6" s="683"/>
      <c r="CW6" s="683"/>
      <c r="CX6" s="683"/>
      <c r="CY6" s="684"/>
      <c r="CZ6" s="782">
        <v>0.4</v>
      </c>
      <c r="DA6" s="753"/>
      <c r="DB6" s="753"/>
      <c r="DC6" s="785"/>
      <c r="DD6" s="688" t="s">
        <v>226</v>
      </c>
      <c r="DE6" s="683"/>
      <c r="DF6" s="683"/>
      <c r="DG6" s="683"/>
      <c r="DH6" s="683"/>
      <c r="DI6" s="683"/>
      <c r="DJ6" s="683"/>
      <c r="DK6" s="683"/>
      <c r="DL6" s="683"/>
      <c r="DM6" s="683"/>
      <c r="DN6" s="683"/>
      <c r="DO6" s="683"/>
      <c r="DP6" s="684"/>
      <c r="DQ6" s="688">
        <v>246729</v>
      </c>
      <c r="DR6" s="683"/>
      <c r="DS6" s="683"/>
      <c r="DT6" s="683"/>
      <c r="DU6" s="683"/>
      <c r="DV6" s="683"/>
      <c r="DW6" s="683"/>
      <c r="DX6" s="683"/>
      <c r="DY6" s="683"/>
      <c r="DZ6" s="683"/>
      <c r="EA6" s="683"/>
      <c r="EB6" s="683"/>
      <c r="EC6" s="729"/>
    </row>
    <row r="7" spans="2:143" ht="11.25" customHeight="1" x14ac:dyDescent="0.15">
      <c r="B7" s="679" t="s">
        <v>227</v>
      </c>
      <c r="C7" s="680"/>
      <c r="D7" s="680"/>
      <c r="E7" s="680"/>
      <c r="F7" s="680"/>
      <c r="G7" s="680"/>
      <c r="H7" s="680"/>
      <c r="I7" s="680"/>
      <c r="J7" s="680"/>
      <c r="K7" s="680"/>
      <c r="L7" s="680"/>
      <c r="M7" s="680"/>
      <c r="N7" s="680"/>
      <c r="O7" s="680"/>
      <c r="P7" s="680"/>
      <c r="Q7" s="681"/>
      <c r="R7" s="682">
        <v>10419</v>
      </c>
      <c r="S7" s="683"/>
      <c r="T7" s="683"/>
      <c r="U7" s="683"/>
      <c r="V7" s="683"/>
      <c r="W7" s="683"/>
      <c r="X7" s="683"/>
      <c r="Y7" s="684"/>
      <c r="Z7" s="715">
        <v>0</v>
      </c>
      <c r="AA7" s="715"/>
      <c r="AB7" s="715"/>
      <c r="AC7" s="715"/>
      <c r="AD7" s="716">
        <v>10419</v>
      </c>
      <c r="AE7" s="716"/>
      <c r="AF7" s="716"/>
      <c r="AG7" s="716"/>
      <c r="AH7" s="716"/>
      <c r="AI7" s="716"/>
      <c r="AJ7" s="716"/>
      <c r="AK7" s="716"/>
      <c r="AL7" s="685">
        <v>0</v>
      </c>
      <c r="AM7" s="686"/>
      <c r="AN7" s="686"/>
      <c r="AO7" s="717"/>
      <c r="AP7" s="679" t="s">
        <v>228</v>
      </c>
      <c r="AQ7" s="680"/>
      <c r="AR7" s="680"/>
      <c r="AS7" s="680"/>
      <c r="AT7" s="680"/>
      <c r="AU7" s="680"/>
      <c r="AV7" s="680"/>
      <c r="AW7" s="680"/>
      <c r="AX7" s="680"/>
      <c r="AY7" s="680"/>
      <c r="AZ7" s="680"/>
      <c r="BA7" s="680"/>
      <c r="BB7" s="680"/>
      <c r="BC7" s="680"/>
      <c r="BD7" s="680"/>
      <c r="BE7" s="680"/>
      <c r="BF7" s="681"/>
      <c r="BG7" s="682">
        <v>5569390</v>
      </c>
      <c r="BH7" s="683"/>
      <c r="BI7" s="683"/>
      <c r="BJ7" s="683"/>
      <c r="BK7" s="683"/>
      <c r="BL7" s="683"/>
      <c r="BM7" s="683"/>
      <c r="BN7" s="684"/>
      <c r="BO7" s="715">
        <v>42.9</v>
      </c>
      <c r="BP7" s="715"/>
      <c r="BQ7" s="715"/>
      <c r="BR7" s="715"/>
      <c r="BS7" s="716">
        <v>49468</v>
      </c>
      <c r="BT7" s="716"/>
      <c r="BU7" s="716"/>
      <c r="BV7" s="716"/>
      <c r="BW7" s="716"/>
      <c r="BX7" s="716"/>
      <c r="BY7" s="716"/>
      <c r="BZ7" s="716"/>
      <c r="CA7" s="716"/>
      <c r="CB7" s="779"/>
      <c r="CD7" s="721" t="s">
        <v>229</v>
      </c>
      <c r="CE7" s="722"/>
      <c r="CF7" s="722"/>
      <c r="CG7" s="722"/>
      <c r="CH7" s="722"/>
      <c r="CI7" s="722"/>
      <c r="CJ7" s="722"/>
      <c r="CK7" s="722"/>
      <c r="CL7" s="722"/>
      <c r="CM7" s="722"/>
      <c r="CN7" s="722"/>
      <c r="CO7" s="722"/>
      <c r="CP7" s="722"/>
      <c r="CQ7" s="723"/>
      <c r="CR7" s="682">
        <v>16452395</v>
      </c>
      <c r="CS7" s="683"/>
      <c r="CT7" s="683"/>
      <c r="CU7" s="683"/>
      <c r="CV7" s="683"/>
      <c r="CW7" s="683"/>
      <c r="CX7" s="683"/>
      <c r="CY7" s="684"/>
      <c r="CZ7" s="715">
        <v>26</v>
      </c>
      <c r="DA7" s="715"/>
      <c r="DB7" s="715"/>
      <c r="DC7" s="715"/>
      <c r="DD7" s="688">
        <v>2216013</v>
      </c>
      <c r="DE7" s="683"/>
      <c r="DF7" s="683"/>
      <c r="DG7" s="683"/>
      <c r="DH7" s="683"/>
      <c r="DI7" s="683"/>
      <c r="DJ7" s="683"/>
      <c r="DK7" s="683"/>
      <c r="DL7" s="683"/>
      <c r="DM7" s="683"/>
      <c r="DN7" s="683"/>
      <c r="DO7" s="683"/>
      <c r="DP7" s="684"/>
      <c r="DQ7" s="688">
        <v>4395782</v>
      </c>
      <c r="DR7" s="683"/>
      <c r="DS7" s="683"/>
      <c r="DT7" s="683"/>
      <c r="DU7" s="683"/>
      <c r="DV7" s="683"/>
      <c r="DW7" s="683"/>
      <c r="DX7" s="683"/>
      <c r="DY7" s="683"/>
      <c r="DZ7" s="683"/>
      <c r="EA7" s="683"/>
      <c r="EB7" s="683"/>
      <c r="EC7" s="729"/>
    </row>
    <row r="8" spans="2:143" ht="11.25" customHeight="1" x14ac:dyDescent="0.15">
      <c r="B8" s="679" t="s">
        <v>230</v>
      </c>
      <c r="C8" s="680"/>
      <c r="D8" s="680"/>
      <c r="E8" s="680"/>
      <c r="F8" s="680"/>
      <c r="G8" s="680"/>
      <c r="H8" s="680"/>
      <c r="I8" s="680"/>
      <c r="J8" s="680"/>
      <c r="K8" s="680"/>
      <c r="L8" s="680"/>
      <c r="M8" s="680"/>
      <c r="N8" s="680"/>
      <c r="O8" s="680"/>
      <c r="P8" s="680"/>
      <c r="Q8" s="681"/>
      <c r="R8" s="682">
        <v>45948</v>
      </c>
      <c r="S8" s="683"/>
      <c r="T8" s="683"/>
      <c r="U8" s="683"/>
      <c r="V8" s="683"/>
      <c r="W8" s="683"/>
      <c r="X8" s="683"/>
      <c r="Y8" s="684"/>
      <c r="Z8" s="715">
        <v>0.1</v>
      </c>
      <c r="AA8" s="715"/>
      <c r="AB8" s="715"/>
      <c r="AC8" s="715"/>
      <c r="AD8" s="716">
        <v>45948</v>
      </c>
      <c r="AE8" s="716"/>
      <c r="AF8" s="716"/>
      <c r="AG8" s="716"/>
      <c r="AH8" s="716"/>
      <c r="AI8" s="716"/>
      <c r="AJ8" s="716"/>
      <c r="AK8" s="716"/>
      <c r="AL8" s="685">
        <v>0.2</v>
      </c>
      <c r="AM8" s="686"/>
      <c r="AN8" s="686"/>
      <c r="AO8" s="717"/>
      <c r="AP8" s="679" t="s">
        <v>231</v>
      </c>
      <c r="AQ8" s="680"/>
      <c r="AR8" s="680"/>
      <c r="AS8" s="680"/>
      <c r="AT8" s="680"/>
      <c r="AU8" s="680"/>
      <c r="AV8" s="680"/>
      <c r="AW8" s="680"/>
      <c r="AX8" s="680"/>
      <c r="AY8" s="680"/>
      <c r="AZ8" s="680"/>
      <c r="BA8" s="680"/>
      <c r="BB8" s="680"/>
      <c r="BC8" s="680"/>
      <c r="BD8" s="680"/>
      <c r="BE8" s="680"/>
      <c r="BF8" s="681"/>
      <c r="BG8" s="682">
        <v>182847</v>
      </c>
      <c r="BH8" s="683"/>
      <c r="BI8" s="683"/>
      <c r="BJ8" s="683"/>
      <c r="BK8" s="683"/>
      <c r="BL8" s="683"/>
      <c r="BM8" s="683"/>
      <c r="BN8" s="684"/>
      <c r="BO8" s="715">
        <v>1.4</v>
      </c>
      <c r="BP8" s="715"/>
      <c r="BQ8" s="715"/>
      <c r="BR8" s="715"/>
      <c r="BS8" s="688" t="s">
        <v>226</v>
      </c>
      <c r="BT8" s="683"/>
      <c r="BU8" s="683"/>
      <c r="BV8" s="683"/>
      <c r="BW8" s="683"/>
      <c r="BX8" s="683"/>
      <c r="BY8" s="683"/>
      <c r="BZ8" s="683"/>
      <c r="CA8" s="683"/>
      <c r="CB8" s="729"/>
      <c r="CD8" s="721" t="s">
        <v>232</v>
      </c>
      <c r="CE8" s="722"/>
      <c r="CF8" s="722"/>
      <c r="CG8" s="722"/>
      <c r="CH8" s="722"/>
      <c r="CI8" s="722"/>
      <c r="CJ8" s="722"/>
      <c r="CK8" s="722"/>
      <c r="CL8" s="722"/>
      <c r="CM8" s="722"/>
      <c r="CN8" s="722"/>
      <c r="CO8" s="722"/>
      <c r="CP8" s="722"/>
      <c r="CQ8" s="723"/>
      <c r="CR8" s="682">
        <v>14566790</v>
      </c>
      <c r="CS8" s="683"/>
      <c r="CT8" s="683"/>
      <c r="CU8" s="683"/>
      <c r="CV8" s="683"/>
      <c r="CW8" s="683"/>
      <c r="CX8" s="683"/>
      <c r="CY8" s="684"/>
      <c r="CZ8" s="715">
        <v>23</v>
      </c>
      <c r="DA8" s="715"/>
      <c r="DB8" s="715"/>
      <c r="DC8" s="715"/>
      <c r="DD8" s="688">
        <v>249677</v>
      </c>
      <c r="DE8" s="683"/>
      <c r="DF8" s="683"/>
      <c r="DG8" s="683"/>
      <c r="DH8" s="683"/>
      <c r="DI8" s="683"/>
      <c r="DJ8" s="683"/>
      <c r="DK8" s="683"/>
      <c r="DL8" s="683"/>
      <c r="DM8" s="683"/>
      <c r="DN8" s="683"/>
      <c r="DO8" s="683"/>
      <c r="DP8" s="684"/>
      <c r="DQ8" s="688">
        <v>7739228</v>
      </c>
      <c r="DR8" s="683"/>
      <c r="DS8" s="683"/>
      <c r="DT8" s="683"/>
      <c r="DU8" s="683"/>
      <c r="DV8" s="683"/>
      <c r="DW8" s="683"/>
      <c r="DX8" s="683"/>
      <c r="DY8" s="683"/>
      <c r="DZ8" s="683"/>
      <c r="EA8" s="683"/>
      <c r="EB8" s="683"/>
      <c r="EC8" s="729"/>
    </row>
    <row r="9" spans="2:143" ht="11.25" customHeight="1" x14ac:dyDescent="0.15">
      <c r="B9" s="679" t="s">
        <v>233</v>
      </c>
      <c r="C9" s="680"/>
      <c r="D9" s="680"/>
      <c r="E9" s="680"/>
      <c r="F9" s="680"/>
      <c r="G9" s="680"/>
      <c r="H9" s="680"/>
      <c r="I9" s="680"/>
      <c r="J9" s="680"/>
      <c r="K9" s="680"/>
      <c r="L9" s="680"/>
      <c r="M9" s="680"/>
      <c r="N9" s="680"/>
      <c r="O9" s="680"/>
      <c r="P9" s="680"/>
      <c r="Q9" s="681"/>
      <c r="R9" s="682">
        <v>53154</v>
      </c>
      <c r="S9" s="683"/>
      <c r="T9" s="683"/>
      <c r="U9" s="683"/>
      <c r="V9" s="683"/>
      <c r="W9" s="683"/>
      <c r="X9" s="683"/>
      <c r="Y9" s="684"/>
      <c r="Z9" s="715">
        <v>0.1</v>
      </c>
      <c r="AA9" s="715"/>
      <c r="AB9" s="715"/>
      <c r="AC9" s="715"/>
      <c r="AD9" s="716">
        <v>53154</v>
      </c>
      <c r="AE9" s="716"/>
      <c r="AF9" s="716"/>
      <c r="AG9" s="716"/>
      <c r="AH9" s="716"/>
      <c r="AI9" s="716"/>
      <c r="AJ9" s="716"/>
      <c r="AK9" s="716"/>
      <c r="AL9" s="685">
        <v>0.2</v>
      </c>
      <c r="AM9" s="686"/>
      <c r="AN9" s="686"/>
      <c r="AO9" s="717"/>
      <c r="AP9" s="679" t="s">
        <v>234</v>
      </c>
      <c r="AQ9" s="680"/>
      <c r="AR9" s="680"/>
      <c r="AS9" s="680"/>
      <c r="AT9" s="680"/>
      <c r="AU9" s="680"/>
      <c r="AV9" s="680"/>
      <c r="AW9" s="680"/>
      <c r="AX9" s="680"/>
      <c r="AY9" s="680"/>
      <c r="AZ9" s="680"/>
      <c r="BA9" s="680"/>
      <c r="BB9" s="680"/>
      <c r="BC9" s="680"/>
      <c r="BD9" s="680"/>
      <c r="BE9" s="680"/>
      <c r="BF9" s="681"/>
      <c r="BG9" s="682">
        <v>4686686</v>
      </c>
      <c r="BH9" s="683"/>
      <c r="BI9" s="683"/>
      <c r="BJ9" s="683"/>
      <c r="BK9" s="683"/>
      <c r="BL9" s="683"/>
      <c r="BM9" s="683"/>
      <c r="BN9" s="684"/>
      <c r="BO9" s="715">
        <v>36.1</v>
      </c>
      <c r="BP9" s="715"/>
      <c r="BQ9" s="715"/>
      <c r="BR9" s="715"/>
      <c r="BS9" s="688" t="s">
        <v>226</v>
      </c>
      <c r="BT9" s="683"/>
      <c r="BU9" s="683"/>
      <c r="BV9" s="683"/>
      <c r="BW9" s="683"/>
      <c r="BX9" s="683"/>
      <c r="BY9" s="683"/>
      <c r="BZ9" s="683"/>
      <c r="CA9" s="683"/>
      <c r="CB9" s="729"/>
      <c r="CD9" s="721" t="s">
        <v>235</v>
      </c>
      <c r="CE9" s="722"/>
      <c r="CF9" s="722"/>
      <c r="CG9" s="722"/>
      <c r="CH9" s="722"/>
      <c r="CI9" s="722"/>
      <c r="CJ9" s="722"/>
      <c r="CK9" s="722"/>
      <c r="CL9" s="722"/>
      <c r="CM9" s="722"/>
      <c r="CN9" s="722"/>
      <c r="CO9" s="722"/>
      <c r="CP9" s="722"/>
      <c r="CQ9" s="723"/>
      <c r="CR9" s="682">
        <v>4320800</v>
      </c>
      <c r="CS9" s="683"/>
      <c r="CT9" s="683"/>
      <c r="CU9" s="683"/>
      <c r="CV9" s="683"/>
      <c r="CW9" s="683"/>
      <c r="CX9" s="683"/>
      <c r="CY9" s="684"/>
      <c r="CZ9" s="715">
        <v>6.8</v>
      </c>
      <c r="DA9" s="715"/>
      <c r="DB9" s="715"/>
      <c r="DC9" s="715"/>
      <c r="DD9" s="688">
        <v>225284</v>
      </c>
      <c r="DE9" s="683"/>
      <c r="DF9" s="683"/>
      <c r="DG9" s="683"/>
      <c r="DH9" s="683"/>
      <c r="DI9" s="683"/>
      <c r="DJ9" s="683"/>
      <c r="DK9" s="683"/>
      <c r="DL9" s="683"/>
      <c r="DM9" s="683"/>
      <c r="DN9" s="683"/>
      <c r="DO9" s="683"/>
      <c r="DP9" s="684"/>
      <c r="DQ9" s="688">
        <v>3493397</v>
      </c>
      <c r="DR9" s="683"/>
      <c r="DS9" s="683"/>
      <c r="DT9" s="683"/>
      <c r="DU9" s="683"/>
      <c r="DV9" s="683"/>
      <c r="DW9" s="683"/>
      <c r="DX9" s="683"/>
      <c r="DY9" s="683"/>
      <c r="DZ9" s="683"/>
      <c r="EA9" s="683"/>
      <c r="EB9" s="683"/>
      <c r="EC9" s="729"/>
    </row>
    <row r="10" spans="2:143" ht="11.25" customHeight="1" x14ac:dyDescent="0.15">
      <c r="B10" s="679" t="s">
        <v>236</v>
      </c>
      <c r="C10" s="680"/>
      <c r="D10" s="680"/>
      <c r="E10" s="680"/>
      <c r="F10" s="680"/>
      <c r="G10" s="680"/>
      <c r="H10" s="680"/>
      <c r="I10" s="680"/>
      <c r="J10" s="680"/>
      <c r="K10" s="680"/>
      <c r="L10" s="680"/>
      <c r="M10" s="680"/>
      <c r="N10" s="680"/>
      <c r="O10" s="680"/>
      <c r="P10" s="680"/>
      <c r="Q10" s="681"/>
      <c r="R10" s="682" t="s">
        <v>237</v>
      </c>
      <c r="S10" s="683"/>
      <c r="T10" s="683"/>
      <c r="U10" s="683"/>
      <c r="V10" s="683"/>
      <c r="W10" s="683"/>
      <c r="X10" s="683"/>
      <c r="Y10" s="684"/>
      <c r="Z10" s="715" t="s">
        <v>226</v>
      </c>
      <c r="AA10" s="715"/>
      <c r="AB10" s="715"/>
      <c r="AC10" s="715"/>
      <c r="AD10" s="716" t="s">
        <v>226</v>
      </c>
      <c r="AE10" s="716"/>
      <c r="AF10" s="716"/>
      <c r="AG10" s="716"/>
      <c r="AH10" s="716"/>
      <c r="AI10" s="716"/>
      <c r="AJ10" s="716"/>
      <c r="AK10" s="716"/>
      <c r="AL10" s="685" t="s">
        <v>128</v>
      </c>
      <c r="AM10" s="686"/>
      <c r="AN10" s="686"/>
      <c r="AO10" s="717"/>
      <c r="AP10" s="679" t="s">
        <v>238</v>
      </c>
      <c r="AQ10" s="680"/>
      <c r="AR10" s="680"/>
      <c r="AS10" s="680"/>
      <c r="AT10" s="680"/>
      <c r="AU10" s="680"/>
      <c r="AV10" s="680"/>
      <c r="AW10" s="680"/>
      <c r="AX10" s="680"/>
      <c r="AY10" s="680"/>
      <c r="AZ10" s="680"/>
      <c r="BA10" s="680"/>
      <c r="BB10" s="680"/>
      <c r="BC10" s="680"/>
      <c r="BD10" s="680"/>
      <c r="BE10" s="680"/>
      <c r="BF10" s="681"/>
      <c r="BG10" s="682">
        <v>287813</v>
      </c>
      <c r="BH10" s="683"/>
      <c r="BI10" s="683"/>
      <c r="BJ10" s="683"/>
      <c r="BK10" s="683"/>
      <c r="BL10" s="683"/>
      <c r="BM10" s="683"/>
      <c r="BN10" s="684"/>
      <c r="BO10" s="715">
        <v>2.2000000000000002</v>
      </c>
      <c r="BP10" s="715"/>
      <c r="BQ10" s="715"/>
      <c r="BR10" s="715"/>
      <c r="BS10" s="688" t="s">
        <v>226</v>
      </c>
      <c r="BT10" s="683"/>
      <c r="BU10" s="683"/>
      <c r="BV10" s="683"/>
      <c r="BW10" s="683"/>
      <c r="BX10" s="683"/>
      <c r="BY10" s="683"/>
      <c r="BZ10" s="683"/>
      <c r="CA10" s="683"/>
      <c r="CB10" s="729"/>
      <c r="CD10" s="721" t="s">
        <v>239</v>
      </c>
      <c r="CE10" s="722"/>
      <c r="CF10" s="722"/>
      <c r="CG10" s="722"/>
      <c r="CH10" s="722"/>
      <c r="CI10" s="722"/>
      <c r="CJ10" s="722"/>
      <c r="CK10" s="722"/>
      <c r="CL10" s="722"/>
      <c r="CM10" s="722"/>
      <c r="CN10" s="722"/>
      <c r="CO10" s="722"/>
      <c r="CP10" s="722"/>
      <c r="CQ10" s="723"/>
      <c r="CR10" s="682">
        <v>68284</v>
      </c>
      <c r="CS10" s="683"/>
      <c r="CT10" s="683"/>
      <c r="CU10" s="683"/>
      <c r="CV10" s="683"/>
      <c r="CW10" s="683"/>
      <c r="CX10" s="683"/>
      <c r="CY10" s="684"/>
      <c r="CZ10" s="715">
        <v>0.1</v>
      </c>
      <c r="DA10" s="715"/>
      <c r="DB10" s="715"/>
      <c r="DC10" s="715"/>
      <c r="DD10" s="688" t="s">
        <v>128</v>
      </c>
      <c r="DE10" s="683"/>
      <c r="DF10" s="683"/>
      <c r="DG10" s="683"/>
      <c r="DH10" s="683"/>
      <c r="DI10" s="683"/>
      <c r="DJ10" s="683"/>
      <c r="DK10" s="683"/>
      <c r="DL10" s="683"/>
      <c r="DM10" s="683"/>
      <c r="DN10" s="683"/>
      <c r="DO10" s="683"/>
      <c r="DP10" s="684"/>
      <c r="DQ10" s="688">
        <v>28184</v>
      </c>
      <c r="DR10" s="683"/>
      <c r="DS10" s="683"/>
      <c r="DT10" s="683"/>
      <c r="DU10" s="683"/>
      <c r="DV10" s="683"/>
      <c r="DW10" s="683"/>
      <c r="DX10" s="683"/>
      <c r="DY10" s="683"/>
      <c r="DZ10" s="683"/>
      <c r="EA10" s="683"/>
      <c r="EB10" s="683"/>
      <c r="EC10" s="729"/>
    </row>
    <row r="11" spans="2:143" ht="11.25" customHeight="1" x14ac:dyDescent="0.15">
      <c r="B11" s="679" t="s">
        <v>240</v>
      </c>
      <c r="C11" s="680"/>
      <c r="D11" s="680"/>
      <c r="E11" s="680"/>
      <c r="F11" s="680"/>
      <c r="G11" s="680"/>
      <c r="H11" s="680"/>
      <c r="I11" s="680"/>
      <c r="J11" s="680"/>
      <c r="K11" s="680"/>
      <c r="L11" s="680"/>
      <c r="M11" s="680"/>
      <c r="N11" s="680"/>
      <c r="O11" s="680"/>
      <c r="P11" s="680"/>
      <c r="Q11" s="681"/>
      <c r="R11" s="682">
        <v>2238610</v>
      </c>
      <c r="S11" s="683"/>
      <c r="T11" s="683"/>
      <c r="U11" s="683"/>
      <c r="V11" s="683"/>
      <c r="W11" s="683"/>
      <c r="X11" s="683"/>
      <c r="Y11" s="684"/>
      <c r="Z11" s="685">
        <v>3.3</v>
      </c>
      <c r="AA11" s="686"/>
      <c r="AB11" s="686"/>
      <c r="AC11" s="687"/>
      <c r="AD11" s="688">
        <v>2238610</v>
      </c>
      <c r="AE11" s="683"/>
      <c r="AF11" s="683"/>
      <c r="AG11" s="683"/>
      <c r="AH11" s="683"/>
      <c r="AI11" s="683"/>
      <c r="AJ11" s="683"/>
      <c r="AK11" s="684"/>
      <c r="AL11" s="685">
        <v>8.3000000000000007</v>
      </c>
      <c r="AM11" s="686"/>
      <c r="AN11" s="686"/>
      <c r="AO11" s="717"/>
      <c r="AP11" s="679" t="s">
        <v>241</v>
      </c>
      <c r="AQ11" s="680"/>
      <c r="AR11" s="680"/>
      <c r="AS11" s="680"/>
      <c r="AT11" s="680"/>
      <c r="AU11" s="680"/>
      <c r="AV11" s="680"/>
      <c r="AW11" s="680"/>
      <c r="AX11" s="680"/>
      <c r="AY11" s="680"/>
      <c r="AZ11" s="680"/>
      <c r="BA11" s="680"/>
      <c r="BB11" s="680"/>
      <c r="BC11" s="680"/>
      <c r="BD11" s="680"/>
      <c r="BE11" s="680"/>
      <c r="BF11" s="681"/>
      <c r="BG11" s="682">
        <v>412044</v>
      </c>
      <c r="BH11" s="683"/>
      <c r="BI11" s="683"/>
      <c r="BJ11" s="683"/>
      <c r="BK11" s="683"/>
      <c r="BL11" s="683"/>
      <c r="BM11" s="683"/>
      <c r="BN11" s="684"/>
      <c r="BO11" s="715">
        <v>3.2</v>
      </c>
      <c r="BP11" s="715"/>
      <c r="BQ11" s="715"/>
      <c r="BR11" s="715"/>
      <c r="BS11" s="688">
        <v>49468</v>
      </c>
      <c r="BT11" s="683"/>
      <c r="BU11" s="683"/>
      <c r="BV11" s="683"/>
      <c r="BW11" s="683"/>
      <c r="BX11" s="683"/>
      <c r="BY11" s="683"/>
      <c r="BZ11" s="683"/>
      <c r="CA11" s="683"/>
      <c r="CB11" s="729"/>
      <c r="CD11" s="721" t="s">
        <v>242</v>
      </c>
      <c r="CE11" s="722"/>
      <c r="CF11" s="722"/>
      <c r="CG11" s="722"/>
      <c r="CH11" s="722"/>
      <c r="CI11" s="722"/>
      <c r="CJ11" s="722"/>
      <c r="CK11" s="722"/>
      <c r="CL11" s="722"/>
      <c r="CM11" s="722"/>
      <c r="CN11" s="722"/>
      <c r="CO11" s="722"/>
      <c r="CP11" s="722"/>
      <c r="CQ11" s="723"/>
      <c r="CR11" s="682">
        <v>995447</v>
      </c>
      <c r="CS11" s="683"/>
      <c r="CT11" s="683"/>
      <c r="CU11" s="683"/>
      <c r="CV11" s="683"/>
      <c r="CW11" s="683"/>
      <c r="CX11" s="683"/>
      <c r="CY11" s="684"/>
      <c r="CZ11" s="715">
        <v>1.6</v>
      </c>
      <c r="DA11" s="715"/>
      <c r="DB11" s="715"/>
      <c r="DC11" s="715"/>
      <c r="DD11" s="688">
        <v>255475</v>
      </c>
      <c r="DE11" s="683"/>
      <c r="DF11" s="683"/>
      <c r="DG11" s="683"/>
      <c r="DH11" s="683"/>
      <c r="DI11" s="683"/>
      <c r="DJ11" s="683"/>
      <c r="DK11" s="683"/>
      <c r="DL11" s="683"/>
      <c r="DM11" s="683"/>
      <c r="DN11" s="683"/>
      <c r="DO11" s="683"/>
      <c r="DP11" s="684"/>
      <c r="DQ11" s="688">
        <v>555627</v>
      </c>
      <c r="DR11" s="683"/>
      <c r="DS11" s="683"/>
      <c r="DT11" s="683"/>
      <c r="DU11" s="683"/>
      <c r="DV11" s="683"/>
      <c r="DW11" s="683"/>
      <c r="DX11" s="683"/>
      <c r="DY11" s="683"/>
      <c r="DZ11" s="683"/>
      <c r="EA11" s="683"/>
      <c r="EB11" s="683"/>
      <c r="EC11" s="729"/>
    </row>
    <row r="12" spans="2:143" ht="11.25" customHeight="1" x14ac:dyDescent="0.15">
      <c r="B12" s="679" t="s">
        <v>243</v>
      </c>
      <c r="C12" s="680"/>
      <c r="D12" s="680"/>
      <c r="E12" s="680"/>
      <c r="F12" s="680"/>
      <c r="G12" s="680"/>
      <c r="H12" s="680"/>
      <c r="I12" s="680"/>
      <c r="J12" s="680"/>
      <c r="K12" s="680"/>
      <c r="L12" s="680"/>
      <c r="M12" s="680"/>
      <c r="N12" s="680"/>
      <c r="O12" s="680"/>
      <c r="P12" s="680"/>
      <c r="Q12" s="681"/>
      <c r="R12" s="682">
        <v>22765</v>
      </c>
      <c r="S12" s="683"/>
      <c r="T12" s="683"/>
      <c r="U12" s="683"/>
      <c r="V12" s="683"/>
      <c r="W12" s="683"/>
      <c r="X12" s="683"/>
      <c r="Y12" s="684"/>
      <c r="Z12" s="715">
        <v>0</v>
      </c>
      <c r="AA12" s="715"/>
      <c r="AB12" s="715"/>
      <c r="AC12" s="715"/>
      <c r="AD12" s="716">
        <v>22765</v>
      </c>
      <c r="AE12" s="716"/>
      <c r="AF12" s="716"/>
      <c r="AG12" s="716"/>
      <c r="AH12" s="716"/>
      <c r="AI12" s="716"/>
      <c r="AJ12" s="716"/>
      <c r="AK12" s="716"/>
      <c r="AL12" s="685">
        <v>0.1</v>
      </c>
      <c r="AM12" s="686"/>
      <c r="AN12" s="686"/>
      <c r="AO12" s="717"/>
      <c r="AP12" s="679" t="s">
        <v>244</v>
      </c>
      <c r="AQ12" s="680"/>
      <c r="AR12" s="680"/>
      <c r="AS12" s="680"/>
      <c r="AT12" s="680"/>
      <c r="AU12" s="680"/>
      <c r="AV12" s="680"/>
      <c r="AW12" s="680"/>
      <c r="AX12" s="680"/>
      <c r="AY12" s="680"/>
      <c r="AZ12" s="680"/>
      <c r="BA12" s="680"/>
      <c r="BB12" s="680"/>
      <c r="BC12" s="680"/>
      <c r="BD12" s="680"/>
      <c r="BE12" s="680"/>
      <c r="BF12" s="681"/>
      <c r="BG12" s="682">
        <v>5689745</v>
      </c>
      <c r="BH12" s="683"/>
      <c r="BI12" s="683"/>
      <c r="BJ12" s="683"/>
      <c r="BK12" s="683"/>
      <c r="BL12" s="683"/>
      <c r="BM12" s="683"/>
      <c r="BN12" s="684"/>
      <c r="BO12" s="715">
        <v>43.8</v>
      </c>
      <c r="BP12" s="715"/>
      <c r="BQ12" s="715"/>
      <c r="BR12" s="715"/>
      <c r="BS12" s="688" t="s">
        <v>128</v>
      </c>
      <c r="BT12" s="683"/>
      <c r="BU12" s="683"/>
      <c r="BV12" s="683"/>
      <c r="BW12" s="683"/>
      <c r="BX12" s="683"/>
      <c r="BY12" s="683"/>
      <c r="BZ12" s="683"/>
      <c r="CA12" s="683"/>
      <c r="CB12" s="729"/>
      <c r="CD12" s="721" t="s">
        <v>245</v>
      </c>
      <c r="CE12" s="722"/>
      <c r="CF12" s="722"/>
      <c r="CG12" s="722"/>
      <c r="CH12" s="722"/>
      <c r="CI12" s="722"/>
      <c r="CJ12" s="722"/>
      <c r="CK12" s="722"/>
      <c r="CL12" s="722"/>
      <c r="CM12" s="722"/>
      <c r="CN12" s="722"/>
      <c r="CO12" s="722"/>
      <c r="CP12" s="722"/>
      <c r="CQ12" s="723"/>
      <c r="CR12" s="682">
        <v>5671382</v>
      </c>
      <c r="CS12" s="683"/>
      <c r="CT12" s="683"/>
      <c r="CU12" s="683"/>
      <c r="CV12" s="683"/>
      <c r="CW12" s="683"/>
      <c r="CX12" s="683"/>
      <c r="CY12" s="684"/>
      <c r="CZ12" s="715">
        <v>9</v>
      </c>
      <c r="DA12" s="715"/>
      <c r="DB12" s="715"/>
      <c r="DC12" s="715"/>
      <c r="DD12" s="688">
        <v>507155</v>
      </c>
      <c r="DE12" s="683"/>
      <c r="DF12" s="683"/>
      <c r="DG12" s="683"/>
      <c r="DH12" s="683"/>
      <c r="DI12" s="683"/>
      <c r="DJ12" s="683"/>
      <c r="DK12" s="683"/>
      <c r="DL12" s="683"/>
      <c r="DM12" s="683"/>
      <c r="DN12" s="683"/>
      <c r="DO12" s="683"/>
      <c r="DP12" s="684"/>
      <c r="DQ12" s="688">
        <v>2912530</v>
      </c>
      <c r="DR12" s="683"/>
      <c r="DS12" s="683"/>
      <c r="DT12" s="683"/>
      <c r="DU12" s="683"/>
      <c r="DV12" s="683"/>
      <c r="DW12" s="683"/>
      <c r="DX12" s="683"/>
      <c r="DY12" s="683"/>
      <c r="DZ12" s="683"/>
      <c r="EA12" s="683"/>
      <c r="EB12" s="683"/>
      <c r="EC12" s="729"/>
    </row>
    <row r="13" spans="2:143" ht="11.25" customHeight="1" x14ac:dyDescent="0.15">
      <c r="B13" s="679" t="s">
        <v>246</v>
      </c>
      <c r="C13" s="680"/>
      <c r="D13" s="680"/>
      <c r="E13" s="680"/>
      <c r="F13" s="680"/>
      <c r="G13" s="680"/>
      <c r="H13" s="680"/>
      <c r="I13" s="680"/>
      <c r="J13" s="680"/>
      <c r="K13" s="680"/>
      <c r="L13" s="680"/>
      <c r="M13" s="680"/>
      <c r="N13" s="680"/>
      <c r="O13" s="680"/>
      <c r="P13" s="680"/>
      <c r="Q13" s="681"/>
      <c r="R13" s="682" t="s">
        <v>226</v>
      </c>
      <c r="S13" s="683"/>
      <c r="T13" s="683"/>
      <c r="U13" s="683"/>
      <c r="V13" s="683"/>
      <c r="W13" s="683"/>
      <c r="X13" s="683"/>
      <c r="Y13" s="684"/>
      <c r="Z13" s="715" t="s">
        <v>237</v>
      </c>
      <c r="AA13" s="715"/>
      <c r="AB13" s="715"/>
      <c r="AC13" s="715"/>
      <c r="AD13" s="716" t="s">
        <v>237</v>
      </c>
      <c r="AE13" s="716"/>
      <c r="AF13" s="716"/>
      <c r="AG13" s="716"/>
      <c r="AH13" s="716"/>
      <c r="AI13" s="716"/>
      <c r="AJ13" s="716"/>
      <c r="AK13" s="716"/>
      <c r="AL13" s="685" t="s">
        <v>237</v>
      </c>
      <c r="AM13" s="686"/>
      <c r="AN13" s="686"/>
      <c r="AO13" s="717"/>
      <c r="AP13" s="679" t="s">
        <v>247</v>
      </c>
      <c r="AQ13" s="680"/>
      <c r="AR13" s="680"/>
      <c r="AS13" s="680"/>
      <c r="AT13" s="680"/>
      <c r="AU13" s="680"/>
      <c r="AV13" s="680"/>
      <c r="AW13" s="680"/>
      <c r="AX13" s="680"/>
      <c r="AY13" s="680"/>
      <c r="AZ13" s="680"/>
      <c r="BA13" s="680"/>
      <c r="BB13" s="680"/>
      <c r="BC13" s="680"/>
      <c r="BD13" s="680"/>
      <c r="BE13" s="680"/>
      <c r="BF13" s="681"/>
      <c r="BG13" s="682">
        <v>5658902</v>
      </c>
      <c r="BH13" s="683"/>
      <c r="BI13" s="683"/>
      <c r="BJ13" s="683"/>
      <c r="BK13" s="683"/>
      <c r="BL13" s="683"/>
      <c r="BM13" s="683"/>
      <c r="BN13" s="684"/>
      <c r="BO13" s="715">
        <v>43.5</v>
      </c>
      <c r="BP13" s="715"/>
      <c r="BQ13" s="715"/>
      <c r="BR13" s="715"/>
      <c r="BS13" s="688" t="s">
        <v>128</v>
      </c>
      <c r="BT13" s="683"/>
      <c r="BU13" s="683"/>
      <c r="BV13" s="683"/>
      <c r="BW13" s="683"/>
      <c r="BX13" s="683"/>
      <c r="BY13" s="683"/>
      <c r="BZ13" s="683"/>
      <c r="CA13" s="683"/>
      <c r="CB13" s="729"/>
      <c r="CD13" s="721" t="s">
        <v>248</v>
      </c>
      <c r="CE13" s="722"/>
      <c r="CF13" s="722"/>
      <c r="CG13" s="722"/>
      <c r="CH13" s="722"/>
      <c r="CI13" s="722"/>
      <c r="CJ13" s="722"/>
      <c r="CK13" s="722"/>
      <c r="CL13" s="722"/>
      <c r="CM13" s="722"/>
      <c r="CN13" s="722"/>
      <c r="CO13" s="722"/>
      <c r="CP13" s="722"/>
      <c r="CQ13" s="723"/>
      <c r="CR13" s="682">
        <v>5092417</v>
      </c>
      <c r="CS13" s="683"/>
      <c r="CT13" s="683"/>
      <c r="CU13" s="683"/>
      <c r="CV13" s="683"/>
      <c r="CW13" s="683"/>
      <c r="CX13" s="683"/>
      <c r="CY13" s="684"/>
      <c r="CZ13" s="715">
        <v>8</v>
      </c>
      <c r="DA13" s="715"/>
      <c r="DB13" s="715"/>
      <c r="DC13" s="715"/>
      <c r="DD13" s="688">
        <v>2361011</v>
      </c>
      <c r="DE13" s="683"/>
      <c r="DF13" s="683"/>
      <c r="DG13" s="683"/>
      <c r="DH13" s="683"/>
      <c r="DI13" s="683"/>
      <c r="DJ13" s="683"/>
      <c r="DK13" s="683"/>
      <c r="DL13" s="683"/>
      <c r="DM13" s="683"/>
      <c r="DN13" s="683"/>
      <c r="DO13" s="683"/>
      <c r="DP13" s="684"/>
      <c r="DQ13" s="688">
        <v>2903755</v>
      </c>
      <c r="DR13" s="683"/>
      <c r="DS13" s="683"/>
      <c r="DT13" s="683"/>
      <c r="DU13" s="683"/>
      <c r="DV13" s="683"/>
      <c r="DW13" s="683"/>
      <c r="DX13" s="683"/>
      <c r="DY13" s="683"/>
      <c r="DZ13" s="683"/>
      <c r="EA13" s="683"/>
      <c r="EB13" s="683"/>
      <c r="EC13" s="729"/>
    </row>
    <row r="14" spans="2:143" ht="11.25" customHeight="1" x14ac:dyDescent="0.15">
      <c r="B14" s="679" t="s">
        <v>249</v>
      </c>
      <c r="C14" s="680"/>
      <c r="D14" s="680"/>
      <c r="E14" s="680"/>
      <c r="F14" s="680"/>
      <c r="G14" s="680"/>
      <c r="H14" s="680"/>
      <c r="I14" s="680"/>
      <c r="J14" s="680"/>
      <c r="K14" s="680"/>
      <c r="L14" s="680"/>
      <c r="M14" s="680"/>
      <c r="N14" s="680"/>
      <c r="O14" s="680"/>
      <c r="P14" s="680"/>
      <c r="Q14" s="681"/>
      <c r="R14" s="682" t="s">
        <v>226</v>
      </c>
      <c r="S14" s="683"/>
      <c r="T14" s="683"/>
      <c r="U14" s="683"/>
      <c r="V14" s="683"/>
      <c r="W14" s="683"/>
      <c r="X14" s="683"/>
      <c r="Y14" s="684"/>
      <c r="Z14" s="715" t="s">
        <v>226</v>
      </c>
      <c r="AA14" s="715"/>
      <c r="AB14" s="715"/>
      <c r="AC14" s="715"/>
      <c r="AD14" s="716" t="s">
        <v>128</v>
      </c>
      <c r="AE14" s="716"/>
      <c r="AF14" s="716"/>
      <c r="AG14" s="716"/>
      <c r="AH14" s="716"/>
      <c r="AI14" s="716"/>
      <c r="AJ14" s="716"/>
      <c r="AK14" s="716"/>
      <c r="AL14" s="685" t="s">
        <v>128</v>
      </c>
      <c r="AM14" s="686"/>
      <c r="AN14" s="686"/>
      <c r="AO14" s="717"/>
      <c r="AP14" s="679" t="s">
        <v>250</v>
      </c>
      <c r="AQ14" s="680"/>
      <c r="AR14" s="680"/>
      <c r="AS14" s="680"/>
      <c r="AT14" s="680"/>
      <c r="AU14" s="680"/>
      <c r="AV14" s="680"/>
      <c r="AW14" s="680"/>
      <c r="AX14" s="680"/>
      <c r="AY14" s="680"/>
      <c r="AZ14" s="680"/>
      <c r="BA14" s="680"/>
      <c r="BB14" s="680"/>
      <c r="BC14" s="680"/>
      <c r="BD14" s="680"/>
      <c r="BE14" s="680"/>
      <c r="BF14" s="681"/>
      <c r="BG14" s="682">
        <v>380340</v>
      </c>
      <c r="BH14" s="683"/>
      <c r="BI14" s="683"/>
      <c r="BJ14" s="683"/>
      <c r="BK14" s="683"/>
      <c r="BL14" s="683"/>
      <c r="BM14" s="683"/>
      <c r="BN14" s="684"/>
      <c r="BO14" s="715">
        <v>2.9</v>
      </c>
      <c r="BP14" s="715"/>
      <c r="BQ14" s="715"/>
      <c r="BR14" s="715"/>
      <c r="BS14" s="688" t="s">
        <v>128</v>
      </c>
      <c r="BT14" s="683"/>
      <c r="BU14" s="683"/>
      <c r="BV14" s="683"/>
      <c r="BW14" s="683"/>
      <c r="BX14" s="683"/>
      <c r="BY14" s="683"/>
      <c r="BZ14" s="683"/>
      <c r="CA14" s="683"/>
      <c r="CB14" s="729"/>
      <c r="CD14" s="721" t="s">
        <v>251</v>
      </c>
      <c r="CE14" s="722"/>
      <c r="CF14" s="722"/>
      <c r="CG14" s="722"/>
      <c r="CH14" s="722"/>
      <c r="CI14" s="722"/>
      <c r="CJ14" s="722"/>
      <c r="CK14" s="722"/>
      <c r="CL14" s="722"/>
      <c r="CM14" s="722"/>
      <c r="CN14" s="722"/>
      <c r="CO14" s="722"/>
      <c r="CP14" s="722"/>
      <c r="CQ14" s="723"/>
      <c r="CR14" s="682">
        <v>1095596</v>
      </c>
      <c r="CS14" s="683"/>
      <c r="CT14" s="683"/>
      <c r="CU14" s="683"/>
      <c r="CV14" s="683"/>
      <c r="CW14" s="683"/>
      <c r="CX14" s="683"/>
      <c r="CY14" s="684"/>
      <c r="CZ14" s="715">
        <v>1.7</v>
      </c>
      <c r="DA14" s="715"/>
      <c r="DB14" s="715"/>
      <c r="DC14" s="715"/>
      <c r="DD14" s="688">
        <v>81973</v>
      </c>
      <c r="DE14" s="683"/>
      <c r="DF14" s="683"/>
      <c r="DG14" s="683"/>
      <c r="DH14" s="683"/>
      <c r="DI14" s="683"/>
      <c r="DJ14" s="683"/>
      <c r="DK14" s="683"/>
      <c r="DL14" s="683"/>
      <c r="DM14" s="683"/>
      <c r="DN14" s="683"/>
      <c r="DO14" s="683"/>
      <c r="DP14" s="684"/>
      <c r="DQ14" s="688">
        <v>939923</v>
      </c>
      <c r="DR14" s="683"/>
      <c r="DS14" s="683"/>
      <c r="DT14" s="683"/>
      <c r="DU14" s="683"/>
      <c r="DV14" s="683"/>
      <c r="DW14" s="683"/>
      <c r="DX14" s="683"/>
      <c r="DY14" s="683"/>
      <c r="DZ14" s="683"/>
      <c r="EA14" s="683"/>
      <c r="EB14" s="683"/>
      <c r="EC14" s="729"/>
    </row>
    <row r="15" spans="2:143" ht="11.25" customHeight="1" x14ac:dyDescent="0.15">
      <c r="B15" s="679" t="s">
        <v>252</v>
      </c>
      <c r="C15" s="680"/>
      <c r="D15" s="680"/>
      <c r="E15" s="680"/>
      <c r="F15" s="680"/>
      <c r="G15" s="680"/>
      <c r="H15" s="680"/>
      <c r="I15" s="680"/>
      <c r="J15" s="680"/>
      <c r="K15" s="680"/>
      <c r="L15" s="680"/>
      <c r="M15" s="680"/>
      <c r="N15" s="680"/>
      <c r="O15" s="680"/>
      <c r="P15" s="680"/>
      <c r="Q15" s="681"/>
      <c r="R15" s="682" t="s">
        <v>226</v>
      </c>
      <c r="S15" s="683"/>
      <c r="T15" s="683"/>
      <c r="U15" s="683"/>
      <c r="V15" s="683"/>
      <c r="W15" s="683"/>
      <c r="X15" s="683"/>
      <c r="Y15" s="684"/>
      <c r="Z15" s="715" t="s">
        <v>128</v>
      </c>
      <c r="AA15" s="715"/>
      <c r="AB15" s="715"/>
      <c r="AC15" s="715"/>
      <c r="AD15" s="716" t="s">
        <v>128</v>
      </c>
      <c r="AE15" s="716"/>
      <c r="AF15" s="716"/>
      <c r="AG15" s="716"/>
      <c r="AH15" s="716"/>
      <c r="AI15" s="716"/>
      <c r="AJ15" s="716"/>
      <c r="AK15" s="716"/>
      <c r="AL15" s="685" t="s">
        <v>237</v>
      </c>
      <c r="AM15" s="686"/>
      <c r="AN15" s="686"/>
      <c r="AO15" s="717"/>
      <c r="AP15" s="679" t="s">
        <v>253</v>
      </c>
      <c r="AQ15" s="680"/>
      <c r="AR15" s="680"/>
      <c r="AS15" s="680"/>
      <c r="AT15" s="680"/>
      <c r="AU15" s="680"/>
      <c r="AV15" s="680"/>
      <c r="AW15" s="680"/>
      <c r="AX15" s="680"/>
      <c r="AY15" s="680"/>
      <c r="AZ15" s="680"/>
      <c r="BA15" s="680"/>
      <c r="BB15" s="680"/>
      <c r="BC15" s="680"/>
      <c r="BD15" s="680"/>
      <c r="BE15" s="680"/>
      <c r="BF15" s="681"/>
      <c r="BG15" s="682">
        <v>644172</v>
      </c>
      <c r="BH15" s="683"/>
      <c r="BI15" s="683"/>
      <c r="BJ15" s="683"/>
      <c r="BK15" s="683"/>
      <c r="BL15" s="683"/>
      <c r="BM15" s="683"/>
      <c r="BN15" s="684"/>
      <c r="BO15" s="715">
        <v>5</v>
      </c>
      <c r="BP15" s="715"/>
      <c r="BQ15" s="715"/>
      <c r="BR15" s="715"/>
      <c r="BS15" s="688" t="s">
        <v>237</v>
      </c>
      <c r="BT15" s="683"/>
      <c r="BU15" s="683"/>
      <c r="BV15" s="683"/>
      <c r="BW15" s="683"/>
      <c r="BX15" s="683"/>
      <c r="BY15" s="683"/>
      <c r="BZ15" s="683"/>
      <c r="CA15" s="683"/>
      <c r="CB15" s="729"/>
      <c r="CD15" s="721" t="s">
        <v>254</v>
      </c>
      <c r="CE15" s="722"/>
      <c r="CF15" s="722"/>
      <c r="CG15" s="722"/>
      <c r="CH15" s="722"/>
      <c r="CI15" s="722"/>
      <c r="CJ15" s="722"/>
      <c r="CK15" s="722"/>
      <c r="CL15" s="722"/>
      <c r="CM15" s="722"/>
      <c r="CN15" s="722"/>
      <c r="CO15" s="722"/>
      <c r="CP15" s="722"/>
      <c r="CQ15" s="723"/>
      <c r="CR15" s="682">
        <v>5943063</v>
      </c>
      <c r="CS15" s="683"/>
      <c r="CT15" s="683"/>
      <c r="CU15" s="683"/>
      <c r="CV15" s="683"/>
      <c r="CW15" s="683"/>
      <c r="CX15" s="683"/>
      <c r="CY15" s="684"/>
      <c r="CZ15" s="715">
        <v>9.4</v>
      </c>
      <c r="DA15" s="715"/>
      <c r="DB15" s="715"/>
      <c r="DC15" s="715"/>
      <c r="DD15" s="688">
        <v>2025757</v>
      </c>
      <c r="DE15" s="683"/>
      <c r="DF15" s="683"/>
      <c r="DG15" s="683"/>
      <c r="DH15" s="683"/>
      <c r="DI15" s="683"/>
      <c r="DJ15" s="683"/>
      <c r="DK15" s="683"/>
      <c r="DL15" s="683"/>
      <c r="DM15" s="683"/>
      <c r="DN15" s="683"/>
      <c r="DO15" s="683"/>
      <c r="DP15" s="684"/>
      <c r="DQ15" s="688">
        <v>3378458</v>
      </c>
      <c r="DR15" s="683"/>
      <c r="DS15" s="683"/>
      <c r="DT15" s="683"/>
      <c r="DU15" s="683"/>
      <c r="DV15" s="683"/>
      <c r="DW15" s="683"/>
      <c r="DX15" s="683"/>
      <c r="DY15" s="683"/>
      <c r="DZ15" s="683"/>
      <c r="EA15" s="683"/>
      <c r="EB15" s="683"/>
      <c r="EC15" s="729"/>
    </row>
    <row r="16" spans="2:143" ht="11.25" customHeight="1" x14ac:dyDescent="0.15">
      <c r="B16" s="679" t="s">
        <v>255</v>
      </c>
      <c r="C16" s="680"/>
      <c r="D16" s="680"/>
      <c r="E16" s="680"/>
      <c r="F16" s="680"/>
      <c r="G16" s="680"/>
      <c r="H16" s="680"/>
      <c r="I16" s="680"/>
      <c r="J16" s="680"/>
      <c r="K16" s="680"/>
      <c r="L16" s="680"/>
      <c r="M16" s="680"/>
      <c r="N16" s="680"/>
      <c r="O16" s="680"/>
      <c r="P16" s="680"/>
      <c r="Q16" s="681"/>
      <c r="R16" s="682">
        <v>35484</v>
      </c>
      <c r="S16" s="683"/>
      <c r="T16" s="683"/>
      <c r="U16" s="683"/>
      <c r="V16" s="683"/>
      <c r="W16" s="683"/>
      <c r="X16" s="683"/>
      <c r="Y16" s="684"/>
      <c r="Z16" s="715">
        <v>0.1</v>
      </c>
      <c r="AA16" s="715"/>
      <c r="AB16" s="715"/>
      <c r="AC16" s="715"/>
      <c r="AD16" s="716">
        <v>35484</v>
      </c>
      <c r="AE16" s="716"/>
      <c r="AF16" s="716"/>
      <c r="AG16" s="716"/>
      <c r="AH16" s="716"/>
      <c r="AI16" s="716"/>
      <c r="AJ16" s="716"/>
      <c r="AK16" s="716"/>
      <c r="AL16" s="685">
        <v>0.1</v>
      </c>
      <c r="AM16" s="686"/>
      <c r="AN16" s="686"/>
      <c r="AO16" s="717"/>
      <c r="AP16" s="679" t="s">
        <v>256</v>
      </c>
      <c r="AQ16" s="680"/>
      <c r="AR16" s="680"/>
      <c r="AS16" s="680"/>
      <c r="AT16" s="680"/>
      <c r="AU16" s="680"/>
      <c r="AV16" s="680"/>
      <c r="AW16" s="680"/>
      <c r="AX16" s="680"/>
      <c r="AY16" s="680"/>
      <c r="AZ16" s="680"/>
      <c r="BA16" s="680"/>
      <c r="BB16" s="680"/>
      <c r="BC16" s="680"/>
      <c r="BD16" s="680"/>
      <c r="BE16" s="680"/>
      <c r="BF16" s="681"/>
      <c r="BG16" s="682" t="s">
        <v>128</v>
      </c>
      <c r="BH16" s="683"/>
      <c r="BI16" s="683"/>
      <c r="BJ16" s="683"/>
      <c r="BK16" s="683"/>
      <c r="BL16" s="683"/>
      <c r="BM16" s="683"/>
      <c r="BN16" s="684"/>
      <c r="BO16" s="715" t="s">
        <v>128</v>
      </c>
      <c r="BP16" s="715"/>
      <c r="BQ16" s="715"/>
      <c r="BR16" s="715"/>
      <c r="BS16" s="688" t="s">
        <v>128</v>
      </c>
      <c r="BT16" s="683"/>
      <c r="BU16" s="683"/>
      <c r="BV16" s="683"/>
      <c r="BW16" s="683"/>
      <c r="BX16" s="683"/>
      <c r="BY16" s="683"/>
      <c r="BZ16" s="683"/>
      <c r="CA16" s="683"/>
      <c r="CB16" s="729"/>
      <c r="CD16" s="721" t="s">
        <v>257</v>
      </c>
      <c r="CE16" s="722"/>
      <c r="CF16" s="722"/>
      <c r="CG16" s="722"/>
      <c r="CH16" s="722"/>
      <c r="CI16" s="722"/>
      <c r="CJ16" s="722"/>
      <c r="CK16" s="722"/>
      <c r="CL16" s="722"/>
      <c r="CM16" s="722"/>
      <c r="CN16" s="722"/>
      <c r="CO16" s="722"/>
      <c r="CP16" s="722"/>
      <c r="CQ16" s="723"/>
      <c r="CR16" s="682">
        <v>3108067</v>
      </c>
      <c r="CS16" s="683"/>
      <c r="CT16" s="683"/>
      <c r="CU16" s="683"/>
      <c r="CV16" s="683"/>
      <c r="CW16" s="683"/>
      <c r="CX16" s="683"/>
      <c r="CY16" s="684"/>
      <c r="CZ16" s="715">
        <v>4.9000000000000004</v>
      </c>
      <c r="DA16" s="715"/>
      <c r="DB16" s="715"/>
      <c r="DC16" s="715"/>
      <c r="DD16" s="688" t="s">
        <v>128</v>
      </c>
      <c r="DE16" s="683"/>
      <c r="DF16" s="683"/>
      <c r="DG16" s="683"/>
      <c r="DH16" s="683"/>
      <c r="DI16" s="683"/>
      <c r="DJ16" s="683"/>
      <c r="DK16" s="683"/>
      <c r="DL16" s="683"/>
      <c r="DM16" s="683"/>
      <c r="DN16" s="683"/>
      <c r="DO16" s="683"/>
      <c r="DP16" s="684"/>
      <c r="DQ16" s="688">
        <v>686145</v>
      </c>
      <c r="DR16" s="683"/>
      <c r="DS16" s="683"/>
      <c r="DT16" s="683"/>
      <c r="DU16" s="683"/>
      <c r="DV16" s="683"/>
      <c r="DW16" s="683"/>
      <c r="DX16" s="683"/>
      <c r="DY16" s="683"/>
      <c r="DZ16" s="683"/>
      <c r="EA16" s="683"/>
      <c r="EB16" s="683"/>
      <c r="EC16" s="729"/>
    </row>
    <row r="17" spans="2:133" ht="11.25" customHeight="1" x14ac:dyDescent="0.15">
      <c r="B17" s="679" t="s">
        <v>258</v>
      </c>
      <c r="C17" s="680"/>
      <c r="D17" s="680"/>
      <c r="E17" s="680"/>
      <c r="F17" s="680"/>
      <c r="G17" s="680"/>
      <c r="H17" s="680"/>
      <c r="I17" s="680"/>
      <c r="J17" s="680"/>
      <c r="K17" s="680"/>
      <c r="L17" s="680"/>
      <c r="M17" s="680"/>
      <c r="N17" s="680"/>
      <c r="O17" s="680"/>
      <c r="P17" s="680"/>
      <c r="Q17" s="681"/>
      <c r="R17" s="682">
        <v>71030</v>
      </c>
      <c r="S17" s="683"/>
      <c r="T17" s="683"/>
      <c r="U17" s="683"/>
      <c r="V17" s="683"/>
      <c r="W17" s="683"/>
      <c r="X17" s="683"/>
      <c r="Y17" s="684"/>
      <c r="Z17" s="715">
        <v>0.1</v>
      </c>
      <c r="AA17" s="715"/>
      <c r="AB17" s="715"/>
      <c r="AC17" s="715"/>
      <c r="AD17" s="716">
        <v>71030</v>
      </c>
      <c r="AE17" s="716"/>
      <c r="AF17" s="716"/>
      <c r="AG17" s="716"/>
      <c r="AH17" s="716"/>
      <c r="AI17" s="716"/>
      <c r="AJ17" s="716"/>
      <c r="AK17" s="716"/>
      <c r="AL17" s="685">
        <v>0.3</v>
      </c>
      <c r="AM17" s="686"/>
      <c r="AN17" s="686"/>
      <c r="AO17" s="717"/>
      <c r="AP17" s="679" t="s">
        <v>259</v>
      </c>
      <c r="AQ17" s="680"/>
      <c r="AR17" s="680"/>
      <c r="AS17" s="680"/>
      <c r="AT17" s="680"/>
      <c r="AU17" s="680"/>
      <c r="AV17" s="680"/>
      <c r="AW17" s="680"/>
      <c r="AX17" s="680"/>
      <c r="AY17" s="680"/>
      <c r="AZ17" s="680"/>
      <c r="BA17" s="680"/>
      <c r="BB17" s="680"/>
      <c r="BC17" s="680"/>
      <c r="BD17" s="680"/>
      <c r="BE17" s="680"/>
      <c r="BF17" s="681"/>
      <c r="BG17" s="682" t="s">
        <v>226</v>
      </c>
      <c r="BH17" s="683"/>
      <c r="BI17" s="683"/>
      <c r="BJ17" s="683"/>
      <c r="BK17" s="683"/>
      <c r="BL17" s="683"/>
      <c r="BM17" s="683"/>
      <c r="BN17" s="684"/>
      <c r="BO17" s="715" t="s">
        <v>226</v>
      </c>
      <c r="BP17" s="715"/>
      <c r="BQ17" s="715"/>
      <c r="BR17" s="715"/>
      <c r="BS17" s="688" t="s">
        <v>226</v>
      </c>
      <c r="BT17" s="683"/>
      <c r="BU17" s="683"/>
      <c r="BV17" s="683"/>
      <c r="BW17" s="683"/>
      <c r="BX17" s="683"/>
      <c r="BY17" s="683"/>
      <c r="BZ17" s="683"/>
      <c r="CA17" s="683"/>
      <c r="CB17" s="729"/>
      <c r="CD17" s="721" t="s">
        <v>260</v>
      </c>
      <c r="CE17" s="722"/>
      <c r="CF17" s="722"/>
      <c r="CG17" s="722"/>
      <c r="CH17" s="722"/>
      <c r="CI17" s="722"/>
      <c r="CJ17" s="722"/>
      <c r="CK17" s="722"/>
      <c r="CL17" s="722"/>
      <c r="CM17" s="722"/>
      <c r="CN17" s="722"/>
      <c r="CO17" s="722"/>
      <c r="CP17" s="722"/>
      <c r="CQ17" s="723"/>
      <c r="CR17" s="682">
        <v>5706556</v>
      </c>
      <c r="CS17" s="683"/>
      <c r="CT17" s="683"/>
      <c r="CU17" s="683"/>
      <c r="CV17" s="683"/>
      <c r="CW17" s="683"/>
      <c r="CX17" s="683"/>
      <c r="CY17" s="684"/>
      <c r="CZ17" s="715">
        <v>9</v>
      </c>
      <c r="DA17" s="715"/>
      <c r="DB17" s="715"/>
      <c r="DC17" s="715"/>
      <c r="DD17" s="688" t="s">
        <v>237</v>
      </c>
      <c r="DE17" s="683"/>
      <c r="DF17" s="683"/>
      <c r="DG17" s="683"/>
      <c r="DH17" s="683"/>
      <c r="DI17" s="683"/>
      <c r="DJ17" s="683"/>
      <c r="DK17" s="683"/>
      <c r="DL17" s="683"/>
      <c r="DM17" s="683"/>
      <c r="DN17" s="683"/>
      <c r="DO17" s="683"/>
      <c r="DP17" s="684"/>
      <c r="DQ17" s="688">
        <v>5614613</v>
      </c>
      <c r="DR17" s="683"/>
      <c r="DS17" s="683"/>
      <c r="DT17" s="683"/>
      <c r="DU17" s="683"/>
      <c r="DV17" s="683"/>
      <c r="DW17" s="683"/>
      <c r="DX17" s="683"/>
      <c r="DY17" s="683"/>
      <c r="DZ17" s="683"/>
      <c r="EA17" s="683"/>
      <c r="EB17" s="683"/>
      <c r="EC17" s="729"/>
    </row>
    <row r="18" spans="2:133" ht="11.25" customHeight="1" x14ac:dyDescent="0.15">
      <c r="B18" s="679" t="s">
        <v>261</v>
      </c>
      <c r="C18" s="680"/>
      <c r="D18" s="680"/>
      <c r="E18" s="680"/>
      <c r="F18" s="680"/>
      <c r="G18" s="680"/>
      <c r="H18" s="680"/>
      <c r="I18" s="680"/>
      <c r="J18" s="680"/>
      <c r="K18" s="680"/>
      <c r="L18" s="680"/>
      <c r="M18" s="680"/>
      <c r="N18" s="680"/>
      <c r="O18" s="680"/>
      <c r="P18" s="680"/>
      <c r="Q18" s="681"/>
      <c r="R18" s="682">
        <v>109769</v>
      </c>
      <c r="S18" s="683"/>
      <c r="T18" s="683"/>
      <c r="U18" s="683"/>
      <c r="V18" s="683"/>
      <c r="W18" s="683"/>
      <c r="X18" s="683"/>
      <c r="Y18" s="684"/>
      <c r="Z18" s="715">
        <v>0.2</v>
      </c>
      <c r="AA18" s="715"/>
      <c r="AB18" s="715"/>
      <c r="AC18" s="715"/>
      <c r="AD18" s="716">
        <v>109769</v>
      </c>
      <c r="AE18" s="716"/>
      <c r="AF18" s="716"/>
      <c r="AG18" s="716"/>
      <c r="AH18" s="716"/>
      <c r="AI18" s="716"/>
      <c r="AJ18" s="716"/>
      <c r="AK18" s="716"/>
      <c r="AL18" s="685">
        <v>0.4</v>
      </c>
      <c r="AM18" s="686"/>
      <c r="AN18" s="686"/>
      <c r="AO18" s="717"/>
      <c r="AP18" s="679" t="s">
        <v>262</v>
      </c>
      <c r="AQ18" s="680"/>
      <c r="AR18" s="680"/>
      <c r="AS18" s="680"/>
      <c r="AT18" s="680"/>
      <c r="AU18" s="680"/>
      <c r="AV18" s="680"/>
      <c r="AW18" s="680"/>
      <c r="AX18" s="680"/>
      <c r="AY18" s="680"/>
      <c r="AZ18" s="680"/>
      <c r="BA18" s="680"/>
      <c r="BB18" s="680"/>
      <c r="BC18" s="680"/>
      <c r="BD18" s="680"/>
      <c r="BE18" s="680"/>
      <c r="BF18" s="681"/>
      <c r="BG18" s="682" t="s">
        <v>237</v>
      </c>
      <c r="BH18" s="683"/>
      <c r="BI18" s="683"/>
      <c r="BJ18" s="683"/>
      <c r="BK18" s="683"/>
      <c r="BL18" s="683"/>
      <c r="BM18" s="683"/>
      <c r="BN18" s="684"/>
      <c r="BO18" s="715" t="s">
        <v>237</v>
      </c>
      <c r="BP18" s="715"/>
      <c r="BQ18" s="715"/>
      <c r="BR18" s="715"/>
      <c r="BS18" s="688" t="s">
        <v>226</v>
      </c>
      <c r="BT18" s="683"/>
      <c r="BU18" s="683"/>
      <c r="BV18" s="683"/>
      <c r="BW18" s="683"/>
      <c r="BX18" s="683"/>
      <c r="BY18" s="683"/>
      <c r="BZ18" s="683"/>
      <c r="CA18" s="683"/>
      <c r="CB18" s="729"/>
      <c r="CD18" s="721" t="s">
        <v>263</v>
      </c>
      <c r="CE18" s="722"/>
      <c r="CF18" s="722"/>
      <c r="CG18" s="722"/>
      <c r="CH18" s="722"/>
      <c r="CI18" s="722"/>
      <c r="CJ18" s="722"/>
      <c r="CK18" s="722"/>
      <c r="CL18" s="722"/>
      <c r="CM18" s="722"/>
      <c r="CN18" s="722"/>
      <c r="CO18" s="722"/>
      <c r="CP18" s="722"/>
      <c r="CQ18" s="723"/>
      <c r="CR18" s="682" t="s">
        <v>226</v>
      </c>
      <c r="CS18" s="683"/>
      <c r="CT18" s="683"/>
      <c r="CU18" s="683"/>
      <c r="CV18" s="683"/>
      <c r="CW18" s="683"/>
      <c r="CX18" s="683"/>
      <c r="CY18" s="684"/>
      <c r="CZ18" s="715" t="s">
        <v>128</v>
      </c>
      <c r="DA18" s="715"/>
      <c r="DB18" s="715"/>
      <c r="DC18" s="715"/>
      <c r="DD18" s="688" t="s">
        <v>237</v>
      </c>
      <c r="DE18" s="683"/>
      <c r="DF18" s="683"/>
      <c r="DG18" s="683"/>
      <c r="DH18" s="683"/>
      <c r="DI18" s="683"/>
      <c r="DJ18" s="683"/>
      <c r="DK18" s="683"/>
      <c r="DL18" s="683"/>
      <c r="DM18" s="683"/>
      <c r="DN18" s="683"/>
      <c r="DO18" s="683"/>
      <c r="DP18" s="684"/>
      <c r="DQ18" s="688" t="s">
        <v>128</v>
      </c>
      <c r="DR18" s="683"/>
      <c r="DS18" s="683"/>
      <c r="DT18" s="683"/>
      <c r="DU18" s="683"/>
      <c r="DV18" s="683"/>
      <c r="DW18" s="683"/>
      <c r="DX18" s="683"/>
      <c r="DY18" s="683"/>
      <c r="DZ18" s="683"/>
      <c r="EA18" s="683"/>
      <c r="EB18" s="683"/>
      <c r="EC18" s="729"/>
    </row>
    <row r="19" spans="2:133" ht="11.25" customHeight="1" x14ac:dyDescent="0.15">
      <c r="B19" s="679" t="s">
        <v>264</v>
      </c>
      <c r="C19" s="680"/>
      <c r="D19" s="680"/>
      <c r="E19" s="680"/>
      <c r="F19" s="680"/>
      <c r="G19" s="680"/>
      <c r="H19" s="680"/>
      <c r="I19" s="680"/>
      <c r="J19" s="680"/>
      <c r="K19" s="680"/>
      <c r="L19" s="680"/>
      <c r="M19" s="680"/>
      <c r="N19" s="680"/>
      <c r="O19" s="680"/>
      <c r="P19" s="680"/>
      <c r="Q19" s="681"/>
      <c r="R19" s="682">
        <v>79553</v>
      </c>
      <c r="S19" s="683"/>
      <c r="T19" s="683"/>
      <c r="U19" s="683"/>
      <c r="V19" s="683"/>
      <c r="W19" s="683"/>
      <c r="X19" s="683"/>
      <c r="Y19" s="684"/>
      <c r="Z19" s="715">
        <v>0.1</v>
      </c>
      <c r="AA19" s="715"/>
      <c r="AB19" s="715"/>
      <c r="AC19" s="715"/>
      <c r="AD19" s="716">
        <v>79553</v>
      </c>
      <c r="AE19" s="716"/>
      <c r="AF19" s="716"/>
      <c r="AG19" s="716"/>
      <c r="AH19" s="716"/>
      <c r="AI19" s="716"/>
      <c r="AJ19" s="716"/>
      <c r="AK19" s="716"/>
      <c r="AL19" s="685">
        <v>0.3</v>
      </c>
      <c r="AM19" s="686"/>
      <c r="AN19" s="686"/>
      <c r="AO19" s="717"/>
      <c r="AP19" s="679" t="s">
        <v>265</v>
      </c>
      <c r="AQ19" s="680"/>
      <c r="AR19" s="680"/>
      <c r="AS19" s="680"/>
      <c r="AT19" s="680"/>
      <c r="AU19" s="680"/>
      <c r="AV19" s="680"/>
      <c r="AW19" s="680"/>
      <c r="AX19" s="680"/>
      <c r="AY19" s="680"/>
      <c r="AZ19" s="680"/>
      <c r="BA19" s="680"/>
      <c r="BB19" s="680"/>
      <c r="BC19" s="680"/>
      <c r="BD19" s="680"/>
      <c r="BE19" s="680"/>
      <c r="BF19" s="681"/>
      <c r="BG19" s="682">
        <v>711835</v>
      </c>
      <c r="BH19" s="683"/>
      <c r="BI19" s="683"/>
      <c r="BJ19" s="683"/>
      <c r="BK19" s="683"/>
      <c r="BL19" s="683"/>
      <c r="BM19" s="683"/>
      <c r="BN19" s="684"/>
      <c r="BO19" s="715">
        <v>5.5</v>
      </c>
      <c r="BP19" s="715"/>
      <c r="BQ19" s="715"/>
      <c r="BR19" s="715"/>
      <c r="BS19" s="688" t="s">
        <v>128</v>
      </c>
      <c r="BT19" s="683"/>
      <c r="BU19" s="683"/>
      <c r="BV19" s="683"/>
      <c r="BW19" s="683"/>
      <c r="BX19" s="683"/>
      <c r="BY19" s="683"/>
      <c r="BZ19" s="683"/>
      <c r="CA19" s="683"/>
      <c r="CB19" s="729"/>
      <c r="CD19" s="721" t="s">
        <v>266</v>
      </c>
      <c r="CE19" s="722"/>
      <c r="CF19" s="722"/>
      <c r="CG19" s="722"/>
      <c r="CH19" s="722"/>
      <c r="CI19" s="722"/>
      <c r="CJ19" s="722"/>
      <c r="CK19" s="722"/>
      <c r="CL19" s="722"/>
      <c r="CM19" s="722"/>
      <c r="CN19" s="722"/>
      <c r="CO19" s="722"/>
      <c r="CP19" s="722"/>
      <c r="CQ19" s="723"/>
      <c r="CR19" s="682" t="s">
        <v>128</v>
      </c>
      <c r="CS19" s="683"/>
      <c r="CT19" s="683"/>
      <c r="CU19" s="683"/>
      <c r="CV19" s="683"/>
      <c r="CW19" s="683"/>
      <c r="CX19" s="683"/>
      <c r="CY19" s="684"/>
      <c r="CZ19" s="715" t="s">
        <v>237</v>
      </c>
      <c r="DA19" s="715"/>
      <c r="DB19" s="715"/>
      <c r="DC19" s="715"/>
      <c r="DD19" s="688" t="s">
        <v>226</v>
      </c>
      <c r="DE19" s="683"/>
      <c r="DF19" s="683"/>
      <c r="DG19" s="683"/>
      <c r="DH19" s="683"/>
      <c r="DI19" s="683"/>
      <c r="DJ19" s="683"/>
      <c r="DK19" s="683"/>
      <c r="DL19" s="683"/>
      <c r="DM19" s="683"/>
      <c r="DN19" s="683"/>
      <c r="DO19" s="683"/>
      <c r="DP19" s="684"/>
      <c r="DQ19" s="688" t="s">
        <v>128</v>
      </c>
      <c r="DR19" s="683"/>
      <c r="DS19" s="683"/>
      <c r="DT19" s="683"/>
      <c r="DU19" s="683"/>
      <c r="DV19" s="683"/>
      <c r="DW19" s="683"/>
      <c r="DX19" s="683"/>
      <c r="DY19" s="683"/>
      <c r="DZ19" s="683"/>
      <c r="EA19" s="683"/>
      <c r="EB19" s="683"/>
      <c r="EC19" s="729"/>
    </row>
    <row r="20" spans="2:133" ht="11.25" customHeight="1" x14ac:dyDescent="0.15">
      <c r="B20" s="679" t="s">
        <v>267</v>
      </c>
      <c r="C20" s="680"/>
      <c r="D20" s="680"/>
      <c r="E20" s="680"/>
      <c r="F20" s="680"/>
      <c r="G20" s="680"/>
      <c r="H20" s="680"/>
      <c r="I20" s="680"/>
      <c r="J20" s="680"/>
      <c r="K20" s="680"/>
      <c r="L20" s="680"/>
      <c r="M20" s="680"/>
      <c r="N20" s="680"/>
      <c r="O20" s="680"/>
      <c r="P20" s="680"/>
      <c r="Q20" s="681"/>
      <c r="R20" s="682">
        <v>17493</v>
      </c>
      <c r="S20" s="683"/>
      <c r="T20" s="683"/>
      <c r="U20" s="683"/>
      <c r="V20" s="683"/>
      <c r="W20" s="683"/>
      <c r="X20" s="683"/>
      <c r="Y20" s="684"/>
      <c r="Z20" s="715">
        <v>0</v>
      </c>
      <c r="AA20" s="715"/>
      <c r="AB20" s="715"/>
      <c r="AC20" s="715"/>
      <c r="AD20" s="716">
        <v>17493</v>
      </c>
      <c r="AE20" s="716"/>
      <c r="AF20" s="716"/>
      <c r="AG20" s="716"/>
      <c r="AH20" s="716"/>
      <c r="AI20" s="716"/>
      <c r="AJ20" s="716"/>
      <c r="AK20" s="716"/>
      <c r="AL20" s="685">
        <v>0.1</v>
      </c>
      <c r="AM20" s="686"/>
      <c r="AN20" s="686"/>
      <c r="AO20" s="717"/>
      <c r="AP20" s="679" t="s">
        <v>268</v>
      </c>
      <c r="AQ20" s="680"/>
      <c r="AR20" s="680"/>
      <c r="AS20" s="680"/>
      <c r="AT20" s="680"/>
      <c r="AU20" s="680"/>
      <c r="AV20" s="680"/>
      <c r="AW20" s="680"/>
      <c r="AX20" s="680"/>
      <c r="AY20" s="680"/>
      <c r="AZ20" s="680"/>
      <c r="BA20" s="680"/>
      <c r="BB20" s="680"/>
      <c r="BC20" s="680"/>
      <c r="BD20" s="680"/>
      <c r="BE20" s="680"/>
      <c r="BF20" s="681"/>
      <c r="BG20" s="682">
        <v>711835</v>
      </c>
      <c r="BH20" s="683"/>
      <c r="BI20" s="683"/>
      <c r="BJ20" s="683"/>
      <c r="BK20" s="683"/>
      <c r="BL20" s="683"/>
      <c r="BM20" s="683"/>
      <c r="BN20" s="684"/>
      <c r="BO20" s="715">
        <v>5.5</v>
      </c>
      <c r="BP20" s="715"/>
      <c r="BQ20" s="715"/>
      <c r="BR20" s="715"/>
      <c r="BS20" s="688" t="s">
        <v>226</v>
      </c>
      <c r="BT20" s="683"/>
      <c r="BU20" s="683"/>
      <c r="BV20" s="683"/>
      <c r="BW20" s="683"/>
      <c r="BX20" s="683"/>
      <c r="BY20" s="683"/>
      <c r="BZ20" s="683"/>
      <c r="CA20" s="683"/>
      <c r="CB20" s="729"/>
      <c r="CD20" s="721" t="s">
        <v>269</v>
      </c>
      <c r="CE20" s="722"/>
      <c r="CF20" s="722"/>
      <c r="CG20" s="722"/>
      <c r="CH20" s="722"/>
      <c r="CI20" s="722"/>
      <c r="CJ20" s="722"/>
      <c r="CK20" s="722"/>
      <c r="CL20" s="722"/>
      <c r="CM20" s="722"/>
      <c r="CN20" s="722"/>
      <c r="CO20" s="722"/>
      <c r="CP20" s="722"/>
      <c r="CQ20" s="723"/>
      <c r="CR20" s="682">
        <v>63267546</v>
      </c>
      <c r="CS20" s="683"/>
      <c r="CT20" s="683"/>
      <c r="CU20" s="683"/>
      <c r="CV20" s="683"/>
      <c r="CW20" s="683"/>
      <c r="CX20" s="683"/>
      <c r="CY20" s="684"/>
      <c r="CZ20" s="715">
        <v>100</v>
      </c>
      <c r="DA20" s="715"/>
      <c r="DB20" s="715"/>
      <c r="DC20" s="715"/>
      <c r="DD20" s="688">
        <v>7922345</v>
      </c>
      <c r="DE20" s="683"/>
      <c r="DF20" s="683"/>
      <c r="DG20" s="683"/>
      <c r="DH20" s="683"/>
      <c r="DI20" s="683"/>
      <c r="DJ20" s="683"/>
      <c r="DK20" s="683"/>
      <c r="DL20" s="683"/>
      <c r="DM20" s="683"/>
      <c r="DN20" s="683"/>
      <c r="DO20" s="683"/>
      <c r="DP20" s="684"/>
      <c r="DQ20" s="688">
        <v>32894371</v>
      </c>
      <c r="DR20" s="683"/>
      <c r="DS20" s="683"/>
      <c r="DT20" s="683"/>
      <c r="DU20" s="683"/>
      <c r="DV20" s="683"/>
      <c r="DW20" s="683"/>
      <c r="DX20" s="683"/>
      <c r="DY20" s="683"/>
      <c r="DZ20" s="683"/>
      <c r="EA20" s="683"/>
      <c r="EB20" s="683"/>
      <c r="EC20" s="729"/>
    </row>
    <row r="21" spans="2:133" ht="11.25" customHeight="1" x14ac:dyDescent="0.15">
      <c r="B21" s="679" t="s">
        <v>270</v>
      </c>
      <c r="C21" s="680"/>
      <c r="D21" s="680"/>
      <c r="E21" s="680"/>
      <c r="F21" s="680"/>
      <c r="G21" s="680"/>
      <c r="H21" s="680"/>
      <c r="I21" s="680"/>
      <c r="J21" s="680"/>
      <c r="K21" s="680"/>
      <c r="L21" s="680"/>
      <c r="M21" s="680"/>
      <c r="N21" s="680"/>
      <c r="O21" s="680"/>
      <c r="P21" s="680"/>
      <c r="Q21" s="681"/>
      <c r="R21" s="682">
        <v>12723</v>
      </c>
      <c r="S21" s="683"/>
      <c r="T21" s="683"/>
      <c r="U21" s="683"/>
      <c r="V21" s="683"/>
      <c r="W21" s="683"/>
      <c r="X21" s="683"/>
      <c r="Y21" s="684"/>
      <c r="Z21" s="715">
        <v>0</v>
      </c>
      <c r="AA21" s="715"/>
      <c r="AB21" s="715"/>
      <c r="AC21" s="715"/>
      <c r="AD21" s="716">
        <v>12723</v>
      </c>
      <c r="AE21" s="716"/>
      <c r="AF21" s="716"/>
      <c r="AG21" s="716"/>
      <c r="AH21" s="716"/>
      <c r="AI21" s="716"/>
      <c r="AJ21" s="716"/>
      <c r="AK21" s="716"/>
      <c r="AL21" s="685">
        <v>0</v>
      </c>
      <c r="AM21" s="686"/>
      <c r="AN21" s="686"/>
      <c r="AO21" s="717"/>
      <c r="AP21" s="776" t="s">
        <v>271</v>
      </c>
      <c r="AQ21" s="784"/>
      <c r="AR21" s="784"/>
      <c r="AS21" s="784"/>
      <c r="AT21" s="784"/>
      <c r="AU21" s="784"/>
      <c r="AV21" s="784"/>
      <c r="AW21" s="784"/>
      <c r="AX21" s="784"/>
      <c r="AY21" s="784"/>
      <c r="AZ21" s="784"/>
      <c r="BA21" s="784"/>
      <c r="BB21" s="784"/>
      <c r="BC21" s="784"/>
      <c r="BD21" s="784"/>
      <c r="BE21" s="784"/>
      <c r="BF21" s="778"/>
      <c r="BG21" s="682">
        <v>15032</v>
      </c>
      <c r="BH21" s="683"/>
      <c r="BI21" s="683"/>
      <c r="BJ21" s="683"/>
      <c r="BK21" s="683"/>
      <c r="BL21" s="683"/>
      <c r="BM21" s="683"/>
      <c r="BN21" s="684"/>
      <c r="BO21" s="715">
        <v>0.1</v>
      </c>
      <c r="BP21" s="715"/>
      <c r="BQ21" s="715"/>
      <c r="BR21" s="715"/>
      <c r="BS21" s="688" t="s">
        <v>226</v>
      </c>
      <c r="BT21" s="683"/>
      <c r="BU21" s="683"/>
      <c r="BV21" s="683"/>
      <c r="BW21" s="683"/>
      <c r="BX21" s="683"/>
      <c r="BY21" s="683"/>
      <c r="BZ21" s="683"/>
      <c r="CA21" s="683"/>
      <c r="CB21" s="729"/>
      <c r="CD21" s="789"/>
      <c r="CE21" s="712"/>
      <c r="CF21" s="712"/>
      <c r="CG21" s="712"/>
      <c r="CH21" s="712"/>
      <c r="CI21" s="712"/>
      <c r="CJ21" s="712"/>
      <c r="CK21" s="712"/>
      <c r="CL21" s="712"/>
      <c r="CM21" s="712"/>
      <c r="CN21" s="712"/>
      <c r="CO21" s="712"/>
      <c r="CP21" s="712"/>
      <c r="CQ21" s="713"/>
      <c r="CR21" s="790"/>
      <c r="CS21" s="791"/>
      <c r="CT21" s="791"/>
      <c r="CU21" s="791"/>
      <c r="CV21" s="791"/>
      <c r="CW21" s="791"/>
      <c r="CX21" s="791"/>
      <c r="CY21" s="792"/>
      <c r="CZ21" s="793"/>
      <c r="DA21" s="793"/>
      <c r="DB21" s="793"/>
      <c r="DC21" s="793"/>
      <c r="DD21" s="794"/>
      <c r="DE21" s="791"/>
      <c r="DF21" s="791"/>
      <c r="DG21" s="791"/>
      <c r="DH21" s="791"/>
      <c r="DI21" s="791"/>
      <c r="DJ21" s="791"/>
      <c r="DK21" s="791"/>
      <c r="DL21" s="791"/>
      <c r="DM21" s="791"/>
      <c r="DN21" s="791"/>
      <c r="DO21" s="791"/>
      <c r="DP21" s="792"/>
      <c r="DQ21" s="794"/>
      <c r="DR21" s="791"/>
      <c r="DS21" s="791"/>
      <c r="DT21" s="791"/>
      <c r="DU21" s="791"/>
      <c r="DV21" s="791"/>
      <c r="DW21" s="791"/>
      <c r="DX21" s="791"/>
      <c r="DY21" s="791"/>
      <c r="DZ21" s="791"/>
      <c r="EA21" s="791"/>
      <c r="EB21" s="791"/>
      <c r="EC21" s="798"/>
    </row>
    <row r="22" spans="2:133" ht="11.25" customHeight="1" x14ac:dyDescent="0.15">
      <c r="B22" s="679" t="s">
        <v>272</v>
      </c>
      <c r="C22" s="680"/>
      <c r="D22" s="680"/>
      <c r="E22" s="680"/>
      <c r="F22" s="680"/>
      <c r="G22" s="680"/>
      <c r="H22" s="680"/>
      <c r="I22" s="680"/>
      <c r="J22" s="680"/>
      <c r="K22" s="680"/>
      <c r="L22" s="680"/>
      <c r="M22" s="680"/>
      <c r="N22" s="680"/>
      <c r="O22" s="680"/>
      <c r="P22" s="680"/>
      <c r="Q22" s="681"/>
      <c r="R22" s="682">
        <v>12551748</v>
      </c>
      <c r="S22" s="683"/>
      <c r="T22" s="683"/>
      <c r="U22" s="683"/>
      <c r="V22" s="683"/>
      <c r="W22" s="683"/>
      <c r="X22" s="683"/>
      <c r="Y22" s="684"/>
      <c r="Z22" s="715">
        <v>18.7</v>
      </c>
      <c r="AA22" s="715"/>
      <c r="AB22" s="715"/>
      <c r="AC22" s="715"/>
      <c r="AD22" s="716">
        <v>11554539</v>
      </c>
      <c r="AE22" s="716"/>
      <c r="AF22" s="716"/>
      <c r="AG22" s="716"/>
      <c r="AH22" s="716"/>
      <c r="AI22" s="716"/>
      <c r="AJ22" s="716"/>
      <c r="AK22" s="716"/>
      <c r="AL22" s="685">
        <v>42.6</v>
      </c>
      <c r="AM22" s="686"/>
      <c r="AN22" s="686"/>
      <c r="AO22" s="717"/>
      <c r="AP22" s="776" t="s">
        <v>273</v>
      </c>
      <c r="AQ22" s="784"/>
      <c r="AR22" s="784"/>
      <c r="AS22" s="784"/>
      <c r="AT22" s="784"/>
      <c r="AU22" s="784"/>
      <c r="AV22" s="784"/>
      <c r="AW22" s="784"/>
      <c r="AX22" s="784"/>
      <c r="AY22" s="784"/>
      <c r="AZ22" s="784"/>
      <c r="BA22" s="784"/>
      <c r="BB22" s="784"/>
      <c r="BC22" s="784"/>
      <c r="BD22" s="784"/>
      <c r="BE22" s="784"/>
      <c r="BF22" s="778"/>
      <c r="BG22" s="682" t="s">
        <v>226</v>
      </c>
      <c r="BH22" s="683"/>
      <c r="BI22" s="683"/>
      <c r="BJ22" s="683"/>
      <c r="BK22" s="683"/>
      <c r="BL22" s="683"/>
      <c r="BM22" s="683"/>
      <c r="BN22" s="684"/>
      <c r="BO22" s="715" t="s">
        <v>128</v>
      </c>
      <c r="BP22" s="715"/>
      <c r="BQ22" s="715"/>
      <c r="BR22" s="715"/>
      <c r="BS22" s="688" t="s">
        <v>128</v>
      </c>
      <c r="BT22" s="683"/>
      <c r="BU22" s="683"/>
      <c r="BV22" s="683"/>
      <c r="BW22" s="683"/>
      <c r="BX22" s="683"/>
      <c r="BY22" s="683"/>
      <c r="BZ22" s="683"/>
      <c r="CA22" s="683"/>
      <c r="CB22" s="729"/>
      <c r="CD22" s="786" t="s">
        <v>274</v>
      </c>
      <c r="CE22" s="787"/>
      <c r="CF22" s="787"/>
      <c r="CG22" s="787"/>
      <c r="CH22" s="787"/>
      <c r="CI22" s="787"/>
      <c r="CJ22" s="787"/>
      <c r="CK22" s="787"/>
      <c r="CL22" s="787"/>
      <c r="CM22" s="787"/>
      <c r="CN22" s="787"/>
      <c r="CO22" s="787"/>
      <c r="CP22" s="787"/>
      <c r="CQ22" s="787"/>
      <c r="CR22" s="787"/>
      <c r="CS22" s="787"/>
      <c r="CT22" s="787"/>
      <c r="CU22" s="787"/>
      <c r="CV22" s="787"/>
      <c r="CW22" s="787"/>
      <c r="CX22" s="787"/>
      <c r="CY22" s="787"/>
      <c r="CZ22" s="787"/>
      <c r="DA22" s="787"/>
      <c r="DB22" s="787"/>
      <c r="DC22" s="787"/>
      <c r="DD22" s="787"/>
      <c r="DE22" s="787"/>
      <c r="DF22" s="787"/>
      <c r="DG22" s="787"/>
      <c r="DH22" s="787"/>
      <c r="DI22" s="787"/>
      <c r="DJ22" s="787"/>
      <c r="DK22" s="787"/>
      <c r="DL22" s="787"/>
      <c r="DM22" s="787"/>
      <c r="DN22" s="787"/>
      <c r="DO22" s="787"/>
      <c r="DP22" s="787"/>
      <c r="DQ22" s="787"/>
      <c r="DR22" s="787"/>
      <c r="DS22" s="787"/>
      <c r="DT22" s="787"/>
      <c r="DU22" s="787"/>
      <c r="DV22" s="787"/>
      <c r="DW22" s="787"/>
      <c r="DX22" s="787"/>
      <c r="DY22" s="787"/>
      <c r="DZ22" s="787"/>
      <c r="EA22" s="787"/>
      <c r="EB22" s="787"/>
      <c r="EC22" s="788"/>
    </row>
    <row r="23" spans="2:133" ht="11.25" customHeight="1" x14ac:dyDescent="0.15">
      <c r="B23" s="679" t="s">
        <v>275</v>
      </c>
      <c r="C23" s="680"/>
      <c r="D23" s="680"/>
      <c r="E23" s="680"/>
      <c r="F23" s="680"/>
      <c r="G23" s="680"/>
      <c r="H23" s="680"/>
      <c r="I23" s="680"/>
      <c r="J23" s="680"/>
      <c r="K23" s="680"/>
      <c r="L23" s="680"/>
      <c r="M23" s="680"/>
      <c r="N23" s="680"/>
      <c r="O23" s="680"/>
      <c r="P23" s="680"/>
      <c r="Q23" s="681"/>
      <c r="R23" s="682">
        <v>11554539</v>
      </c>
      <c r="S23" s="683"/>
      <c r="T23" s="683"/>
      <c r="U23" s="683"/>
      <c r="V23" s="683"/>
      <c r="W23" s="683"/>
      <c r="X23" s="683"/>
      <c r="Y23" s="684"/>
      <c r="Z23" s="715">
        <v>17.2</v>
      </c>
      <c r="AA23" s="715"/>
      <c r="AB23" s="715"/>
      <c r="AC23" s="715"/>
      <c r="AD23" s="716">
        <v>11554539</v>
      </c>
      <c r="AE23" s="716"/>
      <c r="AF23" s="716"/>
      <c r="AG23" s="716"/>
      <c r="AH23" s="716"/>
      <c r="AI23" s="716"/>
      <c r="AJ23" s="716"/>
      <c r="AK23" s="716"/>
      <c r="AL23" s="685">
        <v>42.6</v>
      </c>
      <c r="AM23" s="686"/>
      <c r="AN23" s="686"/>
      <c r="AO23" s="717"/>
      <c r="AP23" s="776" t="s">
        <v>276</v>
      </c>
      <c r="AQ23" s="784"/>
      <c r="AR23" s="784"/>
      <c r="AS23" s="784"/>
      <c r="AT23" s="784"/>
      <c r="AU23" s="784"/>
      <c r="AV23" s="784"/>
      <c r="AW23" s="784"/>
      <c r="AX23" s="784"/>
      <c r="AY23" s="784"/>
      <c r="AZ23" s="784"/>
      <c r="BA23" s="784"/>
      <c r="BB23" s="784"/>
      <c r="BC23" s="784"/>
      <c r="BD23" s="784"/>
      <c r="BE23" s="784"/>
      <c r="BF23" s="778"/>
      <c r="BG23" s="682">
        <v>696803</v>
      </c>
      <c r="BH23" s="683"/>
      <c r="BI23" s="683"/>
      <c r="BJ23" s="683"/>
      <c r="BK23" s="683"/>
      <c r="BL23" s="683"/>
      <c r="BM23" s="683"/>
      <c r="BN23" s="684"/>
      <c r="BO23" s="715">
        <v>5.4</v>
      </c>
      <c r="BP23" s="715"/>
      <c r="BQ23" s="715"/>
      <c r="BR23" s="715"/>
      <c r="BS23" s="688" t="s">
        <v>128</v>
      </c>
      <c r="BT23" s="683"/>
      <c r="BU23" s="683"/>
      <c r="BV23" s="683"/>
      <c r="BW23" s="683"/>
      <c r="BX23" s="683"/>
      <c r="BY23" s="683"/>
      <c r="BZ23" s="683"/>
      <c r="CA23" s="683"/>
      <c r="CB23" s="729"/>
      <c r="CD23" s="786" t="s">
        <v>214</v>
      </c>
      <c r="CE23" s="787"/>
      <c r="CF23" s="787"/>
      <c r="CG23" s="787"/>
      <c r="CH23" s="787"/>
      <c r="CI23" s="787"/>
      <c r="CJ23" s="787"/>
      <c r="CK23" s="787"/>
      <c r="CL23" s="787"/>
      <c r="CM23" s="787"/>
      <c r="CN23" s="787"/>
      <c r="CO23" s="787"/>
      <c r="CP23" s="787"/>
      <c r="CQ23" s="788"/>
      <c r="CR23" s="786" t="s">
        <v>277</v>
      </c>
      <c r="CS23" s="787"/>
      <c r="CT23" s="787"/>
      <c r="CU23" s="787"/>
      <c r="CV23" s="787"/>
      <c r="CW23" s="787"/>
      <c r="CX23" s="787"/>
      <c r="CY23" s="788"/>
      <c r="CZ23" s="786" t="s">
        <v>278</v>
      </c>
      <c r="DA23" s="787"/>
      <c r="DB23" s="787"/>
      <c r="DC23" s="788"/>
      <c r="DD23" s="786" t="s">
        <v>279</v>
      </c>
      <c r="DE23" s="787"/>
      <c r="DF23" s="787"/>
      <c r="DG23" s="787"/>
      <c r="DH23" s="787"/>
      <c r="DI23" s="787"/>
      <c r="DJ23" s="787"/>
      <c r="DK23" s="788"/>
      <c r="DL23" s="795" t="s">
        <v>280</v>
      </c>
      <c r="DM23" s="796"/>
      <c r="DN23" s="796"/>
      <c r="DO23" s="796"/>
      <c r="DP23" s="796"/>
      <c r="DQ23" s="796"/>
      <c r="DR23" s="796"/>
      <c r="DS23" s="796"/>
      <c r="DT23" s="796"/>
      <c r="DU23" s="796"/>
      <c r="DV23" s="797"/>
      <c r="DW23" s="786" t="s">
        <v>281</v>
      </c>
      <c r="DX23" s="787"/>
      <c r="DY23" s="787"/>
      <c r="DZ23" s="787"/>
      <c r="EA23" s="787"/>
      <c r="EB23" s="787"/>
      <c r="EC23" s="788"/>
    </row>
    <row r="24" spans="2:133" ht="11.25" customHeight="1" x14ac:dyDescent="0.15">
      <c r="B24" s="679" t="s">
        <v>282</v>
      </c>
      <c r="C24" s="680"/>
      <c r="D24" s="680"/>
      <c r="E24" s="680"/>
      <c r="F24" s="680"/>
      <c r="G24" s="680"/>
      <c r="H24" s="680"/>
      <c r="I24" s="680"/>
      <c r="J24" s="680"/>
      <c r="K24" s="680"/>
      <c r="L24" s="680"/>
      <c r="M24" s="680"/>
      <c r="N24" s="680"/>
      <c r="O24" s="680"/>
      <c r="P24" s="680"/>
      <c r="Q24" s="681"/>
      <c r="R24" s="682">
        <v>996737</v>
      </c>
      <c r="S24" s="683"/>
      <c r="T24" s="683"/>
      <c r="U24" s="683"/>
      <c r="V24" s="683"/>
      <c r="W24" s="683"/>
      <c r="X24" s="683"/>
      <c r="Y24" s="684"/>
      <c r="Z24" s="715">
        <v>1.5</v>
      </c>
      <c r="AA24" s="715"/>
      <c r="AB24" s="715"/>
      <c r="AC24" s="715"/>
      <c r="AD24" s="716" t="s">
        <v>128</v>
      </c>
      <c r="AE24" s="716"/>
      <c r="AF24" s="716"/>
      <c r="AG24" s="716"/>
      <c r="AH24" s="716"/>
      <c r="AI24" s="716"/>
      <c r="AJ24" s="716"/>
      <c r="AK24" s="716"/>
      <c r="AL24" s="685" t="s">
        <v>128</v>
      </c>
      <c r="AM24" s="686"/>
      <c r="AN24" s="686"/>
      <c r="AO24" s="717"/>
      <c r="AP24" s="776" t="s">
        <v>283</v>
      </c>
      <c r="AQ24" s="784"/>
      <c r="AR24" s="784"/>
      <c r="AS24" s="784"/>
      <c r="AT24" s="784"/>
      <c r="AU24" s="784"/>
      <c r="AV24" s="784"/>
      <c r="AW24" s="784"/>
      <c r="AX24" s="784"/>
      <c r="AY24" s="784"/>
      <c r="AZ24" s="784"/>
      <c r="BA24" s="784"/>
      <c r="BB24" s="784"/>
      <c r="BC24" s="784"/>
      <c r="BD24" s="784"/>
      <c r="BE24" s="784"/>
      <c r="BF24" s="778"/>
      <c r="BG24" s="682" t="s">
        <v>226</v>
      </c>
      <c r="BH24" s="683"/>
      <c r="BI24" s="683"/>
      <c r="BJ24" s="683"/>
      <c r="BK24" s="683"/>
      <c r="BL24" s="683"/>
      <c r="BM24" s="683"/>
      <c r="BN24" s="684"/>
      <c r="BO24" s="715" t="s">
        <v>237</v>
      </c>
      <c r="BP24" s="715"/>
      <c r="BQ24" s="715"/>
      <c r="BR24" s="715"/>
      <c r="BS24" s="688" t="s">
        <v>237</v>
      </c>
      <c r="BT24" s="683"/>
      <c r="BU24" s="683"/>
      <c r="BV24" s="683"/>
      <c r="BW24" s="683"/>
      <c r="BX24" s="683"/>
      <c r="BY24" s="683"/>
      <c r="BZ24" s="683"/>
      <c r="CA24" s="683"/>
      <c r="CB24" s="729"/>
      <c r="CD24" s="740" t="s">
        <v>284</v>
      </c>
      <c r="CE24" s="741"/>
      <c r="CF24" s="741"/>
      <c r="CG24" s="741"/>
      <c r="CH24" s="741"/>
      <c r="CI24" s="741"/>
      <c r="CJ24" s="741"/>
      <c r="CK24" s="741"/>
      <c r="CL24" s="741"/>
      <c r="CM24" s="741"/>
      <c r="CN24" s="741"/>
      <c r="CO24" s="741"/>
      <c r="CP24" s="741"/>
      <c r="CQ24" s="742"/>
      <c r="CR24" s="737">
        <v>20067578</v>
      </c>
      <c r="CS24" s="738"/>
      <c r="CT24" s="738"/>
      <c r="CU24" s="738"/>
      <c r="CV24" s="738"/>
      <c r="CW24" s="738"/>
      <c r="CX24" s="738"/>
      <c r="CY24" s="781"/>
      <c r="CZ24" s="782">
        <v>31.7</v>
      </c>
      <c r="DA24" s="753"/>
      <c r="DB24" s="753"/>
      <c r="DC24" s="785"/>
      <c r="DD24" s="780">
        <v>14248925</v>
      </c>
      <c r="DE24" s="738"/>
      <c r="DF24" s="738"/>
      <c r="DG24" s="738"/>
      <c r="DH24" s="738"/>
      <c r="DI24" s="738"/>
      <c r="DJ24" s="738"/>
      <c r="DK24" s="781"/>
      <c r="DL24" s="780">
        <v>12660432</v>
      </c>
      <c r="DM24" s="738"/>
      <c r="DN24" s="738"/>
      <c r="DO24" s="738"/>
      <c r="DP24" s="738"/>
      <c r="DQ24" s="738"/>
      <c r="DR24" s="738"/>
      <c r="DS24" s="738"/>
      <c r="DT24" s="738"/>
      <c r="DU24" s="738"/>
      <c r="DV24" s="781"/>
      <c r="DW24" s="782">
        <v>44.8</v>
      </c>
      <c r="DX24" s="753"/>
      <c r="DY24" s="753"/>
      <c r="DZ24" s="753"/>
      <c r="EA24" s="753"/>
      <c r="EB24" s="753"/>
      <c r="EC24" s="783"/>
    </row>
    <row r="25" spans="2:133" ht="11.25" customHeight="1" x14ac:dyDescent="0.15">
      <c r="B25" s="679" t="s">
        <v>285</v>
      </c>
      <c r="C25" s="680"/>
      <c r="D25" s="680"/>
      <c r="E25" s="680"/>
      <c r="F25" s="680"/>
      <c r="G25" s="680"/>
      <c r="H25" s="680"/>
      <c r="I25" s="680"/>
      <c r="J25" s="680"/>
      <c r="K25" s="680"/>
      <c r="L25" s="680"/>
      <c r="M25" s="680"/>
      <c r="N25" s="680"/>
      <c r="O25" s="680"/>
      <c r="P25" s="680"/>
      <c r="Q25" s="681"/>
      <c r="R25" s="682">
        <v>472</v>
      </c>
      <c r="S25" s="683"/>
      <c r="T25" s="683"/>
      <c r="U25" s="683"/>
      <c r="V25" s="683"/>
      <c r="W25" s="683"/>
      <c r="X25" s="683"/>
      <c r="Y25" s="684"/>
      <c r="Z25" s="715">
        <v>0</v>
      </c>
      <c r="AA25" s="715"/>
      <c r="AB25" s="715"/>
      <c r="AC25" s="715"/>
      <c r="AD25" s="716" t="s">
        <v>237</v>
      </c>
      <c r="AE25" s="716"/>
      <c r="AF25" s="716"/>
      <c r="AG25" s="716"/>
      <c r="AH25" s="716"/>
      <c r="AI25" s="716"/>
      <c r="AJ25" s="716"/>
      <c r="AK25" s="716"/>
      <c r="AL25" s="685" t="s">
        <v>237</v>
      </c>
      <c r="AM25" s="686"/>
      <c r="AN25" s="686"/>
      <c r="AO25" s="717"/>
      <c r="AP25" s="776" t="s">
        <v>286</v>
      </c>
      <c r="AQ25" s="784"/>
      <c r="AR25" s="784"/>
      <c r="AS25" s="784"/>
      <c r="AT25" s="784"/>
      <c r="AU25" s="784"/>
      <c r="AV25" s="784"/>
      <c r="AW25" s="784"/>
      <c r="AX25" s="784"/>
      <c r="AY25" s="784"/>
      <c r="AZ25" s="784"/>
      <c r="BA25" s="784"/>
      <c r="BB25" s="784"/>
      <c r="BC25" s="784"/>
      <c r="BD25" s="784"/>
      <c r="BE25" s="784"/>
      <c r="BF25" s="778"/>
      <c r="BG25" s="682" t="s">
        <v>128</v>
      </c>
      <c r="BH25" s="683"/>
      <c r="BI25" s="683"/>
      <c r="BJ25" s="683"/>
      <c r="BK25" s="683"/>
      <c r="BL25" s="683"/>
      <c r="BM25" s="683"/>
      <c r="BN25" s="684"/>
      <c r="BO25" s="715" t="s">
        <v>226</v>
      </c>
      <c r="BP25" s="715"/>
      <c r="BQ25" s="715"/>
      <c r="BR25" s="715"/>
      <c r="BS25" s="688" t="s">
        <v>128</v>
      </c>
      <c r="BT25" s="683"/>
      <c r="BU25" s="683"/>
      <c r="BV25" s="683"/>
      <c r="BW25" s="683"/>
      <c r="BX25" s="683"/>
      <c r="BY25" s="683"/>
      <c r="BZ25" s="683"/>
      <c r="CA25" s="683"/>
      <c r="CB25" s="729"/>
      <c r="CD25" s="721" t="s">
        <v>287</v>
      </c>
      <c r="CE25" s="722"/>
      <c r="CF25" s="722"/>
      <c r="CG25" s="722"/>
      <c r="CH25" s="722"/>
      <c r="CI25" s="722"/>
      <c r="CJ25" s="722"/>
      <c r="CK25" s="722"/>
      <c r="CL25" s="722"/>
      <c r="CM25" s="722"/>
      <c r="CN25" s="722"/>
      <c r="CO25" s="722"/>
      <c r="CP25" s="722"/>
      <c r="CQ25" s="723"/>
      <c r="CR25" s="682">
        <v>7015834</v>
      </c>
      <c r="CS25" s="701"/>
      <c r="CT25" s="701"/>
      <c r="CU25" s="701"/>
      <c r="CV25" s="701"/>
      <c r="CW25" s="701"/>
      <c r="CX25" s="701"/>
      <c r="CY25" s="702"/>
      <c r="CZ25" s="685">
        <v>11.1</v>
      </c>
      <c r="DA25" s="703"/>
      <c r="DB25" s="703"/>
      <c r="DC25" s="704"/>
      <c r="DD25" s="688">
        <v>6360417</v>
      </c>
      <c r="DE25" s="701"/>
      <c r="DF25" s="701"/>
      <c r="DG25" s="701"/>
      <c r="DH25" s="701"/>
      <c r="DI25" s="701"/>
      <c r="DJ25" s="701"/>
      <c r="DK25" s="702"/>
      <c r="DL25" s="688">
        <v>5873111</v>
      </c>
      <c r="DM25" s="701"/>
      <c r="DN25" s="701"/>
      <c r="DO25" s="701"/>
      <c r="DP25" s="701"/>
      <c r="DQ25" s="701"/>
      <c r="DR25" s="701"/>
      <c r="DS25" s="701"/>
      <c r="DT25" s="701"/>
      <c r="DU25" s="701"/>
      <c r="DV25" s="702"/>
      <c r="DW25" s="685">
        <v>20.8</v>
      </c>
      <c r="DX25" s="703"/>
      <c r="DY25" s="703"/>
      <c r="DZ25" s="703"/>
      <c r="EA25" s="703"/>
      <c r="EB25" s="703"/>
      <c r="EC25" s="724"/>
    </row>
    <row r="26" spans="2:133" ht="11.25" customHeight="1" x14ac:dyDescent="0.15">
      <c r="B26" s="679" t="s">
        <v>288</v>
      </c>
      <c r="C26" s="680"/>
      <c r="D26" s="680"/>
      <c r="E26" s="680"/>
      <c r="F26" s="680"/>
      <c r="G26" s="680"/>
      <c r="H26" s="680"/>
      <c r="I26" s="680"/>
      <c r="J26" s="680"/>
      <c r="K26" s="680"/>
      <c r="L26" s="680"/>
      <c r="M26" s="680"/>
      <c r="N26" s="680"/>
      <c r="O26" s="680"/>
      <c r="P26" s="680"/>
      <c r="Q26" s="681"/>
      <c r="R26" s="682">
        <v>28681924</v>
      </c>
      <c r="S26" s="683"/>
      <c r="T26" s="683"/>
      <c r="U26" s="683"/>
      <c r="V26" s="683"/>
      <c r="W26" s="683"/>
      <c r="X26" s="683"/>
      <c r="Y26" s="684"/>
      <c r="Z26" s="715">
        <v>42.6</v>
      </c>
      <c r="AA26" s="715"/>
      <c r="AB26" s="715"/>
      <c r="AC26" s="715"/>
      <c r="AD26" s="716">
        <v>26987912</v>
      </c>
      <c r="AE26" s="716"/>
      <c r="AF26" s="716"/>
      <c r="AG26" s="716"/>
      <c r="AH26" s="716"/>
      <c r="AI26" s="716"/>
      <c r="AJ26" s="716"/>
      <c r="AK26" s="716"/>
      <c r="AL26" s="685">
        <v>99.6</v>
      </c>
      <c r="AM26" s="686"/>
      <c r="AN26" s="686"/>
      <c r="AO26" s="717"/>
      <c r="AP26" s="776" t="s">
        <v>289</v>
      </c>
      <c r="AQ26" s="777"/>
      <c r="AR26" s="777"/>
      <c r="AS26" s="777"/>
      <c r="AT26" s="777"/>
      <c r="AU26" s="777"/>
      <c r="AV26" s="777"/>
      <c r="AW26" s="777"/>
      <c r="AX26" s="777"/>
      <c r="AY26" s="777"/>
      <c r="AZ26" s="777"/>
      <c r="BA26" s="777"/>
      <c r="BB26" s="777"/>
      <c r="BC26" s="777"/>
      <c r="BD26" s="777"/>
      <c r="BE26" s="777"/>
      <c r="BF26" s="778"/>
      <c r="BG26" s="682" t="s">
        <v>226</v>
      </c>
      <c r="BH26" s="683"/>
      <c r="BI26" s="683"/>
      <c r="BJ26" s="683"/>
      <c r="BK26" s="683"/>
      <c r="BL26" s="683"/>
      <c r="BM26" s="683"/>
      <c r="BN26" s="684"/>
      <c r="BO26" s="715" t="s">
        <v>128</v>
      </c>
      <c r="BP26" s="715"/>
      <c r="BQ26" s="715"/>
      <c r="BR26" s="715"/>
      <c r="BS26" s="688" t="s">
        <v>128</v>
      </c>
      <c r="BT26" s="683"/>
      <c r="BU26" s="683"/>
      <c r="BV26" s="683"/>
      <c r="BW26" s="683"/>
      <c r="BX26" s="683"/>
      <c r="BY26" s="683"/>
      <c r="BZ26" s="683"/>
      <c r="CA26" s="683"/>
      <c r="CB26" s="729"/>
      <c r="CD26" s="721" t="s">
        <v>290</v>
      </c>
      <c r="CE26" s="722"/>
      <c r="CF26" s="722"/>
      <c r="CG26" s="722"/>
      <c r="CH26" s="722"/>
      <c r="CI26" s="722"/>
      <c r="CJ26" s="722"/>
      <c r="CK26" s="722"/>
      <c r="CL26" s="722"/>
      <c r="CM26" s="722"/>
      <c r="CN26" s="722"/>
      <c r="CO26" s="722"/>
      <c r="CP26" s="722"/>
      <c r="CQ26" s="723"/>
      <c r="CR26" s="682">
        <v>4128042</v>
      </c>
      <c r="CS26" s="683"/>
      <c r="CT26" s="683"/>
      <c r="CU26" s="683"/>
      <c r="CV26" s="683"/>
      <c r="CW26" s="683"/>
      <c r="CX26" s="683"/>
      <c r="CY26" s="684"/>
      <c r="CZ26" s="685">
        <v>6.5</v>
      </c>
      <c r="DA26" s="703"/>
      <c r="DB26" s="703"/>
      <c r="DC26" s="704"/>
      <c r="DD26" s="688">
        <v>3645818</v>
      </c>
      <c r="DE26" s="683"/>
      <c r="DF26" s="683"/>
      <c r="DG26" s="683"/>
      <c r="DH26" s="683"/>
      <c r="DI26" s="683"/>
      <c r="DJ26" s="683"/>
      <c r="DK26" s="684"/>
      <c r="DL26" s="688" t="s">
        <v>128</v>
      </c>
      <c r="DM26" s="683"/>
      <c r="DN26" s="683"/>
      <c r="DO26" s="683"/>
      <c r="DP26" s="683"/>
      <c r="DQ26" s="683"/>
      <c r="DR26" s="683"/>
      <c r="DS26" s="683"/>
      <c r="DT26" s="683"/>
      <c r="DU26" s="683"/>
      <c r="DV26" s="684"/>
      <c r="DW26" s="685" t="s">
        <v>128</v>
      </c>
      <c r="DX26" s="703"/>
      <c r="DY26" s="703"/>
      <c r="DZ26" s="703"/>
      <c r="EA26" s="703"/>
      <c r="EB26" s="703"/>
      <c r="EC26" s="724"/>
    </row>
    <row r="27" spans="2:133" ht="11.25" customHeight="1" x14ac:dyDescent="0.15">
      <c r="B27" s="679" t="s">
        <v>291</v>
      </c>
      <c r="C27" s="680"/>
      <c r="D27" s="680"/>
      <c r="E27" s="680"/>
      <c r="F27" s="680"/>
      <c r="G27" s="680"/>
      <c r="H27" s="680"/>
      <c r="I27" s="680"/>
      <c r="J27" s="680"/>
      <c r="K27" s="680"/>
      <c r="L27" s="680"/>
      <c r="M27" s="680"/>
      <c r="N27" s="680"/>
      <c r="O27" s="680"/>
      <c r="P27" s="680"/>
      <c r="Q27" s="681"/>
      <c r="R27" s="682">
        <v>15083</v>
      </c>
      <c r="S27" s="683"/>
      <c r="T27" s="683"/>
      <c r="U27" s="683"/>
      <c r="V27" s="683"/>
      <c r="W27" s="683"/>
      <c r="X27" s="683"/>
      <c r="Y27" s="684"/>
      <c r="Z27" s="715">
        <v>0</v>
      </c>
      <c r="AA27" s="715"/>
      <c r="AB27" s="715"/>
      <c r="AC27" s="715"/>
      <c r="AD27" s="716">
        <v>15083</v>
      </c>
      <c r="AE27" s="716"/>
      <c r="AF27" s="716"/>
      <c r="AG27" s="716"/>
      <c r="AH27" s="716"/>
      <c r="AI27" s="716"/>
      <c r="AJ27" s="716"/>
      <c r="AK27" s="716"/>
      <c r="AL27" s="685">
        <v>0.1</v>
      </c>
      <c r="AM27" s="686"/>
      <c r="AN27" s="686"/>
      <c r="AO27" s="717"/>
      <c r="AP27" s="679" t="s">
        <v>292</v>
      </c>
      <c r="AQ27" s="680"/>
      <c r="AR27" s="680"/>
      <c r="AS27" s="680"/>
      <c r="AT27" s="680"/>
      <c r="AU27" s="680"/>
      <c r="AV27" s="680"/>
      <c r="AW27" s="680"/>
      <c r="AX27" s="680"/>
      <c r="AY27" s="680"/>
      <c r="AZ27" s="680"/>
      <c r="BA27" s="680"/>
      <c r="BB27" s="680"/>
      <c r="BC27" s="680"/>
      <c r="BD27" s="680"/>
      <c r="BE27" s="680"/>
      <c r="BF27" s="681"/>
      <c r="BG27" s="682">
        <v>12995482</v>
      </c>
      <c r="BH27" s="683"/>
      <c r="BI27" s="683"/>
      <c r="BJ27" s="683"/>
      <c r="BK27" s="683"/>
      <c r="BL27" s="683"/>
      <c r="BM27" s="683"/>
      <c r="BN27" s="684"/>
      <c r="BO27" s="715">
        <v>100</v>
      </c>
      <c r="BP27" s="715"/>
      <c r="BQ27" s="715"/>
      <c r="BR27" s="715"/>
      <c r="BS27" s="688">
        <v>49468</v>
      </c>
      <c r="BT27" s="683"/>
      <c r="BU27" s="683"/>
      <c r="BV27" s="683"/>
      <c r="BW27" s="683"/>
      <c r="BX27" s="683"/>
      <c r="BY27" s="683"/>
      <c r="BZ27" s="683"/>
      <c r="CA27" s="683"/>
      <c r="CB27" s="729"/>
      <c r="CD27" s="721" t="s">
        <v>293</v>
      </c>
      <c r="CE27" s="722"/>
      <c r="CF27" s="722"/>
      <c r="CG27" s="722"/>
      <c r="CH27" s="722"/>
      <c r="CI27" s="722"/>
      <c r="CJ27" s="722"/>
      <c r="CK27" s="722"/>
      <c r="CL27" s="722"/>
      <c r="CM27" s="722"/>
      <c r="CN27" s="722"/>
      <c r="CO27" s="722"/>
      <c r="CP27" s="722"/>
      <c r="CQ27" s="723"/>
      <c r="CR27" s="682">
        <v>7346016</v>
      </c>
      <c r="CS27" s="701"/>
      <c r="CT27" s="701"/>
      <c r="CU27" s="701"/>
      <c r="CV27" s="701"/>
      <c r="CW27" s="701"/>
      <c r="CX27" s="701"/>
      <c r="CY27" s="702"/>
      <c r="CZ27" s="685">
        <v>11.6</v>
      </c>
      <c r="DA27" s="703"/>
      <c r="DB27" s="703"/>
      <c r="DC27" s="704"/>
      <c r="DD27" s="688">
        <v>2274723</v>
      </c>
      <c r="DE27" s="701"/>
      <c r="DF27" s="701"/>
      <c r="DG27" s="701"/>
      <c r="DH27" s="701"/>
      <c r="DI27" s="701"/>
      <c r="DJ27" s="701"/>
      <c r="DK27" s="702"/>
      <c r="DL27" s="688">
        <v>2090137</v>
      </c>
      <c r="DM27" s="701"/>
      <c r="DN27" s="701"/>
      <c r="DO27" s="701"/>
      <c r="DP27" s="701"/>
      <c r="DQ27" s="701"/>
      <c r="DR27" s="701"/>
      <c r="DS27" s="701"/>
      <c r="DT27" s="701"/>
      <c r="DU27" s="701"/>
      <c r="DV27" s="702"/>
      <c r="DW27" s="685">
        <v>7.4</v>
      </c>
      <c r="DX27" s="703"/>
      <c r="DY27" s="703"/>
      <c r="DZ27" s="703"/>
      <c r="EA27" s="703"/>
      <c r="EB27" s="703"/>
      <c r="EC27" s="724"/>
    </row>
    <row r="28" spans="2:133" ht="11.25" customHeight="1" x14ac:dyDescent="0.15">
      <c r="B28" s="679" t="s">
        <v>294</v>
      </c>
      <c r="C28" s="680"/>
      <c r="D28" s="680"/>
      <c r="E28" s="680"/>
      <c r="F28" s="680"/>
      <c r="G28" s="680"/>
      <c r="H28" s="680"/>
      <c r="I28" s="680"/>
      <c r="J28" s="680"/>
      <c r="K28" s="680"/>
      <c r="L28" s="680"/>
      <c r="M28" s="680"/>
      <c r="N28" s="680"/>
      <c r="O28" s="680"/>
      <c r="P28" s="680"/>
      <c r="Q28" s="681"/>
      <c r="R28" s="682">
        <v>400210</v>
      </c>
      <c r="S28" s="683"/>
      <c r="T28" s="683"/>
      <c r="U28" s="683"/>
      <c r="V28" s="683"/>
      <c r="W28" s="683"/>
      <c r="X28" s="683"/>
      <c r="Y28" s="684"/>
      <c r="Z28" s="715">
        <v>0.6</v>
      </c>
      <c r="AA28" s="715"/>
      <c r="AB28" s="715"/>
      <c r="AC28" s="715"/>
      <c r="AD28" s="716">
        <v>32505</v>
      </c>
      <c r="AE28" s="716"/>
      <c r="AF28" s="716"/>
      <c r="AG28" s="716"/>
      <c r="AH28" s="716"/>
      <c r="AI28" s="716"/>
      <c r="AJ28" s="716"/>
      <c r="AK28" s="716"/>
      <c r="AL28" s="685">
        <v>0.1</v>
      </c>
      <c r="AM28" s="686"/>
      <c r="AN28" s="686"/>
      <c r="AO28" s="717"/>
      <c r="AP28" s="679"/>
      <c r="AQ28" s="680"/>
      <c r="AR28" s="680"/>
      <c r="AS28" s="680"/>
      <c r="AT28" s="680"/>
      <c r="AU28" s="680"/>
      <c r="AV28" s="680"/>
      <c r="AW28" s="680"/>
      <c r="AX28" s="680"/>
      <c r="AY28" s="680"/>
      <c r="AZ28" s="680"/>
      <c r="BA28" s="680"/>
      <c r="BB28" s="680"/>
      <c r="BC28" s="680"/>
      <c r="BD28" s="680"/>
      <c r="BE28" s="680"/>
      <c r="BF28" s="681"/>
      <c r="BG28" s="682"/>
      <c r="BH28" s="683"/>
      <c r="BI28" s="683"/>
      <c r="BJ28" s="683"/>
      <c r="BK28" s="683"/>
      <c r="BL28" s="683"/>
      <c r="BM28" s="683"/>
      <c r="BN28" s="684"/>
      <c r="BO28" s="715"/>
      <c r="BP28" s="715"/>
      <c r="BQ28" s="715"/>
      <c r="BR28" s="715"/>
      <c r="BS28" s="688"/>
      <c r="BT28" s="683"/>
      <c r="BU28" s="683"/>
      <c r="BV28" s="683"/>
      <c r="BW28" s="683"/>
      <c r="BX28" s="683"/>
      <c r="BY28" s="683"/>
      <c r="BZ28" s="683"/>
      <c r="CA28" s="683"/>
      <c r="CB28" s="729"/>
      <c r="CD28" s="721" t="s">
        <v>295</v>
      </c>
      <c r="CE28" s="722"/>
      <c r="CF28" s="722"/>
      <c r="CG28" s="722"/>
      <c r="CH28" s="722"/>
      <c r="CI28" s="722"/>
      <c r="CJ28" s="722"/>
      <c r="CK28" s="722"/>
      <c r="CL28" s="722"/>
      <c r="CM28" s="722"/>
      <c r="CN28" s="722"/>
      <c r="CO28" s="722"/>
      <c r="CP28" s="722"/>
      <c r="CQ28" s="723"/>
      <c r="CR28" s="682">
        <v>5705728</v>
      </c>
      <c r="CS28" s="683"/>
      <c r="CT28" s="683"/>
      <c r="CU28" s="683"/>
      <c r="CV28" s="683"/>
      <c r="CW28" s="683"/>
      <c r="CX28" s="683"/>
      <c r="CY28" s="684"/>
      <c r="CZ28" s="685">
        <v>9</v>
      </c>
      <c r="DA28" s="703"/>
      <c r="DB28" s="703"/>
      <c r="DC28" s="704"/>
      <c r="DD28" s="688">
        <v>5613785</v>
      </c>
      <c r="DE28" s="683"/>
      <c r="DF28" s="683"/>
      <c r="DG28" s="683"/>
      <c r="DH28" s="683"/>
      <c r="DI28" s="683"/>
      <c r="DJ28" s="683"/>
      <c r="DK28" s="684"/>
      <c r="DL28" s="688">
        <v>4697184</v>
      </c>
      <c r="DM28" s="683"/>
      <c r="DN28" s="683"/>
      <c r="DO28" s="683"/>
      <c r="DP28" s="683"/>
      <c r="DQ28" s="683"/>
      <c r="DR28" s="683"/>
      <c r="DS28" s="683"/>
      <c r="DT28" s="683"/>
      <c r="DU28" s="683"/>
      <c r="DV28" s="684"/>
      <c r="DW28" s="685">
        <v>16.600000000000001</v>
      </c>
      <c r="DX28" s="703"/>
      <c r="DY28" s="703"/>
      <c r="DZ28" s="703"/>
      <c r="EA28" s="703"/>
      <c r="EB28" s="703"/>
      <c r="EC28" s="724"/>
    </row>
    <row r="29" spans="2:133" ht="11.25" customHeight="1" x14ac:dyDescent="0.15">
      <c r="B29" s="679" t="s">
        <v>296</v>
      </c>
      <c r="C29" s="680"/>
      <c r="D29" s="680"/>
      <c r="E29" s="680"/>
      <c r="F29" s="680"/>
      <c r="G29" s="680"/>
      <c r="H29" s="680"/>
      <c r="I29" s="680"/>
      <c r="J29" s="680"/>
      <c r="K29" s="680"/>
      <c r="L29" s="680"/>
      <c r="M29" s="680"/>
      <c r="N29" s="680"/>
      <c r="O29" s="680"/>
      <c r="P29" s="680"/>
      <c r="Q29" s="681"/>
      <c r="R29" s="682">
        <v>396010</v>
      </c>
      <c r="S29" s="683"/>
      <c r="T29" s="683"/>
      <c r="U29" s="683"/>
      <c r="V29" s="683"/>
      <c r="W29" s="683"/>
      <c r="X29" s="683"/>
      <c r="Y29" s="684"/>
      <c r="Z29" s="715">
        <v>0.6</v>
      </c>
      <c r="AA29" s="715"/>
      <c r="AB29" s="715"/>
      <c r="AC29" s="715"/>
      <c r="AD29" s="716">
        <v>41808</v>
      </c>
      <c r="AE29" s="716"/>
      <c r="AF29" s="716"/>
      <c r="AG29" s="716"/>
      <c r="AH29" s="716"/>
      <c r="AI29" s="716"/>
      <c r="AJ29" s="716"/>
      <c r="AK29" s="716"/>
      <c r="AL29" s="685">
        <v>0.2</v>
      </c>
      <c r="AM29" s="686"/>
      <c r="AN29" s="686"/>
      <c r="AO29" s="717"/>
      <c r="AP29" s="663"/>
      <c r="AQ29" s="664"/>
      <c r="AR29" s="664"/>
      <c r="AS29" s="664"/>
      <c r="AT29" s="664"/>
      <c r="AU29" s="664"/>
      <c r="AV29" s="664"/>
      <c r="AW29" s="664"/>
      <c r="AX29" s="664"/>
      <c r="AY29" s="664"/>
      <c r="AZ29" s="664"/>
      <c r="BA29" s="664"/>
      <c r="BB29" s="664"/>
      <c r="BC29" s="664"/>
      <c r="BD29" s="664"/>
      <c r="BE29" s="664"/>
      <c r="BF29" s="665"/>
      <c r="BG29" s="682"/>
      <c r="BH29" s="683"/>
      <c r="BI29" s="683"/>
      <c r="BJ29" s="683"/>
      <c r="BK29" s="683"/>
      <c r="BL29" s="683"/>
      <c r="BM29" s="683"/>
      <c r="BN29" s="684"/>
      <c r="BO29" s="715"/>
      <c r="BP29" s="715"/>
      <c r="BQ29" s="715"/>
      <c r="BR29" s="715"/>
      <c r="BS29" s="716"/>
      <c r="BT29" s="716"/>
      <c r="BU29" s="716"/>
      <c r="BV29" s="716"/>
      <c r="BW29" s="716"/>
      <c r="BX29" s="716"/>
      <c r="BY29" s="716"/>
      <c r="BZ29" s="716"/>
      <c r="CA29" s="716"/>
      <c r="CB29" s="779"/>
      <c r="CD29" s="767" t="s">
        <v>297</v>
      </c>
      <c r="CE29" s="768"/>
      <c r="CF29" s="721" t="s">
        <v>69</v>
      </c>
      <c r="CG29" s="722"/>
      <c r="CH29" s="722"/>
      <c r="CI29" s="722"/>
      <c r="CJ29" s="722"/>
      <c r="CK29" s="722"/>
      <c r="CL29" s="722"/>
      <c r="CM29" s="722"/>
      <c r="CN29" s="722"/>
      <c r="CO29" s="722"/>
      <c r="CP29" s="722"/>
      <c r="CQ29" s="723"/>
      <c r="CR29" s="682">
        <v>5705728</v>
      </c>
      <c r="CS29" s="701"/>
      <c r="CT29" s="701"/>
      <c r="CU29" s="701"/>
      <c r="CV29" s="701"/>
      <c r="CW29" s="701"/>
      <c r="CX29" s="701"/>
      <c r="CY29" s="702"/>
      <c r="CZ29" s="685">
        <v>9</v>
      </c>
      <c r="DA29" s="703"/>
      <c r="DB29" s="703"/>
      <c r="DC29" s="704"/>
      <c r="DD29" s="688">
        <v>5613785</v>
      </c>
      <c r="DE29" s="701"/>
      <c r="DF29" s="701"/>
      <c r="DG29" s="701"/>
      <c r="DH29" s="701"/>
      <c r="DI29" s="701"/>
      <c r="DJ29" s="701"/>
      <c r="DK29" s="702"/>
      <c r="DL29" s="688">
        <v>4697184</v>
      </c>
      <c r="DM29" s="701"/>
      <c r="DN29" s="701"/>
      <c r="DO29" s="701"/>
      <c r="DP29" s="701"/>
      <c r="DQ29" s="701"/>
      <c r="DR29" s="701"/>
      <c r="DS29" s="701"/>
      <c r="DT29" s="701"/>
      <c r="DU29" s="701"/>
      <c r="DV29" s="702"/>
      <c r="DW29" s="685">
        <v>16.600000000000001</v>
      </c>
      <c r="DX29" s="703"/>
      <c r="DY29" s="703"/>
      <c r="DZ29" s="703"/>
      <c r="EA29" s="703"/>
      <c r="EB29" s="703"/>
      <c r="EC29" s="724"/>
    </row>
    <row r="30" spans="2:133" ht="11.25" customHeight="1" x14ac:dyDescent="0.15">
      <c r="B30" s="679" t="s">
        <v>298</v>
      </c>
      <c r="C30" s="680"/>
      <c r="D30" s="680"/>
      <c r="E30" s="680"/>
      <c r="F30" s="680"/>
      <c r="G30" s="680"/>
      <c r="H30" s="680"/>
      <c r="I30" s="680"/>
      <c r="J30" s="680"/>
      <c r="K30" s="680"/>
      <c r="L30" s="680"/>
      <c r="M30" s="680"/>
      <c r="N30" s="680"/>
      <c r="O30" s="680"/>
      <c r="P30" s="680"/>
      <c r="Q30" s="681"/>
      <c r="R30" s="682">
        <v>136581</v>
      </c>
      <c r="S30" s="683"/>
      <c r="T30" s="683"/>
      <c r="U30" s="683"/>
      <c r="V30" s="683"/>
      <c r="W30" s="683"/>
      <c r="X30" s="683"/>
      <c r="Y30" s="684"/>
      <c r="Z30" s="715">
        <v>0.2</v>
      </c>
      <c r="AA30" s="715"/>
      <c r="AB30" s="715"/>
      <c r="AC30" s="715"/>
      <c r="AD30" s="716" t="s">
        <v>237</v>
      </c>
      <c r="AE30" s="716"/>
      <c r="AF30" s="716"/>
      <c r="AG30" s="716"/>
      <c r="AH30" s="716"/>
      <c r="AI30" s="716"/>
      <c r="AJ30" s="716"/>
      <c r="AK30" s="716"/>
      <c r="AL30" s="685" t="s">
        <v>128</v>
      </c>
      <c r="AM30" s="686"/>
      <c r="AN30" s="686"/>
      <c r="AO30" s="717"/>
      <c r="AP30" s="743" t="s">
        <v>214</v>
      </c>
      <c r="AQ30" s="744"/>
      <c r="AR30" s="744"/>
      <c r="AS30" s="744"/>
      <c r="AT30" s="744"/>
      <c r="AU30" s="744"/>
      <c r="AV30" s="744"/>
      <c r="AW30" s="744"/>
      <c r="AX30" s="744"/>
      <c r="AY30" s="744"/>
      <c r="AZ30" s="744"/>
      <c r="BA30" s="744"/>
      <c r="BB30" s="744"/>
      <c r="BC30" s="744"/>
      <c r="BD30" s="744"/>
      <c r="BE30" s="744"/>
      <c r="BF30" s="745"/>
      <c r="BG30" s="743" t="s">
        <v>299</v>
      </c>
      <c r="BH30" s="756"/>
      <c r="BI30" s="756"/>
      <c r="BJ30" s="756"/>
      <c r="BK30" s="756"/>
      <c r="BL30" s="756"/>
      <c r="BM30" s="756"/>
      <c r="BN30" s="756"/>
      <c r="BO30" s="756"/>
      <c r="BP30" s="756"/>
      <c r="BQ30" s="757"/>
      <c r="BR30" s="743" t="s">
        <v>300</v>
      </c>
      <c r="BS30" s="756"/>
      <c r="BT30" s="756"/>
      <c r="BU30" s="756"/>
      <c r="BV30" s="756"/>
      <c r="BW30" s="756"/>
      <c r="BX30" s="756"/>
      <c r="BY30" s="756"/>
      <c r="BZ30" s="756"/>
      <c r="CA30" s="756"/>
      <c r="CB30" s="757"/>
      <c r="CD30" s="769"/>
      <c r="CE30" s="770"/>
      <c r="CF30" s="721" t="s">
        <v>301</v>
      </c>
      <c r="CG30" s="722"/>
      <c r="CH30" s="722"/>
      <c r="CI30" s="722"/>
      <c r="CJ30" s="722"/>
      <c r="CK30" s="722"/>
      <c r="CL30" s="722"/>
      <c r="CM30" s="722"/>
      <c r="CN30" s="722"/>
      <c r="CO30" s="722"/>
      <c r="CP30" s="722"/>
      <c r="CQ30" s="723"/>
      <c r="CR30" s="682">
        <v>5557296</v>
      </c>
      <c r="CS30" s="683"/>
      <c r="CT30" s="683"/>
      <c r="CU30" s="683"/>
      <c r="CV30" s="683"/>
      <c r="CW30" s="683"/>
      <c r="CX30" s="683"/>
      <c r="CY30" s="684"/>
      <c r="CZ30" s="685">
        <v>8.8000000000000007</v>
      </c>
      <c r="DA30" s="703"/>
      <c r="DB30" s="703"/>
      <c r="DC30" s="704"/>
      <c r="DD30" s="688">
        <v>5465656</v>
      </c>
      <c r="DE30" s="683"/>
      <c r="DF30" s="683"/>
      <c r="DG30" s="683"/>
      <c r="DH30" s="683"/>
      <c r="DI30" s="683"/>
      <c r="DJ30" s="683"/>
      <c r="DK30" s="684"/>
      <c r="DL30" s="688">
        <v>4549055</v>
      </c>
      <c r="DM30" s="683"/>
      <c r="DN30" s="683"/>
      <c r="DO30" s="683"/>
      <c r="DP30" s="683"/>
      <c r="DQ30" s="683"/>
      <c r="DR30" s="683"/>
      <c r="DS30" s="683"/>
      <c r="DT30" s="683"/>
      <c r="DU30" s="683"/>
      <c r="DV30" s="684"/>
      <c r="DW30" s="685">
        <v>16.100000000000001</v>
      </c>
      <c r="DX30" s="703"/>
      <c r="DY30" s="703"/>
      <c r="DZ30" s="703"/>
      <c r="EA30" s="703"/>
      <c r="EB30" s="703"/>
      <c r="EC30" s="724"/>
    </row>
    <row r="31" spans="2:133" ht="11.25" customHeight="1" x14ac:dyDescent="0.15">
      <c r="B31" s="679" t="s">
        <v>302</v>
      </c>
      <c r="C31" s="680"/>
      <c r="D31" s="680"/>
      <c r="E31" s="680"/>
      <c r="F31" s="680"/>
      <c r="G31" s="680"/>
      <c r="H31" s="680"/>
      <c r="I31" s="680"/>
      <c r="J31" s="680"/>
      <c r="K31" s="680"/>
      <c r="L31" s="680"/>
      <c r="M31" s="680"/>
      <c r="N31" s="680"/>
      <c r="O31" s="680"/>
      <c r="P31" s="680"/>
      <c r="Q31" s="681"/>
      <c r="R31" s="682">
        <v>18078290</v>
      </c>
      <c r="S31" s="683"/>
      <c r="T31" s="683"/>
      <c r="U31" s="683"/>
      <c r="V31" s="683"/>
      <c r="W31" s="683"/>
      <c r="X31" s="683"/>
      <c r="Y31" s="684"/>
      <c r="Z31" s="715">
        <v>26.9</v>
      </c>
      <c r="AA31" s="715"/>
      <c r="AB31" s="715"/>
      <c r="AC31" s="715"/>
      <c r="AD31" s="716" t="s">
        <v>128</v>
      </c>
      <c r="AE31" s="716"/>
      <c r="AF31" s="716"/>
      <c r="AG31" s="716"/>
      <c r="AH31" s="716"/>
      <c r="AI31" s="716"/>
      <c r="AJ31" s="716"/>
      <c r="AK31" s="716"/>
      <c r="AL31" s="685" t="s">
        <v>237</v>
      </c>
      <c r="AM31" s="686"/>
      <c r="AN31" s="686"/>
      <c r="AO31" s="717"/>
      <c r="AP31" s="758" t="s">
        <v>303</v>
      </c>
      <c r="AQ31" s="759"/>
      <c r="AR31" s="759"/>
      <c r="AS31" s="759"/>
      <c r="AT31" s="764" t="s">
        <v>304</v>
      </c>
      <c r="AU31" s="229"/>
      <c r="AV31" s="229"/>
      <c r="AW31" s="229"/>
      <c r="AX31" s="748" t="s">
        <v>181</v>
      </c>
      <c r="AY31" s="749"/>
      <c r="AZ31" s="749"/>
      <c r="BA31" s="749"/>
      <c r="BB31" s="749"/>
      <c r="BC31" s="749"/>
      <c r="BD31" s="749"/>
      <c r="BE31" s="749"/>
      <c r="BF31" s="750"/>
      <c r="BG31" s="751">
        <v>98.8</v>
      </c>
      <c r="BH31" s="752"/>
      <c r="BI31" s="752"/>
      <c r="BJ31" s="752"/>
      <c r="BK31" s="752"/>
      <c r="BL31" s="752"/>
      <c r="BM31" s="753">
        <v>96.8</v>
      </c>
      <c r="BN31" s="752"/>
      <c r="BO31" s="752"/>
      <c r="BP31" s="752"/>
      <c r="BQ31" s="754"/>
      <c r="BR31" s="751">
        <v>98.9</v>
      </c>
      <c r="BS31" s="752"/>
      <c r="BT31" s="752"/>
      <c r="BU31" s="752"/>
      <c r="BV31" s="752"/>
      <c r="BW31" s="752"/>
      <c r="BX31" s="753">
        <v>96.7</v>
      </c>
      <c r="BY31" s="752"/>
      <c r="BZ31" s="752"/>
      <c r="CA31" s="752"/>
      <c r="CB31" s="754"/>
      <c r="CD31" s="769"/>
      <c r="CE31" s="770"/>
      <c r="CF31" s="721" t="s">
        <v>305</v>
      </c>
      <c r="CG31" s="722"/>
      <c r="CH31" s="722"/>
      <c r="CI31" s="722"/>
      <c r="CJ31" s="722"/>
      <c r="CK31" s="722"/>
      <c r="CL31" s="722"/>
      <c r="CM31" s="722"/>
      <c r="CN31" s="722"/>
      <c r="CO31" s="722"/>
      <c r="CP31" s="722"/>
      <c r="CQ31" s="723"/>
      <c r="CR31" s="682">
        <v>148432</v>
      </c>
      <c r="CS31" s="701"/>
      <c r="CT31" s="701"/>
      <c r="CU31" s="701"/>
      <c r="CV31" s="701"/>
      <c r="CW31" s="701"/>
      <c r="CX31" s="701"/>
      <c r="CY31" s="702"/>
      <c r="CZ31" s="685">
        <v>0.2</v>
      </c>
      <c r="DA31" s="703"/>
      <c r="DB31" s="703"/>
      <c r="DC31" s="704"/>
      <c r="DD31" s="688">
        <v>148129</v>
      </c>
      <c r="DE31" s="701"/>
      <c r="DF31" s="701"/>
      <c r="DG31" s="701"/>
      <c r="DH31" s="701"/>
      <c r="DI31" s="701"/>
      <c r="DJ31" s="701"/>
      <c r="DK31" s="702"/>
      <c r="DL31" s="688">
        <v>148129</v>
      </c>
      <c r="DM31" s="701"/>
      <c r="DN31" s="701"/>
      <c r="DO31" s="701"/>
      <c r="DP31" s="701"/>
      <c r="DQ31" s="701"/>
      <c r="DR31" s="701"/>
      <c r="DS31" s="701"/>
      <c r="DT31" s="701"/>
      <c r="DU31" s="701"/>
      <c r="DV31" s="702"/>
      <c r="DW31" s="685">
        <v>0.5</v>
      </c>
      <c r="DX31" s="703"/>
      <c r="DY31" s="703"/>
      <c r="DZ31" s="703"/>
      <c r="EA31" s="703"/>
      <c r="EB31" s="703"/>
      <c r="EC31" s="724"/>
    </row>
    <row r="32" spans="2:133" ht="11.25" customHeight="1" x14ac:dyDescent="0.15">
      <c r="B32" s="773" t="s">
        <v>306</v>
      </c>
      <c r="C32" s="774"/>
      <c r="D32" s="774"/>
      <c r="E32" s="774"/>
      <c r="F32" s="774"/>
      <c r="G32" s="774"/>
      <c r="H32" s="774"/>
      <c r="I32" s="774"/>
      <c r="J32" s="774"/>
      <c r="K32" s="774"/>
      <c r="L32" s="774"/>
      <c r="M32" s="774"/>
      <c r="N32" s="774"/>
      <c r="O32" s="774"/>
      <c r="P32" s="774"/>
      <c r="Q32" s="775"/>
      <c r="R32" s="682" t="s">
        <v>237</v>
      </c>
      <c r="S32" s="683"/>
      <c r="T32" s="683"/>
      <c r="U32" s="683"/>
      <c r="V32" s="683"/>
      <c r="W32" s="683"/>
      <c r="X32" s="683"/>
      <c r="Y32" s="684"/>
      <c r="Z32" s="715" t="s">
        <v>226</v>
      </c>
      <c r="AA32" s="715"/>
      <c r="AB32" s="715"/>
      <c r="AC32" s="715"/>
      <c r="AD32" s="716" t="s">
        <v>128</v>
      </c>
      <c r="AE32" s="716"/>
      <c r="AF32" s="716"/>
      <c r="AG32" s="716"/>
      <c r="AH32" s="716"/>
      <c r="AI32" s="716"/>
      <c r="AJ32" s="716"/>
      <c r="AK32" s="716"/>
      <c r="AL32" s="685" t="s">
        <v>128</v>
      </c>
      <c r="AM32" s="686"/>
      <c r="AN32" s="686"/>
      <c r="AO32" s="717"/>
      <c r="AP32" s="760"/>
      <c r="AQ32" s="761"/>
      <c r="AR32" s="761"/>
      <c r="AS32" s="761"/>
      <c r="AT32" s="765"/>
      <c r="AU32" s="228" t="s">
        <v>307</v>
      </c>
      <c r="AV32" s="228"/>
      <c r="AW32" s="228"/>
      <c r="AX32" s="679" t="s">
        <v>308</v>
      </c>
      <c r="AY32" s="680"/>
      <c r="AZ32" s="680"/>
      <c r="BA32" s="680"/>
      <c r="BB32" s="680"/>
      <c r="BC32" s="680"/>
      <c r="BD32" s="680"/>
      <c r="BE32" s="680"/>
      <c r="BF32" s="681"/>
      <c r="BG32" s="755">
        <v>99.1</v>
      </c>
      <c r="BH32" s="701"/>
      <c r="BI32" s="701"/>
      <c r="BJ32" s="701"/>
      <c r="BK32" s="701"/>
      <c r="BL32" s="701"/>
      <c r="BM32" s="686">
        <v>97.8</v>
      </c>
      <c r="BN32" s="747"/>
      <c r="BO32" s="747"/>
      <c r="BP32" s="747"/>
      <c r="BQ32" s="728"/>
      <c r="BR32" s="755">
        <v>99.3</v>
      </c>
      <c r="BS32" s="701"/>
      <c r="BT32" s="701"/>
      <c r="BU32" s="701"/>
      <c r="BV32" s="701"/>
      <c r="BW32" s="701"/>
      <c r="BX32" s="686">
        <v>97.7</v>
      </c>
      <c r="BY32" s="747"/>
      <c r="BZ32" s="747"/>
      <c r="CA32" s="747"/>
      <c r="CB32" s="728"/>
      <c r="CD32" s="771"/>
      <c r="CE32" s="772"/>
      <c r="CF32" s="721" t="s">
        <v>309</v>
      </c>
      <c r="CG32" s="722"/>
      <c r="CH32" s="722"/>
      <c r="CI32" s="722"/>
      <c r="CJ32" s="722"/>
      <c r="CK32" s="722"/>
      <c r="CL32" s="722"/>
      <c r="CM32" s="722"/>
      <c r="CN32" s="722"/>
      <c r="CO32" s="722"/>
      <c r="CP32" s="722"/>
      <c r="CQ32" s="723"/>
      <c r="CR32" s="682" t="s">
        <v>226</v>
      </c>
      <c r="CS32" s="683"/>
      <c r="CT32" s="683"/>
      <c r="CU32" s="683"/>
      <c r="CV32" s="683"/>
      <c r="CW32" s="683"/>
      <c r="CX32" s="683"/>
      <c r="CY32" s="684"/>
      <c r="CZ32" s="685" t="s">
        <v>128</v>
      </c>
      <c r="DA32" s="703"/>
      <c r="DB32" s="703"/>
      <c r="DC32" s="704"/>
      <c r="DD32" s="688" t="s">
        <v>237</v>
      </c>
      <c r="DE32" s="683"/>
      <c r="DF32" s="683"/>
      <c r="DG32" s="683"/>
      <c r="DH32" s="683"/>
      <c r="DI32" s="683"/>
      <c r="DJ32" s="683"/>
      <c r="DK32" s="684"/>
      <c r="DL32" s="688" t="s">
        <v>226</v>
      </c>
      <c r="DM32" s="683"/>
      <c r="DN32" s="683"/>
      <c r="DO32" s="683"/>
      <c r="DP32" s="683"/>
      <c r="DQ32" s="683"/>
      <c r="DR32" s="683"/>
      <c r="DS32" s="683"/>
      <c r="DT32" s="683"/>
      <c r="DU32" s="683"/>
      <c r="DV32" s="684"/>
      <c r="DW32" s="685" t="s">
        <v>226</v>
      </c>
      <c r="DX32" s="703"/>
      <c r="DY32" s="703"/>
      <c r="DZ32" s="703"/>
      <c r="EA32" s="703"/>
      <c r="EB32" s="703"/>
      <c r="EC32" s="724"/>
    </row>
    <row r="33" spans="2:133" ht="11.25" customHeight="1" x14ac:dyDescent="0.15">
      <c r="B33" s="679" t="s">
        <v>310</v>
      </c>
      <c r="C33" s="680"/>
      <c r="D33" s="680"/>
      <c r="E33" s="680"/>
      <c r="F33" s="680"/>
      <c r="G33" s="680"/>
      <c r="H33" s="680"/>
      <c r="I33" s="680"/>
      <c r="J33" s="680"/>
      <c r="K33" s="680"/>
      <c r="L33" s="680"/>
      <c r="M33" s="680"/>
      <c r="N33" s="680"/>
      <c r="O33" s="680"/>
      <c r="P33" s="680"/>
      <c r="Q33" s="681"/>
      <c r="R33" s="682">
        <v>3700638</v>
      </c>
      <c r="S33" s="683"/>
      <c r="T33" s="683"/>
      <c r="U33" s="683"/>
      <c r="V33" s="683"/>
      <c r="W33" s="683"/>
      <c r="X33" s="683"/>
      <c r="Y33" s="684"/>
      <c r="Z33" s="715">
        <v>5.5</v>
      </c>
      <c r="AA33" s="715"/>
      <c r="AB33" s="715"/>
      <c r="AC33" s="715"/>
      <c r="AD33" s="716" t="s">
        <v>128</v>
      </c>
      <c r="AE33" s="716"/>
      <c r="AF33" s="716"/>
      <c r="AG33" s="716"/>
      <c r="AH33" s="716"/>
      <c r="AI33" s="716"/>
      <c r="AJ33" s="716"/>
      <c r="AK33" s="716"/>
      <c r="AL33" s="685" t="s">
        <v>237</v>
      </c>
      <c r="AM33" s="686"/>
      <c r="AN33" s="686"/>
      <c r="AO33" s="717"/>
      <c r="AP33" s="762"/>
      <c r="AQ33" s="763"/>
      <c r="AR33" s="763"/>
      <c r="AS33" s="763"/>
      <c r="AT33" s="766"/>
      <c r="AU33" s="230"/>
      <c r="AV33" s="230"/>
      <c r="AW33" s="230"/>
      <c r="AX33" s="663" t="s">
        <v>311</v>
      </c>
      <c r="AY33" s="664"/>
      <c r="AZ33" s="664"/>
      <c r="BA33" s="664"/>
      <c r="BB33" s="664"/>
      <c r="BC33" s="664"/>
      <c r="BD33" s="664"/>
      <c r="BE33" s="664"/>
      <c r="BF33" s="665"/>
      <c r="BG33" s="746">
        <v>98.3</v>
      </c>
      <c r="BH33" s="667"/>
      <c r="BI33" s="667"/>
      <c r="BJ33" s="667"/>
      <c r="BK33" s="667"/>
      <c r="BL33" s="667"/>
      <c r="BM33" s="709">
        <v>95.7</v>
      </c>
      <c r="BN33" s="667"/>
      <c r="BO33" s="667"/>
      <c r="BP33" s="667"/>
      <c r="BQ33" s="711"/>
      <c r="BR33" s="746">
        <v>98.6</v>
      </c>
      <c r="BS33" s="667"/>
      <c r="BT33" s="667"/>
      <c r="BU33" s="667"/>
      <c r="BV33" s="667"/>
      <c r="BW33" s="667"/>
      <c r="BX33" s="709">
        <v>95.5</v>
      </c>
      <c r="BY33" s="667"/>
      <c r="BZ33" s="667"/>
      <c r="CA33" s="667"/>
      <c r="CB33" s="711"/>
      <c r="CD33" s="721" t="s">
        <v>312</v>
      </c>
      <c r="CE33" s="722"/>
      <c r="CF33" s="722"/>
      <c r="CG33" s="722"/>
      <c r="CH33" s="722"/>
      <c r="CI33" s="722"/>
      <c r="CJ33" s="722"/>
      <c r="CK33" s="722"/>
      <c r="CL33" s="722"/>
      <c r="CM33" s="722"/>
      <c r="CN33" s="722"/>
      <c r="CO33" s="722"/>
      <c r="CP33" s="722"/>
      <c r="CQ33" s="723"/>
      <c r="CR33" s="682">
        <v>32169556</v>
      </c>
      <c r="CS33" s="701"/>
      <c r="CT33" s="701"/>
      <c r="CU33" s="701"/>
      <c r="CV33" s="701"/>
      <c r="CW33" s="701"/>
      <c r="CX33" s="701"/>
      <c r="CY33" s="702"/>
      <c r="CZ33" s="685">
        <v>50.8</v>
      </c>
      <c r="DA33" s="703"/>
      <c r="DB33" s="703"/>
      <c r="DC33" s="704"/>
      <c r="DD33" s="688">
        <v>16182399</v>
      </c>
      <c r="DE33" s="701"/>
      <c r="DF33" s="701"/>
      <c r="DG33" s="701"/>
      <c r="DH33" s="701"/>
      <c r="DI33" s="701"/>
      <c r="DJ33" s="701"/>
      <c r="DK33" s="702"/>
      <c r="DL33" s="688">
        <v>10548740</v>
      </c>
      <c r="DM33" s="701"/>
      <c r="DN33" s="701"/>
      <c r="DO33" s="701"/>
      <c r="DP33" s="701"/>
      <c r="DQ33" s="701"/>
      <c r="DR33" s="701"/>
      <c r="DS33" s="701"/>
      <c r="DT33" s="701"/>
      <c r="DU33" s="701"/>
      <c r="DV33" s="702"/>
      <c r="DW33" s="685">
        <v>37.299999999999997</v>
      </c>
      <c r="DX33" s="703"/>
      <c r="DY33" s="703"/>
      <c r="DZ33" s="703"/>
      <c r="EA33" s="703"/>
      <c r="EB33" s="703"/>
      <c r="EC33" s="724"/>
    </row>
    <row r="34" spans="2:133" ht="11.25" customHeight="1" x14ac:dyDescent="0.15">
      <c r="B34" s="679" t="s">
        <v>313</v>
      </c>
      <c r="C34" s="680"/>
      <c r="D34" s="680"/>
      <c r="E34" s="680"/>
      <c r="F34" s="680"/>
      <c r="G34" s="680"/>
      <c r="H34" s="680"/>
      <c r="I34" s="680"/>
      <c r="J34" s="680"/>
      <c r="K34" s="680"/>
      <c r="L34" s="680"/>
      <c r="M34" s="680"/>
      <c r="N34" s="680"/>
      <c r="O34" s="680"/>
      <c r="P34" s="680"/>
      <c r="Q34" s="681"/>
      <c r="R34" s="682">
        <v>155431</v>
      </c>
      <c r="S34" s="683"/>
      <c r="T34" s="683"/>
      <c r="U34" s="683"/>
      <c r="V34" s="683"/>
      <c r="W34" s="683"/>
      <c r="X34" s="683"/>
      <c r="Y34" s="684"/>
      <c r="Z34" s="715">
        <v>0.2</v>
      </c>
      <c r="AA34" s="715"/>
      <c r="AB34" s="715"/>
      <c r="AC34" s="715"/>
      <c r="AD34" s="716">
        <v>23716</v>
      </c>
      <c r="AE34" s="716"/>
      <c r="AF34" s="716"/>
      <c r="AG34" s="716"/>
      <c r="AH34" s="716"/>
      <c r="AI34" s="716"/>
      <c r="AJ34" s="716"/>
      <c r="AK34" s="716"/>
      <c r="AL34" s="685">
        <v>0.1</v>
      </c>
      <c r="AM34" s="686"/>
      <c r="AN34" s="686"/>
      <c r="AO34" s="717"/>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21" t="s">
        <v>314</v>
      </c>
      <c r="CE34" s="722"/>
      <c r="CF34" s="722"/>
      <c r="CG34" s="722"/>
      <c r="CH34" s="722"/>
      <c r="CI34" s="722"/>
      <c r="CJ34" s="722"/>
      <c r="CK34" s="722"/>
      <c r="CL34" s="722"/>
      <c r="CM34" s="722"/>
      <c r="CN34" s="722"/>
      <c r="CO34" s="722"/>
      <c r="CP34" s="722"/>
      <c r="CQ34" s="723"/>
      <c r="CR34" s="682">
        <v>6467615</v>
      </c>
      <c r="CS34" s="683"/>
      <c r="CT34" s="683"/>
      <c r="CU34" s="683"/>
      <c r="CV34" s="683"/>
      <c r="CW34" s="683"/>
      <c r="CX34" s="683"/>
      <c r="CY34" s="684"/>
      <c r="CZ34" s="685">
        <v>10.199999999999999</v>
      </c>
      <c r="DA34" s="703"/>
      <c r="DB34" s="703"/>
      <c r="DC34" s="704"/>
      <c r="DD34" s="688">
        <v>4821327</v>
      </c>
      <c r="DE34" s="683"/>
      <c r="DF34" s="683"/>
      <c r="DG34" s="683"/>
      <c r="DH34" s="683"/>
      <c r="DI34" s="683"/>
      <c r="DJ34" s="683"/>
      <c r="DK34" s="684"/>
      <c r="DL34" s="688">
        <v>3315187</v>
      </c>
      <c r="DM34" s="683"/>
      <c r="DN34" s="683"/>
      <c r="DO34" s="683"/>
      <c r="DP34" s="683"/>
      <c r="DQ34" s="683"/>
      <c r="DR34" s="683"/>
      <c r="DS34" s="683"/>
      <c r="DT34" s="683"/>
      <c r="DU34" s="683"/>
      <c r="DV34" s="684"/>
      <c r="DW34" s="685">
        <v>11.7</v>
      </c>
      <c r="DX34" s="703"/>
      <c r="DY34" s="703"/>
      <c r="DZ34" s="703"/>
      <c r="EA34" s="703"/>
      <c r="EB34" s="703"/>
      <c r="EC34" s="724"/>
    </row>
    <row r="35" spans="2:133" ht="11.25" customHeight="1" x14ac:dyDescent="0.15">
      <c r="B35" s="679" t="s">
        <v>315</v>
      </c>
      <c r="C35" s="680"/>
      <c r="D35" s="680"/>
      <c r="E35" s="680"/>
      <c r="F35" s="680"/>
      <c r="G35" s="680"/>
      <c r="H35" s="680"/>
      <c r="I35" s="680"/>
      <c r="J35" s="680"/>
      <c r="K35" s="680"/>
      <c r="L35" s="680"/>
      <c r="M35" s="680"/>
      <c r="N35" s="680"/>
      <c r="O35" s="680"/>
      <c r="P35" s="680"/>
      <c r="Q35" s="681"/>
      <c r="R35" s="682">
        <v>925876</v>
      </c>
      <c r="S35" s="683"/>
      <c r="T35" s="683"/>
      <c r="U35" s="683"/>
      <c r="V35" s="683"/>
      <c r="W35" s="683"/>
      <c r="X35" s="683"/>
      <c r="Y35" s="684"/>
      <c r="Z35" s="715">
        <v>1.4</v>
      </c>
      <c r="AA35" s="715"/>
      <c r="AB35" s="715"/>
      <c r="AC35" s="715"/>
      <c r="AD35" s="716" t="s">
        <v>237</v>
      </c>
      <c r="AE35" s="716"/>
      <c r="AF35" s="716"/>
      <c r="AG35" s="716"/>
      <c r="AH35" s="716"/>
      <c r="AI35" s="716"/>
      <c r="AJ35" s="716"/>
      <c r="AK35" s="716"/>
      <c r="AL35" s="685" t="s">
        <v>237</v>
      </c>
      <c r="AM35" s="686"/>
      <c r="AN35" s="686"/>
      <c r="AO35" s="717"/>
      <c r="AP35" s="233"/>
      <c r="AQ35" s="743" t="s">
        <v>316</v>
      </c>
      <c r="AR35" s="744"/>
      <c r="AS35" s="744"/>
      <c r="AT35" s="744"/>
      <c r="AU35" s="744"/>
      <c r="AV35" s="744"/>
      <c r="AW35" s="744"/>
      <c r="AX35" s="744"/>
      <c r="AY35" s="744"/>
      <c r="AZ35" s="744"/>
      <c r="BA35" s="744"/>
      <c r="BB35" s="744"/>
      <c r="BC35" s="744"/>
      <c r="BD35" s="744"/>
      <c r="BE35" s="744"/>
      <c r="BF35" s="745"/>
      <c r="BG35" s="743" t="s">
        <v>317</v>
      </c>
      <c r="BH35" s="744"/>
      <c r="BI35" s="744"/>
      <c r="BJ35" s="744"/>
      <c r="BK35" s="744"/>
      <c r="BL35" s="744"/>
      <c r="BM35" s="744"/>
      <c r="BN35" s="744"/>
      <c r="BO35" s="744"/>
      <c r="BP35" s="744"/>
      <c r="BQ35" s="744"/>
      <c r="BR35" s="744"/>
      <c r="BS35" s="744"/>
      <c r="BT35" s="744"/>
      <c r="BU35" s="744"/>
      <c r="BV35" s="744"/>
      <c r="BW35" s="744"/>
      <c r="BX35" s="744"/>
      <c r="BY35" s="744"/>
      <c r="BZ35" s="744"/>
      <c r="CA35" s="744"/>
      <c r="CB35" s="745"/>
      <c r="CD35" s="721" t="s">
        <v>318</v>
      </c>
      <c r="CE35" s="722"/>
      <c r="CF35" s="722"/>
      <c r="CG35" s="722"/>
      <c r="CH35" s="722"/>
      <c r="CI35" s="722"/>
      <c r="CJ35" s="722"/>
      <c r="CK35" s="722"/>
      <c r="CL35" s="722"/>
      <c r="CM35" s="722"/>
      <c r="CN35" s="722"/>
      <c r="CO35" s="722"/>
      <c r="CP35" s="722"/>
      <c r="CQ35" s="723"/>
      <c r="CR35" s="682">
        <v>713182</v>
      </c>
      <c r="CS35" s="701"/>
      <c r="CT35" s="701"/>
      <c r="CU35" s="701"/>
      <c r="CV35" s="701"/>
      <c r="CW35" s="701"/>
      <c r="CX35" s="701"/>
      <c r="CY35" s="702"/>
      <c r="CZ35" s="685">
        <v>1.1000000000000001</v>
      </c>
      <c r="DA35" s="703"/>
      <c r="DB35" s="703"/>
      <c r="DC35" s="704"/>
      <c r="DD35" s="688">
        <v>628167</v>
      </c>
      <c r="DE35" s="701"/>
      <c r="DF35" s="701"/>
      <c r="DG35" s="701"/>
      <c r="DH35" s="701"/>
      <c r="DI35" s="701"/>
      <c r="DJ35" s="701"/>
      <c r="DK35" s="702"/>
      <c r="DL35" s="688">
        <v>628167</v>
      </c>
      <c r="DM35" s="701"/>
      <c r="DN35" s="701"/>
      <c r="DO35" s="701"/>
      <c r="DP35" s="701"/>
      <c r="DQ35" s="701"/>
      <c r="DR35" s="701"/>
      <c r="DS35" s="701"/>
      <c r="DT35" s="701"/>
      <c r="DU35" s="701"/>
      <c r="DV35" s="702"/>
      <c r="DW35" s="685">
        <v>2.2000000000000002</v>
      </c>
      <c r="DX35" s="703"/>
      <c r="DY35" s="703"/>
      <c r="DZ35" s="703"/>
      <c r="EA35" s="703"/>
      <c r="EB35" s="703"/>
      <c r="EC35" s="724"/>
    </row>
    <row r="36" spans="2:133" ht="11.25" customHeight="1" x14ac:dyDescent="0.15">
      <c r="B36" s="679" t="s">
        <v>319</v>
      </c>
      <c r="C36" s="680"/>
      <c r="D36" s="680"/>
      <c r="E36" s="680"/>
      <c r="F36" s="680"/>
      <c r="G36" s="680"/>
      <c r="H36" s="680"/>
      <c r="I36" s="680"/>
      <c r="J36" s="680"/>
      <c r="K36" s="680"/>
      <c r="L36" s="680"/>
      <c r="M36" s="680"/>
      <c r="N36" s="680"/>
      <c r="O36" s="680"/>
      <c r="P36" s="680"/>
      <c r="Q36" s="681"/>
      <c r="R36" s="682">
        <v>3512447</v>
      </c>
      <c r="S36" s="683"/>
      <c r="T36" s="683"/>
      <c r="U36" s="683"/>
      <c r="V36" s="683"/>
      <c r="W36" s="683"/>
      <c r="X36" s="683"/>
      <c r="Y36" s="684"/>
      <c r="Z36" s="715">
        <v>5.2</v>
      </c>
      <c r="AA36" s="715"/>
      <c r="AB36" s="715"/>
      <c r="AC36" s="715"/>
      <c r="AD36" s="716" t="s">
        <v>237</v>
      </c>
      <c r="AE36" s="716"/>
      <c r="AF36" s="716"/>
      <c r="AG36" s="716"/>
      <c r="AH36" s="716"/>
      <c r="AI36" s="716"/>
      <c r="AJ36" s="716"/>
      <c r="AK36" s="716"/>
      <c r="AL36" s="685" t="s">
        <v>237</v>
      </c>
      <c r="AM36" s="686"/>
      <c r="AN36" s="686"/>
      <c r="AO36" s="717"/>
      <c r="AP36" s="233"/>
      <c r="AQ36" s="734" t="s">
        <v>320</v>
      </c>
      <c r="AR36" s="735"/>
      <c r="AS36" s="735"/>
      <c r="AT36" s="735"/>
      <c r="AU36" s="735"/>
      <c r="AV36" s="735"/>
      <c r="AW36" s="735"/>
      <c r="AX36" s="735"/>
      <c r="AY36" s="736"/>
      <c r="AZ36" s="737">
        <v>6554173</v>
      </c>
      <c r="BA36" s="738"/>
      <c r="BB36" s="738"/>
      <c r="BC36" s="738"/>
      <c r="BD36" s="738"/>
      <c r="BE36" s="738"/>
      <c r="BF36" s="739"/>
      <c r="BG36" s="740" t="s">
        <v>321</v>
      </c>
      <c r="BH36" s="741"/>
      <c r="BI36" s="741"/>
      <c r="BJ36" s="741"/>
      <c r="BK36" s="741"/>
      <c r="BL36" s="741"/>
      <c r="BM36" s="741"/>
      <c r="BN36" s="741"/>
      <c r="BO36" s="741"/>
      <c r="BP36" s="741"/>
      <c r="BQ36" s="741"/>
      <c r="BR36" s="741"/>
      <c r="BS36" s="741"/>
      <c r="BT36" s="741"/>
      <c r="BU36" s="742"/>
      <c r="BV36" s="737">
        <v>369945</v>
      </c>
      <c r="BW36" s="738"/>
      <c r="BX36" s="738"/>
      <c r="BY36" s="738"/>
      <c r="BZ36" s="738"/>
      <c r="CA36" s="738"/>
      <c r="CB36" s="739"/>
      <c r="CD36" s="721" t="s">
        <v>322</v>
      </c>
      <c r="CE36" s="722"/>
      <c r="CF36" s="722"/>
      <c r="CG36" s="722"/>
      <c r="CH36" s="722"/>
      <c r="CI36" s="722"/>
      <c r="CJ36" s="722"/>
      <c r="CK36" s="722"/>
      <c r="CL36" s="722"/>
      <c r="CM36" s="722"/>
      <c r="CN36" s="722"/>
      <c r="CO36" s="722"/>
      <c r="CP36" s="722"/>
      <c r="CQ36" s="723"/>
      <c r="CR36" s="682">
        <v>16613412</v>
      </c>
      <c r="CS36" s="683"/>
      <c r="CT36" s="683"/>
      <c r="CU36" s="683"/>
      <c r="CV36" s="683"/>
      <c r="CW36" s="683"/>
      <c r="CX36" s="683"/>
      <c r="CY36" s="684"/>
      <c r="CZ36" s="685">
        <v>26.3</v>
      </c>
      <c r="DA36" s="703"/>
      <c r="DB36" s="703"/>
      <c r="DC36" s="704"/>
      <c r="DD36" s="688">
        <v>6106419</v>
      </c>
      <c r="DE36" s="683"/>
      <c r="DF36" s="683"/>
      <c r="DG36" s="683"/>
      <c r="DH36" s="683"/>
      <c r="DI36" s="683"/>
      <c r="DJ36" s="683"/>
      <c r="DK36" s="684"/>
      <c r="DL36" s="688">
        <v>3185449</v>
      </c>
      <c r="DM36" s="683"/>
      <c r="DN36" s="683"/>
      <c r="DO36" s="683"/>
      <c r="DP36" s="683"/>
      <c r="DQ36" s="683"/>
      <c r="DR36" s="683"/>
      <c r="DS36" s="683"/>
      <c r="DT36" s="683"/>
      <c r="DU36" s="683"/>
      <c r="DV36" s="684"/>
      <c r="DW36" s="685">
        <v>11.3</v>
      </c>
      <c r="DX36" s="703"/>
      <c r="DY36" s="703"/>
      <c r="DZ36" s="703"/>
      <c r="EA36" s="703"/>
      <c r="EB36" s="703"/>
      <c r="EC36" s="724"/>
    </row>
    <row r="37" spans="2:133" ht="11.25" customHeight="1" x14ac:dyDescent="0.15">
      <c r="B37" s="679" t="s">
        <v>323</v>
      </c>
      <c r="C37" s="680"/>
      <c r="D37" s="680"/>
      <c r="E37" s="680"/>
      <c r="F37" s="680"/>
      <c r="G37" s="680"/>
      <c r="H37" s="680"/>
      <c r="I37" s="680"/>
      <c r="J37" s="680"/>
      <c r="K37" s="680"/>
      <c r="L37" s="680"/>
      <c r="M37" s="680"/>
      <c r="N37" s="680"/>
      <c r="O37" s="680"/>
      <c r="P37" s="680"/>
      <c r="Q37" s="681"/>
      <c r="R37" s="682">
        <v>1602798</v>
      </c>
      <c r="S37" s="683"/>
      <c r="T37" s="683"/>
      <c r="U37" s="683"/>
      <c r="V37" s="683"/>
      <c r="W37" s="683"/>
      <c r="X37" s="683"/>
      <c r="Y37" s="684"/>
      <c r="Z37" s="715">
        <v>2.4</v>
      </c>
      <c r="AA37" s="715"/>
      <c r="AB37" s="715"/>
      <c r="AC37" s="715"/>
      <c r="AD37" s="716" t="s">
        <v>128</v>
      </c>
      <c r="AE37" s="716"/>
      <c r="AF37" s="716"/>
      <c r="AG37" s="716"/>
      <c r="AH37" s="716"/>
      <c r="AI37" s="716"/>
      <c r="AJ37" s="716"/>
      <c r="AK37" s="716"/>
      <c r="AL37" s="685" t="s">
        <v>237</v>
      </c>
      <c r="AM37" s="686"/>
      <c r="AN37" s="686"/>
      <c r="AO37" s="717"/>
      <c r="AQ37" s="725" t="s">
        <v>324</v>
      </c>
      <c r="AR37" s="726"/>
      <c r="AS37" s="726"/>
      <c r="AT37" s="726"/>
      <c r="AU37" s="726"/>
      <c r="AV37" s="726"/>
      <c r="AW37" s="726"/>
      <c r="AX37" s="726"/>
      <c r="AY37" s="727"/>
      <c r="AZ37" s="682">
        <v>1456682</v>
      </c>
      <c r="BA37" s="683"/>
      <c r="BB37" s="683"/>
      <c r="BC37" s="683"/>
      <c r="BD37" s="701"/>
      <c r="BE37" s="701"/>
      <c r="BF37" s="728"/>
      <c r="BG37" s="721" t="s">
        <v>325</v>
      </c>
      <c r="BH37" s="722"/>
      <c r="BI37" s="722"/>
      <c r="BJ37" s="722"/>
      <c r="BK37" s="722"/>
      <c r="BL37" s="722"/>
      <c r="BM37" s="722"/>
      <c r="BN37" s="722"/>
      <c r="BO37" s="722"/>
      <c r="BP37" s="722"/>
      <c r="BQ37" s="722"/>
      <c r="BR37" s="722"/>
      <c r="BS37" s="722"/>
      <c r="BT37" s="722"/>
      <c r="BU37" s="723"/>
      <c r="BV37" s="682">
        <v>368360</v>
      </c>
      <c r="BW37" s="683"/>
      <c r="BX37" s="683"/>
      <c r="BY37" s="683"/>
      <c r="BZ37" s="683"/>
      <c r="CA37" s="683"/>
      <c r="CB37" s="729"/>
      <c r="CD37" s="721" t="s">
        <v>326</v>
      </c>
      <c r="CE37" s="722"/>
      <c r="CF37" s="722"/>
      <c r="CG37" s="722"/>
      <c r="CH37" s="722"/>
      <c r="CI37" s="722"/>
      <c r="CJ37" s="722"/>
      <c r="CK37" s="722"/>
      <c r="CL37" s="722"/>
      <c r="CM37" s="722"/>
      <c r="CN37" s="722"/>
      <c r="CO37" s="722"/>
      <c r="CP37" s="722"/>
      <c r="CQ37" s="723"/>
      <c r="CR37" s="682">
        <v>2127048</v>
      </c>
      <c r="CS37" s="701"/>
      <c r="CT37" s="701"/>
      <c r="CU37" s="701"/>
      <c r="CV37" s="701"/>
      <c r="CW37" s="701"/>
      <c r="CX37" s="701"/>
      <c r="CY37" s="702"/>
      <c r="CZ37" s="685">
        <v>3.4</v>
      </c>
      <c r="DA37" s="703"/>
      <c r="DB37" s="703"/>
      <c r="DC37" s="704"/>
      <c r="DD37" s="688">
        <v>2122487</v>
      </c>
      <c r="DE37" s="701"/>
      <c r="DF37" s="701"/>
      <c r="DG37" s="701"/>
      <c r="DH37" s="701"/>
      <c r="DI37" s="701"/>
      <c r="DJ37" s="701"/>
      <c r="DK37" s="702"/>
      <c r="DL37" s="688">
        <v>1429307</v>
      </c>
      <c r="DM37" s="701"/>
      <c r="DN37" s="701"/>
      <c r="DO37" s="701"/>
      <c r="DP37" s="701"/>
      <c r="DQ37" s="701"/>
      <c r="DR37" s="701"/>
      <c r="DS37" s="701"/>
      <c r="DT37" s="701"/>
      <c r="DU37" s="701"/>
      <c r="DV37" s="702"/>
      <c r="DW37" s="685">
        <v>5.0999999999999996</v>
      </c>
      <c r="DX37" s="703"/>
      <c r="DY37" s="703"/>
      <c r="DZ37" s="703"/>
      <c r="EA37" s="703"/>
      <c r="EB37" s="703"/>
      <c r="EC37" s="724"/>
    </row>
    <row r="38" spans="2:133" ht="11.25" customHeight="1" x14ac:dyDescent="0.15">
      <c r="B38" s="679" t="s">
        <v>327</v>
      </c>
      <c r="C38" s="680"/>
      <c r="D38" s="680"/>
      <c r="E38" s="680"/>
      <c r="F38" s="680"/>
      <c r="G38" s="680"/>
      <c r="H38" s="680"/>
      <c r="I38" s="680"/>
      <c r="J38" s="680"/>
      <c r="K38" s="680"/>
      <c r="L38" s="680"/>
      <c r="M38" s="680"/>
      <c r="N38" s="680"/>
      <c r="O38" s="680"/>
      <c r="P38" s="680"/>
      <c r="Q38" s="681"/>
      <c r="R38" s="682">
        <v>3596624</v>
      </c>
      <c r="S38" s="683"/>
      <c r="T38" s="683"/>
      <c r="U38" s="683"/>
      <c r="V38" s="683"/>
      <c r="W38" s="683"/>
      <c r="X38" s="683"/>
      <c r="Y38" s="684"/>
      <c r="Z38" s="715">
        <v>5.3</v>
      </c>
      <c r="AA38" s="715"/>
      <c r="AB38" s="715"/>
      <c r="AC38" s="715"/>
      <c r="AD38" s="716">
        <v>86</v>
      </c>
      <c r="AE38" s="716"/>
      <c r="AF38" s="716"/>
      <c r="AG38" s="716"/>
      <c r="AH38" s="716"/>
      <c r="AI38" s="716"/>
      <c r="AJ38" s="716"/>
      <c r="AK38" s="716"/>
      <c r="AL38" s="685">
        <v>0</v>
      </c>
      <c r="AM38" s="686"/>
      <c r="AN38" s="686"/>
      <c r="AO38" s="717"/>
      <c r="AQ38" s="725" t="s">
        <v>328</v>
      </c>
      <c r="AR38" s="726"/>
      <c r="AS38" s="726"/>
      <c r="AT38" s="726"/>
      <c r="AU38" s="726"/>
      <c r="AV38" s="726"/>
      <c r="AW38" s="726"/>
      <c r="AX38" s="726"/>
      <c r="AY38" s="727"/>
      <c r="AZ38" s="682">
        <v>810701</v>
      </c>
      <c r="BA38" s="683"/>
      <c r="BB38" s="683"/>
      <c r="BC38" s="683"/>
      <c r="BD38" s="701"/>
      <c r="BE38" s="701"/>
      <c r="BF38" s="728"/>
      <c r="BG38" s="721" t="s">
        <v>329</v>
      </c>
      <c r="BH38" s="722"/>
      <c r="BI38" s="722"/>
      <c r="BJ38" s="722"/>
      <c r="BK38" s="722"/>
      <c r="BL38" s="722"/>
      <c r="BM38" s="722"/>
      <c r="BN38" s="722"/>
      <c r="BO38" s="722"/>
      <c r="BP38" s="722"/>
      <c r="BQ38" s="722"/>
      <c r="BR38" s="722"/>
      <c r="BS38" s="722"/>
      <c r="BT38" s="722"/>
      <c r="BU38" s="723"/>
      <c r="BV38" s="682">
        <v>13255</v>
      </c>
      <c r="BW38" s="683"/>
      <c r="BX38" s="683"/>
      <c r="BY38" s="683"/>
      <c r="BZ38" s="683"/>
      <c r="CA38" s="683"/>
      <c r="CB38" s="729"/>
      <c r="CD38" s="721" t="s">
        <v>330</v>
      </c>
      <c r="CE38" s="722"/>
      <c r="CF38" s="722"/>
      <c r="CG38" s="722"/>
      <c r="CH38" s="722"/>
      <c r="CI38" s="722"/>
      <c r="CJ38" s="722"/>
      <c r="CK38" s="722"/>
      <c r="CL38" s="722"/>
      <c r="CM38" s="722"/>
      <c r="CN38" s="722"/>
      <c r="CO38" s="722"/>
      <c r="CP38" s="722"/>
      <c r="CQ38" s="723"/>
      <c r="CR38" s="682">
        <v>4223572</v>
      </c>
      <c r="CS38" s="683"/>
      <c r="CT38" s="683"/>
      <c r="CU38" s="683"/>
      <c r="CV38" s="683"/>
      <c r="CW38" s="683"/>
      <c r="CX38" s="683"/>
      <c r="CY38" s="684"/>
      <c r="CZ38" s="685">
        <v>6.7</v>
      </c>
      <c r="DA38" s="703"/>
      <c r="DB38" s="703"/>
      <c r="DC38" s="704"/>
      <c r="DD38" s="688">
        <v>3300753</v>
      </c>
      <c r="DE38" s="683"/>
      <c r="DF38" s="683"/>
      <c r="DG38" s="683"/>
      <c r="DH38" s="683"/>
      <c r="DI38" s="683"/>
      <c r="DJ38" s="683"/>
      <c r="DK38" s="684"/>
      <c r="DL38" s="688">
        <v>2544585</v>
      </c>
      <c r="DM38" s="683"/>
      <c r="DN38" s="683"/>
      <c r="DO38" s="683"/>
      <c r="DP38" s="683"/>
      <c r="DQ38" s="683"/>
      <c r="DR38" s="683"/>
      <c r="DS38" s="683"/>
      <c r="DT38" s="683"/>
      <c r="DU38" s="683"/>
      <c r="DV38" s="684"/>
      <c r="DW38" s="685">
        <v>9</v>
      </c>
      <c r="DX38" s="703"/>
      <c r="DY38" s="703"/>
      <c r="DZ38" s="703"/>
      <c r="EA38" s="703"/>
      <c r="EB38" s="703"/>
      <c r="EC38" s="724"/>
    </row>
    <row r="39" spans="2:133" ht="11.25" customHeight="1" x14ac:dyDescent="0.15">
      <c r="B39" s="679" t="s">
        <v>331</v>
      </c>
      <c r="C39" s="680"/>
      <c r="D39" s="680"/>
      <c r="E39" s="680"/>
      <c r="F39" s="680"/>
      <c r="G39" s="680"/>
      <c r="H39" s="680"/>
      <c r="I39" s="680"/>
      <c r="J39" s="680"/>
      <c r="K39" s="680"/>
      <c r="L39" s="680"/>
      <c r="M39" s="680"/>
      <c r="N39" s="680"/>
      <c r="O39" s="680"/>
      <c r="P39" s="680"/>
      <c r="Q39" s="681"/>
      <c r="R39" s="682">
        <v>6069300</v>
      </c>
      <c r="S39" s="683"/>
      <c r="T39" s="683"/>
      <c r="U39" s="683"/>
      <c r="V39" s="683"/>
      <c r="W39" s="683"/>
      <c r="X39" s="683"/>
      <c r="Y39" s="684"/>
      <c r="Z39" s="715">
        <v>9</v>
      </c>
      <c r="AA39" s="715"/>
      <c r="AB39" s="715"/>
      <c r="AC39" s="715"/>
      <c r="AD39" s="716" t="s">
        <v>128</v>
      </c>
      <c r="AE39" s="716"/>
      <c r="AF39" s="716"/>
      <c r="AG39" s="716"/>
      <c r="AH39" s="716"/>
      <c r="AI39" s="716"/>
      <c r="AJ39" s="716"/>
      <c r="AK39" s="716"/>
      <c r="AL39" s="685" t="s">
        <v>237</v>
      </c>
      <c r="AM39" s="686"/>
      <c r="AN39" s="686"/>
      <c r="AO39" s="717"/>
      <c r="AQ39" s="725" t="s">
        <v>332</v>
      </c>
      <c r="AR39" s="726"/>
      <c r="AS39" s="726"/>
      <c r="AT39" s="726"/>
      <c r="AU39" s="726"/>
      <c r="AV39" s="726"/>
      <c r="AW39" s="726"/>
      <c r="AX39" s="726"/>
      <c r="AY39" s="727"/>
      <c r="AZ39" s="682">
        <v>452900</v>
      </c>
      <c r="BA39" s="683"/>
      <c r="BB39" s="683"/>
      <c r="BC39" s="683"/>
      <c r="BD39" s="701"/>
      <c r="BE39" s="701"/>
      <c r="BF39" s="728"/>
      <c r="BG39" s="721" t="s">
        <v>333</v>
      </c>
      <c r="BH39" s="722"/>
      <c r="BI39" s="722"/>
      <c r="BJ39" s="722"/>
      <c r="BK39" s="722"/>
      <c r="BL39" s="722"/>
      <c r="BM39" s="722"/>
      <c r="BN39" s="722"/>
      <c r="BO39" s="722"/>
      <c r="BP39" s="722"/>
      <c r="BQ39" s="722"/>
      <c r="BR39" s="722"/>
      <c r="BS39" s="722"/>
      <c r="BT39" s="722"/>
      <c r="BU39" s="723"/>
      <c r="BV39" s="682">
        <v>20680</v>
      </c>
      <c r="BW39" s="683"/>
      <c r="BX39" s="683"/>
      <c r="BY39" s="683"/>
      <c r="BZ39" s="683"/>
      <c r="CA39" s="683"/>
      <c r="CB39" s="729"/>
      <c r="CD39" s="721" t="s">
        <v>334</v>
      </c>
      <c r="CE39" s="722"/>
      <c r="CF39" s="722"/>
      <c r="CG39" s="722"/>
      <c r="CH39" s="722"/>
      <c r="CI39" s="722"/>
      <c r="CJ39" s="722"/>
      <c r="CK39" s="722"/>
      <c r="CL39" s="722"/>
      <c r="CM39" s="722"/>
      <c r="CN39" s="722"/>
      <c r="CO39" s="722"/>
      <c r="CP39" s="722"/>
      <c r="CQ39" s="723"/>
      <c r="CR39" s="682">
        <v>539842</v>
      </c>
      <c r="CS39" s="701"/>
      <c r="CT39" s="701"/>
      <c r="CU39" s="701"/>
      <c r="CV39" s="701"/>
      <c r="CW39" s="701"/>
      <c r="CX39" s="701"/>
      <c r="CY39" s="702"/>
      <c r="CZ39" s="685">
        <v>0.9</v>
      </c>
      <c r="DA39" s="703"/>
      <c r="DB39" s="703"/>
      <c r="DC39" s="704"/>
      <c r="DD39" s="688">
        <v>293339</v>
      </c>
      <c r="DE39" s="701"/>
      <c r="DF39" s="701"/>
      <c r="DG39" s="701"/>
      <c r="DH39" s="701"/>
      <c r="DI39" s="701"/>
      <c r="DJ39" s="701"/>
      <c r="DK39" s="702"/>
      <c r="DL39" s="688" t="s">
        <v>237</v>
      </c>
      <c r="DM39" s="701"/>
      <c r="DN39" s="701"/>
      <c r="DO39" s="701"/>
      <c r="DP39" s="701"/>
      <c r="DQ39" s="701"/>
      <c r="DR39" s="701"/>
      <c r="DS39" s="701"/>
      <c r="DT39" s="701"/>
      <c r="DU39" s="701"/>
      <c r="DV39" s="702"/>
      <c r="DW39" s="685" t="s">
        <v>237</v>
      </c>
      <c r="DX39" s="703"/>
      <c r="DY39" s="703"/>
      <c r="DZ39" s="703"/>
      <c r="EA39" s="703"/>
      <c r="EB39" s="703"/>
      <c r="EC39" s="724"/>
    </row>
    <row r="40" spans="2:133" ht="11.25" customHeight="1" x14ac:dyDescent="0.15">
      <c r="B40" s="679" t="s">
        <v>335</v>
      </c>
      <c r="C40" s="680"/>
      <c r="D40" s="680"/>
      <c r="E40" s="680"/>
      <c r="F40" s="680"/>
      <c r="G40" s="680"/>
      <c r="H40" s="680"/>
      <c r="I40" s="680"/>
      <c r="J40" s="680"/>
      <c r="K40" s="680"/>
      <c r="L40" s="680"/>
      <c r="M40" s="680"/>
      <c r="N40" s="680"/>
      <c r="O40" s="680"/>
      <c r="P40" s="680"/>
      <c r="Q40" s="681"/>
      <c r="R40" s="682" t="s">
        <v>237</v>
      </c>
      <c r="S40" s="683"/>
      <c r="T40" s="683"/>
      <c r="U40" s="683"/>
      <c r="V40" s="683"/>
      <c r="W40" s="683"/>
      <c r="X40" s="683"/>
      <c r="Y40" s="684"/>
      <c r="Z40" s="715" t="s">
        <v>226</v>
      </c>
      <c r="AA40" s="715"/>
      <c r="AB40" s="715"/>
      <c r="AC40" s="715"/>
      <c r="AD40" s="716" t="s">
        <v>128</v>
      </c>
      <c r="AE40" s="716"/>
      <c r="AF40" s="716"/>
      <c r="AG40" s="716"/>
      <c r="AH40" s="716"/>
      <c r="AI40" s="716"/>
      <c r="AJ40" s="716"/>
      <c r="AK40" s="716"/>
      <c r="AL40" s="685" t="s">
        <v>237</v>
      </c>
      <c r="AM40" s="686"/>
      <c r="AN40" s="686"/>
      <c r="AO40" s="717"/>
      <c r="AQ40" s="725" t="s">
        <v>336</v>
      </c>
      <c r="AR40" s="726"/>
      <c r="AS40" s="726"/>
      <c r="AT40" s="726"/>
      <c r="AU40" s="726"/>
      <c r="AV40" s="726"/>
      <c r="AW40" s="726"/>
      <c r="AX40" s="726"/>
      <c r="AY40" s="727"/>
      <c r="AZ40" s="682">
        <v>188760</v>
      </c>
      <c r="BA40" s="683"/>
      <c r="BB40" s="683"/>
      <c r="BC40" s="683"/>
      <c r="BD40" s="701"/>
      <c r="BE40" s="701"/>
      <c r="BF40" s="728"/>
      <c r="BG40" s="730" t="s">
        <v>337</v>
      </c>
      <c r="BH40" s="731"/>
      <c r="BI40" s="731"/>
      <c r="BJ40" s="731"/>
      <c r="BK40" s="731"/>
      <c r="BL40" s="234"/>
      <c r="BM40" s="722" t="s">
        <v>338</v>
      </c>
      <c r="BN40" s="722"/>
      <c r="BO40" s="722"/>
      <c r="BP40" s="722"/>
      <c r="BQ40" s="722"/>
      <c r="BR40" s="722"/>
      <c r="BS40" s="722"/>
      <c r="BT40" s="722"/>
      <c r="BU40" s="723"/>
      <c r="BV40" s="682">
        <v>102</v>
      </c>
      <c r="BW40" s="683"/>
      <c r="BX40" s="683"/>
      <c r="BY40" s="683"/>
      <c r="BZ40" s="683"/>
      <c r="CA40" s="683"/>
      <c r="CB40" s="729"/>
      <c r="CD40" s="721" t="s">
        <v>339</v>
      </c>
      <c r="CE40" s="722"/>
      <c r="CF40" s="722"/>
      <c r="CG40" s="722"/>
      <c r="CH40" s="722"/>
      <c r="CI40" s="722"/>
      <c r="CJ40" s="722"/>
      <c r="CK40" s="722"/>
      <c r="CL40" s="722"/>
      <c r="CM40" s="722"/>
      <c r="CN40" s="722"/>
      <c r="CO40" s="722"/>
      <c r="CP40" s="722"/>
      <c r="CQ40" s="723"/>
      <c r="CR40" s="682">
        <v>3611933</v>
      </c>
      <c r="CS40" s="683"/>
      <c r="CT40" s="683"/>
      <c r="CU40" s="683"/>
      <c r="CV40" s="683"/>
      <c r="CW40" s="683"/>
      <c r="CX40" s="683"/>
      <c r="CY40" s="684"/>
      <c r="CZ40" s="685">
        <v>5.7</v>
      </c>
      <c r="DA40" s="703"/>
      <c r="DB40" s="703"/>
      <c r="DC40" s="704"/>
      <c r="DD40" s="688">
        <v>1032394</v>
      </c>
      <c r="DE40" s="683"/>
      <c r="DF40" s="683"/>
      <c r="DG40" s="683"/>
      <c r="DH40" s="683"/>
      <c r="DI40" s="683"/>
      <c r="DJ40" s="683"/>
      <c r="DK40" s="684"/>
      <c r="DL40" s="688">
        <v>875352</v>
      </c>
      <c r="DM40" s="683"/>
      <c r="DN40" s="683"/>
      <c r="DO40" s="683"/>
      <c r="DP40" s="683"/>
      <c r="DQ40" s="683"/>
      <c r="DR40" s="683"/>
      <c r="DS40" s="683"/>
      <c r="DT40" s="683"/>
      <c r="DU40" s="683"/>
      <c r="DV40" s="684"/>
      <c r="DW40" s="685">
        <v>3.1</v>
      </c>
      <c r="DX40" s="703"/>
      <c r="DY40" s="703"/>
      <c r="DZ40" s="703"/>
      <c r="EA40" s="703"/>
      <c r="EB40" s="703"/>
      <c r="EC40" s="724"/>
    </row>
    <row r="41" spans="2:133" ht="11.25" customHeight="1" x14ac:dyDescent="0.15">
      <c r="B41" s="679" t="s">
        <v>340</v>
      </c>
      <c r="C41" s="680"/>
      <c r="D41" s="680"/>
      <c r="E41" s="680"/>
      <c r="F41" s="680"/>
      <c r="G41" s="680"/>
      <c r="H41" s="680"/>
      <c r="I41" s="680"/>
      <c r="J41" s="680"/>
      <c r="K41" s="680"/>
      <c r="L41" s="680"/>
      <c r="M41" s="680"/>
      <c r="N41" s="680"/>
      <c r="O41" s="680"/>
      <c r="P41" s="680"/>
      <c r="Q41" s="681"/>
      <c r="R41" s="682" t="s">
        <v>128</v>
      </c>
      <c r="S41" s="683"/>
      <c r="T41" s="683"/>
      <c r="U41" s="683"/>
      <c r="V41" s="683"/>
      <c r="W41" s="683"/>
      <c r="X41" s="683"/>
      <c r="Y41" s="684"/>
      <c r="Z41" s="715" t="s">
        <v>226</v>
      </c>
      <c r="AA41" s="715"/>
      <c r="AB41" s="715"/>
      <c r="AC41" s="715"/>
      <c r="AD41" s="716" t="s">
        <v>226</v>
      </c>
      <c r="AE41" s="716"/>
      <c r="AF41" s="716"/>
      <c r="AG41" s="716"/>
      <c r="AH41" s="716"/>
      <c r="AI41" s="716"/>
      <c r="AJ41" s="716"/>
      <c r="AK41" s="716"/>
      <c r="AL41" s="685" t="s">
        <v>226</v>
      </c>
      <c r="AM41" s="686"/>
      <c r="AN41" s="686"/>
      <c r="AO41" s="717"/>
      <c r="AQ41" s="725" t="s">
        <v>341</v>
      </c>
      <c r="AR41" s="726"/>
      <c r="AS41" s="726"/>
      <c r="AT41" s="726"/>
      <c r="AU41" s="726"/>
      <c r="AV41" s="726"/>
      <c r="AW41" s="726"/>
      <c r="AX41" s="726"/>
      <c r="AY41" s="727"/>
      <c r="AZ41" s="682">
        <v>728258</v>
      </c>
      <c r="BA41" s="683"/>
      <c r="BB41" s="683"/>
      <c r="BC41" s="683"/>
      <c r="BD41" s="701"/>
      <c r="BE41" s="701"/>
      <c r="BF41" s="728"/>
      <c r="BG41" s="730"/>
      <c r="BH41" s="731"/>
      <c r="BI41" s="731"/>
      <c r="BJ41" s="731"/>
      <c r="BK41" s="731"/>
      <c r="BL41" s="234"/>
      <c r="BM41" s="722" t="s">
        <v>342</v>
      </c>
      <c r="BN41" s="722"/>
      <c r="BO41" s="722"/>
      <c r="BP41" s="722"/>
      <c r="BQ41" s="722"/>
      <c r="BR41" s="722"/>
      <c r="BS41" s="722"/>
      <c r="BT41" s="722"/>
      <c r="BU41" s="723"/>
      <c r="BV41" s="682">
        <v>1</v>
      </c>
      <c r="BW41" s="683"/>
      <c r="BX41" s="683"/>
      <c r="BY41" s="683"/>
      <c r="BZ41" s="683"/>
      <c r="CA41" s="683"/>
      <c r="CB41" s="729"/>
      <c r="CD41" s="721" t="s">
        <v>343</v>
      </c>
      <c r="CE41" s="722"/>
      <c r="CF41" s="722"/>
      <c r="CG41" s="722"/>
      <c r="CH41" s="722"/>
      <c r="CI41" s="722"/>
      <c r="CJ41" s="722"/>
      <c r="CK41" s="722"/>
      <c r="CL41" s="722"/>
      <c r="CM41" s="722"/>
      <c r="CN41" s="722"/>
      <c r="CO41" s="722"/>
      <c r="CP41" s="722"/>
      <c r="CQ41" s="723"/>
      <c r="CR41" s="682" t="s">
        <v>128</v>
      </c>
      <c r="CS41" s="701"/>
      <c r="CT41" s="701"/>
      <c r="CU41" s="701"/>
      <c r="CV41" s="701"/>
      <c r="CW41" s="701"/>
      <c r="CX41" s="701"/>
      <c r="CY41" s="702"/>
      <c r="CZ41" s="685" t="s">
        <v>237</v>
      </c>
      <c r="DA41" s="703"/>
      <c r="DB41" s="703"/>
      <c r="DC41" s="704"/>
      <c r="DD41" s="688" t="s">
        <v>226</v>
      </c>
      <c r="DE41" s="701"/>
      <c r="DF41" s="701"/>
      <c r="DG41" s="701"/>
      <c r="DH41" s="701"/>
      <c r="DI41" s="701"/>
      <c r="DJ41" s="701"/>
      <c r="DK41" s="702"/>
      <c r="DL41" s="689"/>
      <c r="DM41" s="690"/>
      <c r="DN41" s="690"/>
      <c r="DO41" s="690"/>
      <c r="DP41" s="690"/>
      <c r="DQ41" s="690"/>
      <c r="DR41" s="690"/>
      <c r="DS41" s="690"/>
      <c r="DT41" s="690"/>
      <c r="DU41" s="690"/>
      <c r="DV41" s="691"/>
      <c r="DW41" s="692"/>
      <c r="DX41" s="693"/>
      <c r="DY41" s="693"/>
      <c r="DZ41" s="693"/>
      <c r="EA41" s="693"/>
      <c r="EB41" s="693"/>
      <c r="EC41" s="694"/>
    </row>
    <row r="42" spans="2:133" ht="11.25" customHeight="1" x14ac:dyDescent="0.15">
      <c r="B42" s="679" t="s">
        <v>344</v>
      </c>
      <c r="C42" s="680"/>
      <c r="D42" s="680"/>
      <c r="E42" s="680"/>
      <c r="F42" s="680"/>
      <c r="G42" s="680"/>
      <c r="H42" s="680"/>
      <c r="I42" s="680"/>
      <c r="J42" s="680"/>
      <c r="K42" s="680"/>
      <c r="L42" s="680"/>
      <c r="M42" s="680"/>
      <c r="N42" s="680"/>
      <c r="O42" s="680"/>
      <c r="P42" s="680"/>
      <c r="Q42" s="681"/>
      <c r="R42" s="682">
        <v>1159600</v>
      </c>
      <c r="S42" s="683"/>
      <c r="T42" s="683"/>
      <c r="U42" s="683"/>
      <c r="V42" s="683"/>
      <c r="W42" s="683"/>
      <c r="X42" s="683"/>
      <c r="Y42" s="684"/>
      <c r="Z42" s="715">
        <v>1.7</v>
      </c>
      <c r="AA42" s="715"/>
      <c r="AB42" s="715"/>
      <c r="AC42" s="715"/>
      <c r="AD42" s="716" t="s">
        <v>237</v>
      </c>
      <c r="AE42" s="716"/>
      <c r="AF42" s="716"/>
      <c r="AG42" s="716"/>
      <c r="AH42" s="716"/>
      <c r="AI42" s="716"/>
      <c r="AJ42" s="716"/>
      <c r="AK42" s="716"/>
      <c r="AL42" s="685" t="s">
        <v>128</v>
      </c>
      <c r="AM42" s="686"/>
      <c r="AN42" s="686"/>
      <c r="AO42" s="717"/>
      <c r="AQ42" s="718" t="s">
        <v>345</v>
      </c>
      <c r="AR42" s="719"/>
      <c r="AS42" s="719"/>
      <c r="AT42" s="719"/>
      <c r="AU42" s="719"/>
      <c r="AV42" s="719"/>
      <c r="AW42" s="719"/>
      <c r="AX42" s="719"/>
      <c r="AY42" s="720"/>
      <c r="AZ42" s="666">
        <v>2916872</v>
      </c>
      <c r="BA42" s="705"/>
      <c r="BB42" s="705"/>
      <c r="BC42" s="705"/>
      <c r="BD42" s="667"/>
      <c r="BE42" s="667"/>
      <c r="BF42" s="711"/>
      <c r="BG42" s="732"/>
      <c r="BH42" s="733"/>
      <c r="BI42" s="733"/>
      <c r="BJ42" s="733"/>
      <c r="BK42" s="733"/>
      <c r="BL42" s="235"/>
      <c r="BM42" s="712" t="s">
        <v>346</v>
      </c>
      <c r="BN42" s="712"/>
      <c r="BO42" s="712"/>
      <c r="BP42" s="712"/>
      <c r="BQ42" s="712"/>
      <c r="BR42" s="712"/>
      <c r="BS42" s="712"/>
      <c r="BT42" s="712"/>
      <c r="BU42" s="713"/>
      <c r="BV42" s="666">
        <v>315</v>
      </c>
      <c r="BW42" s="705"/>
      <c r="BX42" s="705"/>
      <c r="BY42" s="705"/>
      <c r="BZ42" s="705"/>
      <c r="CA42" s="705"/>
      <c r="CB42" s="714"/>
      <c r="CD42" s="679" t="s">
        <v>347</v>
      </c>
      <c r="CE42" s="680"/>
      <c r="CF42" s="680"/>
      <c r="CG42" s="680"/>
      <c r="CH42" s="680"/>
      <c r="CI42" s="680"/>
      <c r="CJ42" s="680"/>
      <c r="CK42" s="680"/>
      <c r="CL42" s="680"/>
      <c r="CM42" s="680"/>
      <c r="CN42" s="680"/>
      <c r="CO42" s="680"/>
      <c r="CP42" s="680"/>
      <c r="CQ42" s="681"/>
      <c r="CR42" s="682">
        <v>11030412</v>
      </c>
      <c r="CS42" s="683"/>
      <c r="CT42" s="683"/>
      <c r="CU42" s="683"/>
      <c r="CV42" s="683"/>
      <c r="CW42" s="683"/>
      <c r="CX42" s="683"/>
      <c r="CY42" s="684"/>
      <c r="CZ42" s="685">
        <v>17.399999999999999</v>
      </c>
      <c r="DA42" s="686"/>
      <c r="DB42" s="686"/>
      <c r="DC42" s="687"/>
      <c r="DD42" s="688">
        <v>2463047</v>
      </c>
      <c r="DE42" s="683"/>
      <c r="DF42" s="683"/>
      <c r="DG42" s="683"/>
      <c r="DH42" s="683"/>
      <c r="DI42" s="683"/>
      <c r="DJ42" s="683"/>
      <c r="DK42" s="684"/>
      <c r="DL42" s="689"/>
      <c r="DM42" s="690"/>
      <c r="DN42" s="690"/>
      <c r="DO42" s="690"/>
      <c r="DP42" s="690"/>
      <c r="DQ42" s="690"/>
      <c r="DR42" s="690"/>
      <c r="DS42" s="690"/>
      <c r="DT42" s="690"/>
      <c r="DU42" s="690"/>
      <c r="DV42" s="691"/>
      <c r="DW42" s="692"/>
      <c r="DX42" s="693"/>
      <c r="DY42" s="693"/>
      <c r="DZ42" s="693"/>
      <c r="EA42" s="693"/>
      <c r="EB42" s="693"/>
      <c r="EC42" s="694"/>
    </row>
    <row r="43" spans="2:133" ht="11.25" customHeight="1" x14ac:dyDescent="0.15">
      <c r="B43" s="663" t="s">
        <v>348</v>
      </c>
      <c r="C43" s="664"/>
      <c r="D43" s="664"/>
      <c r="E43" s="664"/>
      <c r="F43" s="664"/>
      <c r="G43" s="664"/>
      <c r="H43" s="664"/>
      <c r="I43" s="664"/>
      <c r="J43" s="664"/>
      <c r="K43" s="664"/>
      <c r="L43" s="664"/>
      <c r="M43" s="664"/>
      <c r="N43" s="664"/>
      <c r="O43" s="664"/>
      <c r="P43" s="664"/>
      <c r="Q43" s="665"/>
      <c r="R43" s="666">
        <v>67271212</v>
      </c>
      <c r="S43" s="705"/>
      <c r="T43" s="705"/>
      <c r="U43" s="705"/>
      <c r="V43" s="705"/>
      <c r="W43" s="705"/>
      <c r="X43" s="705"/>
      <c r="Y43" s="706"/>
      <c r="Z43" s="707">
        <v>100</v>
      </c>
      <c r="AA43" s="707"/>
      <c r="AB43" s="707"/>
      <c r="AC43" s="707"/>
      <c r="AD43" s="708">
        <v>27101110</v>
      </c>
      <c r="AE43" s="708"/>
      <c r="AF43" s="708"/>
      <c r="AG43" s="708"/>
      <c r="AH43" s="708"/>
      <c r="AI43" s="708"/>
      <c r="AJ43" s="708"/>
      <c r="AK43" s="708"/>
      <c r="AL43" s="669">
        <v>100</v>
      </c>
      <c r="AM43" s="709"/>
      <c r="AN43" s="709"/>
      <c r="AO43" s="710"/>
      <c r="BV43" s="236"/>
      <c r="BW43" s="236"/>
      <c r="BX43" s="236"/>
      <c r="BY43" s="236"/>
      <c r="BZ43" s="236"/>
      <c r="CA43" s="236"/>
      <c r="CB43" s="236"/>
      <c r="CD43" s="679" t="s">
        <v>349</v>
      </c>
      <c r="CE43" s="680"/>
      <c r="CF43" s="680"/>
      <c r="CG43" s="680"/>
      <c r="CH43" s="680"/>
      <c r="CI43" s="680"/>
      <c r="CJ43" s="680"/>
      <c r="CK43" s="680"/>
      <c r="CL43" s="680"/>
      <c r="CM43" s="680"/>
      <c r="CN43" s="680"/>
      <c r="CO43" s="680"/>
      <c r="CP43" s="680"/>
      <c r="CQ43" s="681"/>
      <c r="CR43" s="682">
        <v>104615</v>
      </c>
      <c r="CS43" s="701"/>
      <c r="CT43" s="701"/>
      <c r="CU43" s="701"/>
      <c r="CV43" s="701"/>
      <c r="CW43" s="701"/>
      <c r="CX43" s="701"/>
      <c r="CY43" s="702"/>
      <c r="CZ43" s="685">
        <v>0.2</v>
      </c>
      <c r="DA43" s="703"/>
      <c r="DB43" s="703"/>
      <c r="DC43" s="704"/>
      <c r="DD43" s="688">
        <v>101029</v>
      </c>
      <c r="DE43" s="701"/>
      <c r="DF43" s="701"/>
      <c r="DG43" s="701"/>
      <c r="DH43" s="701"/>
      <c r="DI43" s="701"/>
      <c r="DJ43" s="701"/>
      <c r="DK43" s="702"/>
      <c r="DL43" s="689"/>
      <c r="DM43" s="690"/>
      <c r="DN43" s="690"/>
      <c r="DO43" s="690"/>
      <c r="DP43" s="690"/>
      <c r="DQ43" s="690"/>
      <c r="DR43" s="690"/>
      <c r="DS43" s="690"/>
      <c r="DT43" s="690"/>
      <c r="DU43" s="690"/>
      <c r="DV43" s="691"/>
      <c r="DW43" s="692"/>
      <c r="DX43" s="693"/>
      <c r="DY43" s="693"/>
      <c r="DZ43" s="693"/>
      <c r="EA43" s="693"/>
      <c r="EB43" s="693"/>
      <c r="EC43" s="694"/>
    </row>
    <row r="44" spans="2:133" ht="11.25" customHeight="1" x14ac:dyDescent="0.15">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695" t="s">
        <v>297</v>
      </c>
      <c r="CE44" s="696"/>
      <c r="CF44" s="679" t="s">
        <v>350</v>
      </c>
      <c r="CG44" s="680"/>
      <c r="CH44" s="680"/>
      <c r="CI44" s="680"/>
      <c r="CJ44" s="680"/>
      <c r="CK44" s="680"/>
      <c r="CL44" s="680"/>
      <c r="CM44" s="680"/>
      <c r="CN44" s="680"/>
      <c r="CO44" s="680"/>
      <c r="CP44" s="680"/>
      <c r="CQ44" s="681"/>
      <c r="CR44" s="682">
        <v>7922345</v>
      </c>
      <c r="CS44" s="683"/>
      <c r="CT44" s="683"/>
      <c r="CU44" s="683"/>
      <c r="CV44" s="683"/>
      <c r="CW44" s="683"/>
      <c r="CX44" s="683"/>
      <c r="CY44" s="684"/>
      <c r="CZ44" s="685">
        <v>12.5</v>
      </c>
      <c r="DA44" s="686"/>
      <c r="DB44" s="686"/>
      <c r="DC44" s="687"/>
      <c r="DD44" s="688">
        <v>1776902</v>
      </c>
      <c r="DE44" s="683"/>
      <c r="DF44" s="683"/>
      <c r="DG44" s="683"/>
      <c r="DH44" s="683"/>
      <c r="DI44" s="683"/>
      <c r="DJ44" s="683"/>
      <c r="DK44" s="684"/>
      <c r="DL44" s="689"/>
      <c r="DM44" s="690"/>
      <c r="DN44" s="690"/>
      <c r="DO44" s="690"/>
      <c r="DP44" s="690"/>
      <c r="DQ44" s="690"/>
      <c r="DR44" s="690"/>
      <c r="DS44" s="690"/>
      <c r="DT44" s="690"/>
      <c r="DU44" s="690"/>
      <c r="DV44" s="691"/>
      <c r="DW44" s="692"/>
      <c r="DX44" s="693"/>
      <c r="DY44" s="693"/>
      <c r="DZ44" s="693"/>
      <c r="EA44" s="693"/>
      <c r="EB44" s="693"/>
      <c r="EC44" s="694"/>
    </row>
    <row r="45" spans="2:133" ht="11.25" customHeight="1" x14ac:dyDescent="0.15">
      <c r="B45" s="238" t="s">
        <v>351</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697"/>
      <c r="CE45" s="698"/>
      <c r="CF45" s="679" t="s">
        <v>352</v>
      </c>
      <c r="CG45" s="680"/>
      <c r="CH45" s="680"/>
      <c r="CI45" s="680"/>
      <c r="CJ45" s="680"/>
      <c r="CK45" s="680"/>
      <c r="CL45" s="680"/>
      <c r="CM45" s="680"/>
      <c r="CN45" s="680"/>
      <c r="CO45" s="680"/>
      <c r="CP45" s="680"/>
      <c r="CQ45" s="681"/>
      <c r="CR45" s="682">
        <v>2591731</v>
      </c>
      <c r="CS45" s="701"/>
      <c r="CT45" s="701"/>
      <c r="CU45" s="701"/>
      <c r="CV45" s="701"/>
      <c r="CW45" s="701"/>
      <c r="CX45" s="701"/>
      <c r="CY45" s="702"/>
      <c r="CZ45" s="685">
        <v>4.0999999999999996</v>
      </c>
      <c r="DA45" s="703"/>
      <c r="DB45" s="703"/>
      <c r="DC45" s="704"/>
      <c r="DD45" s="688">
        <v>122274</v>
      </c>
      <c r="DE45" s="701"/>
      <c r="DF45" s="701"/>
      <c r="DG45" s="701"/>
      <c r="DH45" s="701"/>
      <c r="DI45" s="701"/>
      <c r="DJ45" s="701"/>
      <c r="DK45" s="702"/>
      <c r="DL45" s="689"/>
      <c r="DM45" s="690"/>
      <c r="DN45" s="690"/>
      <c r="DO45" s="690"/>
      <c r="DP45" s="690"/>
      <c r="DQ45" s="690"/>
      <c r="DR45" s="690"/>
      <c r="DS45" s="690"/>
      <c r="DT45" s="690"/>
      <c r="DU45" s="690"/>
      <c r="DV45" s="691"/>
      <c r="DW45" s="692"/>
      <c r="DX45" s="693"/>
      <c r="DY45" s="693"/>
      <c r="DZ45" s="693"/>
      <c r="EA45" s="693"/>
      <c r="EB45" s="693"/>
      <c r="EC45" s="694"/>
    </row>
    <row r="46" spans="2:133" ht="11.25" customHeight="1" x14ac:dyDescent="0.15">
      <c r="B46" s="239" t="s">
        <v>353</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697"/>
      <c r="CE46" s="698"/>
      <c r="CF46" s="679" t="s">
        <v>354</v>
      </c>
      <c r="CG46" s="680"/>
      <c r="CH46" s="680"/>
      <c r="CI46" s="680"/>
      <c r="CJ46" s="680"/>
      <c r="CK46" s="680"/>
      <c r="CL46" s="680"/>
      <c r="CM46" s="680"/>
      <c r="CN46" s="680"/>
      <c r="CO46" s="680"/>
      <c r="CP46" s="680"/>
      <c r="CQ46" s="681"/>
      <c r="CR46" s="682">
        <v>5268113</v>
      </c>
      <c r="CS46" s="683"/>
      <c r="CT46" s="683"/>
      <c r="CU46" s="683"/>
      <c r="CV46" s="683"/>
      <c r="CW46" s="683"/>
      <c r="CX46" s="683"/>
      <c r="CY46" s="684"/>
      <c r="CZ46" s="685">
        <v>8.3000000000000007</v>
      </c>
      <c r="DA46" s="686"/>
      <c r="DB46" s="686"/>
      <c r="DC46" s="687"/>
      <c r="DD46" s="688">
        <v>1644765</v>
      </c>
      <c r="DE46" s="683"/>
      <c r="DF46" s="683"/>
      <c r="DG46" s="683"/>
      <c r="DH46" s="683"/>
      <c r="DI46" s="683"/>
      <c r="DJ46" s="683"/>
      <c r="DK46" s="684"/>
      <c r="DL46" s="689"/>
      <c r="DM46" s="690"/>
      <c r="DN46" s="690"/>
      <c r="DO46" s="690"/>
      <c r="DP46" s="690"/>
      <c r="DQ46" s="690"/>
      <c r="DR46" s="690"/>
      <c r="DS46" s="690"/>
      <c r="DT46" s="690"/>
      <c r="DU46" s="690"/>
      <c r="DV46" s="691"/>
      <c r="DW46" s="692"/>
      <c r="DX46" s="693"/>
      <c r="DY46" s="693"/>
      <c r="DZ46" s="693"/>
      <c r="EA46" s="693"/>
      <c r="EB46" s="693"/>
      <c r="EC46" s="694"/>
    </row>
    <row r="47" spans="2:133" ht="11.25" customHeight="1" x14ac:dyDescent="0.15">
      <c r="B47" s="240" t="s">
        <v>355</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97"/>
      <c r="CE47" s="698"/>
      <c r="CF47" s="679" t="s">
        <v>356</v>
      </c>
      <c r="CG47" s="680"/>
      <c r="CH47" s="680"/>
      <c r="CI47" s="680"/>
      <c r="CJ47" s="680"/>
      <c r="CK47" s="680"/>
      <c r="CL47" s="680"/>
      <c r="CM47" s="680"/>
      <c r="CN47" s="680"/>
      <c r="CO47" s="680"/>
      <c r="CP47" s="680"/>
      <c r="CQ47" s="681"/>
      <c r="CR47" s="682">
        <v>3108067</v>
      </c>
      <c r="CS47" s="701"/>
      <c r="CT47" s="701"/>
      <c r="CU47" s="701"/>
      <c r="CV47" s="701"/>
      <c r="CW47" s="701"/>
      <c r="CX47" s="701"/>
      <c r="CY47" s="702"/>
      <c r="CZ47" s="685">
        <v>4.9000000000000004</v>
      </c>
      <c r="DA47" s="703"/>
      <c r="DB47" s="703"/>
      <c r="DC47" s="704"/>
      <c r="DD47" s="688">
        <v>686145</v>
      </c>
      <c r="DE47" s="701"/>
      <c r="DF47" s="701"/>
      <c r="DG47" s="701"/>
      <c r="DH47" s="701"/>
      <c r="DI47" s="701"/>
      <c r="DJ47" s="701"/>
      <c r="DK47" s="702"/>
      <c r="DL47" s="689"/>
      <c r="DM47" s="690"/>
      <c r="DN47" s="690"/>
      <c r="DO47" s="690"/>
      <c r="DP47" s="690"/>
      <c r="DQ47" s="690"/>
      <c r="DR47" s="690"/>
      <c r="DS47" s="690"/>
      <c r="DT47" s="690"/>
      <c r="DU47" s="690"/>
      <c r="DV47" s="691"/>
      <c r="DW47" s="692"/>
      <c r="DX47" s="693"/>
      <c r="DY47" s="693"/>
      <c r="DZ47" s="693"/>
      <c r="EA47" s="693"/>
      <c r="EB47" s="693"/>
      <c r="EC47" s="694"/>
    </row>
    <row r="48" spans="2:133" x14ac:dyDescent="0.15">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699"/>
      <c r="CE48" s="700"/>
      <c r="CF48" s="679" t="s">
        <v>357</v>
      </c>
      <c r="CG48" s="680"/>
      <c r="CH48" s="680"/>
      <c r="CI48" s="680"/>
      <c r="CJ48" s="680"/>
      <c r="CK48" s="680"/>
      <c r="CL48" s="680"/>
      <c r="CM48" s="680"/>
      <c r="CN48" s="680"/>
      <c r="CO48" s="680"/>
      <c r="CP48" s="680"/>
      <c r="CQ48" s="681"/>
      <c r="CR48" s="682" t="s">
        <v>128</v>
      </c>
      <c r="CS48" s="683"/>
      <c r="CT48" s="683"/>
      <c r="CU48" s="683"/>
      <c r="CV48" s="683"/>
      <c r="CW48" s="683"/>
      <c r="CX48" s="683"/>
      <c r="CY48" s="684"/>
      <c r="CZ48" s="685" t="s">
        <v>128</v>
      </c>
      <c r="DA48" s="686"/>
      <c r="DB48" s="686"/>
      <c r="DC48" s="687"/>
      <c r="DD48" s="688" t="s">
        <v>128</v>
      </c>
      <c r="DE48" s="683"/>
      <c r="DF48" s="683"/>
      <c r="DG48" s="683"/>
      <c r="DH48" s="683"/>
      <c r="DI48" s="683"/>
      <c r="DJ48" s="683"/>
      <c r="DK48" s="684"/>
      <c r="DL48" s="689"/>
      <c r="DM48" s="690"/>
      <c r="DN48" s="690"/>
      <c r="DO48" s="690"/>
      <c r="DP48" s="690"/>
      <c r="DQ48" s="690"/>
      <c r="DR48" s="690"/>
      <c r="DS48" s="690"/>
      <c r="DT48" s="690"/>
      <c r="DU48" s="690"/>
      <c r="DV48" s="691"/>
      <c r="DW48" s="692"/>
      <c r="DX48" s="693"/>
      <c r="DY48" s="693"/>
      <c r="DZ48" s="693"/>
      <c r="EA48" s="693"/>
      <c r="EB48" s="693"/>
      <c r="EC48" s="694"/>
    </row>
    <row r="49" spans="2:133" ht="11.25" customHeight="1" x14ac:dyDescent="0.15">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663" t="s">
        <v>358</v>
      </c>
      <c r="CE49" s="664"/>
      <c r="CF49" s="664"/>
      <c r="CG49" s="664"/>
      <c r="CH49" s="664"/>
      <c r="CI49" s="664"/>
      <c r="CJ49" s="664"/>
      <c r="CK49" s="664"/>
      <c r="CL49" s="664"/>
      <c r="CM49" s="664"/>
      <c r="CN49" s="664"/>
      <c r="CO49" s="664"/>
      <c r="CP49" s="664"/>
      <c r="CQ49" s="665"/>
      <c r="CR49" s="666">
        <v>63267546</v>
      </c>
      <c r="CS49" s="667"/>
      <c r="CT49" s="667"/>
      <c r="CU49" s="667"/>
      <c r="CV49" s="667"/>
      <c r="CW49" s="667"/>
      <c r="CX49" s="667"/>
      <c r="CY49" s="668"/>
      <c r="CZ49" s="669">
        <v>100</v>
      </c>
      <c r="DA49" s="670"/>
      <c r="DB49" s="670"/>
      <c r="DC49" s="671"/>
      <c r="DD49" s="672">
        <v>32894371</v>
      </c>
      <c r="DE49" s="667"/>
      <c r="DF49" s="667"/>
      <c r="DG49" s="667"/>
      <c r="DH49" s="667"/>
      <c r="DI49" s="667"/>
      <c r="DJ49" s="667"/>
      <c r="DK49" s="668"/>
      <c r="DL49" s="673"/>
      <c r="DM49" s="674"/>
      <c r="DN49" s="674"/>
      <c r="DO49" s="674"/>
      <c r="DP49" s="674"/>
      <c r="DQ49" s="674"/>
      <c r="DR49" s="674"/>
      <c r="DS49" s="674"/>
      <c r="DT49" s="674"/>
      <c r="DU49" s="674"/>
      <c r="DV49" s="675"/>
      <c r="DW49" s="676"/>
      <c r="DX49" s="677"/>
      <c r="DY49" s="677"/>
      <c r="DZ49" s="677"/>
      <c r="EA49" s="677"/>
      <c r="EB49" s="677"/>
      <c r="EC49" s="678"/>
    </row>
  </sheetData>
  <sheetProtection algorithmName="SHA-512" hashValue="Ld+JCzpICLkQOdOshBebyJOrMoMgrjBhmYuSyCrYGZtu6nzsAvHM1l8kmsj36SLNuY9l//Vp96a+K451yRMVYA==" saltValue="HbNEgSKBslVTBFNkGqCvI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10" t="s">
        <v>360</v>
      </c>
      <c r="DK2" s="1211"/>
      <c r="DL2" s="1211"/>
      <c r="DM2" s="1211"/>
      <c r="DN2" s="1211"/>
      <c r="DO2" s="1212"/>
      <c r="DP2" s="249"/>
      <c r="DQ2" s="1210" t="s">
        <v>361</v>
      </c>
      <c r="DR2" s="1211"/>
      <c r="DS2" s="1211"/>
      <c r="DT2" s="1211"/>
      <c r="DU2" s="1211"/>
      <c r="DV2" s="1211"/>
      <c r="DW2" s="1211"/>
      <c r="DX2" s="1211"/>
      <c r="DY2" s="1211"/>
      <c r="DZ2" s="121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63" t="s">
        <v>362</v>
      </c>
      <c r="B4" s="1163"/>
      <c r="C4" s="1163"/>
      <c r="D4" s="1163"/>
      <c r="E4" s="1163"/>
      <c r="F4" s="1163"/>
      <c r="G4" s="1163"/>
      <c r="H4" s="1163"/>
      <c r="I4" s="1163"/>
      <c r="J4" s="1163"/>
      <c r="K4" s="1163"/>
      <c r="L4" s="1163"/>
      <c r="M4" s="1163"/>
      <c r="N4" s="1163"/>
      <c r="O4" s="1163"/>
      <c r="P4" s="1163"/>
      <c r="Q4" s="1163"/>
      <c r="R4" s="1163"/>
      <c r="S4" s="1163"/>
      <c r="T4" s="1163"/>
      <c r="U4" s="1163"/>
      <c r="V4" s="1163"/>
      <c r="W4" s="1163"/>
      <c r="X4" s="1163"/>
      <c r="Y4" s="1163"/>
      <c r="Z4" s="1163"/>
      <c r="AA4" s="1163"/>
      <c r="AB4" s="1163"/>
      <c r="AC4" s="1163"/>
      <c r="AD4" s="1163"/>
      <c r="AE4" s="1163"/>
      <c r="AF4" s="1163"/>
      <c r="AG4" s="1163"/>
      <c r="AH4" s="1163"/>
      <c r="AI4" s="1163"/>
      <c r="AJ4" s="1163"/>
      <c r="AK4" s="1163"/>
      <c r="AL4" s="1163"/>
      <c r="AM4" s="1163"/>
      <c r="AN4" s="1163"/>
      <c r="AO4" s="1163"/>
      <c r="AP4" s="1163"/>
      <c r="AQ4" s="1163"/>
      <c r="AR4" s="1163"/>
      <c r="AS4" s="1163"/>
      <c r="AT4" s="1163"/>
      <c r="AU4" s="1163"/>
      <c r="AV4" s="1163"/>
      <c r="AW4" s="1163"/>
      <c r="AX4" s="1163"/>
      <c r="AY4" s="1163"/>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95" t="s">
        <v>364</v>
      </c>
      <c r="B5" s="1096"/>
      <c r="C5" s="1096"/>
      <c r="D5" s="1096"/>
      <c r="E5" s="1096"/>
      <c r="F5" s="1096"/>
      <c r="G5" s="1096"/>
      <c r="H5" s="1096"/>
      <c r="I5" s="1096"/>
      <c r="J5" s="1096"/>
      <c r="K5" s="1096"/>
      <c r="L5" s="1096"/>
      <c r="M5" s="1096"/>
      <c r="N5" s="1096"/>
      <c r="O5" s="1096"/>
      <c r="P5" s="1097"/>
      <c r="Q5" s="1101" t="s">
        <v>365</v>
      </c>
      <c r="R5" s="1102"/>
      <c r="S5" s="1102"/>
      <c r="T5" s="1102"/>
      <c r="U5" s="1103"/>
      <c r="V5" s="1101" t="s">
        <v>366</v>
      </c>
      <c r="W5" s="1102"/>
      <c r="X5" s="1102"/>
      <c r="Y5" s="1102"/>
      <c r="Z5" s="1103"/>
      <c r="AA5" s="1101" t="s">
        <v>367</v>
      </c>
      <c r="AB5" s="1102"/>
      <c r="AC5" s="1102"/>
      <c r="AD5" s="1102"/>
      <c r="AE5" s="1102"/>
      <c r="AF5" s="1213" t="s">
        <v>368</v>
      </c>
      <c r="AG5" s="1102"/>
      <c r="AH5" s="1102"/>
      <c r="AI5" s="1102"/>
      <c r="AJ5" s="1117"/>
      <c r="AK5" s="1102" t="s">
        <v>369</v>
      </c>
      <c r="AL5" s="1102"/>
      <c r="AM5" s="1102"/>
      <c r="AN5" s="1102"/>
      <c r="AO5" s="1103"/>
      <c r="AP5" s="1101" t="s">
        <v>370</v>
      </c>
      <c r="AQ5" s="1102"/>
      <c r="AR5" s="1102"/>
      <c r="AS5" s="1102"/>
      <c r="AT5" s="1103"/>
      <c r="AU5" s="1101" t="s">
        <v>371</v>
      </c>
      <c r="AV5" s="1102"/>
      <c r="AW5" s="1102"/>
      <c r="AX5" s="1102"/>
      <c r="AY5" s="1117"/>
      <c r="AZ5" s="256"/>
      <c r="BA5" s="256"/>
      <c r="BB5" s="256"/>
      <c r="BC5" s="256"/>
      <c r="BD5" s="256"/>
      <c r="BE5" s="257"/>
      <c r="BF5" s="257"/>
      <c r="BG5" s="257"/>
      <c r="BH5" s="257"/>
      <c r="BI5" s="257"/>
      <c r="BJ5" s="257"/>
      <c r="BK5" s="257"/>
      <c r="BL5" s="257"/>
      <c r="BM5" s="257"/>
      <c r="BN5" s="257"/>
      <c r="BO5" s="257"/>
      <c r="BP5" s="257"/>
      <c r="BQ5" s="1095" t="s">
        <v>372</v>
      </c>
      <c r="BR5" s="1096"/>
      <c r="BS5" s="1096"/>
      <c r="BT5" s="1096"/>
      <c r="BU5" s="1096"/>
      <c r="BV5" s="1096"/>
      <c r="BW5" s="1096"/>
      <c r="BX5" s="1096"/>
      <c r="BY5" s="1096"/>
      <c r="BZ5" s="1096"/>
      <c r="CA5" s="1096"/>
      <c r="CB5" s="1096"/>
      <c r="CC5" s="1096"/>
      <c r="CD5" s="1096"/>
      <c r="CE5" s="1096"/>
      <c r="CF5" s="1096"/>
      <c r="CG5" s="1097"/>
      <c r="CH5" s="1101" t="s">
        <v>373</v>
      </c>
      <c r="CI5" s="1102"/>
      <c r="CJ5" s="1102"/>
      <c r="CK5" s="1102"/>
      <c r="CL5" s="1103"/>
      <c r="CM5" s="1101" t="s">
        <v>374</v>
      </c>
      <c r="CN5" s="1102"/>
      <c r="CO5" s="1102"/>
      <c r="CP5" s="1102"/>
      <c r="CQ5" s="1103"/>
      <c r="CR5" s="1101" t="s">
        <v>375</v>
      </c>
      <c r="CS5" s="1102"/>
      <c r="CT5" s="1102"/>
      <c r="CU5" s="1102"/>
      <c r="CV5" s="1103"/>
      <c r="CW5" s="1101" t="s">
        <v>376</v>
      </c>
      <c r="CX5" s="1102"/>
      <c r="CY5" s="1102"/>
      <c r="CZ5" s="1102"/>
      <c r="DA5" s="1103"/>
      <c r="DB5" s="1101" t="s">
        <v>377</v>
      </c>
      <c r="DC5" s="1102"/>
      <c r="DD5" s="1102"/>
      <c r="DE5" s="1102"/>
      <c r="DF5" s="1103"/>
      <c r="DG5" s="1198" t="s">
        <v>378</v>
      </c>
      <c r="DH5" s="1199"/>
      <c r="DI5" s="1199"/>
      <c r="DJ5" s="1199"/>
      <c r="DK5" s="1200"/>
      <c r="DL5" s="1198" t="s">
        <v>379</v>
      </c>
      <c r="DM5" s="1199"/>
      <c r="DN5" s="1199"/>
      <c r="DO5" s="1199"/>
      <c r="DP5" s="1200"/>
      <c r="DQ5" s="1101" t="s">
        <v>380</v>
      </c>
      <c r="DR5" s="1102"/>
      <c r="DS5" s="1102"/>
      <c r="DT5" s="1102"/>
      <c r="DU5" s="1103"/>
      <c r="DV5" s="1101" t="s">
        <v>371</v>
      </c>
      <c r="DW5" s="1102"/>
      <c r="DX5" s="1102"/>
      <c r="DY5" s="1102"/>
      <c r="DZ5" s="1117"/>
      <c r="EA5" s="254"/>
    </row>
    <row r="6" spans="1:131" s="255" customFormat="1" ht="26.25" customHeight="1" thickBot="1" x14ac:dyDescent="0.2">
      <c r="A6" s="1098"/>
      <c r="B6" s="1099"/>
      <c r="C6" s="1099"/>
      <c r="D6" s="1099"/>
      <c r="E6" s="1099"/>
      <c r="F6" s="1099"/>
      <c r="G6" s="1099"/>
      <c r="H6" s="1099"/>
      <c r="I6" s="1099"/>
      <c r="J6" s="1099"/>
      <c r="K6" s="1099"/>
      <c r="L6" s="1099"/>
      <c r="M6" s="1099"/>
      <c r="N6" s="1099"/>
      <c r="O6" s="1099"/>
      <c r="P6" s="1100"/>
      <c r="Q6" s="1104"/>
      <c r="R6" s="1105"/>
      <c r="S6" s="1105"/>
      <c r="T6" s="1105"/>
      <c r="U6" s="1106"/>
      <c r="V6" s="1104"/>
      <c r="W6" s="1105"/>
      <c r="X6" s="1105"/>
      <c r="Y6" s="1105"/>
      <c r="Z6" s="1106"/>
      <c r="AA6" s="1104"/>
      <c r="AB6" s="1105"/>
      <c r="AC6" s="1105"/>
      <c r="AD6" s="1105"/>
      <c r="AE6" s="1105"/>
      <c r="AF6" s="1214"/>
      <c r="AG6" s="1105"/>
      <c r="AH6" s="1105"/>
      <c r="AI6" s="1105"/>
      <c r="AJ6" s="1118"/>
      <c r="AK6" s="1105"/>
      <c r="AL6" s="1105"/>
      <c r="AM6" s="1105"/>
      <c r="AN6" s="1105"/>
      <c r="AO6" s="1106"/>
      <c r="AP6" s="1104"/>
      <c r="AQ6" s="1105"/>
      <c r="AR6" s="1105"/>
      <c r="AS6" s="1105"/>
      <c r="AT6" s="1106"/>
      <c r="AU6" s="1104"/>
      <c r="AV6" s="1105"/>
      <c r="AW6" s="1105"/>
      <c r="AX6" s="1105"/>
      <c r="AY6" s="1118"/>
      <c r="AZ6" s="252"/>
      <c r="BA6" s="252"/>
      <c r="BB6" s="252"/>
      <c r="BC6" s="252"/>
      <c r="BD6" s="252"/>
      <c r="BE6" s="253"/>
      <c r="BF6" s="253"/>
      <c r="BG6" s="253"/>
      <c r="BH6" s="253"/>
      <c r="BI6" s="253"/>
      <c r="BJ6" s="253"/>
      <c r="BK6" s="253"/>
      <c r="BL6" s="253"/>
      <c r="BM6" s="253"/>
      <c r="BN6" s="253"/>
      <c r="BO6" s="253"/>
      <c r="BP6" s="253"/>
      <c r="BQ6" s="1098"/>
      <c r="BR6" s="1099"/>
      <c r="BS6" s="1099"/>
      <c r="BT6" s="1099"/>
      <c r="BU6" s="1099"/>
      <c r="BV6" s="1099"/>
      <c r="BW6" s="1099"/>
      <c r="BX6" s="1099"/>
      <c r="BY6" s="1099"/>
      <c r="BZ6" s="1099"/>
      <c r="CA6" s="1099"/>
      <c r="CB6" s="1099"/>
      <c r="CC6" s="1099"/>
      <c r="CD6" s="1099"/>
      <c r="CE6" s="1099"/>
      <c r="CF6" s="1099"/>
      <c r="CG6" s="1100"/>
      <c r="CH6" s="1104"/>
      <c r="CI6" s="1105"/>
      <c r="CJ6" s="1105"/>
      <c r="CK6" s="1105"/>
      <c r="CL6" s="1106"/>
      <c r="CM6" s="1104"/>
      <c r="CN6" s="1105"/>
      <c r="CO6" s="1105"/>
      <c r="CP6" s="1105"/>
      <c r="CQ6" s="1106"/>
      <c r="CR6" s="1104"/>
      <c r="CS6" s="1105"/>
      <c r="CT6" s="1105"/>
      <c r="CU6" s="1105"/>
      <c r="CV6" s="1106"/>
      <c r="CW6" s="1104"/>
      <c r="CX6" s="1105"/>
      <c r="CY6" s="1105"/>
      <c r="CZ6" s="1105"/>
      <c r="DA6" s="1106"/>
      <c r="DB6" s="1104"/>
      <c r="DC6" s="1105"/>
      <c r="DD6" s="1105"/>
      <c r="DE6" s="1105"/>
      <c r="DF6" s="1106"/>
      <c r="DG6" s="1201"/>
      <c r="DH6" s="1202"/>
      <c r="DI6" s="1202"/>
      <c r="DJ6" s="1202"/>
      <c r="DK6" s="1203"/>
      <c r="DL6" s="1201"/>
      <c r="DM6" s="1202"/>
      <c r="DN6" s="1202"/>
      <c r="DO6" s="1202"/>
      <c r="DP6" s="1203"/>
      <c r="DQ6" s="1104"/>
      <c r="DR6" s="1105"/>
      <c r="DS6" s="1105"/>
      <c r="DT6" s="1105"/>
      <c r="DU6" s="1106"/>
      <c r="DV6" s="1104"/>
      <c r="DW6" s="1105"/>
      <c r="DX6" s="1105"/>
      <c r="DY6" s="1105"/>
      <c r="DZ6" s="1118"/>
      <c r="EA6" s="254"/>
    </row>
    <row r="7" spans="1:131" s="255" customFormat="1" ht="26.25" customHeight="1" thickTop="1" x14ac:dyDescent="0.15">
      <c r="A7" s="258">
        <v>1</v>
      </c>
      <c r="B7" s="1150" t="s">
        <v>381</v>
      </c>
      <c r="C7" s="1151"/>
      <c r="D7" s="1151"/>
      <c r="E7" s="1151"/>
      <c r="F7" s="1151"/>
      <c r="G7" s="1151"/>
      <c r="H7" s="1151"/>
      <c r="I7" s="1151"/>
      <c r="J7" s="1151"/>
      <c r="K7" s="1151"/>
      <c r="L7" s="1151"/>
      <c r="M7" s="1151"/>
      <c r="N7" s="1151"/>
      <c r="O7" s="1151"/>
      <c r="P7" s="1152"/>
      <c r="Q7" s="1204">
        <v>67000</v>
      </c>
      <c r="R7" s="1205"/>
      <c r="S7" s="1205"/>
      <c r="T7" s="1205"/>
      <c r="U7" s="1205"/>
      <c r="V7" s="1205">
        <v>62996</v>
      </c>
      <c r="W7" s="1205"/>
      <c r="X7" s="1205"/>
      <c r="Y7" s="1205"/>
      <c r="Z7" s="1205"/>
      <c r="AA7" s="1205">
        <v>4004</v>
      </c>
      <c r="AB7" s="1205"/>
      <c r="AC7" s="1205"/>
      <c r="AD7" s="1205"/>
      <c r="AE7" s="1206"/>
      <c r="AF7" s="1207">
        <v>1019</v>
      </c>
      <c r="AG7" s="1208"/>
      <c r="AH7" s="1208"/>
      <c r="AI7" s="1208"/>
      <c r="AJ7" s="1209"/>
      <c r="AK7" s="1191">
        <v>3512</v>
      </c>
      <c r="AL7" s="1192"/>
      <c r="AM7" s="1192"/>
      <c r="AN7" s="1192"/>
      <c r="AO7" s="1192"/>
      <c r="AP7" s="1192">
        <v>45912</v>
      </c>
      <c r="AQ7" s="1192"/>
      <c r="AR7" s="1192"/>
      <c r="AS7" s="1192"/>
      <c r="AT7" s="1192"/>
      <c r="AU7" s="1193"/>
      <c r="AV7" s="1193"/>
      <c r="AW7" s="1193"/>
      <c r="AX7" s="1193"/>
      <c r="AY7" s="1194"/>
      <c r="AZ7" s="252"/>
      <c r="BA7" s="252"/>
      <c r="BB7" s="252"/>
      <c r="BC7" s="252"/>
      <c r="BD7" s="252"/>
      <c r="BE7" s="253"/>
      <c r="BF7" s="253"/>
      <c r="BG7" s="253"/>
      <c r="BH7" s="253"/>
      <c r="BI7" s="253"/>
      <c r="BJ7" s="253"/>
      <c r="BK7" s="253"/>
      <c r="BL7" s="253"/>
      <c r="BM7" s="253"/>
      <c r="BN7" s="253"/>
      <c r="BO7" s="253"/>
      <c r="BP7" s="253"/>
      <c r="BQ7" s="259">
        <v>1</v>
      </c>
      <c r="BR7" s="260"/>
      <c r="BS7" s="1195" t="s">
        <v>586</v>
      </c>
      <c r="BT7" s="1196"/>
      <c r="BU7" s="1196"/>
      <c r="BV7" s="1196"/>
      <c r="BW7" s="1196"/>
      <c r="BX7" s="1196"/>
      <c r="BY7" s="1196"/>
      <c r="BZ7" s="1196"/>
      <c r="CA7" s="1196"/>
      <c r="CB7" s="1196"/>
      <c r="CC7" s="1196"/>
      <c r="CD7" s="1196"/>
      <c r="CE7" s="1196"/>
      <c r="CF7" s="1196"/>
      <c r="CG7" s="1197"/>
      <c r="CH7" s="1188">
        <v>-9</v>
      </c>
      <c r="CI7" s="1189"/>
      <c r="CJ7" s="1189"/>
      <c r="CK7" s="1189"/>
      <c r="CL7" s="1190"/>
      <c r="CM7" s="1188">
        <v>81</v>
      </c>
      <c r="CN7" s="1189"/>
      <c r="CO7" s="1189"/>
      <c r="CP7" s="1189"/>
      <c r="CQ7" s="1190"/>
      <c r="CR7" s="1188">
        <v>217</v>
      </c>
      <c r="CS7" s="1189"/>
      <c r="CT7" s="1189"/>
      <c r="CU7" s="1189"/>
      <c r="CV7" s="1190"/>
      <c r="CW7" s="1188" t="s">
        <v>585</v>
      </c>
      <c r="CX7" s="1189"/>
      <c r="CY7" s="1189"/>
      <c r="CZ7" s="1189"/>
      <c r="DA7" s="1190"/>
      <c r="DB7" s="1188" t="s">
        <v>585</v>
      </c>
      <c r="DC7" s="1189"/>
      <c r="DD7" s="1189"/>
      <c r="DE7" s="1189"/>
      <c r="DF7" s="1190"/>
      <c r="DG7" s="1188" t="s">
        <v>585</v>
      </c>
      <c r="DH7" s="1189"/>
      <c r="DI7" s="1189"/>
      <c r="DJ7" s="1189"/>
      <c r="DK7" s="1190"/>
      <c r="DL7" s="1188">
        <v>149</v>
      </c>
      <c r="DM7" s="1189"/>
      <c r="DN7" s="1189"/>
      <c r="DO7" s="1189"/>
      <c r="DP7" s="1190"/>
      <c r="DQ7" s="1188" t="s">
        <v>585</v>
      </c>
      <c r="DR7" s="1189"/>
      <c r="DS7" s="1189"/>
      <c r="DT7" s="1189"/>
      <c r="DU7" s="1190"/>
      <c r="DV7" s="1215"/>
      <c r="DW7" s="1216"/>
      <c r="DX7" s="1216"/>
      <c r="DY7" s="1216"/>
      <c r="DZ7" s="1217"/>
      <c r="EA7" s="254"/>
    </row>
    <row r="8" spans="1:131" s="255" customFormat="1" ht="26.25" customHeight="1" x14ac:dyDescent="0.15">
      <c r="A8" s="261">
        <v>2</v>
      </c>
      <c r="B8" s="1137" t="s">
        <v>382</v>
      </c>
      <c r="C8" s="1138"/>
      <c r="D8" s="1138"/>
      <c r="E8" s="1138"/>
      <c r="F8" s="1138"/>
      <c r="G8" s="1138"/>
      <c r="H8" s="1138"/>
      <c r="I8" s="1138"/>
      <c r="J8" s="1138"/>
      <c r="K8" s="1138"/>
      <c r="L8" s="1138"/>
      <c r="M8" s="1138"/>
      <c r="N8" s="1138"/>
      <c r="O8" s="1138"/>
      <c r="P8" s="1139"/>
      <c r="Q8" s="1143">
        <v>223</v>
      </c>
      <c r="R8" s="1144"/>
      <c r="S8" s="1144"/>
      <c r="T8" s="1144"/>
      <c r="U8" s="1144"/>
      <c r="V8" s="1144">
        <v>221</v>
      </c>
      <c r="W8" s="1144"/>
      <c r="X8" s="1144"/>
      <c r="Y8" s="1144"/>
      <c r="Z8" s="1144"/>
      <c r="AA8" s="1144">
        <v>1</v>
      </c>
      <c r="AB8" s="1144"/>
      <c r="AC8" s="1144"/>
      <c r="AD8" s="1144"/>
      <c r="AE8" s="1145"/>
      <c r="AF8" s="1119">
        <v>1</v>
      </c>
      <c r="AG8" s="1120"/>
      <c r="AH8" s="1120"/>
      <c r="AI8" s="1120"/>
      <c r="AJ8" s="1121"/>
      <c r="AK8" s="1186" t="s">
        <v>566</v>
      </c>
      <c r="AL8" s="1187"/>
      <c r="AM8" s="1187"/>
      <c r="AN8" s="1187"/>
      <c r="AO8" s="1187"/>
      <c r="AP8" s="1187" t="s">
        <v>566</v>
      </c>
      <c r="AQ8" s="1187"/>
      <c r="AR8" s="1187"/>
      <c r="AS8" s="1187"/>
      <c r="AT8" s="1187"/>
      <c r="AU8" s="1184"/>
      <c r="AV8" s="1184"/>
      <c r="AW8" s="1184"/>
      <c r="AX8" s="1184"/>
      <c r="AY8" s="1185"/>
      <c r="AZ8" s="252"/>
      <c r="BA8" s="252"/>
      <c r="BB8" s="252"/>
      <c r="BC8" s="252"/>
      <c r="BD8" s="252"/>
      <c r="BE8" s="253"/>
      <c r="BF8" s="253"/>
      <c r="BG8" s="253"/>
      <c r="BH8" s="253"/>
      <c r="BI8" s="253"/>
      <c r="BJ8" s="253"/>
      <c r="BK8" s="253"/>
      <c r="BL8" s="253"/>
      <c r="BM8" s="253"/>
      <c r="BN8" s="253"/>
      <c r="BO8" s="253"/>
      <c r="BP8" s="253"/>
      <c r="BQ8" s="262">
        <v>2</v>
      </c>
      <c r="BR8" s="263"/>
      <c r="BS8" s="1114"/>
      <c r="BT8" s="1115"/>
      <c r="BU8" s="1115"/>
      <c r="BV8" s="1115"/>
      <c r="BW8" s="1115"/>
      <c r="BX8" s="1115"/>
      <c r="BY8" s="1115"/>
      <c r="BZ8" s="1115"/>
      <c r="CA8" s="1115"/>
      <c r="CB8" s="1115"/>
      <c r="CC8" s="1115"/>
      <c r="CD8" s="1115"/>
      <c r="CE8" s="1115"/>
      <c r="CF8" s="1115"/>
      <c r="CG8" s="1116"/>
      <c r="CH8" s="1089"/>
      <c r="CI8" s="1090"/>
      <c r="CJ8" s="1090"/>
      <c r="CK8" s="1090"/>
      <c r="CL8" s="1091"/>
      <c r="CM8" s="1089"/>
      <c r="CN8" s="1090"/>
      <c r="CO8" s="1090"/>
      <c r="CP8" s="1090"/>
      <c r="CQ8" s="1091"/>
      <c r="CR8" s="1089"/>
      <c r="CS8" s="1090"/>
      <c r="CT8" s="1090"/>
      <c r="CU8" s="1090"/>
      <c r="CV8" s="1091"/>
      <c r="CW8" s="1089"/>
      <c r="CX8" s="1090"/>
      <c r="CY8" s="1090"/>
      <c r="CZ8" s="1090"/>
      <c r="DA8" s="1091"/>
      <c r="DB8" s="1089"/>
      <c r="DC8" s="1090"/>
      <c r="DD8" s="1090"/>
      <c r="DE8" s="1090"/>
      <c r="DF8" s="1091"/>
      <c r="DG8" s="1089"/>
      <c r="DH8" s="1090"/>
      <c r="DI8" s="1090"/>
      <c r="DJ8" s="1090"/>
      <c r="DK8" s="1091"/>
      <c r="DL8" s="1089"/>
      <c r="DM8" s="1090"/>
      <c r="DN8" s="1090"/>
      <c r="DO8" s="1090"/>
      <c r="DP8" s="1091"/>
      <c r="DQ8" s="1089"/>
      <c r="DR8" s="1090"/>
      <c r="DS8" s="1090"/>
      <c r="DT8" s="1090"/>
      <c r="DU8" s="1091"/>
      <c r="DV8" s="1092"/>
      <c r="DW8" s="1093"/>
      <c r="DX8" s="1093"/>
      <c r="DY8" s="1093"/>
      <c r="DZ8" s="1094"/>
      <c r="EA8" s="254"/>
    </row>
    <row r="9" spans="1:131" s="255" customFormat="1" ht="26.25" customHeight="1" x14ac:dyDescent="0.15">
      <c r="A9" s="261">
        <v>3</v>
      </c>
      <c r="B9" s="1137" t="s">
        <v>383</v>
      </c>
      <c r="C9" s="1138"/>
      <c r="D9" s="1138"/>
      <c r="E9" s="1138"/>
      <c r="F9" s="1138"/>
      <c r="G9" s="1138"/>
      <c r="H9" s="1138"/>
      <c r="I9" s="1138"/>
      <c r="J9" s="1138"/>
      <c r="K9" s="1138"/>
      <c r="L9" s="1138"/>
      <c r="M9" s="1138"/>
      <c r="N9" s="1138"/>
      <c r="O9" s="1138"/>
      <c r="P9" s="1139"/>
      <c r="Q9" s="1143">
        <v>14</v>
      </c>
      <c r="R9" s="1144"/>
      <c r="S9" s="1144"/>
      <c r="T9" s="1144"/>
      <c r="U9" s="1144"/>
      <c r="V9" s="1144">
        <v>13</v>
      </c>
      <c r="W9" s="1144"/>
      <c r="X9" s="1144"/>
      <c r="Y9" s="1144"/>
      <c r="Z9" s="1144"/>
      <c r="AA9" s="1144">
        <v>0</v>
      </c>
      <c r="AB9" s="1144"/>
      <c r="AC9" s="1144"/>
      <c r="AD9" s="1144"/>
      <c r="AE9" s="1145"/>
      <c r="AF9" s="1119">
        <v>0</v>
      </c>
      <c r="AG9" s="1120"/>
      <c r="AH9" s="1120"/>
      <c r="AI9" s="1120"/>
      <c r="AJ9" s="1121"/>
      <c r="AK9" s="1186" t="s">
        <v>566</v>
      </c>
      <c r="AL9" s="1187"/>
      <c r="AM9" s="1187"/>
      <c r="AN9" s="1187"/>
      <c r="AO9" s="1187"/>
      <c r="AP9" s="1187">
        <v>1</v>
      </c>
      <c r="AQ9" s="1187"/>
      <c r="AR9" s="1187"/>
      <c r="AS9" s="1187"/>
      <c r="AT9" s="1187"/>
      <c r="AU9" s="1184"/>
      <c r="AV9" s="1184"/>
      <c r="AW9" s="1184"/>
      <c r="AX9" s="1184"/>
      <c r="AY9" s="1185"/>
      <c r="AZ9" s="252"/>
      <c r="BA9" s="252"/>
      <c r="BB9" s="252"/>
      <c r="BC9" s="252"/>
      <c r="BD9" s="252"/>
      <c r="BE9" s="253"/>
      <c r="BF9" s="253"/>
      <c r="BG9" s="253"/>
      <c r="BH9" s="253"/>
      <c r="BI9" s="253"/>
      <c r="BJ9" s="253"/>
      <c r="BK9" s="253"/>
      <c r="BL9" s="253"/>
      <c r="BM9" s="253"/>
      <c r="BN9" s="253"/>
      <c r="BO9" s="253"/>
      <c r="BP9" s="253"/>
      <c r="BQ9" s="262">
        <v>3</v>
      </c>
      <c r="BR9" s="263"/>
      <c r="BS9" s="1114"/>
      <c r="BT9" s="1115"/>
      <c r="BU9" s="1115"/>
      <c r="BV9" s="1115"/>
      <c r="BW9" s="1115"/>
      <c r="BX9" s="1115"/>
      <c r="BY9" s="1115"/>
      <c r="BZ9" s="1115"/>
      <c r="CA9" s="1115"/>
      <c r="CB9" s="1115"/>
      <c r="CC9" s="1115"/>
      <c r="CD9" s="1115"/>
      <c r="CE9" s="1115"/>
      <c r="CF9" s="1115"/>
      <c r="CG9" s="1116"/>
      <c r="CH9" s="1089"/>
      <c r="CI9" s="1090"/>
      <c r="CJ9" s="1090"/>
      <c r="CK9" s="1090"/>
      <c r="CL9" s="1091"/>
      <c r="CM9" s="1089"/>
      <c r="CN9" s="1090"/>
      <c r="CO9" s="1090"/>
      <c r="CP9" s="1090"/>
      <c r="CQ9" s="1091"/>
      <c r="CR9" s="1089"/>
      <c r="CS9" s="1090"/>
      <c r="CT9" s="1090"/>
      <c r="CU9" s="1090"/>
      <c r="CV9" s="1091"/>
      <c r="CW9" s="1089"/>
      <c r="CX9" s="1090"/>
      <c r="CY9" s="1090"/>
      <c r="CZ9" s="1090"/>
      <c r="DA9" s="1091"/>
      <c r="DB9" s="1089"/>
      <c r="DC9" s="1090"/>
      <c r="DD9" s="1090"/>
      <c r="DE9" s="1090"/>
      <c r="DF9" s="1091"/>
      <c r="DG9" s="1089"/>
      <c r="DH9" s="1090"/>
      <c r="DI9" s="1090"/>
      <c r="DJ9" s="1090"/>
      <c r="DK9" s="1091"/>
      <c r="DL9" s="1089"/>
      <c r="DM9" s="1090"/>
      <c r="DN9" s="1090"/>
      <c r="DO9" s="1090"/>
      <c r="DP9" s="1091"/>
      <c r="DQ9" s="1089"/>
      <c r="DR9" s="1090"/>
      <c r="DS9" s="1090"/>
      <c r="DT9" s="1090"/>
      <c r="DU9" s="1091"/>
      <c r="DV9" s="1092"/>
      <c r="DW9" s="1093"/>
      <c r="DX9" s="1093"/>
      <c r="DY9" s="1093"/>
      <c r="DZ9" s="1094"/>
      <c r="EA9" s="254"/>
    </row>
    <row r="10" spans="1:131" s="255" customFormat="1" ht="26.25" customHeight="1" x14ac:dyDescent="0.15">
      <c r="A10" s="261">
        <v>4</v>
      </c>
      <c r="B10" s="1137" t="s">
        <v>384</v>
      </c>
      <c r="C10" s="1138"/>
      <c r="D10" s="1138"/>
      <c r="E10" s="1138"/>
      <c r="F10" s="1138"/>
      <c r="G10" s="1138"/>
      <c r="H10" s="1138"/>
      <c r="I10" s="1138"/>
      <c r="J10" s="1138"/>
      <c r="K10" s="1138"/>
      <c r="L10" s="1138"/>
      <c r="M10" s="1138"/>
      <c r="N10" s="1138"/>
      <c r="O10" s="1138"/>
      <c r="P10" s="1139"/>
      <c r="Q10" s="1143">
        <v>35</v>
      </c>
      <c r="R10" s="1144"/>
      <c r="S10" s="1144"/>
      <c r="T10" s="1144"/>
      <c r="U10" s="1144"/>
      <c r="V10" s="1144">
        <v>36</v>
      </c>
      <c r="W10" s="1144"/>
      <c r="X10" s="1144"/>
      <c r="Y10" s="1144"/>
      <c r="Z10" s="1144"/>
      <c r="AA10" s="1144">
        <v>-2</v>
      </c>
      <c r="AB10" s="1144"/>
      <c r="AC10" s="1144"/>
      <c r="AD10" s="1144"/>
      <c r="AE10" s="1145"/>
      <c r="AF10" s="1119">
        <v>-2</v>
      </c>
      <c r="AG10" s="1120"/>
      <c r="AH10" s="1120"/>
      <c r="AI10" s="1120"/>
      <c r="AJ10" s="1121"/>
      <c r="AK10" s="1186">
        <v>4</v>
      </c>
      <c r="AL10" s="1187"/>
      <c r="AM10" s="1187"/>
      <c r="AN10" s="1187"/>
      <c r="AO10" s="1187"/>
      <c r="AP10" s="1187" t="s">
        <v>566</v>
      </c>
      <c r="AQ10" s="1187"/>
      <c r="AR10" s="1187"/>
      <c r="AS10" s="1187"/>
      <c r="AT10" s="1187"/>
      <c r="AU10" s="1184"/>
      <c r="AV10" s="1184"/>
      <c r="AW10" s="1184"/>
      <c r="AX10" s="1184"/>
      <c r="AY10" s="1185"/>
      <c r="AZ10" s="252"/>
      <c r="BA10" s="252"/>
      <c r="BB10" s="252"/>
      <c r="BC10" s="252"/>
      <c r="BD10" s="252"/>
      <c r="BE10" s="253"/>
      <c r="BF10" s="253"/>
      <c r="BG10" s="253"/>
      <c r="BH10" s="253"/>
      <c r="BI10" s="253"/>
      <c r="BJ10" s="253"/>
      <c r="BK10" s="253"/>
      <c r="BL10" s="253"/>
      <c r="BM10" s="253"/>
      <c r="BN10" s="253"/>
      <c r="BO10" s="253"/>
      <c r="BP10" s="253"/>
      <c r="BQ10" s="262">
        <v>4</v>
      </c>
      <c r="BR10" s="263"/>
      <c r="BS10" s="1114"/>
      <c r="BT10" s="1115"/>
      <c r="BU10" s="1115"/>
      <c r="BV10" s="1115"/>
      <c r="BW10" s="1115"/>
      <c r="BX10" s="1115"/>
      <c r="BY10" s="1115"/>
      <c r="BZ10" s="1115"/>
      <c r="CA10" s="1115"/>
      <c r="CB10" s="1115"/>
      <c r="CC10" s="1115"/>
      <c r="CD10" s="1115"/>
      <c r="CE10" s="1115"/>
      <c r="CF10" s="1115"/>
      <c r="CG10" s="1116"/>
      <c r="CH10" s="1089"/>
      <c r="CI10" s="1090"/>
      <c r="CJ10" s="1090"/>
      <c r="CK10" s="1090"/>
      <c r="CL10" s="1091"/>
      <c r="CM10" s="1089"/>
      <c r="CN10" s="1090"/>
      <c r="CO10" s="1090"/>
      <c r="CP10" s="1090"/>
      <c r="CQ10" s="1091"/>
      <c r="CR10" s="1089"/>
      <c r="CS10" s="1090"/>
      <c r="CT10" s="1090"/>
      <c r="CU10" s="1090"/>
      <c r="CV10" s="1091"/>
      <c r="CW10" s="1089"/>
      <c r="CX10" s="1090"/>
      <c r="CY10" s="1090"/>
      <c r="CZ10" s="1090"/>
      <c r="DA10" s="1091"/>
      <c r="DB10" s="1089"/>
      <c r="DC10" s="1090"/>
      <c r="DD10" s="1090"/>
      <c r="DE10" s="1090"/>
      <c r="DF10" s="1091"/>
      <c r="DG10" s="1089"/>
      <c r="DH10" s="1090"/>
      <c r="DI10" s="1090"/>
      <c r="DJ10" s="1090"/>
      <c r="DK10" s="1091"/>
      <c r="DL10" s="1089"/>
      <c r="DM10" s="1090"/>
      <c r="DN10" s="1090"/>
      <c r="DO10" s="1090"/>
      <c r="DP10" s="1091"/>
      <c r="DQ10" s="1089"/>
      <c r="DR10" s="1090"/>
      <c r="DS10" s="1090"/>
      <c r="DT10" s="1090"/>
      <c r="DU10" s="1091"/>
      <c r="DV10" s="1092"/>
      <c r="DW10" s="1093"/>
      <c r="DX10" s="1093"/>
      <c r="DY10" s="1093"/>
      <c r="DZ10" s="1094"/>
      <c r="EA10" s="254"/>
    </row>
    <row r="11" spans="1:131" s="255" customFormat="1" ht="26.25" customHeight="1" x14ac:dyDescent="0.15">
      <c r="A11" s="261">
        <v>5</v>
      </c>
      <c r="B11" s="1137"/>
      <c r="C11" s="1138"/>
      <c r="D11" s="1138"/>
      <c r="E11" s="1138"/>
      <c r="F11" s="1138"/>
      <c r="G11" s="1138"/>
      <c r="H11" s="1138"/>
      <c r="I11" s="1138"/>
      <c r="J11" s="1138"/>
      <c r="K11" s="1138"/>
      <c r="L11" s="1138"/>
      <c r="M11" s="1138"/>
      <c r="N11" s="1138"/>
      <c r="O11" s="1138"/>
      <c r="P11" s="1139"/>
      <c r="Q11" s="1143"/>
      <c r="R11" s="1144"/>
      <c r="S11" s="1144"/>
      <c r="T11" s="1144"/>
      <c r="U11" s="1144"/>
      <c r="V11" s="1144"/>
      <c r="W11" s="1144"/>
      <c r="X11" s="1144"/>
      <c r="Y11" s="1144"/>
      <c r="Z11" s="1144"/>
      <c r="AA11" s="1144"/>
      <c r="AB11" s="1144"/>
      <c r="AC11" s="1144"/>
      <c r="AD11" s="1144"/>
      <c r="AE11" s="1145"/>
      <c r="AF11" s="1119"/>
      <c r="AG11" s="1120"/>
      <c r="AH11" s="1120"/>
      <c r="AI11" s="1120"/>
      <c r="AJ11" s="1121"/>
      <c r="AK11" s="1186"/>
      <c r="AL11" s="1187"/>
      <c r="AM11" s="1187"/>
      <c r="AN11" s="1187"/>
      <c r="AO11" s="1187"/>
      <c r="AP11" s="1187"/>
      <c r="AQ11" s="1187"/>
      <c r="AR11" s="1187"/>
      <c r="AS11" s="1187"/>
      <c r="AT11" s="1187"/>
      <c r="AU11" s="1184"/>
      <c r="AV11" s="1184"/>
      <c r="AW11" s="1184"/>
      <c r="AX11" s="1184"/>
      <c r="AY11" s="1185"/>
      <c r="AZ11" s="252"/>
      <c r="BA11" s="252"/>
      <c r="BB11" s="252"/>
      <c r="BC11" s="252"/>
      <c r="BD11" s="252"/>
      <c r="BE11" s="253"/>
      <c r="BF11" s="253"/>
      <c r="BG11" s="253"/>
      <c r="BH11" s="253"/>
      <c r="BI11" s="253"/>
      <c r="BJ11" s="253"/>
      <c r="BK11" s="253"/>
      <c r="BL11" s="253"/>
      <c r="BM11" s="253"/>
      <c r="BN11" s="253"/>
      <c r="BO11" s="253"/>
      <c r="BP11" s="253"/>
      <c r="BQ11" s="262">
        <v>5</v>
      </c>
      <c r="BR11" s="263"/>
      <c r="BS11" s="1114"/>
      <c r="BT11" s="1115"/>
      <c r="BU11" s="1115"/>
      <c r="BV11" s="1115"/>
      <c r="BW11" s="1115"/>
      <c r="BX11" s="1115"/>
      <c r="BY11" s="1115"/>
      <c r="BZ11" s="1115"/>
      <c r="CA11" s="1115"/>
      <c r="CB11" s="1115"/>
      <c r="CC11" s="1115"/>
      <c r="CD11" s="1115"/>
      <c r="CE11" s="1115"/>
      <c r="CF11" s="1115"/>
      <c r="CG11" s="1116"/>
      <c r="CH11" s="1089"/>
      <c r="CI11" s="1090"/>
      <c r="CJ11" s="1090"/>
      <c r="CK11" s="1090"/>
      <c r="CL11" s="1091"/>
      <c r="CM11" s="1089"/>
      <c r="CN11" s="1090"/>
      <c r="CO11" s="1090"/>
      <c r="CP11" s="1090"/>
      <c r="CQ11" s="1091"/>
      <c r="CR11" s="1089"/>
      <c r="CS11" s="1090"/>
      <c r="CT11" s="1090"/>
      <c r="CU11" s="1090"/>
      <c r="CV11" s="1091"/>
      <c r="CW11" s="1089"/>
      <c r="CX11" s="1090"/>
      <c r="CY11" s="1090"/>
      <c r="CZ11" s="1090"/>
      <c r="DA11" s="1091"/>
      <c r="DB11" s="1089"/>
      <c r="DC11" s="1090"/>
      <c r="DD11" s="1090"/>
      <c r="DE11" s="1090"/>
      <c r="DF11" s="1091"/>
      <c r="DG11" s="1089"/>
      <c r="DH11" s="1090"/>
      <c r="DI11" s="1090"/>
      <c r="DJ11" s="1090"/>
      <c r="DK11" s="1091"/>
      <c r="DL11" s="1089"/>
      <c r="DM11" s="1090"/>
      <c r="DN11" s="1090"/>
      <c r="DO11" s="1090"/>
      <c r="DP11" s="1091"/>
      <c r="DQ11" s="1089"/>
      <c r="DR11" s="1090"/>
      <c r="DS11" s="1090"/>
      <c r="DT11" s="1090"/>
      <c r="DU11" s="1091"/>
      <c r="DV11" s="1092"/>
      <c r="DW11" s="1093"/>
      <c r="DX11" s="1093"/>
      <c r="DY11" s="1093"/>
      <c r="DZ11" s="1094"/>
      <c r="EA11" s="254"/>
    </row>
    <row r="12" spans="1:131" s="255" customFormat="1" ht="26.25" customHeight="1" x14ac:dyDescent="0.15">
      <c r="A12" s="261">
        <v>6</v>
      </c>
      <c r="B12" s="1137"/>
      <c r="C12" s="1138"/>
      <c r="D12" s="1138"/>
      <c r="E12" s="1138"/>
      <c r="F12" s="1138"/>
      <c r="G12" s="1138"/>
      <c r="H12" s="1138"/>
      <c r="I12" s="1138"/>
      <c r="J12" s="1138"/>
      <c r="K12" s="1138"/>
      <c r="L12" s="1138"/>
      <c r="M12" s="1138"/>
      <c r="N12" s="1138"/>
      <c r="O12" s="1138"/>
      <c r="P12" s="1139"/>
      <c r="Q12" s="1143"/>
      <c r="R12" s="1144"/>
      <c r="S12" s="1144"/>
      <c r="T12" s="1144"/>
      <c r="U12" s="1144"/>
      <c r="V12" s="1144"/>
      <c r="W12" s="1144"/>
      <c r="X12" s="1144"/>
      <c r="Y12" s="1144"/>
      <c r="Z12" s="1144"/>
      <c r="AA12" s="1144"/>
      <c r="AB12" s="1144"/>
      <c r="AC12" s="1144"/>
      <c r="AD12" s="1144"/>
      <c r="AE12" s="1145"/>
      <c r="AF12" s="1119"/>
      <c r="AG12" s="1120"/>
      <c r="AH12" s="1120"/>
      <c r="AI12" s="1120"/>
      <c r="AJ12" s="1121"/>
      <c r="AK12" s="1186"/>
      <c r="AL12" s="1187"/>
      <c r="AM12" s="1187"/>
      <c r="AN12" s="1187"/>
      <c r="AO12" s="1187"/>
      <c r="AP12" s="1187"/>
      <c r="AQ12" s="1187"/>
      <c r="AR12" s="1187"/>
      <c r="AS12" s="1187"/>
      <c r="AT12" s="1187"/>
      <c r="AU12" s="1184"/>
      <c r="AV12" s="1184"/>
      <c r="AW12" s="1184"/>
      <c r="AX12" s="1184"/>
      <c r="AY12" s="1185"/>
      <c r="AZ12" s="252"/>
      <c r="BA12" s="252"/>
      <c r="BB12" s="252"/>
      <c r="BC12" s="252"/>
      <c r="BD12" s="252"/>
      <c r="BE12" s="253"/>
      <c r="BF12" s="253"/>
      <c r="BG12" s="253"/>
      <c r="BH12" s="253"/>
      <c r="BI12" s="253"/>
      <c r="BJ12" s="253"/>
      <c r="BK12" s="253"/>
      <c r="BL12" s="253"/>
      <c r="BM12" s="253"/>
      <c r="BN12" s="253"/>
      <c r="BO12" s="253"/>
      <c r="BP12" s="253"/>
      <c r="BQ12" s="262">
        <v>6</v>
      </c>
      <c r="BR12" s="263"/>
      <c r="BS12" s="1114"/>
      <c r="BT12" s="1115"/>
      <c r="BU12" s="1115"/>
      <c r="BV12" s="1115"/>
      <c r="BW12" s="1115"/>
      <c r="BX12" s="1115"/>
      <c r="BY12" s="1115"/>
      <c r="BZ12" s="1115"/>
      <c r="CA12" s="1115"/>
      <c r="CB12" s="1115"/>
      <c r="CC12" s="1115"/>
      <c r="CD12" s="1115"/>
      <c r="CE12" s="1115"/>
      <c r="CF12" s="1115"/>
      <c r="CG12" s="1116"/>
      <c r="CH12" s="1089"/>
      <c r="CI12" s="1090"/>
      <c r="CJ12" s="1090"/>
      <c r="CK12" s="1090"/>
      <c r="CL12" s="1091"/>
      <c r="CM12" s="1089"/>
      <c r="CN12" s="1090"/>
      <c r="CO12" s="1090"/>
      <c r="CP12" s="1090"/>
      <c r="CQ12" s="1091"/>
      <c r="CR12" s="1089"/>
      <c r="CS12" s="1090"/>
      <c r="CT12" s="1090"/>
      <c r="CU12" s="1090"/>
      <c r="CV12" s="1091"/>
      <c r="CW12" s="1089"/>
      <c r="CX12" s="1090"/>
      <c r="CY12" s="1090"/>
      <c r="CZ12" s="1090"/>
      <c r="DA12" s="1091"/>
      <c r="DB12" s="1089"/>
      <c r="DC12" s="1090"/>
      <c r="DD12" s="1090"/>
      <c r="DE12" s="1090"/>
      <c r="DF12" s="1091"/>
      <c r="DG12" s="1089"/>
      <c r="DH12" s="1090"/>
      <c r="DI12" s="1090"/>
      <c r="DJ12" s="1090"/>
      <c r="DK12" s="1091"/>
      <c r="DL12" s="1089"/>
      <c r="DM12" s="1090"/>
      <c r="DN12" s="1090"/>
      <c r="DO12" s="1090"/>
      <c r="DP12" s="1091"/>
      <c r="DQ12" s="1089"/>
      <c r="DR12" s="1090"/>
      <c r="DS12" s="1090"/>
      <c r="DT12" s="1090"/>
      <c r="DU12" s="1091"/>
      <c r="DV12" s="1092"/>
      <c r="DW12" s="1093"/>
      <c r="DX12" s="1093"/>
      <c r="DY12" s="1093"/>
      <c r="DZ12" s="1094"/>
      <c r="EA12" s="254"/>
    </row>
    <row r="13" spans="1:131" s="255" customFormat="1" ht="26.25" customHeight="1" x14ac:dyDescent="0.15">
      <c r="A13" s="261">
        <v>7</v>
      </c>
      <c r="B13" s="1137"/>
      <c r="C13" s="1138"/>
      <c r="D13" s="1138"/>
      <c r="E13" s="1138"/>
      <c r="F13" s="1138"/>
      <c r="G13" s="1138"/>
      <c r="H13" s="1138"/>
      <c r="I13" s="1138"/>
      <c r="J13" s="1138"/>
      <c r="K13" s="1138"/>
      <c r="L13" s="1138"/>
      <c r="M13" s="1138"/>
      <c r="N13" s="1138"/>
      <c r="O13" s="1138"/>
      <c r="P13" s="1139"/>
      <c r="Q13" s="1143"/>
      <c r="R13" s="1144"/>
      <c r="S13" s="1144"/>
      <c r="T13" s="1144"/>
      <c r="U13" s="1144"/>
      <c r="V13" s="1144"/>
      <c r="W13" s="1144"/>
      <c r="X13" s="1144"/>
      <c r="Y13" s="1144"/>
      <c r="Z13" s="1144"/>
      <c r="AA13" s="1144"/>
      <c r="AB13" s="1144"/>
      <c r="AC13" s="1144"/>
      <c r="AD13" s="1144"/>
      <c r="AE13" s="1145"/>
      <c r="AF13" s="1119"/>
      <c r="AG13" s="1120"/>
      <c r="AH13" s="1120"/>
      <c r="AI13" s="1120"/>
      <c r="AJ13" s="1121"/>
      <c r="AK13" s="1186"/>
      <c r="AL13" s="1187"/>
      <c r="AM13" s="1187"/>
      <c r="AN13" s="1187"/>
      <c r="AO13" s="1187"/>
      <c r="AP13" s="1187"/>
      <c r="AQ13" s="1187"/>
      <c r="AR13" s="1187"/>
      <c r="AS13" s="1187"/>
      <c r="AT13" s="1187"/>
      <c r="AU13" s="1184"/>
      <c r="AV13" s="1184"/>
      <c r="AW13" s="1184"/>
      <c r="AX13" s="1184"/>
      <c r="AY13" s="1185"/>
      <c r="AZ13" s="252"/>
      <c r="BA13" s="252"/>
      <c r="BB13" s="252"/>
      <c r="BC13" s="252"/>
      <c r="BD13" s="252"/>
      <c r="BE13" s="253"/>
      <c r="BF13" s="253"/>
      <c r="BG13" s="253"/>
      <c r="BH13" s="253"/>
      <c r="BI13" s="253"/>
      <c r="BJ13" s="253"/>
      <c r="BK13" s="253"/>
      <c r="BL13" s="253"/>
      <c r="BM13" s="253"/>
      <c r="BN13" s="253"/>
      <c r="BO13" s="253"/>
      <c r="BP13" s="253"/>
      <c r="BQ13" s="262">
        <v>7</v>
      </c>
      <c r="BR13" s="263"/>
      <c r="BS13" s="1114"/>
      <c r="BT13" s="1115"/>
      <c r="BU13" s="1115"/>
      <c r="BV13" s="1115"/>
      <c r="BW13" s="1115"/>
      <c r="BX13" s="1115"/>
      <c r="BY13" s="1115"/>
      <c r="BZ13" s="1115"/>
      <c r="CA13" s="1115"/>
      <c r="CB13" s="1115"/>
      <c r="CC13" s="1115"/>
      <c r="CD13" s="1115"/>
      <c r="CE13" s="1115"/>
      <c r="CF13" s="1115"/>
      <c r="CG13" s="1116"/>
      <c r="CH13" s="1089"/>
      <c r="CI13" s="1090"/>
      <c r="CJ13" s="1090"/>
      <c r="CK13" s="1090"/>
      <c r="CL13" s="1091"/>
      <c r="CM13" s="1089"/>
      <c r="CN13" s="1090"/>
      <c r="CO13" s="1090"/>
      <c r="CP13" s="1090"/>
      <c r="CQ13" s="1091"/>
      <c r="CR13" s="1089"/>
      <c r="CS13" s="1090"/>
      <c r="CT13" s="1090"/>
      <c r="CU13" s="1090"/>
      <c r="CV13" s="1091"/>
      <c r="CW13" s="1089"/>
      <c r="CX13" s="1090"/>
      <c r="CY13" s="1090"/>
      <c r="CZ13" s="1090"/>
      <c r="DA13" s="1091"/>
      <c r="DB13" s="1089"/>
      <c r="DC13" s="1090"/>
      <c r="DD13" s="1090"/>
      <c r="DE13" s="1090"/>
      <c r="DF13" s="1091"/>
      <c r="DG13" s="1089"/>
      <c r="DH13" s="1090"/>
      <c r="DI13" s="1090"/>
      <c r="DJ13" s="1090"/>
      <c r="DK13" s="1091"/>
      <c r="DL13" s="1089"/>
      <c r="DM13" s="1090"/>
      <c r="DN13" s="1090"/>
      <c r="DO13" s="1090"/>
      <c r="DP13" s="1091"/>
      <c r="DQ13" s="1089"/>
      <c r="DR13" s="1090"/>
      <c r="DS13" s="1090"/>
      <c r="DT13" s="1090"/>
      <c r="DU13" s="1091"/>
      <c r="DV13" s="1092"/>
      <c r="DW13" s="1093"/>
      <c r="DX13" s="1093"/>
      <c r="DY13" s="1093"/>
      <c r="DZ13" s="1094"/>
      <c r="EA13" s="254"/>
    </row>
    <row r="14" spans="1:131" s="255" customFormat="1" ht="26.25" customHeight="1" x14ac:dyDescent="0.15">
      <c r="A14" s="261">
        <v>8</v>
      </c>
      <c r="B14" s="1137"/>
      <c r="C14" s="1138"/>
      <c r="D14" s="1138"/>
      <c r="E14" s="1138"/>
      <c r="F14" s="1138"/>
      <c r="G14" s="1138"/>
      <c r="H14" s="1138"/>
      <c r="I14" s="1138"/>
      <c r="J14" s="1138"/>
      <c r="K14" s="1138"/>
      <c r="L14" s="1138"/>
      <c r="M14" s="1138"/>
      <c r="N14" s="1138"/>
      <c r="O14" s="1138"/>
      <c r="P14" s="1139"/>
      <c r="Q14" s="1143"/>
      <c r="R14" s="1144"/>
      <c r="S14" s="1144"/>
      <c r="T14" s="1144"/>
      <c r="U14" s="1144"/>
      <c r="V14" s="1144"/>
      <c r="W14" s="1144"/>
      <c r="X14" s="1144"/>
      <c r="Y14" s="1144"/>
      <c r="Z14" s="1144"/>
      <c r="AA14" s="1144"/>
      <c r="AB14" s="1144"/>
      <c r="AC14" s="1144"/>
      <c r="AD14" s="1144"/>
      <c r="AE14" s="1145"/>
      <c r="AF14" s="1119"/>
      <c r="AG14" s="1120"/>
      <c r="AH14" s="1120"/>
      <c r="AI14" s="1120"/>
      <c r="AJ14" s="1121"/>
      <c r="AK14" s="1186"/>
      <c r="AL14" s="1187"/>
      <c r="AM14" s="1187"/>
      <c r="AN14" s="1187"/>
      <c r="AO14" s="1187"/>
      <c r="AP14" s="1187"/>
      <c r="AQ14" s="1187"/>
      <c r="AR14" s="1187"/>
      <c r="AS14" s="1187"/>
      <c r="AT14" s="1187"/>
      <c r="AU14" s="1184"/>
      <c r="AV14" s="1184"/>
      <c r="AW14" s="1184"/>
      <c r="AX14" s="1184"/>
      <c r="AY14" s="1185"/>
      <c r="AZ14" s="252"/>
      <c r="BA14" s="252"/>
      <c r="BB14" s="252"/>
      <c r="BC14" s="252"/>
      <c r="BD14" s="252"/>
      <c r="BE14" s="253"/>
      <c r="BF14" s="253"/>
      <c r="BG14" s="253"/>
      <c r="BH14" s="253"/>
      <c r="BI14" s="253"/>
      <c r="BJ14" s="253"/>
      <c r="BK14" s="253"/>
      <c r="BL14" s="253"/>
      <c r="BM14" s="253"/>
      <c r="BN14" s="253"/>
      <c r="BO14" s="253"/>
      <c r="BP14" s="253"/>
      <c r="BQ14" s="262">
        <v>8</v>
      </c>
      <c r="BR14" s="263"/>
      <c r="BS14" s="1114"/>
      <c r="BT14" s="1115"/>
      <c r="BU14" s="1115"/>
      <c r="BV14" s="1115"/>
      <c r="BW14" s="1115"/>
      <c r="BX14" s="1115"/>
      <c r="BY14" s="1115"/>
      <c r="BZ14" s="1115"/>
      <c r="CA14" s="1115"/>
      <c r="CB14" s="1115"/>
      <c r="CC14" s="1115"/>
      <c r="CD14" s="1115"/>
      <c r="CE14" s="1115"/>
      <c r="CF14" s="1115"/>
      <c r="CG14" s="1116"/>
      <c r="CH14" s="1089"/>
      <c r="CI14" s="1090"/>
      <c r="CJ14" s="1090"/>
      <c r="CK14" s="1090"/>
      <c r="CL14" s="1091"/>
      <c r="CM14" s="1089"/>
      <c r="CN14" s="1090"/>
      <c r="CO14" s="1090"/>
      <c r="CP14" s="1090"/>
      <c r="CQ14" s="1091"/>
      <c r="CR14" s="1089"/>
      <c r="CS14" s="1090"/>
      <c r="CT14" s="1090"/>
      <c r="CU14" s="1090"/>
      <c r="CV14" s="1091"/>
      <c r="CW14" s="1089"/>
      <c r="CX14" s="1090"/>
      <c r="CY14" s="1090"/>
      <c r="CZ14" s="1090"/>
      <c r="DA14" s="1091"/>
      <c r="DB14" s="1089"/>
      <c r="DC14" s="1090"/>
      <c r="DD14" s="1090"/>
      <c r="DE14" s="1090"/>
      <c r="DF14" s="1091"/>
      <c r="DG14" s="1089"/>
      <c r="DH14" s="1090"/>
      <c r="DI14" s="1090"/>
      <c r="DJ14" s="1090"/>
      <c r="DK14" s="1091"/>
      <c r="DL14" s="1089"/>
      <c r="DM14" s="1090"/>
      <c r="DN14" s="1090"/>
      <c r="DO14" s="1090"/>
      <c r="DP14" s="1091"/>
      <c r="DQ14" s="1089"/>
      <c r="DR14" s="1090"/>
      <c r="DS14" s="1090"/>
      <c r="DT14" s="1090"/>
      <c r="DU14" s="1091"/>
      <c r="DV14" s="1092"/>
      <c r="DW14" s="1093"/>
      <c r="DX14" s="1093"/>
      <c r="DY14" s="1093"/>
      <c r="DZ14" s="1094"/>
      <c r="EA14" s="254"/>
    </row>
    <row r="15" spans="1:131" s="255" customFormat="1" ht="26.25" customHeight="1" x14ac:dyDescent="0.15">
      <c r="A15" s="261">
        <v>9</v>
      </c>
      <c r="B15" s="1137"/>
      <c r="C15" s="1138"/>
      <c r="D15" s="1138"/>
      <c r="E15" s="1138"/>
      <c r="F15" s="1138"/>
      <c r="G15" s="1138"/>
      <c r="H15" s="1138"/>
      <c r="I15" s="1138"/>
      <c r="J15" s="1138"/>
      <c r="K15" s="1138"/>
      <c r="L15" s="1138"/>
      <c r="M15" s="1138"/>
      <c r="N15" s="1138"/>
      <c r="O15" s="1138"/>
      <c r="P15" s="1139"/>
      <c r="Q15" s="1143"/>
      <c r="R15" s="1144"/>
      <c r="S15" s="1144"/>
      <c r="T15" s="1144"/>
      <c r="U15" s="1144"/>
      <c r="V15" s="1144"/>
      <c r="W15" s="1144"/>
      <c r="X15" s="1144"/>
      <c r="Y15" s="1144"/>
      <c r="Z15" s="1144"/>
      <c r="AA15" s="1144"/>
      <c r="AB15" s="1144"/>
      <c r="AC15" s="1144"/>
      <c r="AD15" s="1144"/>
      <c r="AE15" s="1145"/>
      <c r="AF15" s="1119"/>
      <c r="AG15" s="1120"/>
      <c r="AH15" s="1120"/>
      <c r="AI15" s="1120"/>
      <c r="AJ15" s="1121"/>
      <c r="AK15" s="1186"/>
      <c r="AL15" s="1187"/>
      <c r="AM15" s="1187"/>
      <c r="AN15" s="1187"/>
      <c r="AO15" s="1187"/>
      <c r="AP15" s="1187"/>
      <c r="AQ15" s="1187"/>
      <c r="AR15" s="1187"/>
      <c r="AS15" s="1187"/>
      <c r="AT15" s="1187"/>
      <c r="AU15" s="1184"/>
      <c r="AV15" s="1184"/>
      <c r="AW15" s="1184"/>
      <c r="AX15" s="1184"/>
      <c r="AY15" s="1185"/>
      <c r="AZ15" s="252"/>
      <c r="BA15" s="252"/>
      <c r="BB15" s="252"/>
      <c r="BC15" s="252"/>
      <c r="BD15" s="252"/>
      <c r="BE15" s="253"/>
      <c r="BF15" s="253"/>
      <c r="BG15" s="253"/>
      <c r="BH15" s="253"/>
      <c r="BI15" s="253"/>
      <c r="BJ15" s="253"/>
      <c r="BK15" s="253"/>
      <c r="BL15" s="253"/>
      <c r="BM15" s="253"/>
      <c r="BN15" s="253"/>
      <c r="BO15" s="253"/>
      <c r="BP15" s="253"/>
      <c r="BQ15" s="262">
        <v>9</v>
      </c>
      <c r="BR15" s="263"/>
      <c r="BS15" s="1114"/>
      <c r="BT15" s="1115"/>
      <c r="BU15" s="1115"/>
      <c r="BV15" s="1115"/>
      <c r="BW15" s="1115"/>
      <c r="BX15" s="1115"/>
      <c r="BY15" s="1115"/>
      <c r="BZ15" s="1115"/>
      <c r="CA15" s="1115"/>
      <c r="CB15" s="1115"/>
      <c r="CC15" s="1115"/>
      <c r="CD15" s="1115"/>
      <c r="CE15" s="1115"/>
      <c r="CF15" s="1115"/>
      <c r="CG15" s="1116"/>
      <c r="CH15" s="1089"/>
      <c r="CI15" s="1090"/>
      <c r="CJ15" s="1090"/>
      <c r="CK15" s="1090"/>
      <c r="CL15" s="1091"/>
      <c r="CM15" s="1089"/>
      <c r="CN15" s="1090"/>
      <c r="CO15" s="1090"/>
      <c r="CP15" s="1090"/>
      <c r="CQ15" s="1091"/>
      <c r="CR15" s="1089"/>
      <c r="CS15" s="1090"/>
      <c r="CT15" s="1090"/>
      <c r="CU15" s="1090"/>
      <c r="CV15" s="1091"/>
      <c r="CW15" s="1089"/>
      <c r="CX15" s="1090"/>
      <c r="CY15" s="1090"/>
      <c r="CZ15" s="1090"/>
      <c r="DA15" s="1091"/>
      <c r="DB15" s="1089"/>
      <c r="DC15" s="1090"/>
      <c r="DD15" s="1090"/>
      <c r="DE15" s="1090"/>
      <c r="DF15" s="1091"/>
      <c r="DG15" s="1089"/>
      <c r="DH15" s="1090"/>
      <c r="DI15" s="1090"/>
      <c r="DJ15" s="1090"/>
      <c r="DK15" s="1091"/>
      <c r="DL15" s="1089"/>
      <c r="DM15" s="1090"/>
      <c r="DN15" s="1090"/>
      <c r="DO15" s="1090"/>
      <c r="DP15" s="1091"/>
      <c r="DQ15" s="1089"/>
      <c r="DR15" s="1090"/>
      <c r="DS15" s="1090"/>
      <c r="DT15" s="1090"/>
      <c r="DU15" s="1091"/>
      <c r="DV15" s="1092"/>
      <c r="DW15" s="1093"/>
      <c r="DX15" s="1093"/>
      <c r="DY15" s="1093"/>
      <c r="DZ15" s="1094"/>
      <c r="EA15" s="254"/>
    </row>
    <row r="16" spans="1:131" s="255" customFormat="1" ht="26.25" customHeight="1" x14ac:dyDescent="0.15">
      <c r="A16" s="261">
        <v>10</v>
      </c>
      <c r="B16" s="1137"/>
      <c r="C16" s="1138"/>
      <c r="D16" s="1138"/>
      <c r="E16" s="1138"/>
      <c r="F16" s="1138"/>
      <c r="G16" s="1138"/>
      <c r="H16" s="1138"/>
      <c r="I16" s="1138"/>
      <c r="J16" s="1138"/>
      <c r="K16" s="1138"/>
      <c r="L16" s="1138"/>
      <c r="M16" s="1138"/>
      <c r="N16" s="1138"/>
      <c r="O16" s="1138"/>
      <c r="P16" s="1139"/>
      <c r="Q16" s="1143"/>
      <c r="R16" s="1144"/>
      <c r="S16" s="1144"/>
      <c r="T16" s="1144"/>
      <c r="U16" s="1144"/>
      <c r="V16" s="1144"/>
      <c r="W16" s="1144"/>
      <c r="X16" s="1144"/>
      <c r="Y16" s="1144"/>
      <c r="Z16" s="1144"/>
      <c r="AA16" s="1144"/>
      <c r="AB16" s="1144"/>
      <c r="AC16" s="1144"/>
      <c r="AD16" s="1144"/>
      <c r="AE16" s="1145"/>
      <c r="AF16" s="1119"/>
      <c r="AG16" s="1120"/>
      <c r="AH16" s="1120"/>
      <c r="AI16" s="1120"/>
      <c r="AJ16" s="1121"/>
      <c r="AK16" s="1186"/>
      <c r="AL16" s="1187"/>
      <c r="AM16" s="1187"/>
      <c r="AN16" s="1187"/>
      <c r="AO16" s="1187"/>
      <c r="AP16" s="1187"/>
      <c r="AQ16" s="1187"/>
      <c r="AR16" s="1187"/>
      <c r="AS16" s="1187"/>
      <c r="AT16" s="1187"/>
      <c r="AU16" s="1184"/>
      <c r="AV16" s="1184"/>
      <c r="AW16" s="1184"/>
      <c r="AX16" s="1184"/>
      <c r="AY16" s="1185"/>
      <c r="AZ16" s="252"/>
      <c r="BA16" s="252"/>
      <c r="BB16" s="252"/>
      <c r="BC16" s="252"/>
      <c r="BD16" s="252"/>
      <c r="BE16" s="253"/>
      <c r="BF16" s="253"/>
      <c r="BG16" s="253"/>
      <c r="BH16" s="253"/>
      <c r="BI16" s="253"/>
      <c r="BJ16" s="253"/>
      <c r="BK16" s="253"/>
      <c r="BL16" s="253"/>
      <c r="BM16" s="253"/>
      <c r="BN16" s="253"/>
      <c r="BO16" s="253"/>
      <c r="BP16" s="253"/>
      <c r="BQ16" s="262">
        <v>10</v>
      </c>
      <c r="BR16" s="263"/>
      <c r="BS16" s="1114"/>
      <c r="BT16" s="1115"/>
      <c r="BU16" s="1115"/>
      <c r="BV16" s="1115"/>
      <c r="BW16" s="1115"/>
      <c r="BX16" s="1115"/>
      <c r="BY16" s="1115"/>
      <c r="BZ16" s="1115"/>
      <c r="CA16" s="1115"/>
      <c r="CB16" s="1115"/>
      <c r="CC16" s="1115"/>
      <c r="CD16" s="1115"/>
      <c r="CE16" s="1115"/>
      <c r="CF16" s="1115"/>
      <c r="CG16" s="1116"/>
      <c r="CH16" s="1089"/>
      <c r="CI16" s="1090"/>
      <c r="CJ16" s="1090"/>
      <c r="CK16" s="1090"/>
      <c r="CL16" s="1091"/>
      <c r="CM16" s="1089"/>
      <c r="CN16" s="1090"/>
      <c r="CO16" s="1090"/>
      <c r="CP16" s="1090"/>
      <c r="CQ16" s="1091"/>
      <c r="CR16" s="1089"/>
      <c r="CS16" s="1090"/>
      <c r="CT16" s="1090"/>
      <c r="CU16" s="1090"/>
      <c r="CV16" s="1091"/>
      <c r="CW16" s="1089"/>
      <c r="CX16" s="1090"/>
      <c r="CY16" s="1090"/>
      <c r="CZ16" s="1090"/>
      <c r="DA16" s="1091"/>
      <c r="DB16" s="1089"/>
      <c r="DC16" s="1090"/>
      <c r="DD16" s="1090"/>
      <c r="DE16" s="1090"/>
      <c r="DF16" s="1091"/>
      <c r="DG16" s="1089"/>
      <c r="DH16" s="1090"/>
      <c r="DI16" s="1090"/>
      <c r="DJ16" s="1090"/>
      <c r="DK16" s="1091"/>
      <c r="DL16" s="1089"/>
      <c r="DM16" s="1090"/>
      <c r="DN16" s="1090"/>
      <c r="DO16" s="1090"/>
      <c r="DP16" s="1091"/>
      <c r="DQ16" s="1089"/>
      <c r="DR16" s="1090"/>
      <c r="DS16" s="1090"/>
      <c r="DT16" s="1090"/>
      <c r="DU16" s="1091"/>
      <c r="DV16" s="1092"/>
      <c r="DW16" s="1093"/>
      <c r="DX16" s="1093"/>
      <c r="DY16" s="1093"/>
      <c r="DZ16" s="1094"/>
      <c r="EA16" s="254"/>
    </row>
    <row r="17" spans="1:131" s="255" customFormat="1" ht="26.25" customHeight="1" x14ac:dyDescent="0.15">
      <c r="A17" s="261">
        <v>11</v>
      </c>
      <c r="B17" s="1137"/>
      <c r="C17" s="1138"/>
      <c r="D17" s="1138"/>
      <c r="E17" s="1138"/>
      <c r="F17" s="1138"/>
      <c r="G17" s="1138"/>
      <c r="H17" s="1138"/>
      <c r="I17" s="1138"/>
      <c r="J17" s="1138"/>
      <c r="K17" s="1138"/>
      <c r="L17" s="1138"/>
      <c r="M17" s="1138"/>
      <c r="N17" s="1138"/>
      <c r="O17" s="1138"/>
      <c r="P17" s="1139"/>
      <c r="Q17" s="1143"/>
      <c r="R17" s="1144"/>
      <c r="S17" s="1144"/>
      <c r="T17" s="1144"/>
      <c r="U17" s="1144"/>
      <c r="V17" s="1144"/>
      <c r="W17" s="1144"/>
      <c r="X17" s="1144"/>
      <c r="Y17" s="1144"/>
      <c r="Z17" s="1144"/>
      <c r="AA17" s="1144"/>
      <c r="AB17" s="1144"/>
      <c r="AC17" s="1144"/>
      <c r="AD17" s="1144"/>
      <c r="AE17" s="1145"/>
      <c r="AF17" s="1119"/>
      <c r="AG17" s="1120"/>
      <c r="AH17" s="1120"/>
      <c r="AI17" s="1120"/>
      <c r="AJ17" s="1121"/>
      <c r="AK17" s="1186"/>
      <c r="AL17" s="1187"/>
      <c r="AM17" s="1187"/>
      <c r="AN17" s="1187"/>
      <c r="AO17" s="1187"/>
      <c r="AP17" s="1187"/>
      <c r="AQ17" s="1187"/>
      <c r="AR17" s="1187"/>
      <c r="AS17" s="1187"/>
      <c r="AT17" s="1187"/>
      <c r="AU17" s="1184"/>
      <c r="AV17" s="1184"/>
      <c r="AW17" s="1184"/>
      <c r="AX17" s="1184"/>
      <c r="AY17" s="1185"/>
      <c r="AZ17" s="252"/>
      <c r="BA17" s="252"/>
      <c r="BB17" s="252"/>
      <c r="BC17" s="252"/>
      <c r="BD17" s="252"/>
      <c r="BE17" s="253"/>
      <c r="BF17" s="253"/>
      <c r="BG17" s="253"/>
      <c r="BH17" s="253"/>
      <c r="BI17" s="253"/>
      <c r="BJ17" s="253"/>
      <c r="BK17" s="253"/>
      <c r="BL17" s="253"/>
      <c r="BM17" s="253"/>
      <c r="BN17" s="253"/>
      <c r="BO17" s="253"/>
      <c r="BP17" s="253"/>
      <c r="BQ17" s="262">
        <v>11</v>
      </c>
      <c r="BR17" s="263"/>
      <c r="BS17" s="1114"/>
      <c r="BT17" s="1115"/>
      <c r="BU17" s="1115"/>
      <c r="BV17" s="1115"/>
      <c r="BW17" s="1115"/>
      <c r="BX17" s="1115"/>
      <c r="BY17" s="1115"/>
      <c r="BZ17" s="1115"/>
      <c r="CA17" s="1115"/>
      <c r="CB17" s="1115"/>
      <c r="CC17" s="1115"/>
      <c r="CD17" s="1115"/>
      <c r="CE17" s="1115"/>
      <c r="CF17" s="1115"/>
      <c r="CG17" s="1116"/>
      <c r="CH17" s="1089"/>
      <c r="CI17" s="1090"/>
      <c r="CJ17" s="1090"/>
      <c r="CK17" s="1090"/>
      <c r="CL17" s="1091"/>
      <c r="CM17" s="1089"/>
      <c r="CN17" s="1090"/>
      <c r="CO17" s="1090"/>
      <c r="CP17" s="1090"/>
      <c r="CQ17" s="1091"/>
      <c r="CR17" s="1089"/>
      <c r="CS17" s="1090"/>
      <c r="CT17" s="1090"/>
      <c r="CU17" s="1090"/>
      <c r="CV17" s="1091"/>
      <c r="CW17" s="1089"/>
      <c r="CX17" s="1090"/>
      <c r="CY17" s="1090"/>
      <c r="CZ17" s="1090"/>
      <c r="DA17" s="1091"/>
      <c r="DB17" s="1089"/>
      <c r="DC17" s="1090"/>
      <c r="DD17" s="1090"/>
      <c r="DE17" s="1090"/>
      <c r="DF17" s="1091"/>
      <c r="DG17" s="1089"/>
      <c r="DH17" s="1090"/>
      <c r="DI17" s="1090"/>
      <c r="DJ17" s="1090"/>
      <c r="DK17" s="1091"/>
      <c r="DL17" s="1089"/>
      <c r="DM17" s="1090"/>
      <c r="DN17" s="1090"/>
      <c r="DO17" s="1090"/>
      <c r="DP17" s="1091"/>
      <c r="DQ17" s="1089"/>
      <c r="DR17" s="1090"/>
      <c r="DS17" s="1090"/>
      <c r="DT17" s="1090"/>
      <c r="DU17" s="1091"/>
      <c r="DV17" s="1092"/>
      <c r="DW17" s="1093"/>
      <c r="DX17" s="1093"/>
      <c r="DY17" s="1093"/>
      <c r="DZ17" s="1094"/>
      <c r="EA17" s="254"/>
    </row>
    <row r="18" spans="1:131" s="255" customFormat="1" ht="26.25" customHeight="1" x14ac:dyDescent="0.15">
      <c r="A18" s="261">
        <v>12</v>
      </c>
      <c r="B18" s="1137"/>
      <c r="C18" s="1138"/>
      <c r="D18" s="1138"/>
      <c r="E18" s="1138"/>
      <c r="F18" s="1138"/>
      <c r="G18" s="1138"/>
      <c r="H18" s="1138"/>
      <c r="I18" s="1138"/>
      <c r="J18" s="1138"/>
      <c r="K18" s="1138"/>
      <c r="L18" s="1138"/>
      <c r="M18" s="1138"/>
      <c r="N18" s="1138"/>
      <c r="O18" s="1138"/>
      <c r="P18" s="1139"/>
      <c r="Q18" s="1143"/>
      <c r="R18" s="1144"/>
      <c r="S18" s="1144"/>
      <c r="T18" s="1144"/>
      <c r="U18" s="1144"/>
      <c r="V18" s="1144"/>
      <c r="W18" s="1144"/>
      <c r="X18" s="1144"/>
      <c r="Y18" s="1144"/>
      <c r="Z18" s="1144"/>
      <c r="AA18" s="1144"/>
      <c r="AB18" s="1144"/>
      <c r="AC18" s="1144"/>
      <c r="AD18" s="1144"/>
      <c r="AE18" s="1145"/>
      <c r="AF18" s="1119"/>
      <c r="AG18" s="1120"/>
      <c r="AH18" s="1120"/>
      <c r="AI18" s="1120"/>
      <c r="AJ18" s="1121"/>
      <c r="AK18" s="1186"/>
      <c r="AL18" s="1187"/>
      <c r="AM18" s="1187"/>
      <c r="AN18" s="1187"/>
      <c r="AO18" s="1187"/>
      <c r="AP18" s="1187"/>
      <c r="AQ18" s="1187"/>
      <c r="AR18" s="1187"/>
      <c r="AS18" s="1187"/>
      <c r="AT18" s="1187"/>
      <c r="AU18" s="1184"/>
      <c r="AV18" s="1184"/>
      <c r="AW18" s="1184"/>
      <c r="AX18" s="1184"/>
      <c r="AY18" s="1185"/>
      <c r="AZ18" s="252"/>
      <c r="BA18" s="252"/>
      <c r="BB18" s="252"/>
      <c r="BC18" s="252"/>
      <c r="BD18" s="252"/>
      <c r="BE18" s="253"/>
      <c r="BF18" s="253"/>
      <c r="BG18" s="253"/>
      <c r="BH18" s="253"/>
      <c r="BI18" s="253"/>
      <c r="BJ18" s="253"/>
      <c r="BK18" s="253"/>
      <c r="BL18" s="253"/>
      <c r="BM18" s="253"/>
      <c r="BN18" s="253"/>
      <c r="BO18" s="253"/>
      <c r="BP18" s="253"/>
      <c r="BQ18" s="262">
        <v>12</v>
      </c>
      <c r="BR18" s="263"/>
      <c r="BS18" s="1114"/>
      <c r="BT18" s="1115"/>
      <c r="BU18" s="1115"/>
      <c r="BV18" s="1115"/>
      <c r="BW18" s="1115"/>
      <c r="BX18" s="1115"/>
      <c r="BY18" s="1115"/>
      <c r="BZ18" s="1115"/>
      <c r="CA18" s="1115"/>
      <c r="CB18" s="1115"/>
      <c r="CC18" s="1115"/>
      <c r="CD18" s="1115"/>
      <c r="CE18" s="1115"/>
      <c r="CF18" s="1115"/>
      <c r="CG18" s="1116"/>
      <c r="CH18" s="1089"/>
      <c r="CI18" s="1090"/>
      <c r="CJ18" s="1090"/>
      <c r="CK18" s="1090"/>
      <c r="CL18" s="1091"/>
      <c r="CM18" s="1089"/>
      <c r="CN18" s="1090"/>
      <c r="CO18" s="1090"/>
      <c r="CP18" s="1090"/>
      <c r="CQ18" s="1091"/>
      <c r="CR18" s="1089"/>
      <c r="CS18" s="1090"/>
      <c r="CT18" s="1090"/>
      <c r="CU18" s="1090"/>
      <c r="CV18" s="1091"/>
      <c r="CW18" s="1089"/>
      <c r="CX18" s="1090"/>
      <c r="CY18" s="1090"/>
      <c r="CZ18" s="1090"/>
      <c r="DA18" s="1091"/>
      <c r="DB18" s="1089"/>
      <c r="DC18" s="1090"/>
      <c r="DD18" s="1090"/>
      <c r="DE18" s="1090"/>
      <c r="DF18" s="1091"/>
      <c r="DG18" s="1089"/>
      <c r="DH18" s="1090"/>
      <c r="DI18" s="1090"/>
      <c r="DJ18" s="1090"/>
      <c r="DK18" s="1091"/>
      <c r="DL18" s="1089"/>
      <c r="DM18" s="1090"/>
      <c r="DN18" s="1090"/>
      <c r="DO18" s="1090"/>
      <c r="DP18" s="1091"/>
      <c r="DQ18" s="1089"/>
      <c r="DR18" s="1090"/>
      <c r="DS18" s="1090"/>
      <c r="DT18" s="1090"/>
      <c r="DU18" s="1091"/>
      <c r="DV18" s="1092"/>
      <c r="DW18" s="1093"/>
      <c r="DX18" s="1093"/>
      <c r="DY18" s="1093"/>
      <c r="DZ18" s="1094"/>
      <c r="EA18" s="254"/>
    </row>
    <row r="19" spans="1:131" s="255" customFormat="1" ht="26.25" customHeight="1" x14ac:dyDescent="0.15">
      <c r="A19" s="261">
        <v>13</v>
      </c>
      <c r="B19" s="1137"/>
      <c r="C19" s="1138"/>
      <c r="D19" s="1138"/>
      <c r="E19" s="1138"/>
      <c r="F19" s="1138"/>
      <c r="G19" s="1138"/>
      <c r="H19" s="1138"/>
      <c r="I19" s="1138"/>
      <c r="J19" s="1138"/>
      <c r="K19" s="1138"/>
      <c r="L19" s="1138"/>
      <c r="M19" s="1138"/>
      <c r="N19" s="1138"/>
      <c r="O19" s="1138"/>
      <c r="P19" s="1139"/>
      <c r="Q19" s="1143"/>
      <c r="R19" s="1144"/>
      <c r="S19" s="1144"/>
      <c r="T19" s="1144"/>
      <c r="U19" s="1144"/>
      <c r="V19" s="1144"/>
      <c r="W19" s="1144"/>
      <c r="X19" s="1144"/>
      <c r="Y19" s="1144"/>
      <c r="Z19" s="1144"/>
      <c r="AA19" s="1144"/>
      <c r="AB19" s="1144"/>
      <c r="AC19" s="1144"/>
      <c r="AD19" s="1144"/>
      <c r="AE19" s="1145"/>
      <c r="AF19" s="1119"/>
      <c r="AG19" s="1120"/>
      <c r="AH19" s="1120"/>
      <c r="AI19" s="1120"/>
      <c r="AJ19" s="1121"/>
      <c r="AK19" s="1186"/>
      <c r="AL19" s="1187"/>
      <c r="AM19" s="1187"/>
      <c r="AN19" s="1187"/>
      <c r="AO19" s="1187"/>
      <c r="AP19" s="1187"/>
      <c r="AQ19" s="1187"/>
      <c r="AR19" s="1187"/>
      <c r="AS19" s="1187"/>
      <c r="AT19" s="1187"/>
      <c r="AU19" s="1184"/>
      <c r="AV19" s="1184"/>
      <c r="AW19" s="1184"/>
      <c r="AX19" s="1184"/>
      <c r="AY19" s="1185"/>
      <c r="AZ19" s="252"/>
      <c r="BA19" s="252"/>
      <c r="BB19" s="252"/>
      <c r="BC19" s="252"/>
      <c r="BD19" s="252"/>
      <c r="BE19" s="253"/>
      <c r="BF19" s="253"/>
      <c r="BG19" s="253"/>
      <c r="BH19" s="253"/>
      <c r="BI19" s="253"/>
      <c r="BJ19" s="253"/>
      <c r="BK19" s="253"/>
      <c r="BL19" s="253"/>
      <c r="BM19" s="253"/>
      <c r="BN19" s="253"/>
      <c r="BO19" s="253"/>
      <c r="BP19" s="253"/>
      <c r="BQ19" s="262">
        <v>13</v>
      </c>
      <c r="BR19" s="263"/>
      <c r="BS19" s="1114"/>
      <c r="BT19" s="1115"/>
      <c r="BU19" s="1115"/>
      <c r="BV19" s="1115"/>
      <c r="BW19" s="1115"/>
      <c r="BX19" s="1115"/>
      <c r="BY19" s="1115"/>
      <c r="BZ19" s="1115"/>
      <c r="CA19" s="1115"/>
      <c r="CB19" s="1115"/>
      <c r="CC19" s="1115"/>
      <c r="CD19" s="1115"/>
      <c r="CE19" s="1115"/>
      <c r="CF19" s="1115"/>
      <c r="CG19" s="1116"/>
      <c r="CH19" s="1089"/>
      <c r="CI19" s="1090"/>
      <c r="CJ19" s="1090"/>
      <c r="CK19" s="1090"/>
      <c r="CL19" s="1091"/>
      <c r="CM19" s="1089"/>
      <c r="CN19" s="1090"/>
      <c r="CO19" s="1090"/>
      <c r="CP19" s="1090"/>
      <c r="CQ19" s="1091"/>
      <c r="CR19" s="1089"/>
      <c r="CS19" s="1090"/>
      <c r="CT19" s="1090"/>
      <c r="CU19" s="1090"/>
      <c r="CV19" s="1091"/>
      <c r="CW19" s="1089"/>
      <c r="CX19" s="1090"/>
      <c r="CY19" s="1090"/>
      <c r="CZ19" s="1090"/>
      <c r="DA19" s="1091"/>
      <c r="DB19" s="1089"/>
      <c r="DC19" s="1090"/>
      <c r="DD19" s="1090"/>
      <c r="DE19" s="1090"/>
      <c r="DF19" s="1091"/>
      <c r="DG19" s="1089"/>
      <c r="DH19" s="1090"/>
      <c r="DI19" s="1090"/>
      <c r="DJ19" s="1090"/>
      <c r="DK19" s="1091"/>
      <c r="DL19" s="1089"/>
      <c r="DM19" s="1090"/>
      <c r="DN19" s="1090"/>
      <c r="DO19" s="1090"/>
      <c r="DP19" s="1091"/>
      <c r="DQ19" s="1089"/>
      <c r="DR19" s="1090"/>
      <c r="DS19" s="1090"/>
      <c r="DT19" s="1090"/>
      <c r="DU19" s="1091"/>
      <c r="DV19" s="1092"/>
      <c r="DW19" s="1093"/>
      <c r="DX19" s="1093"/>
      <c r="DY19" s="1093"/>
      <c r="DZ19" s="1094"/>
      <c r="EA19" s="254"/>
    </row>
    <row r="20" spans="1:131" s="255" customFormat="1" ht="26.25" customHeight="1" x14ac:dyDescent="0.15">
      <c r="A20" s="261">
        <v>14</v>
      </c>
      <c r="B20" s="1137"/>
      <c r="C20" s="1138"/>
      <c r="D20" s="1138"/>
      <c r="E20" s="1138"/>
      <c r="F20" s="1138"/>
      <c r="G20" s="1138"/>
      <c r="H20" s="1138"/>
      <c r="I20" s="1138"/>
      <c r="J20" s="1138"/>
      <c r="K20" s="1138"/>
      <c r="L20" s="1138"/>
      <c r="M20" s="1138"/>
      <c r="N20" s="1138"/>
      <c r="O20" s="1138"/>
      <c r="P20" s="1139"/>
      <c r="Q20" s="1143"/>
      <c r="R20" s="1144"/>
      <c r="S20" s="1144"/>
      <c r="T20" s="1144"/>
      <c r="U20" s="1144"/>
      <c r="V20" s="1144"/>
      <c r="W20" s="1144"/>
      <c r="X20" s="1144"/>
      <c r="Y20" s="1144"/>
      <c r="Z20" s="1144"/>
      <c r="AA20" s="1144"/>
      <c r="AB20" s="1144"/>
      <c r="AC20" s="1144"/>
      <c r="AD20" s="1144"/>
      <c r="AE20" s="1145"/>
      <c r="AF20" s="1119"/>
      <c r="AG20" s="1120"/>
      <c r="AH20" s="1120"/>
      <c r="AI20" s="1120"/>
      <c r="AJ20" s="1121"/>
      <c r="AK20" s="1186"/>
      <c r="AL20" s="1187"/>
      <c r="AM20" s="1187"/>
      <c r="AN20" s="1187"/>
      <c r="AO20" s="1187"/>
      <c r="AP20" s="1187"/>
      <c r="AQ20" s="1187"/>
      <c r="AR20" s="1187"/>
      <c r="AS20" s="1187"/>
      <c r="AT20" s="1187"/>
      <c r="AU20" s="1184"/>
      <c r="AV20" s="1184"/>
      <c r="AW20" s="1184"/>
      <c r="AX20" s="1184"/>
      <c r="AY20" s="1185"/>
      <c r="AZ20" s="252"/>
      <c r="BA20" s="252"/>
      <c r="BB20" s="252"/>
      <c r="BC20" s="252"/>
      <c r="BD20" s="252"/>
      <c r="BE20" s="253"/>
      <c r="BF20" s="253"/>
      <c r="BG20" s="253"/>
      <c r="BH20" s="253"/>
      <c r="BI20" s="253"/>
      <c r="BJ20" s="253"/>
      <c r="BK20" s="253"/>
      <c r="BL20" s="253"/>
      <c r="BM20" s="253"/>
      <c r="BN20" s="253"/>
      <c r="BO20" s="253"/>
      <c r="BP20" s="253"/>
      <c r="BQ20" s="262">
        <v>14</v>
      </c>
      <c r="BR20" s="263"/>
      <c r="BS20" s="1114"/>
      <c r="BT20" s="1115"/>
      <c r="BU20" s="1115"/>
      <c r="BV20" s="1115"/>
      <c r="BW20" s="1115"/>
      <c r="BX20" s="1115"/>
      <c r="BY20" s="1115"/>
      <c r="BZ20" s="1115"/>
      <c r="CA20" s="1115"/>
      <c r="CB20" s="1115"/>
      <c r="CC20" s="1115"/>
      <c r="CD20" s="1115"/>
      <c r="CE20" s="1115"/>
      <c r="CF20" s="1115"/>
      <c r="CG20" s="1116"/>
      <c r="CH20" s="1089"/>
      <c r="CI20" s="1090"/>
      <c r="CJ20" s="1090"/>
      <c r="CK20" s="1090"/>
      <c r="CL20" s="1091"/>
      <c r="CM20" s="1089"/>
      <c r="CN20" s="1090"/>
      <c r="CO20" s="1090"/>
      <c r="CP20" s="1090"/>
      <c r="CQ20" s="1091"/>
      <c r="CR20" s="1089"/>
      <c r="CS20" s="1090"/>
      <c r="CT20" s="1090"/>
      <c r="CU20" s="1090"/>
      <c r="CV20" s="1091"/>
      <c r="CW20" s="1089"/>
      <c r="CX20" s="1090"/>
      <c r="CY20" s="1090"/>
      <c r="CZ20" s="1090"/>
      <c r="DA20" s="1091"/>
      <c r="DB20" s="1089"/>
      <c r="DC20" s="1090"/>
      <c r="DD20" s="1090"/>
      <c r="DE20" s="1090"/>
      <c r="DF20" s="1091"/>
      <c r="DG20" s="1089"/>
      <c r="DH20" s="1090"/>
      <c r="DI20" s="1090"/>
      <c r="DJ20" s="1090"/>
      <c r="DK20" s="1091"/>
      <c r="DL20" s="1089"/>
      <c r="DM20" s="1090"/>
      <c r="DN20" s="1090"/>
      <c r="DO20" s="1090"/>
      <c r="DP20" s="1091"/>
      <c r="DQ20" s="1089"/>
      <c r="DR20" s="1090"/>
      <c r="DS20" s="1090"/>
      <c r="DT20" s="1090"/>
      <c r="DU20" s="1091"/>
      <c r="DV20" s="1092"/>
      <c r="DW20" s="1093"/>
      <c r="DX20" s="1093"/>
      <c r="DY20" s="1093"/>
      <c r="DZ20" s="1094"/>
      <c r="EA20" s="254"/>
    </row>
    <row r="21" spans="1:131" s="255" customFormat="1" ht="26.25" customHeight="1" thickBot="1" x14ac:dyDescent="0.2">
      <c r="A21" s="261">
        <v>15</v>
      </c>
      <c r="B21" s="1137"/>
      <c r="C21" s="1138"/>
      <c r="D21" s="1138"/>
      <c r="E21" s="1138"/>
      <c r="F21" s="1138"/>
      <c r="G21" s="1138"/>
      <c r="H21" s="1138"/>
      <c r="I21" s="1138"/>
      <c r="J21" s="1138"/>
      <c r="K21" s="1138"/>
      <c r="L21" s="1138"/>
      <c r="M21" s="1138"/>
      <c r="N21" s="1138"/>
      <c r="O21" s="1138"/>
      <c r="P21" s="1139"/>
      <c r="Q21" s="1143"/>
      <c r="R21" s="1144"/>
      <c r="S21" s="1144"/>
      <c r="T21" s="1144"/>
      <c r="U21" s="1144"/>
      <c r="V21" s="1144"/>
      <c r="W21" s="1144"/>
      <c r="X21" s="1144"/>
      <c r="Y21" s="1144"/>
      <c r="Z21" s="1144"/>
      <c r="AA21" s="1144"/>
      <c r="AB21" s="1144"/>
      <c r="AC21" s="1144"/>
      <c r="AD21" s="1144"/>
      <c r="AE21" s="1145"/>
      <c r="AF21" s="1119"/>
      <c r="AG21" s="1120"/>
      <c r="AH21" s="1120"/>
      <c r="AI21" s="1120"/>
      <c r="AJ21" s="1121"/>
      <c r="AK21" s="1186"/>
      <c r="AL21" s="1187"/>
      <c r="AM21" s="1187"/>
      <c r="AN21" s="1187"/>
      <c r="AO21" s="1187"/>
      <c r="AP21" s="1187"/>
      <c r="AQ21" s="1187"/>
      <c r="AR21" s="1187"/>
      <c r="AS21" s="1187"/>
      <c r="AT21" s="1187"/>
      <c r="AU21" s="1184"/>
      <c r="AV21" s="1184"/>
      <c r="AW21" s="1184"/>
      <c r="AX21" s="1184"/>
      <c r="AY21" s="1185"/>
      <c r="AZ21" s="252"/>
      <c r="BA21" s="252"/>
      <c r="BB21" s="252"/>
      <c r="BC21" s="252"/>
      <c r="BD21" s="252"/>
      <c r="BE21" s="253"/>
      <c r="BF21" s="253"/>
      <c r="BG21" s="253"/>
      <c r="BH21" s="253"/>
      <c r="BI21" s="253"/>
      <c r="BJ21" s="253"/>
      <c r="BK21" s="253"/>
      <c r="BL21" s="253"/>
      <c r="BM21" s="253"/>
      <c r="BN21" s="253"/>
      <c r="BO21" s="253"/>
      <c r="BP21" s="253"/>
      <c r="BQ21" s="262">
        <v>15</v>
      </c>
      <c r="BR21" s="263"/>
      <c r="BS21" s="1114"/>
      <c r="BT21" s="1115"/>
      <c r="BU21" s="1115"/>
      <c r="BV21" s="1115"/>
      <c r="BW21" s="1115"/>
      <c r="BX21" s="1115"/>
      <c r="BY21" s="1115"/>
      <c r="BZ21" s="1115"/>
      <c r="CA21" s="1115"/>
      <c r="CB21" s="1115"/>
      <c r="CC21" s="1115"/>
      <c r="CD21" s="1115"/>
      <c r="CE21" s="1115"/>
      <c r="CF21" s="1115"/>
      <c r="CG21" s="1116"/>
      <c r="CH21" s="1089"/>
      <c r="CI21" s="1090"/>
      <c r="CJ21" s="1090"/>
      <c r="CK21" s="1090"/>
      <c r="CL21" s="1091"/>
      <c r="CM21" s="1089"/>
      <c r="CN21" s="1090"/>
      <c r="CO21" s="1090"/>
      <c r="CP21" s="1090"/>
      <c r="CQ21" s="1091"/>
      <c r="CR21" s="1089"/>
      <c r="CS21" s="1090"/>
      <c r="CT21" s="1090"/>
      <c r="CU21" s="1090"/>
      <c r="CV21" s="1091"/>
      <c r="CW21" s="1089"/>
      <c r="CX21" s="1090"/>
      <c r="CY21" s="1090"/>
      <c r="CZ21" s="1090"/>
      <c r="DA21" s="1091"/>
      <c r="DB21" s="1089"/>
      <c r="DC21" s="1090"/>
      <c r="DD21" s="1090"/>
      <c r="DE21" s="1090"/>
      <c r="DF21" s="1091"/>
      <c r="DG21" s="1089"/>
      <c r="DH21" s="1090"/>
      <c r="DI21" s="1090"/>
      <c r="DJ21" s="1090"/>
      <c r="DK21" s="1091"/>
      <c r="DL21" s="1089"/>
      <c r="DM21" s="1090"/>
      <c r="DN21" s="1090"/>
      <c r="DO21" s="1090"/>
      <c r="DP21" s="1091"/>
      <c r="DQ21" s="1089"/>
      <c r="DR21" s="1090"/>
      <c r="DS21" s="1090"/>
      <c r="DT21" s="1090"/>
      <c r="DU21" s="1091"/>
      <c r="DV21" s="1092"/>
      <c r="DW21" s="1093"/>
      <c r="DX21" s="1093"/>
      <c r="DY21" s="1093"/>
      <c r="DZ21" s="1094"/>
      <c r="EA21" s="254"/>
    </row>
    <row r="22" spans="1:131" s="255" customFormat="1" ht="26.25" customHeight="1" x14ac:dyDescent="0.15">
      <c r="A22" s="261">
        <v>16</v>
      </c>
      <c r="B22" s="1137"/>
      <c r="C22" s="1138"/>
      <c r="D22" s="1138"/>
      <c r="E22" s="1138"/>
      <c r="F22" s="1138"/>
      <c r="G22" s="1138"/>
      <c r="H22" s="1138"/>
      <c r="I22" s="1138"/>
      <c r="J22" s="1138"/>
      <c r="K22" s="1138"/>
      <c r="L22" s="1138"/>
      <c r="M22" s="1138"/>
      <c r="N22" s="1138"/>
      <c r="O22" s="1138"/>
      <c r="P22" s="1139"/>
      <c r="Q22" s="1181"/>
      <c r="R22" s="1182"/>
      <c r="S22" s="1182"/>
      <c r="T22" s="1182"/>
      <c r="U22" s="1182"/>
      <c r="V22" s="1182"/>
      <c r="W22" s="1182"/>
      <c r="X22" s="1182"/>
      <c r="Y22" s="1182"/>
      <c r="Z22" s="1182"/>
      <c r="AA22" s="1182"/>
      <c r="AB22" s="1182"/>
      <c r="AC22" s="1182"/>
      <c r="AD22" s="1182"/>
      <c r="AE22" s="1183"/>
      <c r="AF22" s="1119"/>
      <c r="AG22" s="1120"/>
      <c r="AH22" s="1120"/>
      <c r="AI22" s="1120"/>
      <c r="AJ22" s="1121"/>
      <c r="AK22" s="1177"/>
      <c r="AL22" s="1178"/>
      <c r="AM22" s="1178"/>
      <c r="AN22" s="1178"/>
      <c r="AO22" s="1178"/>
      <c r="AP22" s="1178"/>
      <c r="AQ22" s="1178"/>
      <c r="AR22" s="1178"/>
      <c r="AS22" s="1178"/>
      <c r="AT22" s="1178"/>
      <c r="AU22" s="1179"/>
      <c r="AV22" s="1179"/>
      <c r="AW22" s="1179"/>
      <c r="AX22" s="1179"/>
      <c r="AY22" s="1180"/>
      <c r="AZ22" s="1135" t="s">
        <v>385</v>
      </c>
      <c r="BA22" s="1135"/>
      <c r="BB22" s="1135"/>
      <c r="BC22" s="1135"/>
      <c r="BD22" s="1136"/>
      <c r="BE22" s="253"/>
      <c r="BF22" s="253"/>
      <c r="BG22" s="253"/>
      <c r="BH22" s="253"/>
      <c r="BI22" s="253"/>
      <c r="BJ22" s="253"/>
      <c r="BK22" s="253"/>
      <c r="BL22" s="253"/>
      <c r="BM22" s="253"/>
      <c r="BN22" s="253"/>
      <c r="BO22" s="253"/>
      <c r="BP22" s="253"/>
      <c r="BQ22" s="262">
        <v>16</v>
      </c>
      <c r="BR22" s="263"/>
      <c r="BS22" s="1114"/>
      <c r="BT22" s="1115"/>
      <c r="BU22" s="1115"/>
      <c r="BV22" s="1115"/>
      <c r="BW22" s="1115"/>
      <c r="BX22" s="1115"/>
      <c r="BY22" s="1115"/>
      <c r="BZ22" s="1115"/>
      <c r="CA22" s="1115"/>
      <c r="CB22" s="1115"/>
      <c r="CC22" s="1115"/>
      <c r="CD22" s="1115"/>
      <c r="CE22" s="1115"/>
      <c r="CF22" s="1115"/>
      <c r="CG22" s="1116"/>
      <c r="CH22" s="1089"/>
      <c r="CI22" s="1090"/>
      <c r="CJ22" s="1090"/>
      <c r="CK22" s="1090"/>
      <c r="CL22" s="1091"/>
      <c r="CM22" s="1089"/>
      <c r="CN22" s="1090"/>
      <c r="CO22" s="1090"/>
      <c r="CP22" s="1090"/>
      <c r="CQ22" s="1091"/>
      <c r="CR22" s="1089"/>
      <c r="CS22" s="1090"/>
      <c r="CT22" s="1090"/>
      <c r="CU22" s="1090"/>
      <c r="CV22" s="1091"/>
      <c r="CW22" s="1089"/>
      <c r="CX22" s="1090"/>
      <c r="CY22" s="1090"/>
      <c r="CZ22" s="1090"/>
      <c r="DA22" s="1091"/>
      <c r="DB22" s="1089"/>
      <c r="DC22" s="1090"/>
      <c r="DD22" s="1090"/>
      <c r="DE22" s="1090"/>
      <c r="DF22" s="1091"/>
      <c r="DG22" s="1089"/>
      <c r="DH22" s="1090"/>
      <c r="DI22" s="1090"/>
      <c r="DJ22" s="1090"/>
      <c r="DK22" s="1091"/>
      <c r="DL22" s="1089"/>
      <c r="DM22" s="1090"/>
      <c r="DN22" s="1090"/>
      <c r="DO22" s="1090"/>
      <c r="DP22" s="1091"/>
      <c r="DQ22" s="1089"/>
      <c r="DR22" s="1090"/>
      <c r="DS22" s="1090"/>
      <c r="DT22" s="1090"/>
      <c r="DU22" s="1091"/>
      <c r="DV22" s="1092"/>
      <c r="DW22" s="1093"/>
      <c r="DX22" s="1093"/>
      <c r="DY22" s="1093"/>
      <c r="DZ22" s="1094"/>
      <c r="EA22" s="254"/>
    </row>
    <row r="23" spans="1:131" s="255" customFormat="1" ht="26.25" customHeight="1" thickBot="1" x14ac:dyDescent="0.2">
      <c r="A23" s="264" t="s">
        <v>386</v>
      </c>
      <c r="B23" s="1041" t="s">
        <v>387</v>
      </c>
      <c r="C23" s="1042"/>
      <c r="D23" s="1042"/>
      <c r="E23" s="1042"/>
      <c r="F23" s="1042"/>
      <c r="G23" s="1042"/>
      <c r="H23" s="1042"/>
      <c r="I23" s="1042"/>
      <c r="J23" s="1042"/>
      <c r="K23" s="1042"/>
      <c r="L23" s="1042"/>
      <c r="M23" s="1042"/>
      <c r="N23" s="1042"/>
      <c r="O23" s="1042"/>
      <c r="P23" s="1043"/>
      <c r="Q23" s="1168">
        <v>67272</v>
      </c>
      <c r="R23" s="1169"/>
      <c r="S23" s="1169"/>
      <c r="T23" s="1169"/>
      <c r="U23" s="1169"/>
      <c r="V23" s="1169">
        <v>63266</v>
      </c>
      <c r="W23" s="1169"/>
      <c r="X23" s="1169"/>
      <c r="Y23" s="1169"/>
      <c r="Z23" s="1169"/>
      <c r="AA23" s="1169">
        <v>4003</v>
      </c>
      <c r="AB23" s="1169"/>
      <c r="AC23" s="1169"/>
      <c r="AD23" s="1169"/>
      <c r="AE23" s="1170"/>
      <c r="AF23" s="1171">
        <v>1018</v>
      </c>
      <c r="AG23" s="1169"/>
      <c r="AH23" s="1169"/>
      <c r="AI23" s="1169"/>
      <c r="AJ23" s="1172"/>
      <c r="AK23" s="1173"/>
      <c r="AL23" s="1174"/>
      <c r="AM23" s="1174"/>
      <c r="AN23" s="1174"/>
      <c r="AO23" s="1174"/>
      <c r="AP23" s="1169">
        <v>45913</v>
      </c>
      <c r="AQ23" s="1169"/>
      <c r="AR23" s="1169"/>
      <c r="AS23" s="1169"/>
      <c r="AT23" s="1169"/>
      <c r="AU23" s="1175"/>
      <c r="AV23" s="1175"/>
      <c r="AW23" s="1175"/>
      <c r="AX23" s="1175"/>
      <c r="AY23" s="1176"/>
      <c r="AZ23" s="1165" t="s">
        <v>388</v>
      </c>
      <c r="BA23" s="1166"/>
      <c r="BB23" s="1166"/>
      <c r="BC23" s="1166"/>
      <c r="BD23" s="1167"/>
      <c r="BE23" s="253"/>
      <c r="BF23" s="253"/>
      <c r="BG23" s="253"/>
      <c r="BH23" s="253"/>
      <c r="BI23" s="253"/>
      <c r="BJ23" s="253"/>
      <c r="BK23" s="253"/>
      <c r="BL23" s="253"/>
      <c r="BM23" s="253"/>
      <c r="BN23" s="253"/>
      <c r="BO23" s="253"/>
      <c r="BP23" s="253"/>
      <c r="BQ23" s="262">
        <v>17</v>
      </c>
      <c r="BR23" s="263"/>
      <c r="BS23" s="1114"/>
      <c r="BT23" s="1115"/>
      <c r="BU23" s="1115"/>
      <c r="BV23" s="1115"/>
      <c r="BW23" s="1115"/>
      <c r="BX23" s="1115"/>
      <c r="BY23" s="1115"/>
      <c r="BZ23" s="1115"/>
      <c r="CA23" s="1115"/>
      <c r="CB23" s="1115"/>
      <c r="CC23" s="1115"/>
      <c r="CD23" s="1115"/>
      <c r="CE23" s="1115"/>
      <c r="CF23" s="1115"/>
      <c r="CG23" s="1116"/>
      <c r="CH23" s="1089"/>
      <c r="CI23" s="1090"/>
      <c r="CJ23" s="1090"/>
      <c r="CK23" s="1090"/>
      <c r="CL23" s="1091"/>
      <c r="CM23" s="1089"/>
      <c r="CN23" s="1090"/>
      <c r="CO23" s="1090"/>
      <c r="CP23" s="1090"/>
      <c r="CQ23" s="1091"/>
      <c r="CR23" s="1089"/>
      <c r="CS23" s="1090"/>
      <c r="CT23" s="1090"/>
      <c r="CU23" s="1090"/>
      <c r="CV23" s="1091"/>
      <c r="CW23" s="1089"/>
      <c r="CX23" s="1090"/>
      <c r="CY23" s="1090"/>
      <c r="CZ23" s="1090"/>
      <c r="DA23" s="1091"/>
      <c r="DB23" s="1089"/>
      <c r="DC23" s="1090"/>
      <c r="DD23" s="1090"/>
      <c r="DE23" s="1090"/>
      <c r="DF23" s="1091"/>
      <c r="DG23" s="1089"/>
      <c r="DH23" s="1090"/>
      <c r="DI23" s="1090"/>
      <c r="DJ23" s="1090"/>
      <c r="DK23" s="1091"/>
      <c r="DL23" s="1089"/>
      <c r="DM23" s="1090"/>
      <c r="DN23" s="1090"/>
      <c r="DO23" s="1090"/>
      <c r="DP23" s="1091"/>
      <c r="DQ23" s="1089"/>
      <c r="DR23" s="1090"/>
      <c r="DS23" s="1090"/>
      <c r="DT23" s="1090"/>
      <c r="DU23" s="1091"/>
      <c r="DV23" s="1092"/>
      <c r="DW23" s="1093"/>
      <c r="DX23" s="1093"/>
      <c r="DY23" s="1093"/>
      <c r="DZ23" s="1094"/>
      <c r="EA23" s="254"/>
    </row>
    <row r="24" spans="1:131" s="255" customFormat="1" ht="26.25" customHeight="1" x14ac:dyDescent="0.15">
      <c r="A24" s="1164" t="s">
        <v>389</v>
      </c>
      <c r="B24" s="1164"/>
      <c r="C24" s="1164"/>
      <c r="D24" s="1164"/>
      <c r="E24" s="1164"/>
      <c r="F24" s="1164"/>
      <c r="G24" s="1164"/>
      <c r="H24" s="1164"/>
      <c r="I24" s="1164"/>
      <c r="J24" s="1164"/>
      <c r="K24" s="1164"/>
      <c r="L24" s="1164"/>
      <c r="M24" s="1164"/>
      <c r="N24" s="1164"/>
      <c r="O24" s="1164"/>
      <c r="P24" s="1164"/>
      <c r="Q24" s="1164"/>
      <c r="R24" s="1164"/>
      <c r="S24" s="1164"/>
      <c r="T24" s="1164"/>
      <c r="U24" s="1164"/>
      <c r="V24" s="1164"/>
      <c r="W24" s="1164"/>
      <c r="X24" s="1164"/>
      <c r="Y24" s="1164"/>
      <c r="Z24" s="1164"/>
      <c r="AA24" s="1164"/>
      <c r="AB24" s="1164"/>
      <c r="AC24" s="1164"/>
      <c r="AD24" s="1164"/>
      <c r="AE24" s="1164"/>
      <c r="AF24" s="1164"/>
      <c r="AG24" s="1164"/>
      <c r="AH24" s="1164"/>
      <c r="AI24" s="1164"/>
      <c r="AJ24" s="1164"/>
      <c r="AK24" s="1164"/>
      <c r="AL24" s="1164"/>
      <c r="AM24" s="1164"/>
      <c r="AN24" s="1164"/>
      <c r="AO24" s="1164"/>
      <c r="AP24" s="1164"/>
      <c r="AQ24" s="1164"/>
      <c r="AR24" s="1164"/>
      <c r="AS24" s="1164"/>
      <c r="AT24" s="1164"/>
      <c r="AU24" s="1164"/>
      <c r="AV24" s="1164"/>
      <c r="AW24" s="1164"/>
      <c r="AX24" s="1164"/>
      <c r="AY24" s="1164"/>
      <c r="AZ24" s="252"/>
      <c r="BA24" s="252"/>
      <c r="BB24" s="252"/>
      <c r="BC24" s="252"/>
      <c r="BD24" s="252"/>
      <c r="BE24" s="253"/>
      <c r="BF24" s="253"/>
      <c r="BG24" s="253"/>
      <c r="BH24" s="253"/>
      <c r="BI24" s="253"/>
      <c r="BJ24" s="253"/>
      <c r="BK24" s="253"/>
      <c r="BL24" s="253"/>
      <c r="BM24" s="253"/>
      <c r="BN24" s="253"/>
      <c r="BO24" s="253"/>
      <c r="BP24" s="253"/>
      <c r="BQ24" s="262">
        <v>18</v>
      </c>
      <c r="BR24" s="263"/>
      <c r="BS24" s="1114"/>
      <c r="BT24" s="1115"/>
      <c r="BU24" s="1115"/>
      <c r="BV24" s="1115"/>
      <c r="BW24" s="1115"/>
      <c r="BX24" s="1115"/>
      <c r="BY24" s="1115"/>
      <c r="BZ24" s="1115"/>
      <c r="CA24" s="1115"/>
      <c r="CB24" s="1115"/>
      <c r="CC24" s="1115"/>
      <c r="CD24" s="1115"/>
      <c r="CE24" s="1115"/>
      <c r="CF24" s="1115"/>
      <c r="CG24" s="1116"/>
      <c r="CH24" s="1089"/>
      <c r="CI24" s="1090"/>
      <c r="CJ24" s="1090"/>
      <c r="CK24" s="1090"/>
      <c r="CL24" s="1091"/>
      <c r="CM24" s="1089"/>
      <c r="CN24" s="1090"/>
      <c r="CO24" s="1090"/>
      <c r="CP24" s="1090"/>
      <c r="CQ24" s="1091"/>
      <c r="CR24" s="1089"/>
      <c r="CS24" s="1090"/>
      <c r="CT24" s="1090"/>
      <c r="CU24" s="1090"/>
      <c r="CV24" s="1091"/>
      <c r="CW24" s="1089"/>
      <c r="CX24" s="1090"/>
      <c r="CY24" s="1090"/>
      <c r="CZ24" s="1090"/>
      <c r="DA24" s="1091"/>
      <c r="DB24" s="1089"/>
      <c r="DC24" s="1090"/>
      <c r="DD24" s="1090"/>
      <c r="DE24" s="1090"/>
      <c r="DF24" s="1091"/>
      <c r="DG24" s="1089"/>
      <c r="DH24" s="1090"/>
      <c r="DI24" s="1090"/>
      <c r="DJ24" s="1090"/>
      <c r="DK24" s="1091"/>
      <c r="DL24" s="1089"/>
      <c r="DM24" s="1090"/>
      <c r="DN24" s="1090"/>
      <c r="DO24" s="1090"/>
      <c r="DP24" s="1091"/>
      <c r="DQ24" s="1089"/>
      <c r="DR24" s="1090"/>
      <c r="DS24" s="1090"/>
      <c r="DT24" s="1090"/>
      <c r="DU24" s="1091"/>
      <c r="DV24" s="1092"/>
      <c r="DW24" s="1093"/>
      <c r="DX24" s="1093"/>
      <c r="DY24" s="1093"/>
      <c r="DZ24" s="1094"/>
      <c r="EA24" s="254"/>
    </row>
    <row r="25" spans="1:131" s="247" customFormat="1" ht="26.25" customHeight="1" thickBot="1" x14ac:dyDescent="0.2">
      <c r="A25" s="1163" t="s">
        <v>390</v>
      </c>
      <c r="B25" s="1163"/>
      <c r="C25" s="1163"/>
      <c r="D25" s="1163"/>
      <c r="E25" s="1163"/>
      <c r="F25" s="1163"/>
      <c r="G25" s="1163"/>
      <c r="H25" s="1163"/>
      <c r="I25" s="1163"/>
      <c r="J25" s="1163"/>
      <c r="K25" s="1163"/>
      <c r="L25" s="1163"/>
      <c r="M25" s="1163"/>
      <c r="N25" s="1163"/>
      <c r="O25" s="1163"/>
      <c r="P25" s="1163"/>
      <c r="Q25" s="1163"/>
      <c r="R25" s="1163"/>
      <c r="S25" s="1163"/>
      <c r="T25" s="1163"/>
      <c r="U25" s="1163"/>
      <c r="V25" s="1163"/>
      <c r="W25" s="1163"/>
      <c r="X25" s="1163"/>
      <c r="Y25" s="1163"/>
      <c r="Z25" s="1163"/>
      <c r="AA25" s="1163"/>
      <c r="AB25" s="1163"/>
      <c r="AC25" s="1163"/>
      <c r="AD25" s="1163"/>
      <c r="AE25" s="1163"/>
      <c r="AF25" s="1163"/>
      <c r="AG25" s="1163"/>
      <c r="AH25" s="1163"/>
      <c r="AI25" s="1163"/>
      <c r="AJ25" s="1163"/>
      <c r="AK25" s="1163"/>
      <c r="AL25" s="1163"/>
      <c r="AM25" s="1163"/>
      <c r="AN25" s="1163"/>
      <c r="AO25" s="1163"/>
      <c r="AP25" s="1163"/>
      <c r="AQ25" s="1163"/>
      <c r="AR25" s="1163"/>
      <c r="AS25" s="1163"/>
      <c r="AT25" s="1163"/>
      <c r="AU25" s="1163"/>
      <c r="AV25" s="1163"/>
      <c r="AW25" s="1163"/>
      <c r="AX25" s="1163"/>
      <c r="AY25" s="1163"/>
      <c r="AZ25" s="1163"/>
      <c r="BA25" s="1163"/>
      <c r="BB25" s="1163"/>
      <c r="BC25" s="1163"/>
      <c r="BD25" s="1163"/>
      <c r="BE25" s="1163"/>
      <c r="BF25" s="1163"/>
      <c r="BG25" s="1163"/>
      <c r="BH25" s="1163"/>
      <c r="BI25" s="1163"/>
      <c r="BJ25" s="252"/>
      <c r="BK25" s="252"/>
      <c r="BL25" s="252"/>
      <c r="BM25" s="252"/>
      <c r="BN25" s="252"/>
      <c r="BO25" s="265"/>
      <c r="BP25" s="265"/>
      <c r="BQ25" s="262">
        <v>19</v>
      </c>
      <c r="BR25" s="263"/>
      <c r="BS25" s="1114"/>
      <c r="BT25" s="1115"/>
      <c r="BU25" s="1115"/>
      <c r="BV25" s="1115"/>
      <c r="BW25" s="1115"/>
      <c r="BX25" s="1115"/>
      <c r="BY25" s="1115"/>
      <c r="BZ25" s="1115"/>
      <c r="CA25" s="1115"/>
      <c r="CB25" s="1115"/>
      <c r="CC25" s="1115"/>
      <c r="CD25" s="1115"/>
      <c r="CE25" s="1115"/>
      <c r="CF25" s="1115"/>
      <c r="CG25" s="1116"/>
      <c r="CH25" s="1089"/>
      <c r="CI25" s="1090"/>
      <c r="CJ25" s="1090"/>
      <c r="CK25" s="1090"/>
      <c r="CL25" s="1091"/>
      <c r="CM25" s="1089"/>
      <c r="CN25" s="1090"/>
      <c r="CO25" s="1090"/>
      <c r="CP25" s="1090"/>
      <c r="CQ25" s="1091"/>
      <c r="CR25" s="1089"/>
      <c r="CS25" s="1090"/>
      <c r="CT25" s="1090"/>
      <c r="CU25" s="1090"/>
      <c r="CV25" s="1091"/>
      <c r="CW25" s="1089"/>
      <c r="CX25" s="1090"/>
      <c r="CY25" s="1090"/>
      <c r="CZ25" s="1090"/>
      <c r="DA25" s="1091"/>
      <c r="DB25" s="1089"/>
      <c r="DC25" s="1090"/>
      <c r="DD25" s="1090"/>
      <c r="DE25" s="1090"/>
      <c r="DF25" s="1091"/>
      <c r="DG25" s="1089"/>
      <c r="DH25" s="1090"/>
      <c r="DI25" s="1090"/>
      <c r="DJ25" s="1090"/>
      <c r="DK25" s="1091"/>
      <c r="DL25" s="1089"/>
      <c r="DM25" s="1090"/>
      <c r="DN25" s="1090"/>
      <c r="DO25" s="1090"/>
      <c r="DP25" s="1091"/>
      <c r="DQ25" s="1089"/>
      <c r="DR25" s="1090"/>
      <c r="DS25" s="1090"/>
      <c r="DT25" s="1090"/>
      <c r="DU25" s="1091"/>
      <c r="DV25" s="1092"/>
      <c r="DW25" s="1093"/>
      <c r="DX25" s="1093"/>
      <c r="DY25" s="1093"/>
      <c r="DZ25" s="1094"/>
      <c r="EA25" s="246"/>
    </row>
    <row r="26" spans="1:131" s="247" customFormat="1" ht="26.25" customHeight="1" x14ac:dyDescent="0.15">
      <c r="A26" s="1095" t="s">
        <v>364</v>
      </c>
      <c r="B26" s="1096"/>
      <c r="C26" s="1096"/>
      <c r="D26" s="1096"/>
      <c r="E26" s="1096"/>
      <c r="F26" s="1096"/>
      <c r="G26" s="1096"/>
      <c r="H26" s="1096"/>
      <c r="I26" s="1096"/>
      <c r="J26" s="1096"/>
      <c r="K26" s="1096"/>
      <c r="L26" s="1096"/>
      <c r="M26" s="1096"/>
      <c r="N26" s="1096"/>
      <c r="O26" s="1096"/>
      <c r="P26" s="1097"/>
      <c r="Q26" s="1101" t="s">
        <v>391</v>
      </c>
      <c r="R26" s="1102"/>
      <c r="S26" s="1102"/>
      <c r="T26" s="1102"/>
      <c r="U26" s="1103"/>
      <c r="V26" s="1101" t="s">
        <v>392</v>
      </c>
      <c r="W26" s="1102"/>
      <c r="X26" s="1102"/>
      <c r="Y26" s="1102"/>
      <c r="Z26" s="1103"/>
      <c r="AA26" s="1101" t="s">
        <v>393</v>
      </c>
      <c r="AB26" s="1102"/>
      <c r="AC26" s="1102"/>
      <c r="AD26" s="1102"/>
      <c r="AE26" s="1102"/>
      <c r="AF26" s="1159" t="s">
        <v>394</v>
      </c>
      <c r="AG26" s="1108"/>
      <c r="AH26" s="1108"/>
      <c r="AI26" s="1108"/>
      <c r="AJ26" s="1160"/>
      <c r="AK26" s="1102" t="s">
        <v>395</v>
      </c>
      <c r="AL26" s="1102"/>
      <c r="AM26" s="1102"/>
      <c r="AN26" s="1102"/>
      <c r="AO26" s="1103"/>
      <c r="AP26" s="1101" t="s">
        <v>396</v>
      </c>
      <c r="AQ26" s="1102"/>
      <c r="AR26" s="1102"/>
      <c r="AS26" s="1102"/>
      <c r="AT26" s="1103"/>
      <c r="AU26" s="1101" t="s">
        <v>397</v>
      </c>
      <c r="AV26" s="1102"/>
      <c r="AW26" s="1102"/>
      <c r="AX26" s="1102"/>
      <c r="AY26" s="1103"/>
      <c r="AZ26" s="1101" t="s">
        <v>398</v>
      </c>
      <c r="BA26" s="1102"/>
      <c r="BB26" s="1102"/>
      <c r="BC26" s="1102"/>
      <c r="BD26" s="1103"/>
      <c r="BE26" s="1101" t="s">
        <v>371</v>
      </c>
      <c r="BF26" s="1102"/>
      <c r="BG26" s="1102"/>
      <c r="BH26" s="1102"/>
      <c r="BI26" s="1117"/>
      <c r="BJ26" s="252"/>
      <c r="BK26" s="252"/>
      <c r="BL26" s="252"/>
      <c r="BM26" s="252"/>
      <c r="BN26" s="252"/>
      <c r="BO26" s="265"/>
      <c r="BP26" s="265"/>
      <c r="BQ26" s="262">
        <v>20</v>
      </c>
      <c r="BR26" s="263"/>
      <c r="BS26" s="1114"/>
      <c r="BT26" s="1115"/>
      <c r="BU26" s="1115"/>
      <c r="BV26" s="1115"/>
      <c r="BW26" s="1115"/>
      <c r="BX26" s="1115"/>
      <c r="BY26" s="1115"/>
      <c r="BZ26" s="1115"/>
      <c r="CA26" s="1115"/>
      <c r="CB26" s="1115"/>
      <c r="CC26" s="1115"/>
      <c r="CD26" s="1115"/>
      <c r="CE26" s="1115"/>
      <c r="CF26" s="1115"/>
      <c r="CG26" s="1116"/>
      <c r="CH26" s="1089"/>
      <c r="CI26" s="1090"/>
      <c r="CJ26" s="1090"/>
      <c r="CK26" s="1090"/>
      <c r="CL26" s="1091"/>
      <c r="CM26" s="1089"/>
      <c r="CN26" s="1090"/>
      <c r="CO26" s="1090"/>
      <c r="CP26" s="1090"/>
      <c r="CQ26" s="1091"/>
      <c r="CR26" s="1089"/>
      <c r="CS26" s="1090"/>
      <c r="CT26" s="1090"/>
      <c r="CU26" s="1090"/>
      <c r="CV26" s="1091"/>
      <c r="CW26" s="1089"/>
      <c r="CX26" s="1090"/>
      <c r="CY26" s="1090"/>
      <c r="CZ26" s="1090"/>
      <c r="DA26" s="1091"/>
      <c r="DB26" s="1089"/>
      <c r="DC26" s="1090"/>
      <c r="DD26" s="1090"/>
      <c r="DE26" s="1090"/>
      <c r="DF26" s="1091"/>
      <c r="DG26" s="1089"/>
      <c r="DH26" s="1090"/>
      <c r="DI26" s="1090"/>
      <c r="DJ26" s="1090"/>
      <c r="DK26" s="1091"/>
      <c r="DL26" s="1089"/>
      <c r="DM26" s="1090"/>
      <c r="DN26" s="1090"/>
      <c r="DO26" s="1090"/>
      <c r="DP26" s="1091"/>
      <c r="DQ26" s="1089"/>
      <c r="DR26" s="1090"/>
      <c r="DS26" s="1090"/>
      <c r="DT26" s="1090"/>
      <c r="DU26" s="1091"/>
      <c r="DV26" s="1092"/>
      <c r="DW26" s="1093"/>
      <c r="DX26" s="1093"/>
      <c r="DY26" s="1093"/>
      <c r="DZ26" s="1094"/>
      <c r="EA26" s="246"/>
    </row>
    <row r="27" spans="1:131" s="247" customFormat="1" ht="26.25" customHeight="1" thickBot="1" x14ac:dyDescent="0.2">
      <c r="A27" s="1098"/>
      <c r="B27" s="1099"/>
      <c r="C27" s="1099"/>
      <c r="D27" s="1099"/>
      <c r="E27" s="1099"/>
      <c r="F27" s="1099"/>
      <c r="G27" s="1099"/>
      <c r="H27" s="1099"/>
      <c r="I27" s="1099"/>
      <c r="J27" s="1099"/>
      <c r="K27" s="1099"/>
      <c r="L27" s="1099"/>
      <c r="M27" s="1099"/>
      <c r="N27" s="1099"/>
      <c r="O27" s="1099"/>
      <c r="P27" s="1100"/>
      <c r="Q27" s="1104"/>
      <c r="R27" s="1105"/>
      <c r="S27" s="1105"/>
      <c r="T27" s="1105"/>
      <c r="U27" s="1106"/>
      <c r="V27" s="1104"/>
      <c r="W27" s="1105"/>
      <c r="X27" s="1105"/>
      <c r="Y27" s="1105"/>
      <c r="Z27" s="1106"/>
      <c r="AA27" s="1104"/>
      <c r="AB27" s="1105"/>
      <c r="AC27" s="1105"/>
      <c r="AD27" s="1105"/>
      <c r="AE27" s="1105"/>
      <c r="AF27" s="1161"/>
      <c r="AG27" s="1111"/>
      <c r="AH27" s="1111"/>
      <c r="AI27" s="1111"/>
      <c r="AJ27" s="1162"/>
      <c r="AK27" s="1105"/>
      <c r="AL27" s="1105"/>
      <c r="AM27" s="1105"/>
      <c r="AN27" s="1105"/>
      <c r="AO27" s="1106"/>
      <c r="AP27" s="1104"/>
      <c r="AQ27" s="1105"/>
      <c r="AR27" s="1105"/>
      <c r="AS27" s="1105"/>
      <c r="AT27" s="1106"/>
      <c r="AU27" s="1104"/>
      <c r="AV27" s="1105"/>
      <c r="AW27" s="1105"/>
      <c r="AX27" s="1105"/>
      <c r="AY27" s="1106"/>
      <c r="AZ27" s="1104"/>
      <c r="BA27" s="1105"/>
      <c r="BB27" s="1105"/>
      <c r="BC27" s="1105"/>
      <c r="BD27" s="1106"/>
      <c r="BE27" s="1104"/>
      <c r="BF27" s="1105"/>
      <c r="BG27" s="1105"/>
      <c r="BH27" s="1105"/>
      <c r="BI27" s="1118"/>
      <c r="BJ27" s="252"/>
      <c r="BK27" s="252"/>
      <c r="BL27" s="252"/>
      <c r="BM27" s="252"/>
      <c r="BN27" s="252"/>
      <c r="BO27" s="265"/>
      <c r="BP27" s="265"/>
      <c r="BQ27" s="262">
        <v>21</v>
      </c>
      <c r="BR27" s="263"/>
      <c r="BS27" s="1114"/>
      <c r="BT27" s="1115"/>
      <c r="BU27" s="1115"/>
      <c r="BV27" s="1115"/>
      <c r="BW27" s="1115"/>
      <c r="BX27" s="1115"/>
      <c r="BY27" s="1115"/>
      <c r="BZ27" s="1115"/>
      <c r="CA27" s="1115"/>
      <c r="CB27" s="1115"/>
      <c r="CC27" s="1115"/>
      <c r="CD27" s="1115"/>
      <c r="CE27" s="1115"/>
      <c r="CF27" s="1115"/>
      <c r="CG27" s="1116"/>
      <c r="CH27" s="1089"/>
      <c r="CI27" s="1090"/>
      <c r="CJ27" s="1090"/>
      <c r="CK27" s="1090"/>
      <c r="CL27" s="1091"/>
      <c r="CM27" s="1089"/>
      <c r="CN27" s="1090"/>
      <c r="CO27" s="1090"/>
      <c r="CP27" s="1090"/>
      <c r="CQ27" s="1091"/>
      <c r="CR27" s="1089"/>
      <c r="CS27" s="1090"/>
      <c r="CT27" s="1090"/>
      <c r="CU27" s="1090"/>
      <c r="CV27" s="1091"/>
      <c r="CW27" s="1089"/>
      <c r="CX27" s="1090"/>
      <c r="CY27" s="1090"/>
      <c r="CZ27" s="1090"/>
      <c r="DA27" s="1091"/>
      <c r="DB27" s="1089"/>
      <c r="DC27" s="1090"/>
      <c r="DD27" s="1090"/>
      <c r="DE27" s="1090"/>
      <c r="DF27" s="1091"/>
      <c r="DG27" s="1089"/>
      <c r="DH27" s="1090"/>
      <c r="DI27" s="1090"/>
      <c r="DJ27" s="1090"/>
      <c r="DK27" s="1091"/>
      <c r="DL27" s="1089"/>
      <c r="DM27" s="1090"/>
      <c r="DN27" s="1090"/>
      <c r="DO27" s="1090"/>
      <c r="DP27" s="1091"/>
      <c r="DQ27" s="1089"/>
      <c r="DR27" s="1090"/>
      <c r="DS27" s="1090"/>
      <c r="DT27" s="1090"/>
      <c r="DU27" s="1091"/>
      <c r="DV27" s="1092"/>
      <c r="DW27" s="1093"/>
      <c r="DX27" s="1093"/>
      <c r="DY27" s="1093"/>
      <c r="DZ27" s="1094"/>
      <c r="EA27" s="246"/>
    </row>
    <row r="28" spans="1:131" s="247" customFormat="1" ht="26.25" customHeight="1" thickTop="1" x14ac:dyDescent="0.15">
      <c r="A28" s="266">
        <v>1</v>
      </c>
      <c r="B28" s="1150" t="s">
        <v>399</v>
      </c>
      <c r="C28" s="1151"/>
      <c r="D28" s="1151"/>
      <c r="E28" s="1151"/>
      <c r="F28" s="1151"/>
      <c r="G28" s="1151"/>
      <c r="H28" s="1151"/>
      <c r="I28" s="1151"/>
      <c r="J28" s="1151"/>
      <c r="K28" s="1151"/>
      <c r="L28" s="1151"/>
      <c r="M28" s="1151"/>
      <c r="N28" s="1151"/>
      <c r="O28" s="1151"/>
      <c r="P28" s="1152"/>
      <c r="Q28" s="1153">
        <v>9594</v>
      </c>
      <c r="R28" s="1154"/>
      <c r="S28" s="1154"/>
      <c r="T28" s="1154"/>
      <c r="U28" s="1154"/>
      <c r="V28" s="1154">
        <v>9220</v>
      </c>
      <c r="W28" s="1154"/>
      <c r="X28" s="1154"/>
      <c r="Y28" s="1154"/>
      <c r="Z28" s="1154"/>
      <c r="AA28" s="1154">
        <v>374</v>
      </c>
      <c r="AB28" s="1154"/>
      <c r="AC28" s="1154"/>
      <c r="AD28" s="1154"/>
      <c r="AE28" s="1155"/>
      <c r="AF28" s="1156">
        <v>374</v>
      </c>
      <c r="AG28" s="1154"/>
      <c r="AH28" s="1154"/>
      <c r="AI28" s="1154"/>
      <c r="AJ28" s="1157"/>
      <c r="AK28" s="1158">
        <v>732</v>
      </c>
      <c r="AL28" s="1146"/>
      <c r="AM28" s="1146"/>
      <c r="AN28" s="1146"/>
      <c r="AO28" s="1146"/>
      <c r="AP28" s="1146" t="s">
        <v>566</v>
      </c>
      <c r="AQ28" s="1146"/>
      <c r="AR28" s="1146"/>
      <c r="AS28" s="1146"/>
      <c r="AT28" s="1146"/>
      <c r="AU28" s="1146" t="s">
        <v>566</v>
      </c>
      <c r="AV28" s="1146"/>
      <c r="AW28" s="1146"/>
      <c r="AX28" s="1146"/>
      <c r="AY28" s="1146"/>
      <c r="AZ28" s="1147"/>
      <c r="BA28" s="1147"/>
      <c r="BB28" s="1147"/>
      <c r="BC28" s="1147"/>
      <c r="BD28" s="1147"/>
      <c r="BE28" s="1148"/>
      <c r="BF28" s="1148"/>
      <c r="BG28" s="1148"/>
      <c r="BH28" s="1148"/>
      <c r="BI28" s="1149"/>
      <c r="BJ28" s="252"/>
      <c r="BK28" s="252"/>
      <c r="BL28" s="252"/>
      <c r="BM28" s="252"/>
      <c r="BN28" s="252"/>
      <c r="BO28" s="265"/>
      <c r="BP28" s="265"/>
      <c r="BQ28" s="262">
        <v>22</v>
      </c>
      <c r="BR28" s="263"/>
      <c r="BS28" s="1114"/>
      <c r="BT28" s="1115"/>
      <c r="BU28" s="1115"/>
      <c r="BV28" s="1115"/>
      <c r="BW28" s="1115"/>
      <c r="BX28" s="1115"/>
      <c r="BY28" s="1115"/>
      <c r="BZ28" s="1115"/>
      <c r="CA28" s="1115"/>
      <c r="CB28" s="1115"/>
      <c r="CC28" s="1115"/>
      <c r="CD28" s="1115"/>
      <c r="CE28" s="1115"/>
      <c r="CF28" s="1115"/>
      <c r="CG28" s="1116"/>
      <c r="CH28" s="1089"/>
      <c r="CI28" s="1090"/>
      <c r="CJ28" s="1090"/>
      <c r="CK28" s="1090"/>
      <c r="CL28" s="1091"/>
      <c r="CM28" s="1089"/>
      <c r="CN28" s="1090"/>
      <c r="CO28" s="1090"/>
      <c r="CP28" s="1090"/>
      <c r="CQ28" s="1091"/>
      <c r="CR28" s="1089"/>
      <c r="CS28" s="1090"/>
      <c r="CT28" s="1090"/>
      <c r="CU28" s="1090"/>
      <c r="CV28" s="1091"/>
      <c r="CW28" s="1089"/>
      <c r="CX28" s="1090"/>
      <c r="CY28" s="1090"/>
      <c r="CZ28" s="1090"/>
      <c r="DA28" s="1091"/>
      <c r="DB28" s="1089"/>
      <c r="DC28" s="1090"/>
      <c r="DD28" s="1090"/>
      <c r="DE28" s="1090"/>
      <c r="DF28" s="1091"/>
      <c r="DG28" s="1089"/>
      <c r="DH28" s="1090"/>
      <c r="DI28" s="1090"/>
      <c r="DJ28" s="1090"/>
      <c r="DK28" s="1091"/>
      <c r="DL28" s="1089"/>
      <c r="DM28" s="1090"/>
      <c r="DN28" s="1090"/>
      <c r="DO28" s="1090"/>
      <c r="DP28" s="1091"/>
      <c r="DQ28" s="1089"/>
      <c r="DR28" s="1090"/>
      <c r="DS28" s="1090"/>
      <c r="DT28" s="1090"/>
      <c r="DU28" s="1091"/>
      <c r="DV28" s="1092"/>
      <c r="DW28" s="1093"/>
      <c r="DX28" s="1093"/>
      <c r="DY28" s="1093"/>
      <c r="DZ28" s="1094"/>
      <c r="EA28" s="246"/>
    </row>
    <row r="29" spans="1:131" s="247" customFormat="1" ht="26.25" customHeight="1" x14ac:dyDescent="0.15">
      <c r="A29" s="266">
        <v>2</v>
      </c>
      <c r="B29" s="1137" t="s">
        <v>400</v>
      </c>
      <c r="C29" s="1138"/>
      <c r="D29" s="1138"/>
      <c r="E29" s="1138"/>
      <c r="F29" s="1138"/>
      <c r="G29" s="1138"/>
      <c r="H29" s="1138"/>
      <c r="I29" s="1138"/>
      <c r="J29" s="1138"/>
      <c r="K29" s="1138"/>
      <c r="L29" s="1138"/>
      <c r="M29" s="1138"/>
      <c r="N29" s="1138"/>
      <c r="O29" s="1138"/>
      <c r="P29" s="1139"/>
      <c r="Q29" s="1143">
        <v>9746</v>
      </c>
      <c r="R29" s="1144"/>
      <c r="S29" s="1144"/>
      <c r="T29" s="1144"/>
      <c r="U29" s="1144"/>
      <c r="V29" s="1144">
        <v>9681</v>
      </c>
      <c r="W29" s="1144"/>
      <c r="X29" s="1144"/>
      <c r="Y29" s="1144"/>
      <c r="Z29" s="1144"/>
      <c r="AA29" s="1144">
        <v>64</v>
      </c>
      <c r="AB29" s="1144"/>
      <c r="AC29" s="1144"/>
      <c r="AD29" s="1144"/>
      <c r="AE29" s="1145"/>
      <c r="AF29" s="1119">
        <v>65</v>
      </c>
      <c r="AG29" s="1120"/>
      <c r="AH29" s="1120"/>
      <c r="AI29" s="1120"/>
      <c r="AJ29" s="1121"/>
      <c r="AK29" s="1080">
        <v>1485</v>
      </c>
      <c r="AL29" s="1068"/>
      <c r="AM29" s="1068"/>
      <c r="AN29" s="1068"/>
      <c r="AO29" s="1068"/>
      <c r="AP29" s="1068" t="s">
        <v>566</v>
      </c>
      <c r="AQ29" s="1068"/>
      <c r="AR29" s="1068"/>
      <c r="AS29" s="1068"/>
      <c r="AT29" s="1068"/>
      <c r="AU29" s="1068" t="s">
        <v>566</v>
      </c>
      <c r="AV29" s="1068"/>
      <c r="AW29" s="1068"/>
      <c r="AX29" s="1068"/>
      <c r="AY29" s="1068"/>
      <c r="AZ29" s="1142"/>
      <c r="BA29" s="1142"/>
      <c r="BB29" s="1142"/>
      <c r="BC29" s="1142"/>
      <c r="BD29" s="1142"/>
      <c r="BE29" s="1132"/>
      <c r="BF29" s="1132"/>
      <c r="BG29" s="1132"/>
      <c r="BH29" s="1132"/>
      <c r="BI29" s="1133"/>
      <c r="BJ29" s="252"/>
      <c r="BK29" s="252"/>
      <c r="BL29" s="252"/>
      <c r="BM29" s="252"/>
      <c r="BN29" s="252"/>
      <c r="BO29" s="265"/>
      <c r="BP29" s="265"/>
      <c r="BQ29" s="262">
        <v>23</v>
      </c>
      <c r="BR29" s="263"/>
      <c r="BS29" s="1114"/>
      <c r="BT29" s="1115"/>
      <c r="BU29" s="1115"/>
      <c r="BV29" s="1115"/>
      <c r="BW29" s="1115"/>
      <c r="BX29" s="1115"/>
      <c r="BY29" s="1115"/>
      <c r="BZ29" s="1115"/>
      <c r="CA29" s="1115"/>
      <c r="CB29" s="1115"/>
      <c r="CC29" s="1115"/>
      <c r="CD29" s="1115"/>
      <c r="CE29" s="1115"/>
      <c r="CF29" s="1115"/>
      <c r="CG29" s="1116"/>
      <c r="CH29" s="1089"/>
      <c r="CI29" s="1090"/>
      <c r="CJ29" s="1090"/>
      <c r="CK29" s="1090"/>
      <c r="CL29" s="1091"/>
      <c r="CM29" s="1089"/>
      <c r="CN29" s="1090"/>
      <c r="CO29" s="1090"/>
      <c r="CP29" s="1090"/>
      <c r="CQ29" s="1091"/>
      <c r="CR29" s="1089"/>
      <c r="CS29" s="1090"/>
      <c r="CT29" s="1090"/>
      <c r="CU29" s="1090"/>
      <c r="CV29" s="1091"/>
      <c r="CW29" s="1089"/>
      <c r="CX29" s="1090"/>
      <c r="CY29" s="1090"/>
      <c r="CZ29" s="1090"/>
      <c r="DA29" s="1091"/>
      <c r="DB29" s="1089"/>
      <c r="DC29" s="1090"/>
      <c r="DD29" s="1090"/>
      <c r="DE29" s="1090"/>
      <c r="DF29" s="1091"/>
      <c r="DG29" s="1089"/>
      <c r="DH29" s="1090"/>
      <c r="DI29" s="1090"/>
      <c r="DJ29" s="1090"/>
      <c r="DK29" s="1091"/>
      <c r="DL29" s="1089"/>
      <c r="DM29" s="1090"/>
      <c r="DN29" s="1090"/>
      <c r="DO29" s="1090"/>
      <c r="DP29" s="1091"/>
      <c r="DQ29" s="1089"/>
      <c r="DR29" s="1090"/>
      <c r="DS29" s="1090"/>
      <c r="DT29" s="1090"/>
      <c r="DU29" s="1091"/>
      <c r="DV29" s="1092"/>
      <c r="DW29" s="1093"/>
      <c r="DX29" s="1093"/>
      <c r="DY29" s="1093"/>
      <c r="DZ29" s="1094"/>
      <c r="EA29" s="246"/>
    </row>
    <row r="30" spans="1:131" s="247" customFormat="1" ht="26.25" customHeight="1" x14ac:dyDescent="0.15">
      <c r="A30" s="266">
        <v>3</v>
      </c>
      <c r="B30" s="1137" t="s">
        <v>401</v>
      </c>
      <c r="C30" s="1138"/>
      <c r="D30" s="1138"/>
      <c r="E30" s="1138"/>
      <c r="F30" s="1138"/>
      <c r="G30" s="1138"/>
      <c r="H30" s="1138"/>
      <c r="I30" s="1138"/>
      <c r="J30" s="1138"/>
      <c r="K30" s="1138"/>
      <c r="L30" s="1138"/>
      <c r="M30" s="1138"/>
      <c r="N30" s="1138"/>
      <c r="O30" s="1138"/>
      <c r="P30" s="1139"/>
      <c r="Q30" s="1143">
        <v>1241</v>
      </c>
      <c r="R30" s="1144"/>
      <c r="S30" s="1144"/>
      <c r="T30" s="1144"/>
      <c r="U30" s="1144"/>
      <c r="V30" s="1144">
        <v>1240</v>
      </c>
      <c r="W30" s="1144"/>
      <c r="X30" s="1144"/>
      <c r="Y30" s="1144"/>
      <c r="Z30" s="1144"/>
      <c r="AA30" s="1144">
        <v>2</v>
      </c>
      <c r="AB30" s="1144"/>
      <c r="AC30" s="1144"/>
      <c r="AD30" s="1144"/>
      <c r="AE30" s="1145"/>
      <c r="AF30" s="1119">
        <v>2</v>
      </c>
      <c r="AG30" s="1120"/>
      <c r="AH30" s="1120"/>
      <c r="AI30" s="1120"/>
      <c r="AJ30" s="1121"/>
      <c r="AK30" s="1080">
        <v>332</v>
      </c>
      <c r="AL30" s="1068"/>
      <c r="AM30" s="1068"/>
      <c r="AN30" s="1068"/>
      <c r="AO30" s="1068"/>
      <c r="AP30" s="1068" t="s">
        <v>566</v>
      </c>
      <c r="AQ30" s="1068"/>
      <c r="AR30" s="1068"/>
      <c r="AS30" s="1068"/>
      <c r="AT30" s="1068"/>
      <c r="AU30" s="1068" t="s">
        <v>566</v>
      </c>
      <c r="AV30" s="1068"/>
      <c r="AW30" s="1068"/>
      <c r="AX30" s="1068"/>
      <c r="AY30" s="1068"/>
      <c r="AZ30" s="1142"/>
      <c r="BA30" s="1142"/>
      <c r="BB30" s="1142"/>
      <c r="BC30" s="1142"/>
      <c r="BD30" s="1142"/>
      <c r="BE30" s="1132"/>
      <c r="BF30" s="1132"/>
      <c r="BG30" s="1132"/>
      <c r="BH30" s="1132"/>
      <c r="BI30" s="1133"/>
      <c r="BJ30" s="252"/>
      <c r="BK30" s="252"/>
      <c r="BL30" s="252"/>
      <c r="BM30" s="252"/>
      <c r="BN30" s="252"/>
      <c r="BO30" s="265"/>
      <c r="BP30" s="265"/>
      <c r="BQ30" s="262">
        <v>24</v>
      </c>
      <c r="BR30" s="263"/>
      <c r="BS30" s="1114"/>
      <c r="BT30" s="1115"/>
      <c r="BU30" s="1115"/>
      <c r="BV30" s="1115"/>
      <c r="BW30" s="1115"/>
      <c r="BX30" s="1115"/>
      <c r="BY30" s="1115"/>
      <c r="BZ30" s="1115"/>
      <c r="CA30" s="1115"/>
      <c r="CB30" s="1115"/>
      <c r="CC30" s="1115"/>
      <c r="CD30" s="1115"/>
      <c r="CE30" s="1115"/>
      <c r="CF30" s="1115"/>
      <c r="CG30" s="1116"/>
      <c r="CH30" s="1089"/>
      <c r="CI30" s="1090"/>
      <c r="CJ30" s="1090"/>
      <c r="CK30" s="1090"/>
      <c r="CL30" s="1091"/>
      <c r="CM30" s="1089"/>
      <c r="CN30" s="1090"/>
      <c r="CO30" s="1090"/>
      <c r="CP30" s="1090"/>
      <c r="CQ30" s="1091"/>
      <c r="CR30" s="1089"/>
      <c r="CS30" s="1090"/>
      <c r="CT30" s="1090"/>
      <c r="CU30" s="1090"/>
      <c r="CV30" s="1091"/>
      <c r="CW30" s="1089"/>
      <c r="CX30" s="1090"/>
      <c r="CY30" s="1090"/>
      <c r="CZ30" s="1090"/>
      <c r="DA30" s="1091"/>
      <c r="DB30" s="1089"/>
      <c r="DC30" s="1090"/>
      <c r="DD30" s="1090"/>
      <c r="DE30" s="1090"/>
      <c r="DF30" s="1091"/>
      <c r="DG30" s="1089"/>
      <c r="DH30" s="1090"/>
      <c r="DI30" s="1090"/>
      <c r="DJ30" s="1090"/>
      <c r="DK30" s="1091"/>
      <c r="DL30" s="1089"/>
      <c r="DM30" s="1090"/>
      <c r="DN30" s="1090"/>
      <c r="DO30" s="1090"/>
      <c r="DP30" s="1091"/>
      <c r="DQ30" s="1089"/>
      <c r="DR30" s="1090"/>
      <c r="DS30" s="1090"/>
      <c r="DT30" s="1090"/>
      <c r="DU30" s="1091"/>
      <c r="DV30" s="1092"/>
      <c r="DW30" s="1093"/>
      <c r="DX30" s="1093"/>
      <c r="DY30" s="1093"/>
      <c r="DZ30" s="1094"/>
      <c r="EA30" s="246"/>
    </row>
    <row r="31" spans="1:131" s="247" customFormat="1" ht="26.25" customHeight="1" x14ac:dyDescent="0.15">
      <c r="A31" s="266">
        <v>4</v>
      </c>
      <c r="B31" s="1137" t="s">
        <v>402</v>
      </c>
      <c r="C31" s="1138"/>
      <c r="D31" s="1138"/>
      <c r="E31" s="1138"/>
      <c r="F31" s="1138"/>
      <c r="G31" s="1138"/>
      <c r="H31" s="1138"/>
      <c r="I31" s="1138"/>
      <c r="J31" s="1138"/>
      <c r="K31" s="1138"/>
      <c r="L31" s="1138"/>
      <c r="M31" s="1138"/>
      <c r="N31" s="1138"/>
      <c r="O31" s="1138"/>
      <c r="P31" s="1139"/>
      <c r="Q31" s="1143">
        <v>7062</v>
      </c>
      <c r="R31" s="1144"/>
      <c r="S31" s="1144"/>
      <c r="T31" s="1144"/>
      <c r="U31" s="1144"/>
      <c r="V31" s="1144">
        <v>7550</v>
      </c>
      <c r="W31" s="1144"/>
      <c r="X31" s="1144"/>
      <c r="Y31" s="1144"/>
      <c r="Z31" s="1144"/>
      <c r="AA31" s="1144">
        <v>-488</v>
      </c>
      <c r="AB31" s="1144"/>
      <c r="AC31" s="1144"/>
      <c r="AD31" s="1144"/>
      <c r="AE31" s="1145"/>
      <c r="AF31" s="1119">
        <v>1127</v>
      </c>
      <c r="AG31" s="1120"/>
      <c r="AH31" s="1120"/>
      <c r="AI31" s="1120"/>
      <c r="AJ31" s="1121"/>
      <c r="AK31" s="1080">
        <v>522</v>
      </c>
      <c r="AL31" s="1068"/>
      <c r="AM31" s="1068"/>
      <c r="AN31" s="1068"/>
      <c r="AO31" s="1068"/>
      <c r="AP31" s="1068">
        <v>5106</v>
      </c>
      <c r="AQ31" s="1068"/>
      <c r="AR31" s="1068"/>
      <c r="AS31" s="1068"/>
      <c r="AT31" s="1068"/>
      <c r="AU31" s="1068">
        <v>3008</v>
      </c>
      <c r="AV31" s="1068"/>
      <c r="AW31" s="1068"/>
      <c r="AX31" s="1068"/>
      <c r="AY31" s="1068"/>
      <c r="AZ31" s="1142"/>
      <c r="BA31" s="1142"/>
      <c r="BB31" s="1142"/>
      <c r="BC31" s="1142"/>
      <c r="BD31" s="1142"/>
      <c r="BE31" s="1132" t="s">
        <v>403</v>
      </c>
      <c r="BF31" s="1132"/>
      <c r="BG31" s="1132"/>
      <c r="BH31" s="1132"/>
      <c r="BI31" s="1133"/>
      <c r="BJ31" s="252"/>
      <c r="BK31" s="252"/>
      <c r="BL31" s="252"/>
      <c r="BM31" s="252"/>
      <c r="BN31" s="252"/>
      <c r="BO31" s="265"/>
      <c r="BP31" s="265"/>
      <c r="BQ31" s="262">
        <v>25</v>
      </c>
      <c r="BR31" s="263"/>
      <c r="BS31" s="1114"/>
      <c r="BT31" s="1115"/>
      <c r="BU31" s="1115"/>
      <c r="BV31" s="1115"/>
      <c r="BW31" s="1115"/>
      <c r="BX31" s="1115"/>
      <c r="BY31" s="1115"/>
      <c r="BZ31" s="1115"/>
      <c r="CA31" s="1115"/>
      <c r="CB31" s="1115"/>
      <c r="CC31" s="1115"/>
      <c r="CD31" s="1115"/>
      <c r="CE31" s="1115"/>
      <c r="CF31" s="1115"/>
      <c r="CG31" s="1116"/>
      <c r="CH31" s="1089"/>
      <c r="CI31" s="1090"/>
      <c r="CJ31" s="1090"/>
      <c r="CK31" s="1090"/>
      <c r="CL31" s="1091"/>
      <c r="CM31" s="1089"/>
      <c r="CN31" s="1090"/>
      <c r="CO31" s="1090"/>
      <c r="CP31" s="1090"/>
      <c r="CQ31" s="1091"/>
      <c r="CR31" s="1089"/>
      <c r="CS31" s="1090"/>
      <c r="CT31" s="1090"/>
      <c r="CU31" s="1090"/>
      <c r="CV31" s="1091"/>
      <c r="CW31" s="1089"/>
      <c r="CX31" s="1090"/>
      <c r="CY31" s="1090"/>
      <c r="CZ31" s="1090"/>
      <c r="DA31" s="1091"/>
      <c r="DB31" s="1089"/>
      <c r="DC31" s="1090"/>
      <c r="DD31" s="1090"/>
      <c r="DE31" s="1090"/>
      <c r="DF31" s="1091"/>
      <c r="DG31" s="1089"/>
      <c r="DH31" s="1090"/>
      <c r="DI31" s="1090"/>
      <c r="DJ31" s="1090"/>
      <c r="DK31" s="1091"/>
      <c r="DL31" s="1089"/>
      <c r="DM31" s="1090"/>
      <c r="DN31" s="1090"/>
      <c r="DO31" s="1090"/>
      <c r="DP31" s="1091"/>
      <c r="DQ31" s="1089"/>
      <c r="DR31" s="1090"/>
      <c r="DS31" s="1090"/>
      <c r="DT31" s="1090"/>
      <c r="DU31" s="1091"/>
      <c r="DV31" s="1092"/>
      <c r="DW31" s="1093"/>
      <c r="DX31" s="1093"/>
      <c r="DY31" s="1093"/>
      <c r="DZ31" s="1094"/>
      <c r="EA31" s="246"/>
    </row>
    <row r="32" spans="1:131" s="247" customFormat="1" ht="26.25" customHeight="1" x14ac:dyDescent="0.15">
      <c r="A32" s="266">
        <v>5</v>
      </c>
      <c r="B32" s="1137" t="s">
        <v>404</v>
      </c>
      <c r="C32" s="1138"/>
      <c r="D32" s="1138"/>
      <c r="E32" s="1138"/>
      <c r="F32" s="1138"/>
      <c r="G32" s="1138"/>
      <c r="H32" s="1138"/>
      <c r="I32" s="1138"/>
      <c r="J32" s="1138"/>
      <c r="K32" s="1138"/>
      <c r="L32" s="1138"/>
      <c r="M32" s="1138"/>
      <c r="N32" s="1138"/>
      <c r="O32" s="1138"/>
      <c r="P32" s="1139"/>
      <c r="Q32" s="1143">
        <v>3230</v>
      </c>
      <c r="R32" s="1144"/>
      <c r="S32" s="1144"/>
      <c r="T32" s="1144"/>
      <c r="U32" s="1144"/>
      <c r="V32" s="1144">
        <v>2954</v>
      </c>
      <c r="W32" s="1144"/>
      <c r="X32" s="1144"/>
      <c r="Y32" s="1144"/>
      <c r="Z32" s="1144"/>
      <c r="AA32" s="1144">
        <v>276</v>
      </c>
      <c r="AB32" s="1144"/>
      <c r="AC32" s="1144"/>
      <c r="AD32" s="1144"/>
      <c r="AE32" s="1145"/>
      <c r="AF32" s="1119">
        <v>6444</v>
      </c>
      <c r="AG32" s="1120"/>
      <c r="AH32" s="1120"/>
      <c r="AI32" s="1120"/>
      <c r="AJ32" s="1121"/>
      <c r="AK32" s="1080">
        <v>471</v>
      </c>
      <c r="AL32" s="1068"/>
      <c r="AM32" s="1068"/>
      <c r="AN32" s="1068"/>
      <c r="AO32" s="1068"/>
      <c r="AP32" s="1068">
        <v>17243</v>
      </c>
      <c r="AQ32" s="1068"/>
      <c r="AR32" s="1068"/>
      <c r="AS32" s="1068"/>
      <c r="AT32" s="1068"/>
      <c r="AU32" s="1068">
        <v>3793</v>
      </c>
      <c r="AV32" s="1068"/>
      <c r="AW32" s="1068"/>
      <c r="AX32" s="1068"/>
      <c r="AY32" s="1068"/>
      <c r="AZ32" s="1142"/>
      <c r="BA32" s="1142"/>
      <c r="BB32" s="1142"/>
      <c r="BC32" s="1142"/>
      <c r="BD32" s="1142"/>
      <c r="BE32" s="1132" t="s">
        <v>403</v>
      </c>
      <c r="BF32" s="1132"/>
      <c r="BG32" s="1132"/>
      <c r="BH32" s="1132"/>
      <c r="BI32" s="1133"/>
      <c r="BJ32" s="252"/>
      <c r="BK32" s="252"/>
      <c r="BL32" s="252"/>
      <c r="BM32" s="252"/>
      <c r="BN32" s="252"/>
      <c r="BO32" s="265"/>
      <c r="BP32" s="265"/>
      <c r="BQ32" s="262">
        <v>26</v>
      </c>
      <c r="BR32" s="263"/>
      <c r="BS32" s="1114"/>
      <c r="BT32" s="1115"/>
      <c r="BU32" s="1115"/>
      <c r="BV32" s="1115"/>
      <c r="BW32" s="1115"/>
      <c r="BX32" s="1115"/>
      <c r="BY32" s="1115"/>
      <c r="BZ32" s="1115"/>
      <c r="CA32" s="1115"/>
      <c r="CB32" s="1115"/>
      <c r="CC32" s="1115"/>
      <c r="CD32" s="1115"/>
      <c r="CE32" s="1115"/>
      <c r="CF32" s="1115"/>
      <c r="CG32" s="1116"/>
      <c r="CH32" s="1089"/>
      <c r="CI32" s="1090"/>
      <c r="CJ32" s="1090"/>
      <c r="CK32" s="1090"/>
      <c r="CL32" s="1091"/>
      <c r="CM32" s="1089"/>
      <c r="CN32" s="1090"/>
      <c r="CO32" s="1090"/>
      <c r="CP32" s="1090"/>
      <c r="CQ32" s="1091"/>
      <c r="CR32" s="1089"/>
      <c r="CS32" s="1090"/>
      <c r="CT32" s="1090"/>
      <c r="CU32" s="1090"/>
      <c r="CV32" s="1091"/>
      <c r="CW32" s="1089"/>
      <c r="CX32" s="1090"/>
      <c r="CY32" s="1090"/>
      <c r="CZ32" s="1090"/>
      <c r="DA32" s="1091"/>
      <c r="DB32" s="1089"/>
      <c r="DC32" s="1090"/>
      <c r="DD32" s="1090"/>
      <c r="DE32" s="1090"/>
      <c r="DF32" s="1091"/>
      <c r="DG32" s="1089"/>
      <c r="DH32" s="1090"/>
      <c r="DI32" s="1090"/>
      <c r="DJ32" s="1090"/>
      <c r="DK32" s="1091"/>
      <c r="DL32" s="1089"/>
      <c r="DM32" s="1090"/>
      <c r="DN32" s="1090"/>
      <c r="DO32" s="1090"/>
      <c r="DP32" s="1091"/>
      <c r="DQ32" s="1089"/>
      <c r="DR32" s="1090"/>
      <c r="DS32" s="1090"/>
      <c r="DT32" s="1090"/>
      <c r="DU32" s="1091"/>
      <c r="DV32" s="1092"/>
      <c r="DW32" s="1093"/>
      <c r="DX32" s="1093"/>
      <c r="DY32" s="1093"/>
      <c r="DZ32" s="1094"/>
      <c r="EA32" s="246"/>
    </row>
    <row r="33" spans="1:131" s="247" customFormat="1" ht="26.25" customHeight="1" x14ac:dyDescent="0.15">
      <c r="A33" s="266">
        <v>6</v>
      </c>
      <c r="B33" s="1137" t="s">
        <v>405</v>
      </c>
      <c r="C33" s="1138"/>
      <c r="D33" s="1138"/>
      <c r="E33" s="1138"/>
      <c r="F33" s="1138"/>
      <c r="G33" s="1138"/>
      <c r="H33" s="1138"/>
      <c r="I33" s="1138"/>
      <c r="J33" s="1138"/>
      <c r="K33" s="1138"/>
      <c r="L33" s="1138"/>
      <c r="M33" s="1138"/>
      <c r="N33" s="1138"/>
      <c r="O33" s="1138"/>
      <c r="P33" s="1139"/>
      <c r="Q33" s="1143">
        <v>150</v>
      </c>
      <c r="R33" s="1144"/>
      <c r="S33" s="1144"/>
      <c r="T33" s="1144"/>
      <c r="U33" s="1144"/>
      <c r="V33" s="1144">
        <v>150</v>
      </c>
      <c r="W33" s="1144"/>
      <c r="X33" s="1144"/>
      <c r="Y33" s="1144"/>
      <c r="Z33" s="1144"/>
      <c r="AA33" s="1144" t="s">
        <v>566</v>
      </c>
      <c r="AB33" s="1144"/>
      <c r="AC33" s="1144"/>
      <c r="AD33" s="1144"/>
      <c r="AE33" s="1145"/>
      <c r="AF33" s="1119">
        <v>0</v>
      </c>
      <c r="AG33" s="1120"/>
      <c r="AH33" s="1120"/>
      <c r="AI33" s="1120"/>
      <c r="AJ33" s="1121"/>
      <c r="AK33" s="1080" t="s">
        <v>566</v>
      </c>
      <c r="AL33" s="1068"/>
      <c r="AM33" s="1068"/>
      <c r="AN33" s="1068"/>
      <c r="AO33" s="1068"/>
      <c r="AP33" s="1068" t="s">
        <v>566</v>
      </c>
      <c r="AQ33" s="1068"/>
      <c r="AR33" s="1068"/>
      <c r="AS33" s="1068"/>
      <c r="AT33" s="1068"/>
      <c r="AU33" s="1068" t="s">
        <v>566</v>
      </c>
      <c r="AV33" s="1068"/>
      <c r="AW33" s="1068"/>
      <c r="AX33" s="1068"/>
      <c r="AY33" s="1068"/>
      <c r="AZ33" s="1142"/>
      <c r="BA33" s="1142"/>
      <c r="BB33" s="1142"/>
      <c r="BC33" s="1142"/>
      <c r="BD33" s="1142"/>
      <c r="BE33" s="1132" t="s">
        <v>406</v>
      </c>
      <c r="BF33" s="1132"/>
      <c r="BG33" s="1132"/>
      <c r="BH33" s="1132"/>
      <c r="BI33" s="1133"/>
      <c r="BJ33" s="252"/>
      <c r="BK33" s="252"/>
      <c r="BL33" s="252"/>
      <c r="BM33" s="252"/>
      <c r="BN33" s="252"/>
      <c r="BO33" s="265"/>
      <c r="BP33" s="265"/>
      <c r="BQ33" s="262">
        <v>27</v>
      </c>
      <c r="BR33" s="263"/>
      <c r="BS33" s="1114"/>
      <c r="BT33" s="1115"/>
      <c r="BU33" s="1115"/>
      <c r="BV33" s="1115"/>
      <c r="BW33" s="1115"/>
      <c r="BX33" s="1115"/>
      <c r="BY33" s="1115"/>
      <c r="BZ33" s="1115"/>
      <c r="CA33" s="1115"/>
      <c r="CB33" s="1115"/>
      <c r="CC33" s="1115"/>
      <c r="CD33" s="1115"/>
      <c r="CE33" s="1115"/>
      <c r="CF33" s="1115"/>
      <c r="CG33" s="1116"/>
      <c r="CH33" s="1089"/>
      <c r="CI33" s="1090"/>
      <c r="CJ33" s="1090"/>
      <c r="CK33" s="1090"/>
      <c r="CL33" s="1091"/>
      <c r="CM33" s="1089"/>
      <c r="CN33" s="1090"/>
      <c r="CO33" s="1090"/>
      <c r="CP33" s="1090"/>
      <c r="CQ33" s="1091"/>
      <c r="CR33" s="1089"/>
      <c r="CS33" s="1090"/>
      <c r="CT33" s="1090"/>
      <c r="CU33" s="1090"/>
      <c r="CV33" s="1091"/>
      <c r="CW33" s="1089"/>
      <c r="CX33" s="1090"/>
      <c r="CY33" s="1090"/>
      <c r="CZ33" s="1090"/>
      <c r="DA33" s="1091"/>
      <c r="DB33" s="1089"/>
      <c r="DC33" s="1090"/>
      <c r="DD33" s="1090"/>
      <c r="DE33" s="1090"/>
      <c r="DF33" s="1091"/>
      <c r="DG33" s="1089"/>
      <c r="DH33" s="1090"/>
      <c r="DI33" s="1090"/>
      <c r="DJ33" s="1090"/>
      <c r="DK33" s="1091"/>
      <c r="DL33" s="1089"/>
      <c r="DM33" s="1090"/>
      <c r="DN33" s="1090"/>
      <c r="DO33" s="1090"/>
      <c r="DP33" s="1091"/>
      <c r="DQ33" s="1089"/>
      <c r="DR33" s="1090"/>
      <c r="DS33" s="1090"/>
      <c r="DT33" s="1090"/>
      <c r="DU33" s="1091"/>
      <c r="DV33" s="1092"/>
      <c r="DW33" s="1093"/>
      <c r="DX33" s="1093"/>
      <c r="DY33" s="1093"/>
      <c r="DZ33" s="1094"/>
      <c r="EA33" s="246"/>
    </row>
    <row r="34" spans="1:131" s="247" customFormat="1" ht="26.25" customHeight="1" x14ac:dyDescent="0.15">
      <c r="A34" s="266">
        <v>7</v>
      </c>
      <c r="B34" s="1137" t="s">
        <v>407</v>
      </c>
      <c r="C34" s="1138"/>
      <c r="D34" s="1138"/>
      <c r="E34" s="1138"/>
      <c r="F34" s="1138"/>
      <c r="G34" s="1138"/>
      <c r="H34" s="1138"/>
      <c r="I34" s="1138"/>
      <c r="J34" s="1138"/>
      <c r="K34" s="1138"/>
      <c r="L34" s="1138"/>
      <c r="M34" s="1138"/>
      <c r="N34" s="1138"/>
      <c r="O34" s="1138"/>
      <c r="P34" s="1139"/>
      <c r="Q34" s="1143">
        <v>453</v>
      </c>
      <c r="R34" s="1144"/>
      <c r="S34" s="1144"/>
      <c r="T34" s="1144"/>
      <c r="U34" s="1144"/>
      <c r="V34" s="1144">
        <v>129</v>
      </c>
      <c r="W34" s="1144"/>
      <c r="X34" s="1144"/>
      <c r="Y34" s="1144"/>
      <c r="Z34" s="1144"/>
      <c r="AA34" s="1144">
        <v>323</v>
      </c>
      <c r="AB34" s="1144"/>
      <c r="AC34" s="1144"/>
      <c r="AD34" s="1144"/>
      <c r="AE34" s="1145"/>
      <c r="AF34" s="1119" t="s">
        <v>128</v>
      </c>
      <c r="AG34" s="1120"/>
      <c r="AH34" s="1120"/>
      <c r="AI34" s="1120"/>
      <c r="AJ34" s="1121"/>
      <c r="AK34" s="1080">
        <v>453</v>
      </c>
      <c r="AL34" s="1068"/>
      <c r="AM34" s="1068"/>
      <c r="AN34" s="1068"/>
      <c r="AO34" s="1068"/>
      <c r="AP34" s="1068" t="s">
        <v>566</v>
      </c>
      <c r="AQ34" s="1068"/>
      <c r="AR34" s="1068"/>
      <c r="AS34" s="1068"/>
      <c r="AT34" s="1068"/>
      <c r="AU34" s="1068" t="s">
        <v>566</v>
      </c>
      <c r="AV34" s="1068"/>
      <c r="AW34" s="1068"/>
      <c r="AX34" s="1068"/>
      <c r="AY34" s="1068"/>
      <c r="AZ34" s="1142"/>
      <c r="BA34" s="1142"/>
      <c r="BB34" s="1142"/>
      <c r="BC34" s="1142"/>
      <c r="BD34" s="1142"/>
      <c r="BE34" s="1132" t="s">
        <v>406</v>
      </c>
      <c r="BF34" s="1132"/>
      <c r="BG34" s="1132"/>
      <c r="BH34" s="1132"/>
      <c r="BI34" s="1133"/>
      <c r="BJ34" s="252"/>
      <c r="BK34" s="252"/>
      <c r="BL34" s="252"/>
      <c r="BM34" s="252"/>
      <c r="BN34" s="252"/>
      <c r="BO34" s="265"/>
      <c r="BP34" s="265"/>
      <c r="BQ34" s="262">
        <v>28</v>
      </c>
      <c r="BR34" s="263"/>
      <c r="BS34" s="1114"/>
      <c r="BT34" s="1115"/>
      <c r="BU34" s="1115"/>
      <c r="BV34" s="1115"/>
      <c r="BW34" s="1115"/>
      <c r="BX34" s="1115"/>
      <c r="BY34" s="1115"/>
      <c r="BZ34" s="1115"/>
      <c r="CA34" s="1115"/>
      <c r="CB34" s="1115"/>
      <c r="CC34" s="1115"/>
      <c r="CD34" s="1115"/>
      <c r="CE34" s="1115"/>
      <c r="CF34" s="1115"/>
      <c r="CG34" s="1116"/>
      <c r="CH34" s="1089"/>
      <c r="CI34" s="1090"/>
      <c r="CJ34" s="1090"/>
      <c r="CK34" s="1090"/>
      <c r="CL34" s="1091"/>
      <c r="CM34" s="1089"/>
      <c r="CN34" s="1090"/>
      <c r="CO34" s="1090"/>
      <c r="CP34" s="1090"/>
      <c r="CQ34" s="1091"/>
      <c r="CR34" s="1089"/>
      <c r="CS34" s="1090"/>
      <c r="CT34" s="1090"/>
      <c r="CU34" s="1090"/>
      <c r="CV34" s="1091"/>
      <c r="CW34" s="1089"/>
      <c r="CX34" s="1090"/>
      <c r="CY34" s="1090"/>
      <c r="CZ34" s="1090"/>
      <c r="DA34" s="1091"/>
      <c r="DB34" s="1089"/>
      <c r="DC34" s="1090"/>
      <c r="DD34" s="1090"/>
      <c r="DE34" s="1090"/>
      <c r="DF34" s="1091"/>
      <c r="DG34" s="1089"/>
      <c r="DH34" s="1090"/>
      <c r="DI34" s="1090"/>
      <c r="DJ34" s="1090"/>
      <c r="DK34" s="1091"/>
      <c r="DL34" s="1089"/>
      <c r="DM34" s="1090"/>
      <c r="DN34" s="1090"/>
      <c r="DO34" s="1090"/>
      <c r="DP34" s="1091"/>
      <c r="DQ34" s="1089"/>
      <c r="DR34" s="1090"/>
      <c r="DS34" s="1090"/>
      <c r="DT34" s="1090"/>
      <c r="DU34" s="1091"/>
      <c r="DV34" s="1092"/>
      <c r="DW34" s="1093"/>
      <c r="DX34" s="1093"/>
      <c r="DY34" s="1093"/>
      <c r="DZ34" s="1094"/>
      <c r="EA34" s="246"/>
    </row>
    <row r="35" spans="1:131" s="247" customFormat="1" ht="26.25" customHeight="1" x14ac:dyDescent="0.15">
      <c r="A35" s="266">
        <v>8</v>
      </c>
      <c r="B35" s="1137"/>
      <c r="C35" s="1138"/>
      <c r="D35" s="1138"/>
      <c r="E35" s="1138"/>
      <c r="F35" s="1138"/>
      <c r="G35" s="1138"/>
      <c r="H35" s="1138"/>
      <c r="I35" s="1138"/>
      <c r="J35" s="1138"/>
      <c r="K35" s="1138"/>
      <c r="L35" s="1138"/>
      <c r="M35" s="1138"/>
      <c r="N35" s="1138"/>
      <c r="O35" s="1138"/>
      <c r="P35" s="1139"/>
      <c r="Q35" s="1143"/>
      <c r="R35" s="1144"/>
      <c r="S35" s="1144"/>
      <c r="T35" s="1144"/>
      <c r="U35" s="1144"/>
      <c r="V35" s="1144"/>
      <c r="W35" s="1144"/>
      <c r="X35" s="1144"/>
      <c r="Y35" s="1144"/>
      <c r="Z35" s="1144"/>
      <c r="AA35" s="1144"/>
      <c r="AB35" s="1144"/>
      <c r="AC35" s="1144"/>
      <c r="AD35" s="1144"/>
      <c r="AE35" s="1145"/>
      <c r="AF35" s="1119"/>
      <c r="AG35" s="1120"/>
      <c r="AH35" s="1120"/>
      <c r="AI35" s="1120"/>
      <c r="AJ35" s="1121"/>
      <c r="AK35" s="1080"/>
      <c r="AL35" s="1068"/>
      <c r="AM35" s="1068"/>
      <c r="AN35" s="1068"/>
      <c r="AO35" s="1068"/>
      <c r="AP35" s="1068"/>
      <c r="AQ35" s="1068"/>
      <c r="AR35" s="1068"/>
      <c r="AS35" s="1068"/>
      <c r="AT35" s="1068"/>
      <c r="AU35" s="1068"/>
      <c r="AV35" s="1068"/>
      <c r="AW35" s="1068"/>
      <c r="AX35" s="1068"/>
      <c r="AY35" s="1068"/>
      <c r="AZ35" s="1142"/>
      <c r="BA35" s="1142"/>
      <c r="BB35" s="1142"/>
      <c r="BC35" s="1142"/>
      <c r="BD35" s="1142"/>
      <c r="BE35" s="1132"/>
      <c r="BF35" s="1132"/>
      <c r="BG35" s="1132"/>
      <c r="BH35" s="1132"/>
      <c r="BI35" s="1133"/>
      <c r="BJ35" s="252"/>
      <c r="BK35" s="252"/>
      <c r="BL35" s="252"/>
      <c r="BM35" s="252"/>
      <c r="BN35" s="252"/>
      <c r="BO35" s="265"/>
      <c r="BP35" s="265"/>
      <c r="BQ35" s="262">
        <v>29</v>
      </c>
      <c r="BR35" s="263"/>
      <c r="BS35" s="1114"/>
      <c r="BT35" s="1115"/>
      <c r="BU35" s="1115"/>
      <c r="BV35" s="1115"/>
      <c r="BW35" s="1115"/>
      <c r="BX35" s="1115"/>
      <c r="BY35" s="1115"/>
      <c r="BZ35" s="1115"/>
      <c r="CA35" s="1115"/>
      <c r="CB35" s="1115"/>
      <c r="CC35" s="1115"/>
      <c r="CD35" s="1115"/>
      <c r="CE35" s="1115"/>
      <c r="CF35" s="1115"/>
      <c r="CG35" s="1116"/>
      <c r="CH35" s="1089"/>
      <c r="CI35" s="1090"/>
      <c r="CJ35" s="1090"/>
      <c r="CK35" s="1090"/>
      <c r="CL35" s="1091"/>
      <c r="CM35" s="1089"/>
      <c r="CN35" s="1090"/>
      <c r="CO35" s="1090"/>
      <c r="CP35" s="1090"/>
      <c r="CQ35" s="1091"/>
      <c r="CR35" s="1089"/>
      <c r="CS35" s="1090"/>
      <c r="CT35" s="1090"/>
      <c r="CU35" s="1090"/>
      <c r="CV35" s="1091"/>
      <c r="CW35" s="1089"/>
      <c r="CX35" s="1090"/>
      <c r="CY35" s="1090"/>
      <c r="CZ35" s="1090"/>
      <c r="DA35" s="1091"/>
      <c r="DB35" s="1089"/>
      <c r="DC35" s="1090"/>
      <c r="DD35" s="1090"/>
      <c r="DE35" s="1090"/>
      <c r="DF35" s="1091"/>
      <c r="DG35" s="1089"/>
      <c r="DH35" s="1090"/>
      <c r="DI35" s="1090"/>
      <c r="DJ35" s="1090"/>
      <c r="DK35" s="1091"/>
      <c r="DL35" s="1089"/>
      <c r="DM35" s="1090"/>
      <c r="DN35" s="1090"/>
      <c r="DO35" s="1090"/>
      <c r="DP35" s="1091"/>
      <c r="DQ35" s="1089"/>
      <c r="DR35" s="1090"/>
      <c r="DS35" s="1090"/>
      <c r="DT35" s="1090"/>
      <c r="DU35" s="1091"/>
      <c r="DV35" s="1092"/>
      <c r="DW35" s="1093"/>
      <c r="DX35" s="1093"/>
      <c r="DY35" s="1093"/>
      <c r="DZ35" s="1094"/>
      <c r="EA35" s="246"/>
    </row>
    <row r="36" spans="1:131" s="247" customFormat="1" ht="26.25" customHeight="1" x14ac:dyDescent="0.15">
      <c r="A36" s="266">
        <v>9</v>
      </c>
      <c r="B36" s="1137"/>
      <c r="C36" s="1138"/>
      <c r="D36" s="1138"/>
      <c r="E36" s="1138"/>
      <c r="F36" s="1138"/>
      <c r="G36" s="1138"/>
      <c r="H36" s="1138"/>
      <c r="I36" s="1138"/>
      <c r="J36" s="1138"/>
      <c r="K36" s="1138"/>
      <c r="L36" s="1138"/>
      <c r="M36" s="1138"/>
      <c r="N36" s="1138"/>
      <c r="O36" s="1138"/>
      <c r="P36" s="1139"/>
      <c r="Q36" s="1143"/>
      <c r="R36" s="1144"/>
      <c r="S36" s="1144"/>
      <c r="T36" s="1144"/>
      <c r="U36" s="1144"/>
      <c r="V36" s="1144"/>
      <c r="W36" s="1144"/>
      <c r="X36" s="1144"/>
      <c r="Y36" s="1144"/>
      <c r="Z36" s="1144"/>
      <c r="AA36" s="1144"/>
      <c r="AB36" s="1144"/>
      <c r="AC36" s="1144"/>
      <c r="AD36" s="1144"/>
      <c r="AE36" s="1145"/>
      <c r="AF36" s="1119"/>
      <c r="AG36" s="1120"/>
      <c r="AH36" s="1120"/>
      <c r="AI36" s="1120"/>
      <c r="AJ36" s="1121"/>
      <c r="AK36" s="1080"/>
      <c r="AL36" s="1068"/>
      <c r="AM36" s="1068"/>
      <c r="AN36" s="1068"/>
      <c r="AO36" s="1068"/>
      <c r="AP36" s="1068"/>
      <c r="AQ36" s="1068"/>
      <c r="AR36" s="1068"/>
      <c r="AS36" s="1068"/>
      <c r="AT36" s="1068"/>
      <c r="AU36" s="1068"/>
      <c r="AV36" s="1068"/>
      <c r="AW36" s="1068"/>
      <c r="AX36" s="1068"/>
      <c r="AY36" s="1068"/>
      <c r="AZ36" s="1142"/>
      <c r="BA36" s="1142"/>
      <c r="BB36" s="1142"/>
      <c r="BC36" s="1142"/>
      <c r="BD36" s="1142"/>
      <c r="BE36" s="1132"/>
      <c r="BF36" s="1132"/>
      <c r="BG36" s="1132"/>
      <c r="BH36" s="1132"/>
      <c r="BI36" s="1133"/>
      <c r="BJ36" s="252"/>
      <c r="BK36" s="252"/>
      <c r="BL36" s="252"/>
      <c r="BM36" s="252"/>
      <c r="BN36" s="252"/>
      <c r="BO36" s="265"/>
      <c r="BP36" s="265"/>
      <c r="BQ36" s="262">
        <v>30</v>
      </c>
      <c r="BR36" s="263"/>
      <c r="BS36" s="1114"/>
      <c r="BT36" s="1115"/>
      <c r="BU36" s="1115"/>
      <c r="BV36" s="1115"/>
      <c r="BW36" s="1115"/>
      <c r="BX36" s="1115"/>
      <c r="BY36" s="1115"/>
      <c r="BZ36" s="1115"/>
      <c r="CA36" s="1115"/>
      <c r="CB36" s="1115"/>
      <c r="CC36" s="1115"/>
      <c r="CD36" s="1115"/>
      <c r="CE36" s="1115"/>
      <c r="CF36" s="1115"/>
      <c r="CG36" s="1116"/>
      <c r="CH36" s="1089"/>
      <c r="CI36" s="1090"/>
      <c r="CJ36" s="1090"/>
      <c r="CK36" s="1090"/>
      <c r="CL36" s="1091"/>
      <c r="CM36" s="1089"/>
      <c r="CN36" s="1090"/>
      <c r="CO36" s="1090"/>
      <c r="CP36" s="1090"/>
      <c r="CQ36" s="1091"/>
      <c r="CR36" s="1089"/>
      <c r="CS36" s="1090"/>
      <c r="CT36" s="1090"/>
      <c r="CU36" s="1090"/>
      <c r="CV36" s="1091"/>
      <c r="CW36" s="1089"/>
      <c r="CX36" s="1090"/>
      <c r="CY36" s="1090"/>
      <c r="CZ36" s="1090"/>
      <c r="DA36" s="1091"/>
      <c r="DB36" s="1089"/>
      <c r="DC36" s="1090"/>
      <c r="DD36" s="1090"/>
      <c r="DE36" s="1090"/>
      <c r="DF36" s="1091"/>
      <c r="DG36" s="1089"/>
      <c r="DH36" s="1090"/>
      <c r="DI36" s="1090"/>
      <c r="DJ36" s="1090"/>
      <c r="DK36" s="1091"/>
      <c r="DL36" s="1089"/>
      <c r="DM36" s="1090"/>
      <c r="DN36" s="1090"/>
      <c r="DO36" s="1090"/>
      <c r="DP36" s="1091"/>
      <c r="DQ36" s="1089"/>
      <c r="DR36" s="1090"/>
      <c r="DS36" s="1090"/>
      <c r="DT36" s="1090"/>
      <c r="DU36" s="1091"/>
      <c r="DV36" s="1092"/>
      <c r="DW36" s="1093"/>
      <c r="DX36" s="1093"/>
      <c r="DY36" s="1093"/>
      <c r="DZ36" s="1094"/>
      <c r="EA36" s="246"/>
    </row>
    <row r="37" spans="1:131" s="247" customFormat="1" ht="26.25" customHeight="1" x14ac:dyDescent="0.15">
      <c r="A37" s="266">
        <v>10</v>
      </c>
      <c r="B37" s="1137"/>
      <c r="C37" s="1138"/>
      <c r="D37" s="1138"/>
      <c r="E37" s="1138"/>
      <c r="F37" s="1138"/>
      <c r="G37" s="1138"/>
      <c r="H37" s="1138"/>
      <c r="I37" s="1138"/>
      <c r="J37" s="1138"/>
      <c r="K37" s="1138"/>
      <c r="L37" s="1138"/>
      <c r="M37" s="1138"/>
      <c r="N37" s="1138"/>
      <c r="O37" s="1138"/>
      <c r="P37" s="1139"/>
      <c r="Q37" s="1143"/>
      <c r="R37" s="1144"/>
      <c r="S37" s="1144"/>
      <c r="T37" s="1144"/>
      <c r="U37" s="1144"/>
      <c r="V37" s="1144"/>
      <c r="W37" s="1144"/>
      <c r="X37" s="1144"/>
      <c r="Y37" s="1144"/>
      <c r="Z37" s="1144"/>
      <c r="AA37" s="1144"/>
      <c r="AB37" s="1144"/>
      <c r="AC37" s="1144"/>
      <c r="AD37" s="1144"/>
      <c r="AE37" s="1145"/>
      <c r="AF37" s="1119"/>
      <c r="AG37" s="1120"/>
      <c r="AH37" s="1120"/>
      <c r="AI37" s="1120"/>
      <c r="AJ37" s="1121"/>
      <c r="AK37" s="1080"/>
      <c r="AL37" s="1068"/>
      <c r="AM37" s="1068"/>
      <c r="AN37" s="1068"/>
      <c r="AO37" s="1068"/>
      <c r="AP37" s="1068"/>
      <c r="AQ37" s="1068"/>
      <c r="AR37" s="1068"/>
      <c r="AS37" s="1068"/>
      <c r="AT37" s="1068"/>
      <c r="AU37" s="1068"/>
      <c r="AV37" s="1068"/>
      <c r="AW37" s="1068"/>
      <c r="AX37" s="1068"/>
      <c r="AY37" s="1068"/>
      <c r="AZ37" s="1142"/>
      <c r="BA37" s="1142"/>
      <c r="BB37" s="1142"/>
      <c r="BC37" s="1142"/>
      <c r="BD37" s="1142"/>
      <c r="BE37" s="1132"/>
      <c r="BF37" s="1132"/>
      <c r="BG37" s="1132"/>
      <c r="BH37" s="1132"/>
      <c r="BI37" s="1133"/>
      <c r="BJ37" s="252"/>
      <c r="BK37" s="252"/>
      <c r="BL37" s="252"/>
      <c r="BM37" s="252"/>
      <c r="BN37" s="252"/>
      <c r="BO37" s="265"/>
      <c r="BP37" s="265"/>
      <c r="BQ37" s="262">
        <v>31</v>
      </c>
      <c r="BR37" s="263"/>
      <c r="BS37" s="1114"/>
      <c r="BT37" s="1115"/>
      <c r="BU37" s="1115"/>
      <c r="BV37" s="1115"/>
      <c r="BW37" s="1115"/>
      <c r="BX37" s="1115"/>
      <c r="BY37" s="1115"/>
      <c r="BZ37" s="1115"/>
      <c r="CA37" s="1115"/>
      <c r="CB37" s="1115"/>
      <c r="CC37" s="1115"/>
      <c r="CD37" s="1115"/>
      <c r="CE37" s="1115"/>
      <c r="CF37" s="1115"/>
      <c r="CG37" s="1116"/>
      <c r="CH37" s="1089"/>
      <c r="CI37" s="1090"/>
      <c r="CJ37" s="1090"/>
      <c r="CK37" s="1090"/>
      <c r="CL37" s="1091"/>
      <c r="CM37" s="1089"/>
      <c r="CN37" s="1090"/>
      <c r="CO37" s="1090"/>
      <c r="CP37" s="1090"/>
      <c r="CQ37" s="1091"/>
      <c r="CR37" s="1089"/>
      <c r="CS37" s="1090"/>
      <c r="CT37" s="1090"/>
      <c r="CU37" s="1090"/>
      <c r="CV37" s="1091"/>
      <c r="CW37" s="1089"/>
      <c r="CX37" s="1090"/>
      <c r="CY37" s="1090"/>
      <c r="CZ37" s="1090"/>
      <c r="DA37" s="1091"/>
      <c r="DB37" s="1089"/>
      <c r="DC37" s="1090"/>
      <c r="DD37" s="1090"/>
      <c r="DE37" s="1090"/>
      <c r="DF37" s="1091"/>
      <c r="DG37" s="1089"/>
      <c r="DH37" s="1090"/>
      <c r="DI37" s="1090"/>
      <c r="DJ37" s="1090"/>
      <c r="DK37" s="1091"/>
      <c r="DL37" s="1089"/>
      <c r="DM37" s="1090"/>
      <c r="DN37" s="1090"/>
      <c r="DO37" s="1090"/>
      <c r="DP37" s="1091"/>
      <c r="DQ37" s="1089"/>
      <c r="DR37" s="1090"/>
      <c r="DS37" s="1090"/>
      <c r="DT37" s="1090"/>
      <c r="DU37" s="1091"/>
      <c r="DV37" s="1092"/>
      <c r="DW37" s="1093"/>
      <c r="DX37" s="1093"/>
      <c r="DY37" s="1093"/>
      <c r="DZ37" s="1094"/>
      <c r="EA37" s="246"/>
    </row>
    <row r="38" spans="1:131" s="247" customFormat="1" ht="26.25" customHeight="1" x14ac:dyDescent="0.15">
      <c r="A38" s="266">
        <v>11</v>
      </c>
      <c r="B38" s="1137"/>
      <c r="C38" s="1138"/>
      <c r="D38" s="1138"/>
      <c r="E38" s="1138"/>
      <c r="F38" s="1138"/>
      <c r="G38" s="1138"/>
      <c r="H38" s="1138"/>
      <c r="I38" s="1138"/>
      <c r="J38" s="1138"/>
      <c r="K38" s="1138"/>
      <c r="L38" s="1138"/>
      <c r="M38" s="1138"/>
      <c r="N38" s="1138"/>
      <c r="O38" s="1138"/>
      <c r="P38" s="1139"/>
      <c r="Q38" s="1143"/>
      <c r="R38" s="1144"/>
      <c r="S38" s="1144"/>
      <c r="T38" s="1144"/>
      <c r="U38" s="1144"/>
      <c r="V38" s="1144"/>
      <c r="W38" s="1144"/>
      <c r="X38" s="1144"/>
      <c r="Y38" s="1144"/>
      <c r="Z38" s="1144"/>
      <c r="AA38" s="1144"/>
      <c r="AB38" s="1144"/>
      <c r="AC38" s="1144"/>
      <c r="AD38" s="1144"/>
      <c r="AE38" s="1145"/>
      <c r="AF38" s="1119"/>
      <c r="AG38" s="1120"/>
      <c r="AH38" s="1120"/>
      <c r="AI38" s="1120"/>
      <c r="AJ38" s="1121"/>
      <c r="AK38" s="1080"/>
      <c r="AL38" s="1068"/>
      <c r="AM38" s="1068"/>
      <c r="AN38" s="1068"/>
      <c r="AO38" s="1068"/>
      <c r="AP38" s="1068"/>
      <c r="AQ38" s="1068"/>
      <c r="AR38" s="1068"/>
      <c r="AS38" s="1068"/>
      <c r="AT38" s="1068"/>
      <c r="AU38" s="1068"/>
      <c r="AV38" s="1068"/>
      <c r="AW38" s="1068"/>
      <c r="AX38" s="1068"/>
      <c r="AY38" s="1068"/>
      <c r="AZ38" s="1142"/>
      <c r="BA38" s="1142"/>
      <c r="BB38" s="1142"/>
      <c r="BC38" s="1142"/>
      <c r="BD38" s="1142"/>
      <c r="BE38" s="1132"/>
      <c r="BF38" s="1132"/>
      <c r="BG38" s="1132"/>
      <c r="BH38" s="1132"/>
      <c r="BI38" s="1133"/>
      <c r="BJ38" s="252"/>
      <c r="BK38" s="252"/>
      <c r="BL38" s="252"/>
      <c r="BM38" s="252"/>
      <c r="BN38" s="252"/>
      <c r="BO38" s="265"/>
      <c r="BP38" s="265"/>
      <c r="BQ38" s="262">
        <v>32</v>
      </c>
      <c r="BR38" s="263"/>
      <c r="BS38" s="1114"/>
      <c r="BT38" s="1115"/>
      <c r="BU38" s="1115"/>
      <c r="BV38" s="1115"/>
      <c r="BW38" s="1115"/>
      <c r="BX38" s="1115"/>
      <c r="BY38" s="1115"/>
      <c r="BZ38" s="1115"/>
      <c r="CA38" s="1115"/>
      <c r="CB38" s="1115"/>
      <c r="CC38" s="1115"/>
      <c r="CD38" s="1115"/>
      <c r="CE38" s="1115"/>
      <c r="CF38" s="1115"/>
      <c r="CG38" s="1116"/>
      <c r="CH38" s="1089"/>
      <c r="CI38" s="1090"/>
      <c r="CJ38" s="1090"/>
      <c r="CK38" s="1090"/>
      <c r="CL38" s="1091"/>
      <c r="CM38" s="1089"/>
      <c r="CN38" s="1090"/>
      <c r="CO38" s="1090"/>
      <c r="CP38" s="1090"/>
      <c r="CQ38" s="1091"/>
      <c r="CR38" s="1089"/>
      <c r="CS38" s="1090"/>
      <c r="CT38" s="1090"/>
      <c r="CU38" s="1090"/>
      <c r="CV38" s="1091"/>
      <c r="CW38" s="1089"/>
      <c r="CX38" s="1090"/>
      <c r="CY38" s="1090"/>
      <c r="CZ38" s="1090"/>
      <c r="DA38" s="1091"/>
      <c r="DB38" s="1089"/>
      <c r="DC38" s="1090"/>
      <c r="DD38" s="1090"/>
      <c r="DE38" s="1090"/>
      <c r="DF38" s="1091"/>
      <c r="DG38" s="1089"/>
      <c r="DH38" s="1090"/>
      <c r="DI38" s="1090"/>
      <c r="DJ38" s="1090"/>
      <c r="DK38" s="1091"/>
      <c r="DL38" s="1089"/>
      <c r="DM38" s="1090"/>
      <c r="DN38" s="1090"/>
      <c r="DO38" s="1090"/>
      <c r="DP38" s="1091"/>
      <c r="DQ38" s="1089"/>
      <c r="DR38" s="1090"/>
      <c r="DS38" s="1090"/>
      <c r="DT38" s="1090"/>
      <c r="DU38" s="1091"/>
      <c r="DV38" s="1092"/>
      <c r="DW38" s="1093"/>
      <c r="DX38" s="1093"/>
      <c r="DY38" s="1093"/>
      <c r="DZ38" s="1094"/>
      <c r="EA38" s="246"/>
    </row>
    <row r="39" spans="1:131" s="247" customFormat="1" ht="26.25" customHeight="1" x14ac:dyDescent="0.15">
      <c r="A39" s="266">
        <v>12</v>
      </c>
      <c r="B39" s="1137"/>
      <c r="C39" s="1138"/>
      <c r="D39" s="1138"/>
      <c r="E39" s="1138"/>
      <c r="F39" s="1138"/>
      <c r="G39" s="1138"/>
      <c r="H39" s="1138"/>
      <c r="I39" s="1138"/>
      <c r="J39" s="1138"/>
      <c r="K39" s="1138"/>
      <c r="L39" s="1138"/>
      <c r="M39" s="1138"/>
      <c r="N39" s="1138"/>
      <c r="O39" s="1138"/>
      <c r="P39" s="1139"/>
      <c r="Q39" s="1143"/>
      <c r="R39" s="1144"/>
      <c r="S39" s="1144"/>
      <c r="T39" s="1144"/>
      <c r="U39" s="1144"/>
      <c r="V39" s="1144"/>
      <c r="W39" s="1144"/>
      <c r="X39" s="1144"/>
      <c r="Y39" s="1144"/>
      <c r="Z39" s="1144"/>
      <c r="AA39" s="1144"/>
      <c r="AB39" s="1144"/>
      <c r="AC39" s="1144"/>
      <c r="AD39" s="1144"/>
      <c r="AE39" s="1145"/>
      <c r="AF39" s="1119"/>
      <c r="AG39" s="1120"/>
      <c r="AH39" s="1120"/>
      <c r="AI39" s="1120"/>
      <c r="AJ39" s="1121"/>
      <c r="AK39" s="1080"/>
      <c r="AL39" s="1068"/>
      <c r="AM39" s="1068"/>
      <c r="AN39" s="1068"/>
      <c r="AO39" s="1068"/>
      <c r="AP39" s="1068"/>
      <c r="AQ39" s="1068"/>
      <c r="AR39" s="1068"/>
      <c r="AS39" s="1068"/>
      <c r="AT39" s="1068"/>
      <c r="AU39" s="1068"/>
      <c r="AV39" s="1068"/>
      <c r="AW39" s="1068"/>
      <c r="AX39" s="1068"/>
      <c r="AY39" s="1068"/>
      <c r="AZ39" s="1142"/>
      <c r="BA39" s="1142"/>
      <c r="BB39" s="1142"/>
      <c r="BC39" s="1142"/>
      <c r="BD39" s="1142"/>
      <c r="BE39" s="1132"/>
      <c r="BF39" s="1132"/>
      <c r="BG39" s="1132"/>
      <c r="BH39" s="1132"/>
      <c r="BI39" s="1133"/>
      <c r="BJ39" s="252"/>
      <c r="BK39" s="252"/>
      <c r="BL39" s="252"/>
      <c r="BM39" s="252"/>
      <c r="BN39" s="252"/>
      <c r="BO39" s="265"/>
      <c r="BP39" s="265"/>
      <c r="BQ39" s="262">
        <v>33</v>
      </c>
      <c r="BR39" s="263"/>
      <c r="BS39" s="1114"/>
      <c r="BT39" s="1115"/>
      <c r="BU39" s="1115"/>
      <c r="BV39" s="1115"/>
      <c r="BW39" s="1115"/>
      <c r="BX39" s="1115"/>
      <c r="BY39" s="1115"/>
      <c r="BZ39" s="1115"/>
      <c r="CA39" s="1115"/>
      <c r="CB39" s="1115"/>
      <c r="CC39" s="1115"/>
      <c r="CD39" s="1115"/>
      <c r="CE39" s="1115"/>
      <c r="CF39" s="1115"/>
      <c r="CG39" s="1116"/>
      <c r="CH39" s="1089"/>
      <c r="CI39" s="1090"/>
      <c r="CJ39" s="1090"/>
      <c r="CK39" s="1090"/>
      <c r="CL39" s="1091"/>
      <c r="CM39" s="1089"/>
      <c r="CN39" s="1090"/>
      <c r="CO39" s="1090"/>
      <c r="CP39" s="1090"/>
      <c r="CQ39" s="1091"/>
      <c r="CR39" s="1089"/>
      <c r="CS39" s="1090"/>
      <c r="CT39" s="1090"/>
      <c r="CU39" s="1090"/>
      <c r="CV39" s="1091"/>
      <c r="CW39" s="1089"/>
      <c r="CX39" s="1090"/>
      <c r="CY39" s="1090"/>
      <c r="CZ39" s="1090"/>
      <c r="DA39" s="1091"/>
      <c r="DB39" s="1089"/>
      <c r="DC39" s="1090"/>
      <c r="DD39" s="1090"/>
      <c r="DE39" s="1090"/>
      <c r="DF39" s="1091"/>
      <c r="DG39" s="1089"/>
      <c r="DH39" s="1090"/>
      <c r="DI39" s="1090"/>
      <c r="DJ39" s="1090"/>
      <c r="DK39" s="1091"/>
      <c r="DL39" s="1089"/>
      <c r="DM39" s="1090"/>
      <c r="DN39" s="1090"/>
      <c r="DO39" s="1090"/>
      <c r="DP39" s="1091"/>
      <c r="DQ39" s="1089"/>
      <c r="DR39" s="1090"/>
      <c r="DS39" s="1090"/>
      <c r="DT39" s="1090"/>
      <c r="DU39" s="1091"/>
      <c r="DV39" s="1092"/>
      <c r="DW39" s="1093"/>
      <c r="DX39" s="1093"/>
      <c r="DY39" s="1093"/>
      <c r="DZ39" s="1094"/>
      <c r="EA39" s="246"/>
    </row>
    <row r="40" spans="1:131" s="247" customFormat="1" ht="26.25" customHeight="1" x14ac:dyDescent="0.15">
      <c r="A40" s="261">
        <v>13</v>
      </c>
      <c r="B40" s="1137"/>
      <c r="C40" s="1138"/>
      <c r="D40" s="1138"/>
      <c r="E40" s="1138"/>
      <c r="F40" s="1138"/>
      <c r="G40" s="1138"/>
      <c r="H40" s="1138"/>
      <c r="I40" s="1138"/>
      <c r="J40" s="1138"/>
      <c r="K40" s="1138"/>
      <c r="L40" s="1138"/>
      <c r="M40" s="1138"/>
      <c r="N40" s="1138"/>
      <c r="O40" s="1138"/>
      <c r="P40" s="1139"/>
      <c r="Q40" s="1143"/>
      <c r="R40" s="1144"/>
      <c r="S40" s="1144"/>
      <c r="T40" s="1144"/>
      <c r="U40" s="1144"/>
      <c r="V40" s="1144"/>
      <c r="W40" s="1144"/>
      <c r="X40" s="1144"/>
      <c r="Y40" s="1144"/>
      <c r="Z40" s="1144"/>
      <c r="AA40" s="1144"/>
      <c r="AB40" s="1144"/>
      <c r="AC40" s="1144"/>
      <c r="AD40" s="1144"/>
      <c r="AE40" s="1145"/>
      <c r="AF40" s="1119"/>
      <c r="AG40" s="1120"/>
      <c r="AH40" s="1120"/>
      <c r="AI40" s="1120"/>
      <c r="AJ40" s="1121"/>
      <c r="AK40" s="1080"/>
      <c r="AL40" s="1068"/>
      <c r="AM40" s="1068"/>
      <c r="AN40" s="1068"/>
      <c r="AO40" s="1068"/>
      <c r="AP40" s="1068"/>
      <c r="AQ40" s="1068"/>
      <c r="AR40" s="1068"/>
      <c r="AS40" s="1068"/>
      <c r="AT40" s="1068"/>
      <c r="AU40" s="1068"/>
      <c r="AV40" s="1068"/>
      <c r="AW40" s="1068"/>
      <c r="AX40" s="1068"/>
      <c r="AY40" s="1068"/>
      <c r="AZ40" s="1142"/>
      <c r="BA40" s="1142"/>
      <c r="BB40" s="1142"/>
      <c r="BC40" s="1142"/>
      <c r="BD40" s="1142"/>
      <c r="BE40" s="1132"/>
      <c r="BF40" s="1132"/>
      <c r="BG40" s="1132"/>
      <c r="BH40" s="1132"/>
      <c r="BI40" s="1133"/>
      <c r="BJ40" s="252"/>
      <c r="BK40" s="252"/>
      <c r="BL40" s="252"/>
      <c r="BM40" s="252"/>
      <c r="BN40" s="252"/>
      <c r="BO40" s="265"/>
      <c r="BP40" s="265"/>
      <c r="BQ40" s="262">
        <v>34</v>
      </c>
      <c r="BR40" s="263"/>
      <c r="BS40" s="1114"/>
      <c r="BT40" s="1115"/>
      <c r="BU40" s="1115"/>
      <c r="BV40" s="1115"/>
      <c r="BW40" s="1115"/>
      <c r="BX40" s="1115"/>
      <c r="BY40" s="1115"/>
      <c r="BZ40" s="1115"/>
      <c r="CA40" s="1115"/>
      <c r="CB40" s="1115"/>
      <c r="CC40" s="1115"/>
      <c r="CD40" s="1115"/>
      <c r="CE40" s="1115"/>
      <c r="CF40" s="1115"/>
      <c r="CG40" s="1116"/>
      <c r="CH40" s="1089"/>
      <c r="CI40" s="1090"/>
      <c r="CJ40" s="1090"/>
      <c r="CK40" s="1090"/>
      <c r="CL40" s="1091"/>
      <c r="CM40" s="1089"/>
      <c r="CN40" s="1090"/>
      <c r="CO40" s="1090"/>
      <c r="CP40" s="1090"/>
      <c r="CQ40" s="1091"/>
      <c r="CR40" s="1089"/>
      <c r="CS40" s="1090"/>
      <c r="CT40" s="1090"/>
      <c r="CU40" s="1090"/>
      <c r="CV40" s="1091"/>
      <c r="CW40" s="1089"/>
      <c r="CX40" s="1090"/>
      <c r="CY40" s="1090"/>
      <c r="CZ40" s="1090"/>
      <c r="DA40" s="1091"/>
      <c r="DB40" s="1089"/>
      <c r="DC40" s="1090"/>
      <c r="DD40" s="1090"/>
      <c r="DE40" s="1090"/>
      <c r="DF40" s="1091"/>
      <c r="DG40" s="1089"/>
      <c r="DH40" s="1090"/>
      <c r="DI40" s="1090"/>
      <c r="DJ40" s="1090"/>
      <c r="DK40" s="1091"/>
      <c r="DL40" s="1089"/>
      <c r="DM40" s="1090"/>
      <c r="DN40" s="1090"/>
      <c r="DO40" s="1090"/>
      <c r="DP40" s="1091"/>
      <c r="DQ40" s="1089"/>
      <c r="DR40" s="1090"/>
      <c r="DS40" s="1090"/>
      <c r="DT40" s="1090"/>
      <c r="DU40" s="1091"/>
      <c r="DV40" s="1092"/>
      <c r="DW40" s="1093"/>
      <c r="DX40" s="1093"/>
      <c r="DY40" s="1093"/>
      <c r="DZ40" s="1094"/>
      <c r="EA40" s="246"/>
    </row>
    <row r="41" spans="1:131" s="247" customFormat="1" ht="26.25" customHeight="1" x14ac:dyDescent="0.15">
      <c r="A41" s="261">
        <v>14</v>
      </c>
      <c r="B41" s="1137"/>
      <c r="C41" s="1138"/>
      <c r="D41" s="1138"/>
      <c r="E41" s="1138"/>
      <c r="F41" s="1138"/>
      <c r="G41" s="1138"/>
      <c r="H41" s="1138"/>
      <c r="I41" s="1138"/>
      <c r="J41" s="1138"/>
      <c r="K41" s="1138"/>
      <c r="L41" s="1138"/>
      <c r="M41" s="1138"/>
      <c r="N41" s="1138"/>
      <c r="O41" s="1138"/>
      <c r="P41" s="1139"/>
      <c r="Q41" s="1143"/>
      <c r="R41" s="1144"/>
      <c r="S41" s="1144"/>
      <c r="T41" s="1144"/>
      <c r="U41" s="1144"/>
      <c r="V41" s="1144"/>
      <c r="W41" s="1144"/>
      <c r="X41" s="1144"/>
      <c r="Y41" s="1144"/>
      <c r="Z41" s="1144"/>
      <c r="AA41" s="1144"/>
      <c r="AB41" s="1144"/>
      <c r="AC41" s="1144"/>
      <c r="AD41" s="1144"/>
      <c r="AE41" s="1145"/>
      <c r="AF41" s="1119"/>
      <c r="AG41" s="1120"/>
      <c r="AH41" s="1120"/>
      <c r="AI41" s="1120"/>
      <c r="AJ41" s="1121"/>
      <c r="AK41" s="1080"/>
      <c r="AL41" s="1068"/>
      <c r="AM41" s="1068"/>
      <c r="AN41" s="1068"/>
      <c r="AO41" s="1068"/>
      <c r="AP41" s="1068"/>
      <c r="AQ41" s="1068"/>
      <c r="AR41" s="1068"/>
      <c r="AS41" s="1068"/>
      <c r="AT41" s="1068"/>
      <c r="AU41" s="1068"/>
      <c r="AV41" s="1068"/>
      <c r="AW41" s="1068"/>
      <c r="AX41" s="1068"/>
      <c r="AY41" s="1068"/>
      <c r="AZ41" s="1142"/>
      <c r="BA41" s="1142"/>
      <c r="BB41" s="1142"/>
      <c r="BC41" s="1142"/>
      <c r="BD41" s="1142"/>
      <c r="BE41" s="1132"/>
      <c r="BF41" s="1132"/>
      <c r="BG41" s="1132"/>
      <c r="BH41" s="1132"/>
      <c r="BI41" s="1133"/>
      <c r="BJ41" s="252"/>
      <c r="BK41" s="252"/>
      <c r="BL41" s="252"/>
      <c r="BM41" s="252"/>
      <c r="BN41" s="252"/>
      <c r="BO41" s="265"/>
      <c r="BP41" s="265"/>
      <c r="BQ41" s="262">
        <v>35</v>
      </c>
      <c r="BR41" s="263"/>
      <c r="BS41" s="1114"/>
      <c r="BT41" s="1115"/>
      <c r="BU41" s="1115"/>
      <c r="BV41" s="1115"/>
      <c r="BW41" s="1115"/>
      <c r="BX41" s="1115"/>
      <c r="BY41" s="1115"/>
      <c r="BZ41" s="1115"/>
      <c r="CA41" s="1115"/>
      <c r="CB41" s="1115"/>
      <c r="CC41" s="1115"/>
      <c r="CD41" s="1115"/>
      <c r="CE41" s="1115"/>
      <c r="CF41" s="1115"/>
      <c r="CG41" s="1116"/>
      <c r="CH41" s="1089"/>
      <c r="CI41" s="1090"/>
      <c r="CJ41" s="1090"/>
      <c r="CK41" s="1090"/>
      <c r="CL41" s="1091"/>
      <c r="CM41" s="1089"/>
      <c r="CN41" s="1090"/>
      <c r="CO41" s="1090"/>
      <c r="CP41" s="1090"/>
      <c r="CQ41" s="1091"/>
      <c r="CR41" s="1089"/>
      <c r="CS41" s="1090"/>
      <c r="CT41" s="1090"/>
      <c r="CU41" s="1090"/>
      <c r="CV41" s="1091"/>
      <c r="CW41" s="1089"/>
      <c r="CX41" s="1090"/>
      <c r="CY41" s="1090"/>
      <c r="CZ41" s="1090"/>
      <c r="DA41" s="1091"/>
      <c r="DB41" s="1089"/>
      <c r="DC41" s="1090"/>
      <c r="DD41" s="1090"/>
      <c r="DE41" s="1090"/>
      <c r="DF41" s="1091"/>
      <c r="DG41" s="1089"/>
      <c r="DH41" s="1090"/>
      <c r="DI41" s="1090"/>
      <c r="DJ41" s="1090"/>
      <c r="DK41" s="1091"/>
      <c r="DL41" s="1089"/>
      <c r="DM41" s="1090"/>
      <c r="DN41" s="1090"/>
      <c r="DO41" s="1090"/>
      <c r="DP41" s="1091"/>
      <c r="DQ41" s="1089"/>
      <c r="DR41" s="1090"/>
      <c r="DS41" s="1090"/>
      <c r="DT41" s="1090"/>
      <c r="DU41" s="1091"/>
      <c r="DV41" s="1092"/>
      <c r="DW41" s="1093"/>
      <c r="DX41" s="1093"/>
      <c r="DY41" s="1093"/>
      <c r="DZ41" s="1094"/>
      <c r="EA41" s="246"/>
    </row>
    <row r="42" spans="1:131" s="247" customFormat="1" ht="26.25" customHeight="1" x14ac:dyDescent="0.15">
      <c r="A42" s="261">
        <v>15</v>
      </c>
      <c r="B42" s="1137"/>
      <c r="C42" s="1138"/>
      <c r="D42" s="1138"/>
      <c r="E42" s="1138"/>
      <c r="F42" s="1138"/>
      <c r="G42" s="1138"/>
      <c r="H42" s="1138"/>
      <c r="I42" s="1138"/>
      <c r="J42" s="1138"/>
      <c r="K42" s="1138"/>
      <c r="L42" s="1138"/>
      <c r="M42" s="1138"/>
      <c r="N42" s="1138"/>
      <c r="O42" s="1138"/>
      <c r="P42" s="1139"/>
      <c r="Q42" s="1143"/>
      <c r="R42" s="1144"/>
      <c r="S42" s="1144"/>
      <c r="T42" s="1144"/>
      <c r="U42" s="1144"/>
      <c r="V42" s="1144"/>
      <c r="W42" s="1144"/>
      <c r="X42" s="1144"/>
      <c r="Y42" s="1144"/>
      <c r="Z42" s="1144"/>
      <c r="AA42" s="1144"/>
      <c r="AB42" s="1144"/>
      <c r="AC42" s="1144"/>
      <c r="AD42" s="1144"/>
      <c r="AE42" s="1145"/>
      <c r="AF42" s="1119"/>
      <c r="AG42" s="1120"/>
      <c r="AH42" s="1120"/>
      <c r="AI42" s="1120"/>
      <c r="AJ42" s="1121"/>
      <c r="AK42" s="1080"/>
      <c r="AL42" s="1068"/>
      <c r="AM42" s="1068"/>
      <c r="AN42" s="1068"/>
      <c r="AO42" s="1068"/>
      <c r="AP42" s="1068"/>
      <c r="AQ42" s="1068"/>
      <c r="AR42" s="1068"/>
      <c r="AS42" s="1068"/>
      <c r="AT42" s="1068"/>
      <c r="AU42" s="1068"/>
      <c r="AV42" s="1068"/>
      <c r="AW42" s="1068"/>
      <c r="AX42" s="1068"/>
      <c r="AY42" s="1068"/>
      <c r="AZ42" s="1142"/>
      <c r="BA42" s="1142"/>
      <c r="BB42" s="1142"/>
      <c r="BC42" s="1142"/>
      <c r="BD42" s="1142"/>
      <c r="BE42" s="1132"/>
      <c r="BF42" s="1132"/>
      <c r="BG42" s="1132"/>
      <c r="BH42" s="1132"/>
      <c r="BI42" s="1133"/>
      <c r="BJ42" s="252"/>
      <c r="BK42" s="252"/>
      <c r="BL42" s="252"/>
      <c r="BM42" s="252"/>
      <c r="BN42" s="252"/>
      <c r="BO42" s="265"/>
      <c r="BP42" s="265"/>
      <c r="BQ42" s="262">
        <v>36</v>
      </c>
      <c r="BR42" s="263"/>
      <c r="BS42" s="1114"/>
      <c r="BT42" s="1115"/>
      <c r="BU42" s="1115"/>
      <c r="BV42" s="1115"/>
      <c r="BW42" s="1115"/>
      <c r="BX42" s="1115"/>
      <c r="BY42" s="1115"/>
      <c r="BZ42" s="1115"/>
      <c r="CA42" s="1115"/>
      <c r="CB42" s="1115"/>
      <c r="CC42" s="1115"/>
      <c r="CD42" s="1115"/>
      <c r="CE42" s="1115"/>
      <c r="CF42" s="1115"/>
      <c r="CG42" s="1116"/>
      <c r="CH42" s="1089"/>
      <c r="CI42" s="1090"/>
      <c r="CJ42" s="1090"/>
      <c r="CK42" s="1090"/>
      <c r="CL42" s="1091"/>
      <c r="CM42" s="1089"/>
      <c r="CN42" s="1090"/>
      <c r="CO42" s="1090"/>
      <c r="CP42" s="1090"/>
      <c r="CQ42" s="1091"/>
      <c r="CR42" s="1089"/>
      <c r="CS42" s="1090"/>
      <c r="CT42" s="1090"/>
      <c r="CU42" s="1090"/>
      <c r="CV42" s="1091"/>
      <c r="CW42" s="1089"/>
      <c r="CX42" s="1090"/>
      <c r="CY42" s="1090"/>
      <c r="CZ42" s="1090"/>
      <c r="DA42" s="1091"/>
      <c r="DB42" s="1089"/>
      <c r="DC42" s="1090"/>
      <c r="DD42" s="1090"/>
      <c r="DE42" s="1090"/>
      <c r="DF42" s="1091"/>
      <c r="DG42" s="1089"/>
      <c r="DH42" s="1090"/>
      <c r="DI42" s="1090"/>
      <c r="DJ42" s="1090"/>
      <c r="DK42" s="1091"/>
      <c r="DL42" s="1089"/>
      <c r="DM42" s="1090"/>
      <c r="DN42" s="1090"/>
      <c r="DO42" s="1090"/>
      <c r="DP42" s="1091"/>
      <c r="DQ42" s="1089"/>
      <c r="DR42" s="1090"/>
      <c r="DS42" s="1090"/>
      <c r="DT42" s="1090"/>
      <c r="DU42" s="1091"/>
      <c r="DV42" s="1092"/>
      <c r="DW42" s="1093"/>
      <c r="DX42" s="1093"/>
      <c r="DY42" s="1093"/>
      <c r="DZ42" s="1094"/>
      <c r="EA42" s="246"/>
    </row>
    <row r="43" spans="1:131" s="247" customFormat="1" ht="26.25" customHeight="1" x14ac:dyDescent="0.15">
      <c r="A43" s="261">
        <v>16</v>
      </c>
      <c r="B43" s="1137"/>
      <c r="C43" s="1138"/>
      <c r="D43" s="1138"/>
      <c r="E43" s="1138"/>
      <c r="F43" s="1138"/>
      <c r="G43" s="1138"/>
      <c r="H43" s="1138"/>
      <c r="I43" s="1138"/>
      <c r="J43" s="1138"/>
      <c r="K43" s="1138"/>
      <c r="L43" s="1138"/>
      <c r="M43" s="1138"/>
      <c r="N43" s="1138"/>
      <c r="O43" s="1138"/>
      <c r="P43" s="1139"/>
      <c r="Q43" s="1143"/>
      <c r="R43" s="1144"/>
      <c r="S43" s="1144"/>
      <c r="T43" s="1144"/>
      <c r="U43" s="1144"/>
      <c r="V43" s="1144"/>
      <c r="W43" s="1144"/>
      <c r="X43" s="1144"/>
      <c r="Y43" s="1144"/>
      <c r="Z43" s="1144"/>
      <c r="AA43" s="1144"/>
      <c r="AB43" s="1144"/>
      <c r="AC43" s="1144"/>
      <c r="AD43" s="1144"/>
      <c r="AE43" s="1145"/>
      <c r="AF43" s="1119"/>
      <c r="AG43" s="1120"/>
      <c r="AH43" s="1120"/>
      <c r="AI43" s="1120"/>
      <c r="AJ43" s="1121"/>
      <c r="AK43" s="1080"/>
      <c r="AL43" s="1068"/>
      <c r="AM43" s="1068"/>
      <c r="AN43" s="1068"/>
      <c r="AO43" s="1068"/>
      <c r="AP43" s="1068"/>
      <c r="AQ43" s="1068"/>
      <c r="AR43" s="1068"/>
      <c r="AS43" s="1068"/>
      <c r="AT43" s="1068"/>
      <c r="AU43" s="1068"/>
      <c r="AV43" s="1068"/>
      <c r="AW43" s="1068"/>
      <c r="AX43" s="1068"/>
      <c r="AY43" s="1068"/>
      <c r="AZ43" s="1142"/>
      <c r="BA43" s="1142"/>
      <c r="BB43" s="1142"/>
      <c r="BC43" s="1142"/>
      <c r="BD43" s="1142"/>
      <c r="BE43" s="1132"/>
      <c r="BF43" s="1132"/>
      <c r="BG43" s="1132"/>
      <c r="BH43" s="1132"/>
      <c r="BI43" s="1133"/>
      <c r="BJ43" s="252"/>
      <c r="BK43" s="252"/>
      <c r="BL43" s="252"/>
      <c r="BM43" s="252"/>
      <c r="BN43" s="252"/>
      <c r="BO43" s="265"/>
      <c r="BP43" s="265"/>
      <c r="BQ43" s="262">
        <v>37</v>
      </c>
      <c r="BR43" s="263"/>
      <c r="BS43" s="1114"/>
      <c r="BT43" s="1115"/>
      <c r="BU43" s="1115"/>
      <c r="BV43" s="1115"/>
      <c r="BW43" s="1115"/>
      <c r="BX43" s="1115"/>
      <c r="BY43" s="1115"/>
      <c r="BZ43" s="1115"/>
      <c r="CA43" s="1115"/>
      <c r="CB43" s="1115"/>
      <c r="CC43" s="1115"/>
      <c r="CD43" s="1115"/>
      <c r="CE43" s="1115"/>
      <c r="CF43" s="1115"/>
      <c r="CG43" s="1116"/>
      <c r="CH43" s="1089"/>
      <c r="CI43" s="1090"/>
      <c r="CJ43" s="1090"/>
      <c r="CK43" s="1090"/>
      <c r="CL43" s="1091"/>
      <c r="CM43" s="1089"/>
      <c r="CN43" s="1090"/>
      <c r="CO43" s="1090"/>
      <c r="CP43" s="1090"/>
      <c r="CQ43" s="1091"/>
      <c r="CR43" s="1089"/>
      <c r="CS43" s="1090"/>
      <c r="CT43" s="1090"/>
      <c r="CU43" s="1090"/>
      <c r="CV43" s="1091"/>
      <c r="CW43" s="1089"/>
      <c r="CX43" s="1090"/>
      <c r="CY43" s="1090"/>
      <c r="CZ43" s="1090"/>
      <c r="DA43" s="1091"/>
      <c r="DB43" s="1089"/>
      <c r="DC43" s="1090"/>
      <c r="DD43" s="1090"/>
      <c r="DE43" s="1090"/>
      <c r="DF43" s="1091"/>
      <c r="DG43" s="1089"/>
      <c r="DH43" s="1090"/>
      <c r="DI43" s="1090"/>
      <c r="DJ43" s="1090"/>
      <c r="DK43" s="1091"/>
      <c r="DL43" s="1089"/>
      <c r="DM43" s="1090"/>
      <c r="DN43" s="1090"/>
      <c r="DO43" s="1090"/>
      <c r="DP43" s="1091"/>
      <c r="DQ43" s="1089"/>
      <c r="DR43" s="1090"/>
      <c r="DS43" s="1090"/>
      <c r="DT43" s="1090"/>
      <c r="DU43" s="1091"/>
      <c r="DV43" s="1092"/>
      <c r="DW43" s="1093"/>
      <c r="DX43" s="1093"/>
      <c r="DY43" s="1093"/>
      <c r="DZ43" s="1094"/>
      <c r="EA43" s="246"/>
    </row>
    <row r="44" spans="1:131" s="247" customFormat="1" ht="26.25" customHeight="1" x14ac:dyDescent="0.15">
      <c r="A44" s="261">
        <v>17</v>
      </c>
      <c r="B44" s="1137"/>
      <c r="C44" s="1138"/>
      <c r="D44" s="1138"/>
      <c r="E44" s="1138"/>
      <c r="F44" s="1138"/>
      <c r="G44" s="1138"/>
      <c r="H44" s="1138"/>
      <c r="I44" s="1138"/>
      <c r="J44" s="1138"/>
      <c r="K44" s="1138"/>
      <c r="L44" s="1138"/>
      <c r="M44" s="1138"/>
      <c r="N44" s="1138"/>
      <c r="O44" s="1138"/>
      <c r="P44" s="1139"/>
      <c r="Q44" s="1143"/>
      <c r="R44" s="1144"/>
      <c r="S44" s="1144"/>
      <c r="T44" s="1144"/>
      <c r="U44" s="1144"/>
      <c r="V44" s="1144"/>
      <c r="W44" s="1144"/>
      <c r="X44" s="1144"/>
      <c r="Y44" s="1144"/>
      <c r="Z44" s="1144"/>
      <c r="AA44" s="1144"/>
      <c r="AB44" s="1144"/>
      <c r="AC44" s="1144"/>
      <c r="AD44" s="1144"/>
      <c r="AE44" s="1145"/>
      <c r="AF44" s="1119"/>
      <c r="AG44" s="1120"/>
      <c r="AH44" s="1120"/>
      <c r="AI44" s="1120"/>
      <c r="AJ44" s="1121"/>
      <c r="AK44" s="1080"/>
      <c r="AL44" s="1068"/>
      <c r="AM44" s="1068"/>
      <c r="AN44" s="1068"/>
      <c r="AO44" s="1068"/>
      <c r="AP44" s="1068"/>
      <c r="AQ44" s="1068"/>
      <c r="AR44" s="1068"/>
      <c r="AS44" s="1068"/>
      <c r="AT44" s="1068"/>
      <c r="AU44" s="1068"/>
      <c r="AV44" s="1068"/>
      <c r="AW44" s="1068"/>
      <c r="AX44" s="1068"/>
      <c r="AY44" s="1068"/>
      <c r="AZ44" s="1142"/>
      <c r="BA44" s="1142"/>
      <c r="BB44" s="1142"/>
      <c r="BC44" s="1142"/>
      <c r="BD44" s="1142"/>
      <c r="BE44" s="1132"/>
      <c r="BF44" s="1132"/>
      <c r="BG44" s="1132"/>
      <c r="BH44" s="1132"/>
      <c r="BI44" s="1133"/>
      <c r="BJ44" s="252"/>
      <c r="BK44" s="252"/>
      <c r="BL44" s="252"/>
      <c r="BM44" s="252"/>
      <c r="BN44" s="252"/>
      <c r="BO44" s="265"/>
      <c r="BP44" s="265"/>
      <c r="BQ44" s="262">
        <v>38</v>
      </c>
      <c r="BR44" s="263"/>
      <c r="BS44" s="1114"/>
      <c r="BT44" s="1115"/>
      <c r="BU44" s="1115"/>
      <c r="BV44" s="1115"/>
      <c r="BW44" s="1115"/>
      <c r="BX44" s="1115"/>
      <c r="BY44" s="1115"/>
      <c r="BZ44" s="1115"/>
      <c r="CA44" s="1115"/>
      <c r="CB44" s="1115"/>
      <c r="CC44" s="1115"/>
      <c r="CD44" s="1115"/>
      <c r="CE44" s="1115"/>
      <c r="CF44" s="1115"/>
      <c r="CG44" s="1116"/>
      <c r="CH44" s="1089"/>
      <c r="CI44" s="1090"/>
      <c r="CJ44" s="1090"/>
      <c r="CK44" s="1090"/>
      <c r="CL44" s="1091"/>
      <c r="CM44" s="1089"/>
      <c r="CN44" s="1090"/>
      <c r="CO44" s="1090"/>
      <c r="CP44" s="1090"/>
      <c r="CQ44" s="1091"/>
      <c r="CR44" s="1089"/>
      <c r="CS44" s="1090"/>
      <c r="CT44" s="1090"/>
      <c r="CU44" s="1090"/>
      <c r="CV44" s="1091"/>
      <c r="CW44" s="1089"/>
      <c r="CX44" s="1090"/>
      <c r="CY44" s="1090"/>
      <c r="CZ44" s="1090"/>
      <c r="DA44" s="1091"/>
      <c r="DB44" s="1089"/>
      <c r="DC44" s="1090"/>
      <c r="DD44" s="1090"/>
      <c r="DE44" s="1090"/>
      <c r="DF44" s="1091"/>
      <c r="DG44" s="1089"/>
      <c r="DH44" s="1090"/>
      <c r="DI44" s="1090"/>
      <c r="DJ44" s="1090"/>
      <c r="DK44" s="1091"/>
      <c r="DL44" s="1089"/>
      <c r="DM44" s="1090"/>
      <c r="DN44" s="1090"/>
      <c r="DO44" s="1090"/>
      <c r="DP44" s="1091"/>
      <c r="DQ44" s="1089"/>
      <c r="DR44" s="1090"/>
      <c r="DS44" s="1090"/>
      <c r="DT44" s="1090"/>
      <c r="DU44" s="1091"/>
      <c r="DV44" s="1092"/>
      <c r="DW44" s="1093"/>
      <c r="DX44" s="1093"/>
      <c r="DY44" s="1093"/>
      <c r="DZ44" s="1094"/>
      <c r="EA44" s="246"/>
    </row>
    <row r="45" spans="1:131" s="247" customFormat="1" ht="26.25" customHeight="1" x14ac:dyDescent="0.15">
      <c r="A45" s="261">
        <v>18</v>
      </c>
      <c r="B45" s="1137"/>
      <c r="C45" s="1138"/>
      <c r="D45" s="1138"/>
      <c r="E45" s="1138"/>
      <c r="F45" s="1138"/>
      <c r="G45" s="1138"/>
      <c r="H45" s="1138"/>
      <c r="I45" s="1138"/>
      <c r="J45" s="1138"/>
      <c r="K45" s="1138"/>
      <c r="L45" s="1138"/>
      <c r="M45" s="1138"/>
      <c r="N45" s="1138"/>
      <c r="O45" s="1138"/>
      <c r="P45" s="1139"/>
      <c r="Q45" s="1143"/>
      <c r="R45" s="1144"/>
      <c r="S45" s="1144"/>
      <c r="T45" s="1144"/>
      <c r="U45" s="1144"/>
      <c r="V45" s="1144"/>
      <c r="W45" s="1144"/>
      <c r="X45" s="1144"/>
      <c r="Y45" s="1144"/>
      <c r="Z45" s="1144"/>
      <c r="AA45" s="1144"/>
      <c r="AB45" s="1144"/>
      <c r="AC45" s="1144"/>
      <c r="AD45" s="1144"/>
      <c r="AE45" s="1145"/>
      <c r="AF45" s="1119"/>
      <c r="AG45" s="1120"/>
      <c r="AH45" s="1120"/>
      <c r="AI45" s="1120"/>
      <c r="AJ45" s="1121"/>
      <c r="AK45" s="1080"/>
      <c r="AL45" s="1068"/>
      <c r="AM45" s="1068"/>
      <c r="AN45" s="1068"/>
      <c r="AO45" s="1068"/>
      <c r="AP45" s="1068"/>
      <c r="AQ45" s="1068"/>
      <c r="AR45" s="1068"/>
      <c r="AS45" s="1068"/>
      <c r="AT45" s="1068"/>
      <c r="AU45" s="1068"/>
      <c r="AV45" s="1068"/>
      <c r="AW45" s="1068"/>
      <c r="AX45" s="1068"/>
      <c r="AY45" s="1068"/>
      <c r="AZ45" s="1142"/>
      <c r="BA45" s="1142"/>
      <c r="BB45" s="1142"/>
      <c r="BC45" s="1142"/>
      <c r="BD45" s="1142"/>
      <c r="BE45" s="1132"/>
      <c r="BF45" s="1132"/>
      <c r="BG45" s="1132"/>
      <c r="BH45" s="1132"/>
      <c r="BI45" s="1133"/>
      <c r="BJ45" s="252"/>
      <c r="BK45" s="252"/>
      <c r="BL45" s="252"/>
      <c r="BM45" s="252"/>
      <c r="BN45" s="252"/>
      <c r="BO45" s="265"/>
      <c r="BP45" s="265"/>
      <c r="BQ45" s="262">
        <v>39</v>
      </c>
      <c r="BR45" s="263"/>
      <c r="BS45" s="1114"/>
      <c r="BT45" s="1115"/>
      <c r="BU45" s="1115"/>
      <c r="BV45" s="1115"/>
      <c r="BW45" s="1115"/>
      <c r="BX45" s="1115"/>
      <c r="BY45" s="1115"/>
      <c r="BZ45" s="1115"/>
      <c r="CA45" s="1115"/>
      <c r="CB45" s="1115"/>
      <c r="CC45" s="1115"/>
      <c r="CD45" s="1115"/>
      <c r="CE45" s="1115"/>
      <c r="CF45" s="1115"/>
      <c r="CG45" s="1116"/>
      <c r="CH45" s="1089"/>
      <c r="CI45" s="1090"/>
      <c r="CJ45" s="1090"/>
      <c r="CK45" s="1090"/>
      <c r="CL45" s="1091"/>
      <c r="CM45" s="1089"/>
      <c r="CN45" s="1090"/>
      <c r="CO45" s="1090"/>
      <c r="CP45" s="1090"/>
      <c r="CQ45" s="1091"/>
      <c r="CR45" s="1089"/>
      <c r="CS45" s="1090"/>
      <c r="CT45" s="1090"/>
      <c r="CU45" s="1090"/>
      <c r="CV45" s="1091"/>
      <c r="CW45" s="1089"/>
      <c r="CX45" s="1090"/>
      <c r="CY45" s="1090"/>
      <c r="CZ45" s="1090"/>
      <c r="DA45" s="1091"/>
      <c r="DB45" s="1089"/>
      <c r="DC45" s="1090"/>
      <c r="DD45" s="1090"/>
      <c r="DE45" s="1090"/>
      <c r="DF45" s="1091"/>
      <c r="DG45" s="1089"/>
      <c r="DH45" s="1090"/>
      <c r="DI45" s="1090"/>
      <c r="DJ45" s="1090"/>
      <c r="DK45" s="1091"/>
      <c r="DL45" s="1089"/>
      <c r="DM45" s="1090"/>
      <c r="DN45" s="1090"/>
      <c r="DO45" s="1090"/>
      <c r="DP45" s="1091"/>
      <c r="DQ45" s="1089"/>
      <c r="DR45" s="1090"/>
      <c r="DS45" s="1090"/>
      <c r="DT45" s="1090"/>
      <c r="DU45" s="1091"/>
      <c r="DV45" s="1092"/>
      <c r="DW45" s="1093"/>
      <c r="DX45" s="1093"/>
      <c r="DY45" s="1093"/>
      <c r="DZ45" s="1094"/>
      <c r="EA45" s="246"/>
    </row>
    <row r="46" spans="1:131" s="247" customFormat="1" ht="26.25" customHeight="1" x14ac:dyDescent="0.15">
      <c r="A46" s="261">
        <v>19</v>
      </c>
      <c r="B46" s="1137"/>
      <c r="C46" s="1138"/>
      <c r="D46" s="1138"/>
      <c r="E46" s="1138"/>
      <c r="F46" s="1138"/>
      <c r="G46" s="1138"/>
      <c r="H46" s="1138"/>
      <c r="I46" s="1138"/>
      <c r="J46" s="1138"/>
      <c r="K46" s="1138"/>
      <c r="L46" s="1138"/>
      <c r="M46" s="1138"/>
      <c r="N46" s="1138"/>
      <c r="O46" s="1138"/>
      <c r="P46" s="1139"/>
      <c r="Q46" s="1143"/>
      <c r="R46" s="1144"/>
      <c r="S46" s="1144"/>
      <c r="T46" s="1144"/>
      <c r="U46" s="1144"/>
      <c r="V46" s="1144"/>
      <c r="W46" s="1144"/>
      <c r="X46" s="1144"/>
      <c r="Y46" s="1144"/>
      <c r="Z46" s="1144"/>
      <c r="AA46" s="1144"/>
      <c r="AB46" s="1144"/>
      <c r="AC46" s="1144"/>
      <c r="AD46" s="1144"/>
      <c r="AE46" s="1145"/>
      <c r="AF46" s="1119"/>
      <c r="AG46" s="1120"/>
      <c r="AH46" s="1120"/>
      <c r="AI46" s="1120"/>
      <c r="AJ46" s="1121"/>
      <c r="AK46" s="1080"/>
      <c r="AL46" s="1068"/>
      <c r="AM46" s="1068"/>
      <c r="AN46" s="1068"/>
      <c r="AO46" s="1068"/>
      <c r="AP46" s="1068"/>
      <c r="AQ46" s="1068"/>
      <c r="AR46" s="1068"/>
      <c r="AS46" s="1068"/>
      <c r="AT46" s="1068"/>
      <c r="AU46" s="1068"/>
      <c r="AV46" s="1068"/>
      <c r="AW46" s="1068"/>
      <c r="AX46" s="1068"/>
      <c r="AY46" s="1068"/>
      <c r="AZ46" s="1142"/>
      <c r="BA46" s="1142"/>
      <c r="BB46" s="1142"/>
      <c r="BC46" s="1142"/>
      <c r="BD46" s="1142"/>
      <c r="BE46" s="1132"/>
      <c r="BF46" s="1132"/>
      <c r="BG46" s="1132"/>
      <c r="BH46" s="1132"/>
      <c r="BI46" s="1133"/>
      <c r="BJ46" s="252"/>
      <c r="BK46" s="252"/>
      <c r="BL46" s="252"/>
      <c r="BM46" s="252"/>
      <c r="BN46" s="252"/>
      <c r="BO46" s="265"/>
      <c r="BP46" s="265"/>
      <c r="BQ46" s="262">
        <v>40</v>
      </c>
      <c r="BR46" s="263"/>
      <c r="BS46" s="1114"/>
      <c r="BT46" s="1115"/>
      <c r="BU46" s="1115"/>
      <c r="BV46" s="1115"/>
      <c r="BW46" s="1115"/>
      <c r="BX46" s="1115"/>
      <c r="BY46" s="1115"/>
      <c r="BZ46" s="1115"/>
      <c r="CA46" s="1115"/>
      <c r="CB46" s="1115"/>
      <c r="CC46" s="1115"/>
      <c r="CD46" s="1115"/>
      <c r="CE46" s="1115"/>
      <c r="CF46" s="1115"/>
      <c r="CG46" s="1116"/>
      <c r="CH46" s="1089"/>
      <c r="CI46" s="1090"/>
      <c r="CJ46" s="1090"/>
      <c r="CK46" s="1090"/>
      <c r="CL46" s="1091"/>
      <c r="CM46" s="1089"/>
      <c r="CN46" s="1090"/>
      <c r="CO46" s="1090"/>
      <c r="CP46" s="1090"/>
      <c r="CQ46" s="1091"/>
      <c r="CR46" s="1089"/>
      <c r="CS46" s="1090"/>
      <c r="CT46" s="1090"/>
      <c r="CU46" s="1090"/>
      <c r="CV46" s="1091"/>
      <c r="CW46" s="1089"/>
      <c r="CX46" s="1090"/>
      <c r="CY46" s="1090"/>
      <c r="CZ46" s="1090"/>
      <c r="DA46" s="1091"/>
      <c r="DB46" s="1089"/>
      <c r="DC46" s="1090"/>
      <c r="DD46" s="1090"/>
      <c r="DE46" s="1090"/>
      <c r="DF46" s="1091"/>
      <c r="DG46" s="1089"/>
      <c r="DH46" s="1090"/>
      <c r="DI46" s="1090"/>
      <c r="DJ46" s="1090"/>
      <c r="DK46" s="1091"/>
      <c r="DL46" s="1089"/>
      <c r="DM46" s="1090"/>
      <c r="DN46" s="1090"/>
      <c r="DO46" s="1090"/>
      <c r="DP46" s="1091"/>
      <c r="DQ46" s="1089"/>
      <c r="DR46" s="1090"/>
      <c r="DS46" s="1090"/>
      <c r="DT46" s="1090"/>
      <c r="DU46" s="1091"/>
      <c r="DV46" s="1092"/>
      <c r="DW46" s="1093"/>
      <c r="DX46" s="1093"/>
      <c r="DY46" s="1093"/>
      <c r="DZ46" s="1094"/>
      <c r="EA46" s="246"/>
    </row>
    <row r="47" spans="1:131" s="247" customFormat="1" ht="26.25" customHeight="1" x14ac:dyDescent="0.15">
      <c r="A47" s="261">
        <v>20</v>
      </c>
      <c r="B47" s="1137"/>
      <c r="C47" s="1138"/>
      <c r="D47" s="1138"/>
      <c r="E47" s="1138"/>
      <c r="F47" s="1138"/>
      <c r="G47" s="1138"/>
      <c r="H47" s="1138"/>
      <c r="I47" s="1138"/>
      <c r="J47" s="1138"/>
      <c r="K47" s="1138"/>
      <c r="L47" s="1138"/>
      <c r="M47" s="1138"/>
      <c r="N47" s="1138"/>
      <c r="O47" s="1138"/>
      <c r="P47" s="1139"/>
      <c r="Q47" s="1143"/>
      <c r="R47" s="1144"/>
      <c r="S47" s="1144"/>
      <c r="T47" s="1144"/>
      <c r="U47" s="1144"/>
      <c r="V47" s="1144"/>
      <c r="W47" s="1144"/>
      <c r="X47" s="1144"/>
      <c r="Y47" s="1144"/>
      <c r="Z47" s="1144"/>
      <c r="AA47" s="1144"/>
      <c r="AB47" s="1144"/>
      <c r="AC47" s="1144"/>
      <c r="AD47" s="1144"/>
      <c r="AE47" s="1145"/>
      <c r="AF47" s="1119"/>
      <c r="AG47" s="1120"/>
      <c r="AH47" s="1120"/>
      <c r="AI47" s="1120"/>
      <c r="AJ47" s="1121"/>
      <c r="AK47" s="1080"/>
      <c r="AL47" s="1068"/>
      <c r="AM47" s="1068"/>
      <c r="AN47" s="1068"/>
      <c r="AO47" s="1068"/>
      <c r="AP47" s="1068"/>
      <c r="AQ47" s="1068"/>
      <c r="AR47" s="1068"/>
      <c r="AS47" s="1068"/>
      <c r="AT47" s="1068"/>
      <c r="AU47" s="1068"/>
      <c r="AV47" s="1068"/>
      <c r="AW47" s="1068"/>
      <c r="AX47" s="1068"/>
      <c r="AY47" s="1068"/>
      <c r="AZ47" s="1142"/>
      <c r="BA47" s="1142"/>
      <c r="BB47" s="1142"/>
      <c r="BC47" s="1142"/>
      <c r="BD47" s="1142"/>
      <c r="BE47" s="1132"/>
      <c r="BF47" s="1132"/>
      <c r="BG47" s="1132"/>
      <c r="BH47" s="1132"/>
      <c r="BI47" s="1133"/>
      <c r="BJ47" s="252"/>
      <c r="BK47" s="252"/>
      <c r="BL47" s="252"/>
      <c r="BM47" s="252"/>
      <c r="BN47" s="252"/>
      <c r="BO47" s="265"/>
      <c r="BP47" s="265"/>
      <c r="BQ47" s="262">
        <v>41</v>
      </c>
      <c r="BR47" s="263"/>
      <c r="BS47" s="1114"/>
      <c r="BT47" s="1115"/>
      <c r="BU47" s="1115"/>
      <c r="BV47" s="1115"/>
      <c r="BW47" s="1115"/>
      <c r="BX47" s="1115"/>
      <c r="BY47" s="1115"/>
      <c r="BZ47" s="1115"/>
      <c r="CA47" s="1115"/>
      <c r="CB47" s="1115"/>
      <c r="CC47" s="1115"/>
      <c r="CD47" s="1115"/>
      <c r="CE47" s="1115"/>
      <c r="CF47" s="1115"/>
      <c r="CG47" s="1116"/>
      <c r="CH47" s="1089"/>
      <c r="CI47" s="1090"/>
      <c r="CJ47" s="1090"/>
      <c r="CK47" s="1090"/>
      <c r="CL47" s="1091"/>
      <c r="CM47" s="1089"/>
      <c r="CN47" s="1090"/>
      <c r="CO47" s="1090"/>
      <c r="CP47" s="1090"/>
      <c r="CQ47" s="1091"/>
      <c r="CR47" s="1089"/>
      <c r="CS47" s="1090"/>
      <c r="CT47" s="1090"/>
      <c r="CU47" s="1090"/>
      <c r="CV47" s="1091"/>
      <c r="CW47" s="1089"/>
      <c r="CX47" s="1090"/>
      <c r="CY47" s="1090"/>
      <c r="CZ47" s="1090"/>
      <c r="DA47" s="1091"/>
      <c r="DB47" s="1089"/>
      <c r="DC47" s="1090"/>
      <c r="DD47" s="1090"/>
      <c r="DE47" s="1090"/>
      <c r="DF47" s="1091"/>
      <c r="DG47" s="1089"/>
      <c r="DH47" s="1090"/>
      <c r="DI47" s="1090"/>
      <c r="DJ47" s="1090"/>
      <c r="DK47" s="1091"/>
      <c r="DL47" s="1089"/>
      <c r="DM47" s="1090"/>
      <c r="DN47" s="1090"/>
      <c r="DO47" s="1090"/>
      <c r="DP47" s="1091"/>
      <c r="DQ47" s="1089"/>
      <c r="DR47" s="1090"/>
      <c r="DS47" s="1090"/>
      <c r="DT47" s="1090"/>
      <c r="DU47" s="1091"/>
      <c r="DV47" s="1092"/>
      <c r="DW47" s="1093"/>
      <c r="DX47" s="1093"/>
      <c r="DY47" s="1093"/>
      <c r="DZ47" s="1094"/>
      <c r="EA47" s="246"/>
    </row>
    <row r="48" spans="1:131" s="247" customFormat="1" ht="26.25" customHeight="1" x14ac:dyDescent="0.15">
      <c r="A48" s="261">
        <v>21</v>
      </c>
      <c r="B48" s="1137"/>
      <c r="C48" s="1138"/>
      <c r="D48" s="1138"/>
      <c r="E48" s="1138"/>
      <c r="F48" s="1138"/>
      <c r="G48" s="1138"/>
      <c r="H48" s="1138"/>
      <c r="I48" s="1138"/>
      <c r="J48" s="1138"/>
      <c r="K48" s="1138"/>
      <c r="L48" s="1138"/>
      <c r="M48" s="1138"/>
      <c r="N48" s="1138"/>
      <c r="O48" s="1138"/>
      <c r="P48" s="1139"/>
      <c r="Q48" s="1143"/>
      <c r="R48" s="1144"/>
      <c r="S48" s="1144"/>
      <c r="T48" s="1144"/>
      <c r="U48" s="1144"/>
      <c r="V48" s="1144"/>
      <c r="W48" s="1144"/>
      <c r="X48" s="1144"/>
      <c r="Y48" s="1144"/>
      <c r="Z48" s="1144"/>
      <c r="AA48" s="1144"/>
      <c r="AB48" s="1144"/>
      <c r="AC48" s="1144"/>
      <c r="AD48" s="1144"/>
      <c r="AE48" s="1145"/>
      <c r="AF48" s="1119"/>
      <c r="AG48" s="1120"/>
      <c r="AH48" s="1120"/>
      <c r="AI48" s="1120"/>
      <c r="AJ48" s="1121"/>
      <c r="AK48" s="1080"/>
      <c r="AL48" s="1068"/>
      <c r="AM48" s="1068"/>
      <c r="AN48" s="1068"/>
      <c r="AO48" s="1068"/>
      <c r="AP48" s="1068"/>
      <c r="AQ48" s="1068"/>
      <c r="AR48" s="1068"/>
      <c r="AS48" s="1068"/>
      <c r="AT48" s="1068"/>
      <c r="AU48" s="1068"/>
      <c r="AV48" s="1068"/>
      <c r="AW48" s="1068"/>
      <c r="AX48" s="1068"/>
      <c r="AY48" s="1068"/>
      <c r="AZ48" s="1142"/>
      <c r="BA48" s="1142"/>
      <c r="BB48" s="1142"/>
      <c r="BC48" s="1142"/>
      <c r="BD48" s="1142"/>
      <c r="BE48" s="1132"/>
      <c r="BF48" s="1132"/>
      <c r="BG48" s="1132"/>
      <c r="BH48" s="1132"/>
      <c r="BI48" s="1133"/>
      <c r="BJ48" s="252"/>
      <c r="BK48" s="252"/>
      <c r="BL48" s="252"/>
      <c r="BM48" s="252"/>
      <c r="BN48" s="252"/>
      <c r="BO48" s="265"/>
      <c r="BP48" s="265"/>
      <c r="BQ48" s="262">
        <v>42</v>
      </c>
      <c r="BR48" s="263"/>
      <c r="BS48" s="1114"/>
      <c r="BT48" s="1115"/>
      <c r="BU48" s="1115"/>
      <c r="BV48" s="1115"/>
      <c r="BW48" s="1115"/>
      <c r="BX48" s="1115"/>
      <c r="BY48" s="1115"/>
      <c r="BZ48" s="1115"/>
      <c r="CA48" s="1115"/>
      <c r="CB48" s="1115"/>
      <c r="CC48" s="1115"/>
      <c r="CD48" s="1115"/>
      <c r="CE48" s="1115"/>
      <c r="CF48" s="1115"/>
      <c r="CG48" s="1116"/>
      <c r="CH48" s="1089"/>
      <c r="CI48" s="1090"/>
      <c r="CJ48" s="1090"/>
      <c r="CK48" s="1090"/>
      <c r="CL48" s="1091"/>
      <c r="CM48" s="1089"/>
      <c r="CN48" s="1090"/>
      <c r="CO48" s="1090"/>
      <c r="CP48" s="1090"/>
      <c r="CQ48" s="1091"/>
      <c r="CR48" s="1089"/>
      <c r="CS48" s="1090"/>
      <c r="CT48" s="1090"/>
      <c r="CU48" s="1090"/>
      <c r="CV48" s="1091"/>
      <c r="CW48" s="1089"/>
      <c r="CX48" s="1090"/>
      <c r="CY48" s="1090"/>
      <c r="CZ48" s="1090"/>
      <c r="DA48" s="1091"/>
      <c r="DB48" s="1089"/>
      <c r="DC48" s="1090"/>
      <c r="DD48" s="1090"/>
      <c r="DE48" s="1090"/>
      <c r="DF48" s="1091"/>
      <c r="DG48" s="1089"/>
      <c r="DH48" s="1090"/>
      <c r="DI48" s="1090"/>
      <c r="DJ48" s="1090"/>
      <c r="DK48" s="1091"/>
      <c r="DL48" s="1089"/>
      <c r="DM48" s="1090"/>
      <c r="DN48" s="1090"/>
      <c r="DO48" s="1090"/>
      <c r="DP48" s="1091"/>
      <c r="DQ48" s="1089"/>
      <c r="DR48" s="1090"/>
      <c r="DS48" s="1090"/>
      <c r="DT48" s="1090"/>
      <c r="DU48" s="1091"/>
      <c r="DV48" s="1092"/>
      <c r="DW48" s="1093"/>
      <c r="DX48" s="1093"/>
      <c r="DY48" s="1093"/>
      <c r="DZ48" s="1094"/>
      <c r="EA48" s="246"/>
    </row>
    <row r="49" spans="1:131" s="247" customFormat="1" ht="26.25" customHeight="1" x14ac:dyDescent="0.15">
      <c r="A49" s="261">
        <v>22</v>
      </c>
      <c r="B49" s="1137"/>
      <c r="C49" s="1138"/>
      <c r="D49" s="1138"/>
      <c r="E49" s="1138"/>
      <c r="F49" s="1138"/>
      <c r="G49" s="1138"/>
      <c r="H49" s="1138"/>
      <c r="I49" s="1138"/>
      <c r="J49" s="1138"/>
      <c r="K49" s="1138"/>
      <c r="L49" s="1138"/>
      <c r="M49" s="1138"/>
      <c r="N49" s="1138"/>
      <c r="O49" s="1138"/>
      <c r="P49" s="1139"/>
      <c r="Q49" s="1143"/>
      <c r="R49" s="1144"/>
      <c r="S49" s="1144"/>
      <c r="T49" s="1144"/>
      <c r="U49" s="1144"/>
      <c r="V49" s="1144"/>
      <c r="W49" s="1144"/>
      <c r="X49" s="1144"/>
      <c r="Y49" s="1144"/>
      <c r="Z49" s="1144"/>
      <c r="AA49" s="1144"/>
      <c r="AB49" s="1144"/>
      <c r="AC49" s="1144"/>
      <c r="AD49" s="1144"/>
      <c r="AE49" s="1145"/>
      <c r="AF49" s="1119"/>
      <c r="AG49" s="1120"/>
      <c r="AH49" s="1120"/>
      <c r="AI49" s="1120"/>
      <c r="AJ49" s="1121"/>
      <c r="AK49" s="1080"/>
      <c r="AL49" s="1068"/>
      <c r="AM49" s="1068"/>
      <c r="AN49" s="1068"/>
      <c r="AO49" s="1068"/>
      <c r="AP49" s="1068"/>
      <c r="AQ49" s="1068"/>
      <c r="AR49" s="1068"/>
      <c r="AS49" s="1068"/>
      <c r="AT49" s="1068"/>
      <c r="AU49" s="1068"/>
      <c r="AV49" s="1068"/>
      <c r="AW49" s="1068"/>
      <c r="AX49" s="1068"/>
      <c r="AY49" s="1068"/>
      <c r="AZ49" s="1142"/>
      <c r="BA49" s="1142"/>
      <c r="BB49" s="1142"/>
      <c r="BC49" s="1142"/>
      <c r="BD49" s="1142"/>
      <c r="BE49" s="1132"/>
      <c r="BF49" s="1132"/>
      <c r="BG49" s="1132"/>
      <c r="BH49" s="1132"/>
      <c r="BI49" s="1133"/>
      <c r="BJ49" s="252"/>
      <c r="BK49" s="252"/>
      <c r="BL49" s="252"/>
      <c r="BM49" s="252"/>
      <c r="BN49" s="252"/>
      <c r="BO49" s="265"/>
      <c r="BP49" s="265"/>
      <c r="BQ49" s="262">
        <v>43</v>
      </c>
      <c r="BR49" s="263"/>
      <c r="BS49" s="1114"/>
      <c r="BT49" s="1115"/>
      <c r="BU49" s="1115"/>
      <c r="BV49" s="1115"/>
      <c r="BW49" s="1115"/>
      <c r="BX49" s="1115"/>
      <c r="BY49" s="1115"/>
      <c r="BZ49" s="1115"/>
      <c r="CA49" s="1115"/>
      <c r="CB49" s="1115"/>
      <c r="CC49" s="1115"/>
      <c r="CD49" s="1115"/>
      <c r="CE49" s="1115"/>
      <c r="CF49" s="1115"/>
      <c r="CG49" s="1116"/>
      <c r="CH49" s="1089"/>
      <c r="CI49" s="1090"/>
      <c r="CJ49" s="1090"/>
      <c r="CK49" s="1090"/>
      <c r="CL49" s="1091"/>
      <c r="CM49" s="1089"/>
      <c r="CN49" s="1090"/>
      <c r="CO49" s="1090"/>
      <c r="CP49" s="1090"/>
      <c r="CQ49" s="1091"/>
      <c r="CR49" s="1089"/>
      <c r="CS49" s="1090"/>
      <c r="CT49" s="1090"/>
      <c r="CU49" s="1090"/>
      <c r="CV49" s="1091"/>
      <c r="CW49" s="1089"/>
      <c r="CX49" s="1090"/>
      <c r="CY49" s="1090"/>
      <c r="CZ49" s="1090"/>
      <c r="DA49" s="1091"/>
      <c r="DB49" s="1089"/>
      <c r="DC49" s="1090"/>
      <c r="DD49" s="1090"/>
      <c r="DE49" s="1090"/>
      <c r="DF49" s="1091"/>
      <c r="DG49" s="1089"/>
      <c r="DH49" s="1090"/>
      <c r="DI49" s="1090"/>
      <c r="DJ49" s="1090"/>
      <c r="DK49" s="1091"/>
      <c r="DL49" s="1089"/>
      <c r="DM49" s="1090"/>
      <c r="DN49" s="1090"/>
      <c r="DO49" s="1090"/>
      <c r="DP49" s="1091"/>
      <c r="DQ49" s="1089"/>
      <c r="DR49" s="1090"/>
      <c r="DS49" s="1090"/>
      <c r="DT49" s="1090"/>
      <c r="DU49" s="1091"/>
      <c r="DV49" s="1092"/>
      <c r="DW49" s="1093"/>
      <c r="DX49" s="1093"/>
      <c r="DY49" s="1093"/>
      <c r="DZ49" s="1094"/>
      <c r="EA49" s="246"/>
    </row>
    <row r="50" spans="1:131" s="247" customFormat="1" ht="26.25" customHeight="1" x14ac:dyDescent="0.15">
      <c r="A50" s="261">
        <v>23</v>
      </c>
      <c r="B50" s="1137"/>
      <c r="C50" s="1138"/>
      <c r="D50" s="1138"/>
      <c r="E50" s="1138"/>
      <c r="F50" s="1138"/>
      <c r="G50" s="1138"/>
      <c r="H50" s="1138"/>
      <c r="I50" s="1138"/>
      <c r="J50" s="1138"/>
      <c r="K50" s="1138"/>
      <c r="L50" s="1138"/>
      <c r="M50" s="1138"/>
      <c r="N50" s="1138"/>
      <c r="O50" s="1138"/>
      <c r="P50" s="1139"/>
      <c r="Q50" s="1140"/>
      <c r="R50" s="1123"/>
      <c r="S50" s="1123"/>
      <c r="T50" s="1123"/>
      <c r="U50" s="1123"/>
      <c r="V50" s="1123"/>
      <c r="W50" s="1123"/>
      <c r="X50" s="1123"/>
      <c r="Y50" s="1123"/>
      <c r="Z50" s="1123"/>
      <c r="AA50" s="1123"/>
      <c r="AB50" s="1123"/>
      <c r="AC50" s="1123"/>
      <c r="AD50" s="1123"/>
      <c r="AE50" s="1141"/>
      <c r="AF50" s="1119"/>
      <c r="AG50" s="1120"/>
      <c r="AH50" s="1120"/>
      <c r="AI50" s="1120"/>
      <c r="AJ50" s="1121"/>
      <c r="AK50" s="1122"/>
      <c r="AL50" s="1123"/>
      <c r="AM50" s="1123"/>
      <c r="AN50" s="1123"/>
      <c r="AO50" s="1123"/>
      <c r="AP50" s="1123"/>
      <c r="AQ50" s="1123"/>
      <c r="AR50" s="1123"/>
      <c r="AS50" s="1123"/>
      <c r="AT50" s="1123"/>
      <c r="AU50" s="1123"/>
      <c r="AV50" s="1123"/>
      <c r="AW50" s="1123"/>
      <c r="AX50" s="1123"/>
      <c r="AY50" s="1123"/>
      <c r="AZ50" s="1124"/>
      <c r="BA50" s="1124"/>
      <c r="BB50" s="1124"/>
      <c r="BC50" s="1124"/>
      <c r="BD50" s="1124"/>
      <c r="BE50" s="1132"/>
      <c r="BF50" s="1132"/>
      <c r="BG50" s="1132"/>
      <c r="BH50" s="1132"/>
      <c r="BI50" s="1133"/>
      <c r="BJ50" s="252"/>
      <c r="BK50" s="252"/>
      <c r="BL50" s="252"/>
      <c r="BM50" s="252"/>
      <c r="BN50" s="252"/>
      <c r="BO50" s="265"/>
      <c r="BP50" s="265"/>
      <c r="BQ50" s="262">
        <v>44</v>
      </c>
      <c r="BR50" s="263"/>
      <c r="BS50" s="1114"/>
      <c r="BT50" s="1115"/>
      <c r="BU50" s="1115"/>
      <c r="BV50" s="1115"/>
      <c r="BW50" s="1115"/>
      <c r="BX50" s="1115"/>
      <c r="BY50" s="1115"/>
      <c r="BZ50" s="1115"/>
      <c r="CA50" s="1115"/>
      <c r="CB50" s="1115"/>
      <c r="CC50" s="1115"/>
      <c r="CD50" s="1115"/>
      <c r="CE50" s="1115"/>
      <c r="CF50" s="1115"/>
      <c r="CG50" s="1116"/>
      <c r="CH50" s="1089"/>
      <c r="CI50" s="1090"/>
      <c r="CJ50" s="1090"/>
      <c r="CK50" s="1090"/>
      <c r="CL50" s="1091"/>
      <c r="CM50" s="1089"/>
      <c r="CN50" s="1090"/>
      <c r="CO50" s="1090"/>
      <c r="CP50" s="1090"/>
      <c r="CQ50" s="1091"/>
      <c r="CR50" s="1089"/>
      <c r="CS50" s="1090"/>
      <c r="CT50" s="1090"/>
      <c r="CU50" s="1090"/>
      <c r="CV50" s="1091"/>
      <c r="CW50" s="1089"/>
      <c r="CX50" s="1090"/>
      <c r="CY50" s="1090"/>
      <c r="CZ50" s="1090"/>
      <c r="DA50" s="1091"/>
      <c r="DB50" s="1089"/>
      <c r="DC50" s="1090"/>
      <c r="DD50" s="1090"/>
      <c r="DE50" s="1090"/>
      <c r="DF50" s="1091"/>
      <c r="DG50" s="1089"/>
      <c r="DH50" s="1090"/>
      <c r="DI50" s="1090"/>
      <c r="DJ50" s="1090"/>
      <c r="DK50" s="1091"/>
      <c r="DL50" s="1089"/>
      <c r="DM50" s="1090"/>
      <c r="DN50" s="1090"/>
      <c r="DO50" s="1090"/>
      <c r="DP50" s="1091"/>
      <c r="DQ50" s="1089"/>
      <c r="DR50" s="1090"/>
      <c r="DS50" s="1090"/>
      <c r="DT50" s="1090"/>
      <c r="DU50" s="1091"/>
      <c r="DV50" s="1092"/>
      <c r="DW50" s="1093"/>
      <c r="DX50" s="1093"/>
      <c r="DY50" s="1093"/>
      <c r="DZ50" s="1094"/>
      <c r="EA50" s="246"/>
    </row>
    <row r="51" spans="1:131" s="247" customFormat="1" ht="26.25" customHeight="1" x14ac:dyDescent="0.15">
      <c r="A51" s="261">
        <v>24</v>
      </c>
      <c r="B51" s="1137"/>
      <c r="C51" s="1138"/>
      <c r="D51" s="1138"/>
      <c r="E51" s="1138"/>
      <c r="F51" s="1138"/>
      <c r="G51" s="1138"/>
      <c r="H51" s="1138"/>
      <c r="I51" s="1138"/>
      <c r="J51" s="1138"/>
      <c r="K51" s="1138"/>
      <c r="L51" s="1138"/>
      <c r="M51" s="1138"/>
      <c r="N51" s="1138"/>
      <c r="O51" s="1138"/>
      <c r="P51" s="1139"/>
      <c r="Q51" s="1140"/>
      <c r="R51" s="1123"/>
      <c r="S51" s="1123"/>
      <c r="T51" s="1123"/>
      <c r="U51" s="1123"/>
      <c r="V51" s="1123"/>
      <c r="W51" s="1123"/>
      <c r="X51" s="1123"/>
      <c r="Y51" s="1123"/>
      <c r="Z51" s="1123"/>
      <c r="AA51" s="1123"/>
      <c r="AB51" s="1123"/>
      <c r="AC51" s="1123"/>
      <c r="AD51" s="1123"/>
      <c r="AE51" s="1141"/>
      <c r="AF51" s="1119"/>
      <c r="AG51" s="1120"/>
      <c r="AH51" s="1120"/>
      <c r="AI51" s="1120"/>
      <c r="AJ51" s="1121"/>
      <c r="AK51" s="1122"/>
      <c r="AL51" s="1123"/>
      <c r="AM51" s="1123"/>
      <c r="AN51" s="1123"/>
      <c r="AO51" s="1123"/>
      <c r="AP51" s="1123"/>
      <c r="AQ51" s="1123"/>
      <c r="AR51" s="1123"/>
      <c r="AS51" s="1123"/>
      <c r="AT51" s="1123"/>
      <c r="AU51" s="1123"/>
      <c r="AV51" s="1123"/>
      <c r="AW51" s="1123"/>
      <c r="AX51" s="1123"/>
      <c r="AY51" s="1123"/>
      <c r="AZ51" s="1124"/>
      <c r="BA51" s="1124"/>
      <c r="BB51" s="1124"/>
      <c r="BC51" s="1124"/>
      <c r="BD51" s="1124"/>
      <c r="BE51" s="1132"/>
      <c r="BF51" s="1132"/>
      <c r="BG51" s="1132"/>
      <c r="BH51" s="1132"/>
      <c r="BI51" s="1133"/>
      <c r="BJ51" s="252"/>
      <c r="BK51" s="252"/>
      <c r="BL51" s="252"/>
      <c r="BM51" s="252"/>
      <c r="BN51" s="252"/>
      <c r="BO51" s="265"/>
      <c r="BP51" s="265"/>
      <c r="BQ51" s="262">
        <v>45</v>
      </c>
      <c r="BR51" s="263"/>
      <c r="BS51" s="1114"/>
      <c r="BT51" s="1115"/>
      <c r="BU51" s="1115"/>
      <c r="BV51" s="1115"/>
      <c r="BW51" s="1115"/>
      <c r="BX51" s="1115"/>
      <c r="BY51" s="1115"/>
      <c r="BZ51" s="1115"/>
      <c r="CA51" s="1115"/>
      <c r="CB51" s="1115"/>
      <c r="CC51" s="1115"/>
      <c r="CD51" s="1115"/>
      <c r="CE51" s="1115"/>
      <c r="CF51" s="1115"/>
      <c r="CG51" s="1116"/>
      <c r="CH51" s="1089"/>
      <c r="CI51" s="1090"/>
      <c r="CJ51" s="1090"/>
      <c r="CK51" s="1090"/>
      <c r="CL51" s="1091"/>
      <c r="CM51" s="1089"/>
      <c r="CN51" s="1090"/>
      <c r="CO51" s="1090"/>
      <c r="CP51" s="1090"/>
      <c r="CQ51" s="1091"/>
      <c r="CR51" s="1089"/>
      <c r="CS51" s="1090"/>
      <c r="CT51" s="1090"/>
      <c r="CU51" s="1090"/>
      <c r="CV51" s="1091"/>
      <c r="CW51" s="1089"/>
      <c r="CX51" s="1090"/>
      <c r="CY51" s="1090"/>
      <c r="CZ51" s="1090"/>
      <c r="DA51" s="1091"/>
      <c r="DB51" s="1089"/>
      <c r="DC51" s="1090"/>
      <c r="DD51" s="1090"/>
      <c r="DE51" s="1090"/>
      <c r="DF51" s="1091"/>
      <c r="DG51" s="1089"/>
      <c r="DH51" s="1090"/>
      <c r="DI51" s="1090"/>
      <c r="DJ51" s="1090"/>
      <c r="DK51" s="1091"/>
      <c r="DL51" s="1089"/>
      <c r="DM51" s="1090"/>
      <c r="DN51" s="1090"/>
      <c r="DO51" s="1090"/>
      <c r="DP51" s="1091"/>
      <c r="DQ51" s="1089"/>
      <c r="DR51" s="1090"/>
      <c r="DS51" s="1090"/>
      <c r="DT51" s="1090"/>
      <c r="DU51" s="1091"/>
      <c r="DV51" s="1092"/>
      <c r="DW51" s="1093"/>
      <c r="DX51" s="1093"/>
      <c r="DY51" s="1093"/>
      <c r="DZ51" s="1094"/>
      <c r="EA51" s="246"/>
    </row>
    <row r="52" spans="1:131" s="247" customFormat="1" ht="26.25" customHeight="1" x14ac:dyDescent="0.15">
      <c r="A52" s="261">
        <v>25</v>
      </c>
      <c r="B52" s="1137"/>
      <c r="C52" s="1138"/>
      <c r="D52" s="1138"/>
      <c r="E52" s="1138"/>
      <c r="F52" s="1138"/>
      <c r="G52" s="1138"/>
      <c r="H52" s="1138"/>
      <c r="I52" s="1138"/>
      <c r="J52" s="1138"/>
      <c r="K52" s="1138"/>
      <c r="L52" s="1138"/>
      <c r="M52" s="1138"/>
      <c r="N52" s="1138"/>
      <c r="O52" s="1138"/>
      <c r="P52" s="1139"/>
      <c r="Q52" s="1140"/>
      <c r="R52" s="1123"/>
      <c r="S52" s="1123"/>
      <c r="T52" s="1123"/>
      <c r="U52" s="1123"/>
      <c r="V52" s="1123"/>
      <c r="W52" s="1123"/>
      <c r="X52" s="1123"/>
      <c r="Y52" s="1123"/>
      <c r="Z52" s="1123"/>
      <c r="AA52" s="1123"/>
      <c r="AB52" s="1123"/>
      <c r="AC52" s="1123"/>
      <c r="AD52" s="1123"/>
      <c r="AE52" s="1141"/>
      <c r="AF52" s="1119"/>
      <c r="AG52" s="1120"/>
      <c r="AH52" s="1120"/>
      <c r="AI52" s="1120"/>
      <c r="AJ52" s="1121"/>
      <c r="AK52" s="1122"/>
      <c r="AL52" s="1123"/>
      <c r="AM52" s="1123"/>
      <c r="AN52" s="1123"/>
      <c r="AO52" s="1123"/>
      <c r="AP52" s="1123"/>
      <c r="AQ52" s="1123"/>
      <c r="AR52" s="1123"/>
      <c r="AS52" s="1123"/>
      <c r="AT52" s="1123"/>
      <c r="AU52" s="1123"/>
      <c r="AV52" s="1123"/>
      <c r="AW52" s="1123"/>
      <c r="AX52" s="1123"/>
      <c r="AY52" s="1123"/>
      <c r="AZ52" s="1124"/>
      <c r="BA52" s="1124"/>
      <c r="BB52" s="1124"/>
      <c r="BC52" s="1124"/>
      <c r="BD52" s="1124"/>
      <c r="BE52" s="1132"/>
      <c r="BF52" s="1132"/>
      <c r="BG52" s="1132"/>
      <c r="BH52" s="1132"/>
      <c r="BI52" s="1133"/>
      <c r="BJ52" s="252"/>
      <c r="BK52" s="252"/>
      <c r="BL52" s="252"/>
      <c r="BM52" s="252"/>
      <c r="BN52" s="252"/>
      <c r="BO52" s="265"/>
      <c r="BP52" s="265"/>
      <c r="BQ52" s="262">
        <v>46</v>
      </c>
      <c r="BR52" s="263"/>
      <c r="BS52" s="1114"/>
      <c r="BT52" s="1115"/>
      <c r="BU52" s="1115"/>
      <c r="BV52" s="1115"/>
      <c r="BW52" s="1115"/>
      <c r="BX52" s="1115"/>
      <c r="BY52" s="1115"/>
      <c r="BZ52" s="1115"/>
      <c r="CA52" s="1115"/>
      <c r="CB52" s="1115"/>
      <c r="CC52" s="1115"/>
      <c r="CD52" s="1115"/>
      <c r="CE52" s="1115"/>
      <c r="CF52" s="1115"/>
      <c r="CG52" s="1116"/>
      <c r="CH52" s="1089"/>
      <c r="CI52" s="1090"/>
      <c r="CJ52" s="1090"/>
      <c r="CK52" s="1090"/>
      <c r="CL52" s="1091"/>
      <c r="CM52" s="1089"/>
      <c r="CN52" s="1090"/>
      <c r="CO52" s="1090"/>
      <c r="CP52" s="1090"/>
      <c r="CQ52" s="1091"/>
      <c r="CR52" s="1089"/>
      <c r="CS52" s="1090"/>
      <c r="CT52" s="1090"/>
      <c r="CU52" s="1090"/>
      <c r="CV52" s="1091"/>
      <c r="CW52" s="1089"/>
      <c r="CX52" s="1090"/>
      <c r="CY52" s="1090"/>
      <c r="CZ52" s="1090"/>
      <c r="DA52" s="1091"/>
      <c r="DB52" s="1089"/>
      <c r="DC52" s="1090"/>
      <c r="DD52" s="1090"/>
      <c r="DE52" s="1090"/>
      <c r="DF52" s="1091"/>
      <c r="DG52" s="1089"/>
      <c r="DH52" s="1090"/>
      <c r="DI52" s="1090"/>
      <c r="DJ52" s="1090"/>
      <c r="DK52" s="1091"/>
      <c r="DL52" s="1089"/>
      <c r="DM52" s="1090"/>
      <c r="DN52" s="1090"/>
      <c r="DO52" s="1090"/>
      <c r="DP52" s="1091"/>
      <c r="DQ52" s="1089"/>
      <c r="DR52" s="1090"/>
      <c r="DS52" s="1090"/>
      <c r="DT52" s="1090"/>
      <c r="DU52" s="1091"/>
      <c r="DV52" s="1092"/>
      <c r="DW52" s="1093"/>
      <c r="DX52" s="1093"/>
      <c r="DY52" s="1093"/>
      <c r="DZ52" s="1094"/>
      <c r="EA52" s="246"/>
    </row>
    <row r="53" spans="1:131" s="247" customFormat="1" ht="26.25" customHeight="1" x14ac:dyDescent="0.15">
      <c r="A53" s="261">
        <v>26</v>
      </c>
      <c r="B53" s="1137"/>
      <c r="C53" s="1138"/>
      <c r="D53" s="1138"/>
      <c r="E53" s="1138"/>
      <c r="F53" s="1138"/>
      <c r="G53" s="1138"/>
      <c r="H53" s="1138"/>
      <c r="I53" s="1138"/>
      <c r="J53" s="1138"/>
      <c r="K53" s="1138"/>
      <c r="L53" s="1138"/>
      <c r="M53" s="1138"/>
      <c r="N53" s="1138"/>
      <c r="O53" s="1138"/>
      <c r="P53" s="1139"/>
      <c r="Q53" s="1140"/>
      <c r="R53" s="1123"/>
      <c r="S53" s="1123"/>
      <c r="T53" s="1123"/>
      <c r="U53" s="1123"/>
      <c r="V53" s="1123"/>
      <c r="W53" s="1123"/>
      <c r="X53" s="1123"/>
      <c r="Y53" s="1123"/>
      <c r="Z53" s="1123"/>
      <c r="AA53" s="1123"/>
      <c r="AB53" s="1123"/>
      <c r="AC53" s="1123"/>
      <c r="AD53" s="1123"/>
      <c r="AE53" s="1141"/>
      <c r="AF53" s="1119"/>
      <c r="AG53" s="1120"/>
      <c r="AH53" s="1120"/>
      <c r="AI53" s="1120"/>
      <c r="AJ53" s="1121"/>
      <c r="AK53" s="1122"/>
      <c r="AL53" s="1123"/>
      <c r="AM53" s="1123"/>
      <c r="AN53" s="1123"/>
      <c r="AO53" s="1123"/>
      <c r="AP53" s="1123"/>
      <c r="AQ53" s="1123"/>
      <c r="AR53" s="1123"/>
      <c r="AS53" s="1123"/>
      <c r="AT53" s="1123"/>
      <c r="AU53" s="1123"/>
      <c r="AV53" s="1123"/>
      <c r="AW53" s="1123"/>
      <c r="AX53" s="1123"/>
      <c r="AY53" s="1123"/>
      <c r="AZ53" s="1124"/>
      <c r="BA53" s="1124"/>
      <c r="BB53" s="1124"/>
      <c r="BC53" s="1124"/>
      <c r="BD53" s="1124"/>
      <c r="BE53" s="1132"/>
      <c r="BF53" s="1132"/>
      <c r="BG53" s="1132"/>
      <c r="BH53" s="1132"/>
      <c r="BI53" s="1133"/>
      <c r="BJ53" s="252"/>
      <c r="BK53" s="252"/>
      <c r="BL53" s="252"/>
      <c r="BM53" s="252"/>
      <c r="BN53" s="252"/>
      <c r="BO53" s="265"/>
      <c r="BP53" s="265"/>
      <c r="BQ53" s="262">
        <v>47</v>
      </c>
      <c r="BR53" s="263"/>
      <c r="BS53" s="1114"/>
      <c r="BT53" s="1115"/>
      <c r="BU53" s="1115"/>
      <c r="BV53" s="1115"/>
      <c r="BW53" s="1115"/>
      <c r="BX53" s="1115"/>
      <c r="BY53" s="1115"/>
      <c r="BZ53" s="1115"/>
      <c r="CA53" s="1115"/>
      <c r="CB53" s="1115"/>
      <c r="CC53" s="1115"/>
      <c r="CD53" s="1115"/>
      <c r="CE53" s="1115"/>
      <c r="CF53" s="1115"/>
      <c r="CG53" s="1116"/>
      <c r="CH53" s="1089"/>
      <c r="CI53" s="1090"/>
      <c r="CJ53" s="1090"/>
      <c r="CK53" s="1090"/>
      <c r="CL53" s="1091"/>
      <c r="CM53" s="1089"/>
      <c r="CN53" s="1090"/>
      <c r="CO53" s="1090"/>
      <c r="CP53" s="1090"/>
      <c r="CQ53" s="1091"/>
      <c r="CR53" s="1089"/>
      <c r="CS53" s="1090"/>
      <c r="CT53" s="1090"/>
      <c r="CU53" s="1090"/>
      <c r="CV53" s="1091"/>
      <c r="CW53" s="1089"/>
      <c r="CX53" s="1090"/>
      <c r="CY53" s="1090"/>
      <c r="CZ53" s="1090"/>
      <c r="DA53" s="1091"/>
      <c r="DB53" s="1089"/>
      <c r="DC53" s="1090"/>
      <c r="DD53" s="1090"/>
      <c r="DE53" s="1090"/>
      <c r="DF53" s="1091"/>
      <c r="DG53" s="1089"/>
      <c r="DH53" s="1090"/>
      <c r="DI53" s="1090"/>
      <c r="DJ53" s="1090"/>
      <c r="DK53" s="1091"/>
      <c r="DL53" s="1089"/>
      <c r="DM53" s="1090"/>
      <c r="DN53" s="1090"/>
      <c r="DO53" s="1090"/>
      <c r="DP53" s="1091"/>
      <c r="DQ53" s="1089"/>
      <c r="DR53" s="1090"/>
      <c r="DS53" s="1090"/>
      <c r="DT53" s="1090"/>
      <c r="DU53" s="1091"/>
      <c r="DV53" s="1092"/>
      <c r="DW53" s="1093"/>
      <c r="DX53" s="1093"/>
      <c r="DY53" s="1093"/>
      <c r="DZ53" s="1094"/>
      <c r="EA53" s="246"/>
    </row>
    <row r="54" spans="1:131" s="247" customFormat="1" ht="26.25" customHeight="1" x14ac:dyDescent="0.15">
      <c r="A54" s="261">
        <v>27</v>
      </c>
      <c r="B54" s="1137"/>
      <c r="C54" s="1138"/>
      <c r="D54" s="1138"/>
      <c r="E54" s="1138"/>
      <c r="F54" s="1138"/>
      <c r="G54" s="1138"/>
      <c r="H54" s="1138"/>
      <c r="I54" s="1138"/>
      <c r="J54" s="1138"/>
      <c r="K54" s="1138"/>
      <c r="L54" s="1138"/>
      <c r="M54" s="1138"/>
      <c r="N54" s="1138"/>
      <c r="O54" s="1138"/>
      <c r="P54" s="1139"/>
      <c r="Q54" s="1140"/>
      <c r="R54" s="1123"/>
      <c r="S54" s="1123"/>
      <c r="T54" s="1123"/>
      <c r="U54" s="1123"/>
      <c r="V54" s="1123"/>
      <c r="W54" s="1123"/>
      <c r="X54" s="1123"/>
      <c r="Y54" s="1123"/>
      <c r="Z54" s="1123"/>
      <c r="AA54" s="1123"/>
      <c r="AB54" s="1123"/>
      <c r="AC54" s="1123"/>
      <c r="AD54" s="1123"/>
      <c r="AE54" s="1141"/>
      <c r="AF54" s="1119"/>
      <c r="AG54" s="1120"/>
      <c r="AH54" s="1120"/>
      <c r="AI54" s="1120"/>
      <c r="AJ54" s="1121"/>
      <c r="AK54" s="1122"/>
      <c r="AL54" s="1123"/>
      <c r="AM54" s="1123"/>
      <c r="AN54" s="1123"/>
      <c r="AO54" s="1123"/>
      <c r="AP54" s="1123"/>
      <c r="AQ54" s="1123"/>
      <c r="AR54" s="1123"/>
      <c r="AS54" s="1123"/>
      <c r="AT54" s="1123"/>
      <c r="AU54" s="1123"/>
      <c r="AV54" s="1123"/>
      <c r="AW54" s="1123"/>
      <c r="AX54" s="1123"/>
      <c r="AY54" s="1123"/>
      <c r="AZ54" s="1124"/>
      <c r="BA54" s="1124"/>
      <c r="BB54" s="1124"/>
      <c r="BC54" s="1124"/>
      <c r="BD54" s="1124"/>
      <c r="BE54" s="1132"/>
      <c r="BF54" s="1132"/>
      <c r="BG54" s="1132"/>
      <c r="BH54" s="1132"/>
      <c r="BI54" s="1133"/>
      <c r="BJ54" s="252"/>
      <c r="BK54" s="252"/>
      <c r="BL54" s="252"/>
      <c r="BM54" s="252"/>
      <c r="BN54" s="252"/>
      <c r="BO54" s="265"/>
      <c r="BP54" s="265"/>
      <c r="BQ54" s="262">
        <v>48</v>
      </c>
      <c r="BR54" s="263"/>
      <c r="BS54" s="1114"/>
      <c r="BT54" s="1115"/>
      <c r="BU54" s="1115"/>
      <c r="BV54" s="1115"/>
      <c r="BW54" s="1115"/>
      <c r="BX54" s="1115"/>
      <c r="BY54" s="1115"/>
      <c r="BZ54" s="1115"/>
      <c r="CA54" s="1115"/>
      <c r="CB54" s="1115"/>
      <c r="CC54" s="1115"/>
      <c r="CD54" s="1115"/>
      <c r="CE54" s="1115"/>
      <c r="CF54" s="1115"/>
      <c r="CG54" s="1116"/>
      <c r="CH54" s="1089"/>
      <c r="CI54" s="1090"/>
      <c r="CJ54" s="1090"/>
      <c r="CK54" s="1090"/>
      <c r="CL54" s="1091"/>
      <c r="CM54" s="1089"/>
      <c r="CN54" s="1090"/>
      <c r="CO54" s="1090"/>
      <c r="CP54" s="1090"/>
      <c r="CQ54" s="1091"/>
      <c r="CR54" s="1089"/>
      <c r="CS54" s="1090"/>
      <c r="CT54" s="1090"/>
      <c r="CU54" s="1090"/>
      <c r="CV54" s="1091"/>
      <c r="CW54" s="1089"/>
      <c r="CX54" s="1090"/>
      <c r="CY54" s="1090"/>
      <c r="CZ54" s="1090"/>
      <c r="DA54" s="1091"/>
      <c r="DB54" s="1089"/>
      <c r="DC54" s="1090"/>
      <c r="DD54" s="1090"/>
      <c r="DE54" s="1090"/>
      <c r="DF54" s="1091"/>
      <c r="DG54" s="1089"/>
      <c r="DH54" s="1090"/>
      <c r="DI54" s="1090"/>
      <c r="DJ54" s="1090"/>
      <c r="DK54" s="1091"/>
      <c r="DL54" s="1089"/>
      <c r="DM54" s="1090"/>
      <c r="DN54" s="1090"/>
      <c r="DO54" s="1090"/>
      <c r="DP54" s="1091"/>
      <c r="DQ54" s="1089"/>
      <c r="DR54" s="1090"/>
      <c r="DS54" s="1090"/>
      <c r="DT54" s="1090"/>
      <c r="DU54" s="1091"/>
      <c r="DV54" s="1092"/>
      <c r="DW54" s="1093"/>
      <c r="DX54" s="1093"/>
      <c r="DY54" s="1093"/>
      <c r="DZ54" s="1094"/>
      <c r="EA54" s="246"/>
    </row>
    <row r="55" spans="1:131" s="247" customFormat="1" ht="26.25" customHeight="1" x14ac:dyDescent="0.15">
      <c r="A55" s="261">
        <v>28</v>
      </c>
      <c r="B55" s="1137"/>
      <c r="C55" s="1138"/>
      <c r="D55" s="1138"/>
      <c r="E55" s="1138"/>
      <c r="F55" s="1138"/>
      <c r="G55" s="1138"/>
      <c r="H55" s="1138"/>
      <c r="I55" s="1138"/>
      <c r="J55" s="1138"/>
      <c r="K55" s="1138"/>
      <c r="L55" s="1138"/>
      <c r="M55" s="1138"/>
      <c r="N55" s="1138"/>
      <c r="O55" s="1138"/>
      <c r="P55" s="1139"/>
      <c r="Q55" s="1140"/>
      <c r="R55" s="1123"/>
      <c r="S55" s="1123"/>
      <c r="T55" s="1123"/>
      <c r="U55" s="1123"/>
      <c r="V55" s="1123"/>
      <c r="W55" s="1123"/>
      <c r="X55" s="1123"/>
      <c r="Y55" s="1123"/>
      <c r="Z55" s="1123"/>
      <c r="AA55" s="1123"/>
      <c r="AB55" s="1123"/>
      <c r="AC55" s="1123"/>
      <c r="AD55" s="1123"/>
      <c r="AE55" s="1141"/>
      <c r="AF55" s="1119"/>
      <c r="AG55" s="1120"/>
      <c r="AH55" s="1120"/>
      <c r="AI55" s="1120"/>
      <c r="AJ55" s="1121"/>
      <c r="AK55" s="1122"/>
      <c r="AL55" s="1123"/>
      <c r="AM55" s="1123"/>
      <c r="AN55" s="1123"/>
      <c r="AO55" s="1123"/>
      <c r="AP55" s="1123"/>
      <c r="AQ55" s="1123"/>
      <c r="AR55" s="1123"/>
      <c r="AS55" s="1123"/>
      <c r="AT55" s="1123"/>
      <c r="AU55" s="1123"/>
      <c r="AV55" s="1123"/>
      <c r="AW55" s="1123"/>
      <c r="AX55" s="1123"/>
      <c r="AY55" s="1123"/>
      <c r="AZ55" s="1124"/>
      <c r="BA55" s="1124"/>
      <c r="BB55" s="1124"/>
      <c r="BC55" s="1124"/>
      <c r="BD55" s="1124"/>
      <c r="BE55" s="1132"/>
      <c r="BF55" s="1132"/>
      <c r="BG55" s="1132"/>
      <c r="BH55" s="1132"/>
      <c r="BI55" s="1133"/>
      <c r="BJ55" s="252"/>
      <c r="BK55" s="252"/>
      <c r="BL55" s="252"/>
      <c r="BM55" s="252"/>
      <c r="BN55" s="252"/>
      <c r="BO55" s="265"/>
      <c r="BP55" s="265"/>
      <c r="BQ55" s="262">
        <v>49</v>
      </c>
      <c r="BR55" s="263"/>
      <c r="BS55" s="1114"/>
      <c r="BT55" s="1115"/>
      <c r="BU55" s="1115"/>
      <c r="BV55" s="1115"/>
      <c r="BW55" s="1115"/>
      <c r="BX55" s="1115"/>
      <c r="BY55" s="1115"/>
      <c r="BZ55" s="1115"/>
      <c r="CA55" s="1115"/>
      <c r="CB55" s="1115"/>
      <c r="CC55" s="1115"/>
      <c r="CD55" s="1115"/>
      <c r="CE55" s="1115"/>
      <c r="CF55" s="1115"/>
      <c r="CG55" s="1116"/>
      <c r="CH55" s="1089"/>
      <c r="CI55" s="1090"/>
      <c r="CJ55" s="1090"/>
      <c r="CK55" s="1090"/>
      <c r="CL55" s="1091"/>
      <c r="CM55" s="1089"/>
      <c r="CN55" s="1090"/>
      <c r="CO55" s="1090"/>
      <c r="CP55" s="1090"/>
      <c r="CQ55" s="1091"/>
      <c r="CR55" s="1089"/>
      <c r="CS55" s="1090"/>
      <c r="CT55" s="1090"/>
      <c r="CU55" s="1090"/>
      <c r="CV55" s="1091"/>
      <c r="CW55" s="1089"/>
      <c r="CX55" s="1090"/>
      <c r="CY55" s="1090"/>
      <c r="CZ55" s="1090"/>
      <c r="DA55" s="1091"/>
      <c r="DB55" s="1089"/>
      <c r="DC55" s="1090"/>
      <c r="DD55" s="1090"/>
      <c r="DE55" s="1090"/>
      <c r="DF55" s="1091"/>
      <c r="DG55" s="1089"/>
      <c r="DH55" s="1090"/>
      <c r="DI55" s="1090"/>
      <c r="DJ55" s="1090"/>
      <c r="DK55" s="1091"/>
      <c r="DL55" s="1089"/>
      <c r="DM55" s="1090"/>
      <c r="DN55" s="1090"/>
      <c r="DO55" s="1090"/>
      <c r="DP55" s="1091"/>
      <c r="DQ55" s="1089"/>
      <c r="DR55" s="1090"/>
      <c r="DS55" s="1090"/>
      <c r="DT55" s="1090"/>
      <c r="DU55" s="1091"/>
      <c r="DV55" s="1092"/>
      <c r="DW55" s="1093"/>
      <c r="DX55" s="1093"/>
      <c r="DY55" s="1093"/>
      <c r="DZ55" s="1094"/>
      <c r="EA55" s="246"/>
    </row>
    <row r="56" spans="1:131" s="247" customFormat="1" ht="26.25" customHeight="1" x14ac:dyDescent="0.15">
      <c r="A56" s="261">
        <v>29</v>
      </c>
      <c r="B56" s="1137"/>
      <c r="C56" s="1138"/>
      <c r="D56" s="1138"/>
      <c r="E56" s="1138"/>
      <c r="F56" s="1138"/>
      <c r="G56" s="1138"/>
      <c r="H56" s="1138"/>
      <c r="I56" s="1138"/>
      <c r="J56" s="1138"/>
      <c r="K56" s="1138"/>
      <c r="L56" s="1138"/>
      <c r="M56" s="1138"/>
      <c r="N56" s="1138"/>
      <c r="O56" s="1138"/>
      <c r="P56" s="1139"/>
      <c r="Q56" s="1140"/>
      <c r="R56" s="1123"/>
      <c r="S56" s="1123"/>
      <c r="T56" s="1123"/>
      <c r="U56" s="1123"/>
      <c r="V56" s="1123"/>
      <c r="W56" s="1123"/>
      <c r="X56" s="1123"/>
      <c r="Y56" s="1123"/>
      <c r="Z56" s="1123"/>
      <c r="AA56" s="1123"/>
      <c r="AB56" s="1123"/>
      <c r="AC56" s="1123"/>
      <c r="AD56" s="1123"/>
      <c r="AE56" s="1141"/>
      <c r="AF56" s="1119"/>
      <c r="AG56" s="1120"/>
      <c r="AH56" s="1120"/>
      <c r="AI56" s="1120"/>
      <c r="AJ56" s="1121"/>
      <c r="AK56" s="1122"/>
      <c r="AL56" s="1123"/>
      <c r="AM56" s="1123"/>
      <c r="AN56" s="1123"/>
      <c r="AO56" s="1123"/>
      <c r="AP56" s="1123"/>
      <c r="AQ56" s="1123"/>
      <c r="AR56" s="1123"/>
      <c r="AS56" s="1123"/>
      <c r="AT56" s="1123"/>
      <c r="AU56" s="1123"/>
      <c r="AV56" s="1123"/>
      <c r="AW56" s="1123"/>
      <c r="AX56" s="1123"/>
      <c r="AY56" s="1123"/>
      <c r="AZ56" s="1124"/>
      <c r="BA56" s="1124"/>
      <c r="BB56" s="1124"/>
      <c r="BC56" s="1124"/>
      <c r="BD56" s="1124"/>
      <c r="BE56" s="1132"/>
      <c r="BF56" s="1132"/>
      <c r="BG56" s="1132"/>
      <c r="BH56" s="1132"/>
      <c r="BI56" s="1133"/>
      <c r="BJ56" s="252"/>
      <c r="BK56" s="252"/>
      <c r="BL56" s="252"/>
      <c r="BM56" s="252"/>
      <c r="BN56" s="252"/>
      <c r="BO56" s="265"/>
      <c r="BP56" s="265"/>
      <c r="BQ56" s="262">
        <v>50</v>
      </c>
      <c r="BR56" s="263"/>
      <c r="BS56" s="1114"/>
      <c r="BT56" s="1115"/>
      <c r="BU56" s="1115"/>
      <c r="BV56" s="1115"/>
      <c r="BW56" s="1115"/>
      <c r="BX56" s="1115"/>
      <c r="BY56" s="1115"/>
      <c r="BZ56" s="1115"/>
      <c r="CA56" s="1115"/>
      <c r="CB56" s="1115"/>
      <c r="CC56" s="1115"/>
      <c r="CD56" s="1115"/>
      <c r="CE56" s="1115"/>
      <c r="CF56" s="1115"/>
      <c r="CG56" s="1116"/>
      <c r="CH56" s="1089"/>
      <c r="CI56" s="1090"/>
      <c r="CJ56" s="1090"/>
      <c r="CK56" s="1090"/>
      <c r="CL56" s="1091"/>
      <c r="CM56" s="1089"/>
      <c r="CN56" s="1090"/>
      <c r="CO56" s="1090"/>
      <c r="CP56" s="1090"/>
      <c r="CQ56" s="1091"/>
      <c r="CR56" s="1089"/>
      <c r="CS56" s="1090"/>
      <c r="CT56" s="1090"/>
      <c r="CU56" s="1090"/>
      <c r="CV56" s="1091"/>
      <c r="CW56" s="1089"/>
      <c r="CX56" s="1090"/>
      <c r="CY56" s="1090"/>
      <c r="CZ56" s="1090"/>
      <c r="DA56" s="1091"/>
      <c r="DB56" s="1089"/>
      <c r="DC56" s="1090"/>
      <c r="DD56" s="1090"/>
      <c r="DE56" s="1090"/>
      <c r="DF56" s="1091"/>
      <c r="DG56" s="1089"/>
      <c r="DH56" s="1090"/>
      <c r="DI56" s="1090"/>
      <c r="DJ56" s="1090"/>
      <c r="DK56" s="1091"/>
      <c r="DL56" s="1089"/>
      <c r="DM56" s="1090"/>
      <c r="DN56" s="1090"/>
      <c r="DO56" s="1090"/>
      <c r="DP56" s="1091"/>
      <c r="DQ56" s="1089"/>
      <c r="DR56" s="1090"/>
      <c r="DS56" s="1090"/>
      <c r="DT56" s="1090"/>
      <c r="DU56" s="1091"/>
      <c r="DV56" s="1092"/>
      <c r="DW56" s="1093"/>
      <c r="DX56" s="1093"/>
      <c r="DY56" s="1093"/>
      <c r="DZ56" s="1094"/>
      <c r="EA56" s="246"/>
    </row>
    <row r="57" spans="1:131" s="247" customFormat="1" ht="26.25" customHeight="1" x14ac:dyDescent="0.15">
      <c r="A57" s="261">
        <v>30</v>
      </c>
      <c r="B57" s="1137"/>
      <c r="C57" s="1138"/>
      <c r="D57" s="1138"/>
      <c r="E57" s="1138"/>
      <c r="F57" s="1138"/>
      <c r="G57" s="1138"/>
      <c r="H57" s="1138"/>
      <c r="I57" s="1138"/>
      <c r="J57" s="1138"/>
      <c r="K57" s="1138"/>
      <c r="L57" s="1138"/>
      <c r="M57" s="1138"/>
      <c r="N57" s="1138"/>
      <c r="O57" s="1138"/>
      <c r="P57" s="1139"/>
      <c r="Q57" s="1140"/>
      <c r="R57" s="1123"/>
      <c r="S57" s="1123"/>
      <c r="T57" s="1123"/>
      <c r="U57" s="1123"/>
      <c r="V57" s="1123"/>
      <c r="W57" s="1123"/>
      <c r="X57" s="1123"/>
      <c r="Y57" s="1123"/>
      <c r="Z57" s="1123"/>
      <c r="AA57" s="1123"/>
      <c r="AB57" s="1123"/>
      <c r="AC57" s="1123"/>
      <c r="AD57" s="1123"/>
      <c r="AE57" s="1141"/>
      <c r="AF57" s="1119"/>
      <c r="AG57" s="1120"/>
      <c r="AH57" s="1120"/>
      <c r="AI57" s="1120"/>
      <c r="AJ57" s="1121"/>
      <c r="AK57" s="1122"/>
      <c r="AL57" s="1123"/>
      <c r="AM57" s="1123"/>
      <c r="AN57" s="1123"/>
      <c r="AO57" s="1123"/>
      <c r="AP57" s="1123"/>
      <c r="AQ57" s="1123"/>
      <c r="AR57" s="1123"/>
      <c r="AS57" s="1123"/>
      <c r="AT57" s="1123"/>
      <c r="AU57" s="1123"/>
      <c r="AV57" s="1123"/>
      <c r="AW57" s="1123"/>
      <c r="AX57" s="1123"/>
      <c r="AY57" s="1123"/>
      <c r="AZ57" s="1124"/>
      <c r="BA57" s="1124"/>
      <c r="BB57" s="1124"/>
      <c r="BC57" s="1124"/>
      <c r="BD57" s="1124"/>
      <c r="BE57" s="1132"/>
      <c r="BF57" s="1132"/>
      <c r="BG57" s="1132"/>
      <c r="BH57" s="1132"/>
      <c r="BI57" s="1133"/>
      <c r="BJ57" s="252"/>
      <c r="BK57" s="252"/>
      <c r="BL57" s="252"/>
      <c r="BM57" s="252"/>
      <c r="BN57" s="252"/>
      <c r="BO57" s="265"/>
      <c r="BP57" s="265"/>
      <c r="BQ57" s="262">
        <v>51</v>
      </c>
      <c r="BR57" s="263"/>
      <c r="BS57" s="1114"/>
      <c r="BT57" s="1115"/>
      <c r="BU57" s="1115"/>
      <c r="BV57" s="1115"/>
      <c r="BW57" s="1115"/>
      <c r="BX57" s="1115"/>
      <c r="BY57" s="1115"/>
      <c r="BZ57" s="1115"/>
      <c r="CA57" s="1115"/>
      <c r="CB57" s="1115"/>
      <c r="CC57" s="1115"/>
      <c r="CD57" s="1115"/>
      <c r="CE57" s="1115"/>
      <c r="CF57" s="1115"/>
      <c r="CG57" s="1116"/>
      <c r="CH57" s="1089"/>
      <c r="CI57" s="1090"/>
      <c r="CJ57" s="1090"/>
      <c r="CK57" s="1090"/>
      <c r="CL57" s="1091"/>
      <c r="CM57" s="1089"/>
      <c r="CN57" s="1090"/>
      <c r="CO57" s="1090"/>
      <c r="CP57" s="1090"/>
      <c r="CQ57" s="1091"/>
      <c r="CR57" s="1089"/>
      <c r="CS57" s="1090"/>
      <c r="CT57" s="1090"/>
      <c r="CU57" s="1090"/>
      <c r="CV57" s="1091"/>
      <c r="CW57" s="1089"/>
      <c r="CX57" s="1090"/>
      <c r="CY57" s="1090"/>
      <c r="CZ57" s="1090"/>
      <c r="DA57" s="1091"/>
      <c r="DB57" s="1089"/>
      <c r="DC57" s="1090"/>
      <c r="DD57" s="1090"/>
      <c r="DE57" s="1090"/>
      <c r="DF57" s="1091"/>
      <c r="DG57" s="1089"/>
      <c r="DH57" s="1090"/>
      <c r="DI57" s="1090"/>
      <c r="DJ57" s="1090"/>
      <c r="DK57" s="1091"/>
      <c r="DL57" s="1089"/>
      <c r="DM57" s="1090"/>
      <c r="DN57" s="1090"/>
      <c r="DO57" s="1090"/>
      <c r="DP57" s="1091"/>
      <c r="DQ57" s="1089"/>
      <c r="DR57" s="1090"/>
      <c r="DS57" s="1090"/>
      <c r="DT57" s="1090"/>
      <c r="DU57" s="1091"/>
      <c r="DV57" s="1092"/>
      <c r="DW57" s="1093"/>
      <c r="DX57" s="1093"/>
      <c r="DY57" s="1093"/>
      <c r="DZ57" s="1094"/>
      <c r="EA57" s="246"/>
    </row>
    <row r="58" spans="1:131" s="247" customFormat="1" ht="26.25" customHeight="1" x14ac:dyDescent="0.15">
      <c r="A58" s="261">
        <v>31</v>
      </c>
      <c r="B58" s="1137"/>
      <c r="C58" s="1138"/>
      <c r="D58" s="1138"/>
      <c r="E58" s="1138"/>
      <c r="F58" s="1138"/>
      <c r="G58" s="1138"/>
      <c r="H58" s="1138"/>
      <c r="I58" s="1138"/>
      <c r="J58" s="1138"/>
      <c r="K58" s="1138"/>
      <c r="L58" s="1138"/>
      <c r="M58" s="1138"/>
      <c r="N58" s="1138"/>
      <c r="O58" s="1138"/>
      <c r="P58" s="1139"/>
      <c r="Q58" s="1140"/>
      <c r="R58" s="1123"/>
      <c r="S58" s="1123"/>
      <c r="T58" s="1123"/>
      <c r="U58" s="1123"/>
      <c r="V58" s="1123"/>
      <c r="W58" s="1123"/>
      <c r="X58" s="1123"/>
      <c r="Y58" s="1123"/>
      <c r="Z58" s="1123"/>
      <c r="AA58" s="1123"/>
      <c r="AB58" s="1123"/>
      <c r="AC58" s="1123"/>
      <c r="AD58" s="1123"/>
      <c r="AE58" s="1141"/>
      <c r="AF58" s="1119"/>
      <c r="AG58" s="1120"/>
      <c r="AH58" s="1120"/>
      <c r="AI58" s="1120"/>
      <c r="AJ58" s="1121"/>
      <c r="AK58" s="1122"/>
      <c r="AL58" s="1123"/>
      <c r="AM58" s="1123"/>
      <c r="AN58" s="1123"/>
      <c r="AO58" s="1123"/>
      <c r="AP58" s="1123"/>
      <c r="AQ58" s="1123"/>
      <c r="AR58" s="1123"/>
      <c r="AS58" s="1123"/>
      <c r="AT58" s="1123"/>
      <c r="AU58" s="1123"/>
      <c r="AV58" s="1123"/>
      <c r="AW58" s="1123"/>
      <c r="AX58" s="1123"/>
      <c r="AY58" s="1123"/>
      <c r="AZ58" s="1124"/>
      <c r="BA58" s="1124"/>
      <c r="BB58" s="1124"/>
      <c r="BC58" s="1124"/>
      <c r="BD58" s="1124"/>
      <c r="BE58" s="1132"/>
      <c r="BF58" s="1132"/>
      <c r="BG58" s="1132"/>
      <c r="BH58" s="1132"/>
      <c r="BI58" s="1133"/>
      <c r="BJ58" s="252"/>
      <c r="BK58" s="252"/>
      <c r="BL58" s="252"/>
      <c r="BM58" s="252"/>
      <c r="BN58" s="252"/>
      <c r="BO58" s="265"/>
      <c r="BP58" s="265"/>
      <c r="BQ58" s="262">
        <v>52</v>
      </c>
      <c r="BR58" s="263"/>
      <c r="BS58" s="1114"/>
      <c r="BT58" s="1115"/>
      <c r="BU58" s="1115"/>
      <c r="BV58" s="1115"/>
      <c r="BW58" s="1115"/>
      <c r="BX58" s="1115"/>
      <c r="BY58" s="1115"/>
      <c r="BZ58" s="1115"/>
      <c r="CA58" s="1115"/>
      <c r="CB58" s="1115"/>
      <c r="CC58" s="1115"/>
      <c r="CD58" s="1115"/>
      <c r="CE58" s="1115"/>
      <c r="CF58" s="1115"/>
      <c r="CG58" s="1116"/>
      <c r="CH58" s="1089"/>
      <c r="CI58" s="1090"/>
      <c r="CJ58" s="1090"/>
      <c r="CK58" s="1090"/>
      <c r="CL58" s="1091"/>
      <c r="CM58" s="1089"/>
      <c r="CN58" s="1090"/>
      <c r="CO58" s="1090"/>
      <c r="CP58" s="1090"/>
      <c r="CQ58" s="1091"/>
      <c r="CR58" s="1089"/>
      <c r="CS58" s="1090"/>
      <c r="CT58" s="1090"/>
      <c r="CU58" s="1090"/>
      <c r="CV58" s="1091"/>
      <c r="CW58" s="1089"/>
      <c r="CX58" s="1090"/>
      <c r="CY58" s="1090"/>
      <c r="CZ58" s="1090"/>
      <c r="DA58" s="1091"/>
      <c r="DB58" s="1089"/>
      <c r="DC58" s="1090"/>
      <c r="DD58" s="1090"/>
      <c r="DE58" s="1090"/>
      <c r="DF58" s="1091"/>
      <c r="DG58" s="1089"/>
      <c r="DH58" s="1090"/>
      <c r="DI58" s="1090"/>
      <c r="DJ58" s="1090"/>
      <c r="DK58" s="1091"/>
      <c r="DL58" s="1089"/>
      <c r="DM58" s="1090"/>
      <c r="DN58" s="1090"/>
      <c r="DO58" s="1090"/>
      <c r="DP58" s="1091"/>
      <c r="DQ58" s="1089"/>
      <c r="DR58" s="1090"/>
      <c r="DS58" s="1090"/>
      <c r="DT58" s="1090"/>
      <c r="DU58" s="1091"/>
      <c r="DV58" s="1092"/>
      <c r="DW58" s="1093"/>
      <c r="DX58" s="1093"/>
      <c r="DY58" s="1093"/>
      <c r="DZ58" s="1094"/>
      <c r="EA58" s="246"/>
    </row>
    <row r="59" spans="1:131" s="247" customFormat="1" ht="26.25" customHeight="1" x14ac:dyDescent="0.15">
      <c r="A59" s="261">
        <v>32</v>
      </c>
      <c r="B59" s="1137"/>
      <c r="C59" s="1138"/>
      <c r="D59" s="1138"/>
      <c r="E59" s="1138"/>
      <c r="F59" s="1138"/>
      <c r="G59" s="1138"/>
      <c r="H59" s="1138"/>
      <c r="I59" s="1138"/>
      <c r="J59" s="1138"/>
      <c r="K59" s="1138"/>
      <c r="L59" s="1138"/>
      <c r="M59" s="1138"/>
      <c r="N59" s="1138"/>
      <c r="O59" s="1138"/>
      <c r="P59" s="1139"/>
      <c r="Q59" s="1140"/>
      <c r="R59" s="1123"/>
      <c r="S59" s="1123"/>
      <c r="T59" s="1123"/>
      <c r="U59" s="1123"/>
      <c r="V59" s="1123"/>
      <c r="W59" s="1123"/>
      <c r="X59" s="1123"/>
      <c r="Y59" s="1123"/>
      <c r="Z59" s="1123"/>
      <c r="AA59" s="1123"/>
      <c r="AB59" s="1123"/>
      <c r="AC59" s="1123"/>
      <c r="AD59" s="1123"/>
      <c r="AE59" s="1141"/>
      <c r="AF59" s="1119"/>
      <c r="AG59" s="1120"/>
      <c r="AH59" s="1120"/>
      <c r="AI59" s="1120"/>
      <c r="AJ59" s="1121"/>
      <c r="AK59" s="1122"/>
      <c r="AL59" s="1123"/>
      <c r="AM59" s="1123"/>
      <c r="AN59" s="1123"/>
      <c r="AO59" s="1123"/>
      <c r="AP59" s="1123"/>
      <c r="AQ59" s="1123"/>
      <c r="AR59" s="1123"/>
      <c r="AS59" s="1123"/>
      <c r="AT59" s="1123"/>
      <c r="AU59" s="1123"/>
      <c r="AV59" s="1123"/>
      <c r="AW59" s="1123"/>
      <c r="AX59" s="1123"/>
      <c r="AY59" s="1123"/>
      <c r="AZ59" s="1124"/>
      <c r="BA59" s="1124"/>
      <c r="BB59" s="1124"/>
      <c r="BC59" s="1124"/>
      <c r="BD59" s="1124"/>
      <c r="BE59" s="1132"/>
      <c r="BF59" s="1132"/>
      <c r="BG59" s="1132"/>
      <c r="BH59" s="1132"/>
      <c r="BI59" s="1133"/>
      <c r="BJ59" s="252"/>
      <c r="BK59" s="252"/>
      <c r="BL59" s="252"/>
      <c r="BM59" s="252"/>
      <c r="BN59" s="252"/>
      <c r="BO59" s="265"/>
      <c r="BP59" s="265"/>
      <c r="BQ59" s="262">
        <v>53</v>
      </c>
      <c r="BR59" s="263"/>
      <c r="BS59" s="1114"/>
      <c r="BT59" s="1115"/>
      <c r="BU59" s="1115"/>
      <c r="BV59" s="1115"/>
      <c r="BW59" s="1115"/>
      <c r="BX59" s="1115"/>
      <c r="BY59" s="1115"/>
      <c r="BZ59" s="1115"/>
      <c r="CA59" s="1115"/>
      <c r="CB59" s="1115"/>
      <c r="CC59" s="1115"/>
      <c r="CD59" s="1115"/>
      <c r="CE59" s="1115"/>
      <c r="CF59" s="1115"/>
      <c r="CG59" s="1116"/>
      <c r="CH59" s="1089"/>
      <c r="CI59" s="1090"/>
      <c r="CJ59" s="1090"/>
      <c r="CK59" s="1090"/>
      <c r="CL59" s="1091"/>
      <c r="CM59" s="1089"/>
      <c r="CN59" s="1090"/>
      <c r="CO59" s="1090"/>
      <c r="CP59" s="1090"/>
      <c r="CQ59" s="1091"/>
      <c r="CR59" s="1089"/>
      <c r="CS59" s="1090"/>
      <c r="CT59" s="1090"/>
      <c r="CU59" s="1090"/>
      <c r="CV59" s="1091"/>
      <c r="CW59" s="1089"/>
      <c r="CX59" s="1090"/>
      <c r="CY59" s="1090"/>
      <c r="CZ59" s="1090"/>
      <c r="DA59" s="1091"/>
      <c r="DB59" s="1089"/>
      <c r="DC59" s="1090"/>
      <c r="DD59" s="1090"/>
      <c r="DE59" s="1090"/>
      <c r="DF59" s="1091"/>
      <c r="DG59" s="1089"/>
      <c r="DH59" s="1090"/>
      <c r="DI59" s="1090"/>
      <c r="DJ59" s="1090"/>
      <c r="DK59" s="1091"/>
      <c r="DL59" s="1089"/>
      <c r="DM59" s="1090"/>
      <c r="DN59" s="1090"/>
      <c r="DO59" s="1090"/>
      <c r="DP59" s="1091"/>
      <c r="DQ59" s="1089"/>
      <c r="DR59" s="1090"/>
      <c r="DS59" s="1090"/>
      <c r="DT59" s="1090"/>
      <c r="DU59" s="1091"/>
      <c r="DV59" s="1092"/>
      <c r="DW59" s="1093"/>
      <c r="DX59" s="1093"/>
      <c r="DY59" s="1093"/>
      <c r="DZ59" s="1094"/>
      <c r="EA59" s="246"/>
    </row>
    <row r="60" spans="1:131" s="247" customFormat="1" ht="26.25" customHeight="1" x14ac:dyDescent="0.15">
      <c r="A60" s="261">
        <v>33</v>
      </c>
      <c r="B60" s="1137"/>
      <c r="C60" s="1138"/>
      <c r="D60" s="1138"/>
      <c r="E60" s="1138"/>
      <c r="F60" s="1138"/>
      <c r="G60" s="1138"/>
      <c r="H60" s="1138"/>
      <c r="I60" s="1138"/>
      <c r="J60" s="1138"/>
      <c r="K60" s="1138"/>
      <c r="L60" s="1138"/>
      <c r="M60" s="1138"/>
      <c r="N60" s="1138"/>
      <c r="O60" s="1138"/>
      <c r="P60" s="1139"/>
      <c r="Q60" s="1140"/>
      <c r="R60" s="1123"/>
      <c r="S60" s="1123"/>
      <c r="T60" s="1123"/>
      <c r="U60" s="1123"/>
      <c r="V60" s="1123"/>
      <c r="W60" s="1123"/>
      <c r="X60" s="1123"/>
      <c r="Y60" s="1123"/>
      <c r="Z60" s="1123"/>
      <c r="AA60" s="1123"/>
      <c r="AB60" s="1123"/>
      <c r="AC60" s="1123"/>
      <c r="AD60" s="1123"/>
      <c r="AE60" s="1141"/>
      <c r="AF60" s="1119"/>
      <c r="AG60" s="1120"/>
      <c r="AH60" s="1120"/>
      <c r="AI60" s="1120"/>
      <c r="AJ60" s="1121"/>
      <c r="AK60" s="1122"/>
      <c r="AL60" s="1123"/>
      <c r="AM60" s="1123"/>
      <c r="AN60" s="1123"/>
      <c r="AO60" s="1123"/>
      <c r="AP60" s="1123"/>
      <c r="AQ60" s="1123"/>
      <c r="AR60" s="1123"/>
      <c r="AS60" s="1123"/>
      <c r="AT60" s="1123"/>
      <c r="AU60" s="1123"/>
      <c r="AV60" s="1123"/>
      <c r="AW60" s="1123"/>
      <c r="AX60" s="1123"/>
      <c r="AY60" s="1123"/>
      <c r="AZ60" s="1124"/>
      <c r="BA60" s="1124"/>
      <c r="BB60" s="1124"/>
      <c r="BC60" s="1124"/>
      <c r="BD60" s="1124"/>
      <c r="BE60" s="1132"/>
      <c r="BF60" s="1132"/>
      <c r="BG60" s="1132"/>
      <c r="BH60" s="1132"/>
      <c r="BI60" s="1133"/>
      <c r="BJ60" s="252"/>
      <c r="BK60" s="252"/>
      <c r="BL60" s="252"/>
      <c r="BM60" s="252"/>
      <c r="BN60" s="252"/>
      <c r="BO60" s="265"/>
      <c r="BP60" s="265"/>
      <c r="BQ60" s="262">
        <v>54</v>
      </c>
      <c r="BR60" s="263"/>
      <c r="BS60" s="1114"/>
      <c r="BT60" s="1115"/>
      <c r="BU60" s="1115"/>
      <c r="BV60" s="1115"/>
      <c r="BW60" s="1115"/>
      <c r="BX60" s="1115"/>
      <c r="BY60" s="1115"/>
      <c r="BZ60" s="1115"/>
      <c r="CA60" s="1115"/>
      <c r="CB60" s="1115"/>
      <c r="CC60" s="1115"/>
      <c r="CD60" s="1115"/>
      <c r="CE60" s="1115"/>
      <c r="CF60" s="1115"/>
      <c r="CG60" s="1116"/>
      <c r="CH60" s="1089"/>
      <c r="CI60" s="1090"/>
      <c r="CJ60" s="1090"/>
      <c r="CK60" s="1090"/>
      <c r="CL60" s="1091"/>
      <c r="CM60" s="1089"/>
      <c r="CN60" s="1090"/>
      <c r="CO60" s="1090"/>
      <c r="CP60" s="1090"/>
      <c r="CQ60" s="1091"/>
      <c r="CR60" s="1089"/>
      <c r="CS60" s="1090"/>
      <c r="CT60" s="1090"/>
      <c r="CU60" s="1090"/>
      <c r="CV60" s="1091"/>
      <c r="CW60" s="1089"/>
      <c r="CX60" s="1090"/>
      <c r="CY60" s="1090"/>
      <c r="CZ60" s="1090"/>
      <c r="DA60" s="1091"/>
      <c r="DB60" s="1089"/>
      <c r="DC60" s="1090"/>
      <c r="DD60" s="1090"/>
      <c r="DE60" s="1090"/>
      <c r="DF60" s="1091"/>
      <c r="DG60" s="1089"/>
      <c r="DH60" s="1090"/>
      <c r="DI60" s="1090"/>
      <c r="DJ60" s="1090"/>
      <c r="DK60" s="1091"/>
      <c r="DL60" s="1089"/>
      <c r="DM60" s="1090"/>
      <c r="DN60" s="1090"/>
      <c r="DO60" s="1090"/>
      <c r="DP60" s="1091"/>
      <c r="DQ60" s="1089"/>
      <c r="DR60" s="1090"/>
      <c r="DS60" s="1090"/>
      <c r="DT60" s="1090"/>
      <c r="DU60" s="1091"/>
      <c r="DV60" s="1092"/>
      <c r="DW60" s="1093"/>
      <c r="DX60" s="1093"/>
      <c r="DY60" s="1093"/>
      <c r="DZ60" s="1094"/>
      <c r="EA60" s="246"/>
    </row>
    <row r="61" spans="1:131" s="247" customFormat="1" ht="26.25" customHeight="1" thickBot="1" x14ac:dyDescent="0.2">
      <c r="A61" s="261">
        <v>34</v>
      </c>
      <c r="B61" s="1137"/>
      <c r="C61" s="1138"/>
      <c r="D61" s="1138"/>
      <c r="E61" s="1138"/>
      <c r="F61" s="1138"/>
      <c r="G61" s="1138"/>
      <c r="H61" s="1138"/>
      <c r="I61" s="1138"/>
      <c r="J61" s="1138"/>
      <c r="K61" s="1138"/>
      <c r="L61" s="1138"/>
      <c r="M61" s="1138"/>
      <c r="N61" s="1138"/>
      <c r="O61" s="1138"/>
      <c r="P61" s="1139"/>
      <c r="Q61" s="1140"/>
      <c r="R61" s="1123"/>
      <c r="S61" s="1123"/>
      <c r="T61" s="1123"/>
      <c r="U61" s="1123"/>
      <c r="V61" s="1123"/>
      <c r="W61" s="1123"/>
      <c r="X61" s="1123"/>
      <c r="Y61" s="1123"/>
      <c r="Z61" s="1123"/>
      <c r="AA61" s="1123"/>
      <c r="AB61" s="1123"/>
      <c r="AC61" s="1123"/>
      <c r="AD61" s="1123"/>
      <c r="AE61" s="1141"/>
      <c r="AF61" s="1119"/>
      <c r="AG61" s="1120"/>
      <c r="AH61" s="1120"/>
      <c r="AI61" s="1120"/>
      <c r="AJ61" s="1121"/>
      <c r="AK61" s="1122"/>
      <c r="AL61" s="1123"/>
      <c r="AM61" s="1123"/>
      <c r="AN61" s="1123"/>
      <c r="AO61" s="1123"/>
      <c r="AP61" s="1123"/>
      <c r="AQ61" s="1123"/>
      <c r="AR61" s="1123"/>
      <c r="AS61" s="1123"/>
      <c r="AT61" s="1123"/>
      <c r="AU61" s="1123"/>
      <c r="AV61" s="1123"/>
      <c r="AW61" s="1123"/>
      <c r="AX61" s="1123"/>
      <c r="AY61" s="1123"/>
      <c r="AZ61" s="1124"/>
      <c r="BA61" s="1124"/>
      <c r="BB61" s="1124"/>
      <c r="BC61" s="1124"/>
      <c r="BD61" s="1124"/>
      <c r="BE61" s="1132"/>
      <c r="BF61" s="1132"/>
      <c r="BG61" s="1132"/>
      <c r="BH61" s="1132"/>
      <c r="BI61" s="1133"/>
      <c r="BJ61" s="252"/>
      <c r="BK61" s="252"/>
      <c r="BL61" s="252"/>
      <c r="BM61" s="252"/>
      <c r="BN61" s="252"/>
      <c r="BO61" s="265"/>
      <c r="BP61" s="265"/>
      <c r="BQ61" s="262">
        <v>55</v>
      </c>
      <c r="BR61" s="263"/>
      <c r="BS61" s="1114"/>
      <c r="BT61" s="1115"/>
      <c r="BU61" s="1115"/>
      <c r="BV61" s="1115"/>
      <c r="BW61" s="1115"/>
      <c r="BX61" s="1115"/>
      <c r="BY61" s="1115"/>
      <c r="BZ61" s="1115"/>
      <c r="CA61" s="1115"/>
      <c r="CB61" s="1115"/>
      <c r="CC61" s="1115"/>
      <c r="CD61" s="1115"/>
      <c r="CE61" s="1115"/>
      <c r="CF61" s="1115"/>
      <c r="CG61" s="1116"/>
      <c r="CH61" s="1089"/>
      <c r="CI61" s="1090"/>
      <c r="CJ61" s="1090"/>
      <c r="CK61" s="1090"/>
      <c r="CL61" s="1091"/>
      <c r="CM61" s="1089"/>
      <c r="CN61" s="1090"/>
      <c r="CO61" s="1090"/>
      <c r="CP61" s="1090"/>
      <c r="CQ61" s="1091"/>
      <c r="CR61" s="1089"/>
      <c r="CS61" s="1090"/>
      <c r="CT61" s="1090"/>
      <c r="CU61" s="1090"/>
      <c r="CV61" s="1091"/>
      <c r="CW61" s="1089"/>
      <c r="CX61" s="1090"/>
      <c r="CY61" s="1090"/>
      <c r="CZ61" s="1090"/>
      <c r="DA61" s="1091"/>
      <c r="DB61" s="1089"/>
      <c r="DC61" s="1090"/>
      <c r="DD61" s="1090"/>
      <c r="DE61" s="1090"/>
      <c r="DF61" s="1091"/>
      <c r="DG61" s="1089"/>
      <c r="DH61" s="1090"/>
      <c r="DI61" s="1090"/>
      <c r="DJ61" s="1090"/>
      <c r="DK61" s="1091"/>
      <c r="DL61" s="1089"/>
      <c r="DM61" s="1090"/>
      <c r="DN61" s="1090"/>
      <c r="DO61" s="1090"/>
      <c r="DP61" s="1091"/>
      <c r="DQ61" s="1089"/>
      <c r="DR61" s="1090"/>
      <c r="DS61" s="1090"/>
      <c r="DT61" s="1090"/>
      <c r="DU61" s="1091"/>
      <c r="DV61" s="1092"/>
      <c r="DW61" s="1093"/>
      <c r="DX61" s="1093"/>
      <c r="DY61" s="1093"/>
      <c r="DZ61" s="1094"/>
      <c r="EA61" s="246"/>
    </row>
    <row r="62" spans="1:131" s="247" customFormat="1" ht="26.25" customHeight="1" x14ac:dyDescent="0.15">
      <c r="A62" s="261">
        <v>35</v>
      </c>
      <c r="B62" s="1137"/>
      <c r="C62" s="1138"/>
      <c r="D62" s="1138"/>
      <c r="E62" s="1138"/>
      <c r="F62" s="1138"/>
      <c r="G62" s="1138"/>
      <c r="H62" s="1138"/>
      <c r="I62" s="1138"/>
      <c r="J62" s="1138"/>
      <c r="K62" s="1138"/>
      <c r="L62" s="1138"/>
      <c r="M62" s="1138"/>
      <c r="N62" s="1138"/>
      <c r="O62" s="1138"/>
      <c r="P62" s="1139"/>
      <c r="Q62" s="1140"/>
      <c r="R62" s="1123"/>
      <c r="S62" s="1123"/>
      <c r="T62" s="1123"/>
      <c r="U62" s="1123"/>
      <c r="V62" s="1123"/>
      <c r="W62" s="1123"/>
      <c r="X62" s="1123"/>
      <c r="Y62" s="1123"/>
      <c r="Z62" s="1123"/>
      <c r="AA62" s="1123"/>
      <c r="AB62" s="1123"/>
      <c r="AC62" s="1123"/>
      <c r="AD62" s="1123"/>
      <c r="AE62" s="1141"/>
      <c r="AF62" s="1119"/>
      <c r="AG62" s="1120"/>
      <c r="AH62" s="1120"/>
      <c r="AI62" s="1120"/>
      <c r="AJ62" s="1121"/>
      <c r="AK62" s="1122"/>
      <c r="AL62" s="1123"/>
      <c r="AM62" s="1123"/>
      <c r="AN62" s="1123"/>
      <c r="AO62" s="1123"/>
      <c r="AP62" s="1123"/>
      <c r="AQ62" s="1123"/>
      <c r="AR62" s="1123"/>
      <c r="AS62" s="1123"/>
      <c r="AT62" s="1123"/>
      <c r="AU62" s="1123"/>
      <c r="AV62" s="1123"/>
      <c r="AW62" s="1123"/>
      <c r="AX62" s="1123"/>
      <c r="AY62" s="1123"/>
      <c r="AZ62" s="1124"/>
      <c r="BA62" s="1124"/>
      <c r="BB62" s="1124"/>
      <c r="BC62" s="1124"/>
      <c r="BD62" s="1124"/>
      <c r="BE62" s="1132"/>
      <c r="BF62" s="1132"/>
      <c r="BG62" s="1132"/>
      <c r="BH62" s="1132"/>
      <c r="BI62" s="1133"/>
      <c r="BJ62" s="1134" t="s">
        <v>408</v>
      </c>
      <c r="BK62" s="1135"/>
      <c r="BL62" s="1135"/>
      <c r="BM62" s="1135"/>
      <c r="BN62" s="1136"/>
      <c r="BO62" s="265"/>
      <c r="BP62" s="265"/>
      <c r="BQ62" s="262">
        <v>56</v>
      </c>
      <c r="BR62" s="263"/>
      <c r="BS62" s="1114"/>
      <c r="BT62" s="1115"/>
      <c r="BU62" s="1115"/>
      <c r="BV62" s="1115"/>
      <c r="BW62" s="1115"/>
      <c r="BX62" s="1115"/>
      <c r="BY62" s="1115"/>
      <c r="BZ62" s="1115"/>
      <c r="CA62" s="1115"/>
      <c r="CB62" s="1115"/>
      <c r="CC62" s="1115"/>
      <c r="CD62" s="1115"/>
      <c r="CE62" s="1115"/>
      <c r="CF62" s="1115"/>
      <c r="CG62" s="1116"/>
      <c r="CH62" s="1089"/>
      <c r="CI62" s="1090"/>
      <c r="CJ62" s="1090"/>
      <c r="CK62" s="1090"/>
      <c r="CL62" s="1091"/>
      <c r="CM62" s="1089"/>
      <c r="CN62" s="1090"/>
      <c r="CO62" s="1090"/>
      <c r="CP62" s="1090"/>
      <c r="CQ62" s="1091"/>
      <c r="CR62" s="1089"/>
      <c r="CS62" s="1090"/>
      <c r="CT62" s="1090"/>
      <c r="CU62" s="1090"/>
      <c r="CV62" s="1091"/>
      <c r="CW62" s="1089"/>
      <c r="CX62" s="1090"/>
      <c r="CY62" s="1090"/>
      <c r="CZ62" s="1090"/>
      <c r="DA62" s="1091"/>
      <c r="DB62" s="1089"/>
      <c r="DC62" s="1090"/>
      <c r="DD62" s="1090"/>
      <c r="DE62" s="1090"/>
      <c r="DF62" s="1091"/>
      <c r="DG62" s="1089"/>
      <c r="DH62" s="1090"/>
      <c r="DI62" s="1090"/>
      <c r="DJ62" s="1090"/>
      <c r="DK62" s="1091"/>
      <c r="DL62" s="1089"/>
      <c r="DM62" s="1090"/>
      <c r="DN62" s="1090"/>
      <c r="DO62" s="1090"/>
      <c r="DP62" s="1091"/>
      <c r="DQ62" s="1089"/>
      <c r="DR62" s="1090"/>
      <c r="DS62" s="1090"/>
      <c r="DT62" s="1090"/>
      <c r="DU62" s="1091"/>
      <c r="DV62" s="1092"/>
      <c r="DW62" s="1093"/>
      <c r="DX62" s="1093"/>
      <c r="DY62" s="1093"/>
      <c r="DZ62" s="1094"/>
      <c r="EA62" s="246"/>
    </row>
    <row r="63" spans="1:131" s="247" customFormat="1" ht="26.25" customHeight="1" thickBot="1" x14ac:dyDescent="0.2">
      <c r="A63" s="264" t="s">
        <v>386</v>
      </c>
      <c r="B63" s="1041" t="s">
        <v>409</v>
      </c>
      <c r="C63" s="1042"/>
      <c r="D63" s="1042"/>
      <c r="E63" s="1042"/>
      <c r="F63" s="1042"/>
      <c r="G63" s="1042"/>
      <c r="H63" s="1042"/>
      <c r="I63" s="1042"/>
      <c r="J63" s="1042"/>
      <c r="K63" s="1042"/>
      <c r="L63" s="1042"/>
      <c r="M63" s="1042"/>
      <c r="N63" s="1042"/>
      <c r="O63" s="1042"/>
      <c r="P63" s="1043"/>
      <c r="Q63" s="1059"/>
      <c r="R63" s="1060"/>
      <c r="S63" s="1060"/>
      <c r="T63" s="1060"/>
      <c r="U63" s="1060"/>
      <c r="V63" s="1060"/>
      <c r="W63" s="1060"/>
      <c r="X63" s="1060"/>
      <c r="Y63" s="1060"/>
      <c r="Z63" s="1060"/>
      <c r="AA63" s="1060"/>
      <c r="AB63" s="1060"/>
      <c r="AC63" s="1060"/>
      <c r="AD63" s="1060"/>
      <c r="AE63" s="1128"/>
      <c r="AF63" s="1129">
        <v>8012</v>
      </c>
      <c r="AG63" s="1056"/>
      <c r="AH63" s="1056"/>
      <c r="AI63" s="1056"/>
      <c r="AJ63" s="1130"/>
      <c r="AK63" s="1131"/>
      <c r="AL63" s="1060"/>
      <c r="AM63" s="1060"/>
      <c r="AN63" s="1060"/>
      <c r="AO63" s="1060"/>
      <c r="AP63" s="1056">
        <v>22349</v>
      </c>
      <c r="AQ63" s="1056"/>
      <c r="AR63" s="1056"/>
      <c r="AS63" s="1056"/>
      <c r="AT63" s="1056"/>
      <c r="AU63" s="1056">
        <v>6801</v>
      </c>
      <c r="AV63" s="1056"/>
      <c r="AW63" s="1056"/>
      <c r="AX63" s="1056"/>
      <c r="AY63" s="1056"/>
      <c r="AZ63" s="1125"/>
      <c r="BA63" s="1125"/>
      <c r="BB63" s="1125"/>
      <c r="BC63" s="1125"/>
      <c r="BD63" s="1125"/>
      <c r="BE63" s="1057"/>
      <c r="BF63" s="1057"/>
      <c r="BG63" s="1057"/>
      <c r="BH63" s="1057"/>
      <c r="BI63" s="1058"/>
      <c r="BJ63" s="1126" t="s">
        <v>128</v>
      </c>
      <c r="BK63" s="1048"/>
      <c r="BL63" s="1048"/>
      <c r="BM63" s="1048"/>
      <c r="BN63" s="1127"/>
      <c r="BO63" s="265"/>
      <c r="BP63" s="265"/>
      <c r="BQ63" s="262">
        <v>57</v>
      </c>
      <c r="BR63" s="263"/>
      <c r="BS63" s="1114"/>
      <c r="BT63" s="1115"/>
      <c r="BU63" s="1115"/>
      <c r="BV63" s="1115"/>
      <c r="BW63" s="1115"/>
      <c r="BX63" s="1115"/>
      <c r="BY63" s="1115"/>
      <c r="BZ63" s="1115"/>
      <c r="CA63" s="1115"/>
      <c r="CB63" s="1115"/>
      <c r="CC63" s="1115"/>
      <c r="CD63" s="1115"/>
      <c r="CE63" s="1115"/>
      <c r="CF63" s="1115"/>
      <c r="CG63" s="1116"/>
      <c r="CH63" s="1089"/>
      <c r="CI63" s="1090"/>
      <c r="CJ63" s="1090"/>
      <c r="CK63" s="1090"/>
      <c r="CL63" s="1091"/>
      <c r="CM63" s="1089"/>
      <c r="CN63" s="1090"/>
      <c r="CO63" s="1090"/>
      <c r="CP63" s="1090"/>
      <c r="CQ63" s="1091"/>
      <c r="CR63" s="1089"/>
      <c r="CS63" s="1090"/>
      <c r="CT63" s="1090"/>
      <c r="CU63" s="1090"/>
      <c r="CV63" s="1091"/>
      <c r="CW63" s="1089"/>
      <c r="CX63" s="1090"/>
      <c r="CY63" s="1090"/>
      <c r="CZ63" s="1090"/>
      <c r="DA63" s="1091"/>
      <c r="DB63" s="1089"/>
      <c r="DC63" s="1090"/>
      <c r="DD63" s="1090"/>
      <c r="DE63" s="1090"/>
      <c r="DF63" s="1091"/>
      <c r="DG63" s="1089"/>
      <c r="DH63" s="1090"/>
      <c r="DI63" s="1090"/>
      <c r="DJ63" s="1090"/>
      <c r="DK63" s="1091"/>
      <c r="DL63" s="1089"/>
      <c r="DM63" s="1090"/>
      <c r="DN63" s="1090"/>
      <c r="DO63" s="1090"/>
      <c r="DP63" s="1091"/>
      <c r="DQ63" s="1089"/>
      <c r="DR63" s="1090"/>
      <c r="DS63" s="1090"/>
      <c r="DT63" s="1090"/>
      <c r="DU63" s="1091"/>
      <c r="DV63" s="1092"/>
      <c r="DW63" s="1093"/>
      <c r="DX63" s="1093"/>
      <c r="DY63" s="1093"/>
      <c r="DZ63" s="1094"/>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14"/>
      <c r="BT64" s="1115"/>
      <c r="BU64" s="1115"/>
      <c r="BV64" s="1115"/>
      <c r="BW64" s="1115"/>
      <c r="BX64" s="1115"/>
      <c r="BY64" s="1115"/>
      <c r="BZ64" s="1115"/>
      <c r="CA64" s="1115"/>
      <c r="CB64" s="1115"/>
      <c r="CC64" s="1115"/>
      <c r="CD64" s="1115"/>
      <c r="CE64" s="1115"/>
      <c r="CF64" s="1115"/>
      <c r="CG64" s="1116"/>
      <c r="CH64" s="1089"/>
      <c r="CI64" s="1090"/>
      <c r="CJ64" s="1090"/>
      <c r="CK64" s="1090"/>
      <c r="CL64" s="1091"/>
      <c r="CM64" s="1089"/>
      <c r="CN64" s="1090"/>
      <c r="CO64" s="1090"/>
      <c r="CP64" s="1090"/>
      <c r="CQ64" s="1091"/>
      <c r="CR64" s="1089"/>
      <c r="CS64" s="1090"/>
      <c r="CT64" s="1090"/>
      <c r="CU64" s="1090"/>
      <c r="CV64" s="1091"/>
      <c r="CW64" s="1089"/>
      <c r="CX64" s="1090"/>
      <c r="CY64" s="1090"/>
      <c r="CZ64" s="1090"/>
      <c r="DA64" s="1091"/>
      <c r="DB64" s="1089"/>
      <c r="DC64" s="1090"/>
      <c r="DD64" s="1090"/>
      <c r="DE64" s="1090"/>
      <c r="DF64" s="1091"/>
      <c r="DG64" s="1089"/>
      <c r="DH64" s="1090"/>
      <c r="DI64" s="1090"/>
      <c r="DJ64" s="1090"/>
      <c r="DK64" s="1091"/>
      <c r="DL64" s="1089"/>
      <c r="DM64" s="1090"/>
      <c r="DN64" s="1090"/>
      <c r="DO64" s="1090"/>
      <c r="DP64" s="1091"/>
      <c r="DQ64" s="1089"/>
      <c r="DR64" s="1090"/>
      <c r="DS64" s="1090"/>
      <c r="DT64" s="1090"/>
      <c r="DU64" s="1091"/>
      <c r="DV64" s="1092"/>
      <c r="DW64" s="1093"/>
      <c r="DX64" s="1093"/>
      <c r="DY64" s="1093"/>
      <c r="DZ64" s="1094"/>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14"/>
      <c r="BT65" s="1115"/>
      <c r="BU65" s="1115"/>
      <c r="BV65" s="1115"/>
      <c r="BW65" s="1115"/>
      <c r="BX65" s="1115"/>
      <c r="BY65" s="1115"/>
      <c r="BZ65" s="1115"/>
      <c r="CA65" s="1115"/>
      <c r="CB65" s="1115"/>
      <c r="CC65" s="1115"/>
      <c r="CD65" s="1115"/>
      <c r="CE65" s="1115"/>
      <c r="CF65" s="1115"/>
      <c r="CG65" s="1116"/>
      <c r="CH65" s="1089"/>
      <c r="CI65" s="1090"/>
      <c r="CJ65" s="1090"/>
      <c r="CK65" s="1090"/>
      <c r="CL65" s="1091"/>
      <c r="CM65" s="1089"/>
      <c r="CN65" s="1090"/>
      <c r="CO65" s="1090"/>
      <c r="CP65" s="1090"/>
      <c r="CQ65" s="1091"/>
      <c r="CR65" s="1089"/>
      <c r="CS65" s="1090"/>
      <c r="CT65" s="1090"/>
      <c r="CU65" s="1090"/>
      <c r="CV65" s="1091"/>
      <c r="CW65" s="1089"/>
      <c r="CX65" s="1090"/>
      <c r="CY65" s="1090"/>
      <c r="CZ65" s="1090"/>
      <c r="DA65" s="1091"/>
      <c r="DB65" s="1089"/>
      <c r="DC65" s="1090"/>
      <c r="DD65" s="1090"/>
      <c r="DE65" s="1090"/>
      <c r="DF65" s="1091"/>
      <c r="DG65" s="1089"/>
      <c r="DH65" s="1090"/>
      <c r="DI65" s="1090"/>
      <c r="DJ65" s="1090"/>
      <c r="DK65" s="1091"/>
      <c r="DL65" s="1089"/>
      <c r="DM65" s="1090"/>
      <c r="DN65" s="1090"/>
      <c r="DO65" s="1090"/>
      <c r="DP65" s="1091"/>
      <c r="DQ65" s="1089"/>
      <c r="DR65" s="1090"/>
      <c r="DS65" s="1090"/>
      <c r="DT65" s="1090"/>
      <c r="DU65" s="1091"/>
      <c r="DV65" s="1092"/>
      <c r="DW65" s="1093"/>
      <c r="DX65" s="1093"/>
      <c r="DY65" s="1093"/>
      <c r="DZ65" s="1094"/>
      <c r="EA65" s="246"/>
    </row>
    <row r="66" spans="1:131" s="247" customFormat="1" ht="26.25" customHeight="1" x14ac:dyDescent="0.15">
      <c r="A66" s="1095" t="s">
        <v>411</v>
      </c>
      <c r="B66" s="1096"/>
      <c r="C66" s="1096"/>
      <c r="D66" s="1096"/>
      <c r="E66" s="1096"/>
      <c r="F66" s="1096"/>
      <c r="G66" s="1096"/>
      <c r="H66" s="1096"/>
      <c r="I66" s="1096"/>
      <c r="J66" s="1096"/>
      <c r="K66" s="1096"/>
      <c r="L66" s="1096"/>
      <c r="M66" s="1096"/>
      <c r="N66" s="1096"/>
      <c r="O66" s="1096"/>
      <c r="P66" s="1097"/>
      <c r="Q66" s="1101" t="s">
        <v>391</v>
      </c>
      <c r="R66" s="1102"/>
      <c r="S66" s="1102"/>
      <c r="T66" s="1102"/>
      <c r="U66" s="1103"/>
      <c r="V66" s="1101" t="s">
        <v>392</v>
      </c>
      <c r="W66" s="1102"/>
      <c r="X66" s="1102"/>
      <c r="Y66" s="1102"/>
      <c r="Z66" s="1103"/>
      <c r="AA66" s="1101" t="s">
        <v>393</v>
      </c>
      <c r="AB66" s="1102"/>
      <c r="AC66" s="1102"/>
      <c r="AD66" s="1102"/>
      <c r="AE66" s="1103"/>
      <c r="AF66" s="1107" t="s">
        <v>394</v>
      </c>
      <c r="AG66" s="1108"/>
      <c r="AH66" s="1108"/>
      <c r="AI66" s="1108"/>
      <c r="AJ66" s="1109"/>
      <c r="AK66" s="1101" t="s">
        <v>395</v>
      </c>
      <c r="AL66" s="1096"/>
      <c r="AM66" s="1096"/>
      <c r="AN66" s="1096"/>
      <c r="AO66" s="1097"/>
      <c r="AP66" s="1101" t="s">
        <v>412</v>
      </c>
      <c r="AQ66" s="1102"/>
      <c r="AR66" s="1102"/>
      <c r="AS66" s="1102"/>
      <c r="AT66" s="1103"/>
      <c r="AU66" s="1101" t="s">
        <v>413</v>
      </c>
      <c r="AV66" s="1102"/>
      <c r="AW66" s="1102"/>
      <c r="AX66" s="1102"/>
      <c r="AY66" s="1103"/>
      <c r="AZ66" s="1101" t="s">
        <v>371</v>
      </c>
      <c r="BA66" s="1102"/>
      <c r="BB66" s="1102"/>
      <c r="BC66" s="1102"/>
      <c r="BD66" s="1117"/>
      <c r="BE66" s="265"/>
      <c r="BF66" s="265"/>
      <c r="BG66" s="265"/>
      <c r="BH66" s="265"/>
      <c r="BI66" s="265"/>
      <c r="BJ66" s="265"/>
      <c r="BK66" s="265"/>
      <c r="BL66" s="265"/>
      <c r="BM66" s="265"/>
      <c r="BN66" s="265"/>
      <c r="BO66" s="265"/>
      <c r="BP66" s="265"/>
      <c r="BQ66" s="262">
        <v>60</v>
      </c>
      <c r="BR66" s="267"/>
      <c r="BS66" s="1050"/>
      <c r="BT66" s="1051"/>
      <c r="BU66" s="1051"/>
      <c r="BV66" s="1051"/>
      <c r="BW66" s="1051"/>
      <c r="BX66" s="1051"/>
      <c r="BY66" s="1051"/>
      <c r="BZ66" s="1051"/>
      <c r="CA66" s="1051"/>
      <c r="CB66" s="1051"/>
      <c r="CC66" s="1051"/>
      <c r="CD66" s="1051"/>
      <c r="CE66" s="1051"/>
      <c r="CF66" s="1051"/>
      <c r="CG66" s="1052"/>
      <c r="CH66" s="1053"/>
      <c r="CI66" s="1054"/>
      <c r="CJ66" s="1054"/>
      <c r="CK66" s="1054"/>
      <c r="CL66" s="1055"/>
      <c r="CM66" s="1053"/>
      <c r="CN66" s="1054"/>
      <c r="CO66" s="1054"/>
      <c r="CP66" s="1054"/>
      <c r="CQ66" s="1055"/>
      <c r="CR66" s="1053"/>
      <c r="CS66" s="1054"/>
      <c r="CT66" s="1054"/>
      <c r="CU66" s="1054"/>
      <c r="CV66" s="1055"/>
      <c r="CW66" s="1053"/>
      <c r="CX66" s="1054"/>
      <c r="CY66" s="1054"/>
      <c r="CZ66" s="1054"/>
      <c r="DA66" s="1055"/>
      <c r="DB66" s="1053"/>
      <c r="DC66" s="1054"/>
      <c r="DD66" s="1054"/>
      <c r="DE66" s="1054"/>
      <c r="DF66" s="1055"/>
      <c r="DG66" s="1053"/>
      <c r="DH66" s="1054"/>
      <c r="DI66" s="1054"/>
      <c r="DJ66" s="1054"/>
      <c r="DK66" s="1055"/>
      <c r="DL66" s="1053"/>
      <c r="DM66" s="1054"/>
      <c r="DN66" s="1054"/>
      <c r="DO66" s="1054"/>
      <c r="DP66" s="1055"/>
      <c r="DQ66" s="1053"/>
      <c r="DR66" s="1054"/>
      <c r="DS66" s="1054"/>
      <c r="DT66" s="1054"/>
      <c r="DU66" s="1055"/>
      <c r="DV66" s="1038"/>
      <c r="DW66" s="1039"/>
      <c r="DX66" s="1039"/>
      <c r="DY66" s="1039"/>
      <c r="DZ66" s="1040"/>
      <c r="EA66" s="246"/>
    </row>
    <row r="67" spans="1:131" s="247" customFormat="1" ht="26.25" customHeight="1" thickBot="1" x14ac:dyDescent="0.2">
      <c r="A67" s="1098"/>
      <c r="B67" s="1099"/>
      <c r="C67" s="1099"/>
      <c r="D67" s="1099"/>
      <c r="E67" s="1099"/>
      <c r="F67" s="1099"/>
      <c r="G67" s="1099"/>
      <c r="H67" s="1099"/>
      <c r="I67" s="1099"/>
      <c r="J67" s="1099"/>
      <c r="K67" s="1099"/>
      <c r="L67" s="1099"/>
      <c r="M67" s="1099"/>
      <c r="N67" s="1099"/>
      <c r="O67" s="1099"/>
      <c r="P67" s="1100"/>
      <c r="Q67" s="1104"/>
      <c r="R67" s="1105"/>
      <c r="S67" s="1105"/>
      <c r="T67" s="1105"/>
      <c r="U67" s="1106"/>
      <c r="V67" s="1104"/>
      <c r="W67" s="1105"/>
      <c r="X67" s="1105"/>
      <c r="Y67" s="1105"/>
      <c r="Z67" s="1106"/>
      <c r="AA67" s="1104"/>
      <c r="AB67" s="1105"/>
      <c r="AC67" s="1105"/>
      <c r="AD67" s="1105"/>
      <c r="AE67" s="1106"/>
      <c r="AF67" s="1110"/>
      <c r="AG67" s="1111"/>
      <c r="AH67" s="1111"/>
      <c r="AI67" s="1111"/>
      <c r="AJ67" s="1112"/>
      <c r="AK67" s="1113"/>
      <c r="AL67" s="1099"/>
      <c r="AM67" s="1099"/>
      <c r="AN67" s="1099"/>
      <c r="AO67" s="1100"/>
      <c r="AP67" s="1104"/>
      <c r="AQ67" s="1105"/>
      <c r="AR67" s="1105"/>
      <c r="AS67" s="1105"/>
      <c r="AT67" s="1106"/>
      <c r="AU67" s="1104"/>
      <c r="AV67" s="1105"/>
      <c r="AW67" s="1105"/>
      <c r="AX67" s="1105"/>
      <c r="AY67" s="1106"/>
      <c r="AZ67" s="1104"/>
      <c r="BA67" s="1105"/>
      <c r="BB67" s="1105"/>
      <c r="BC67" s="1105"/>
      <c r="BD67" s="1118"/>
      <c r="BE67" s="265"/>
      <c r="BF67" s="265"/>
      <c r="BG67" s="265"/>
      <c r="BH67" s="265"/>
      <c r="BI67" s="265"/>
      <c r="BJ67" s="265"/>
      <c r="BK67" s="265"/>
      <c r="BL67" s="265"/>
      <c r="BM67" s="265"/>
      <c r="BN67" s="265"/>
      <c r="BO67" s="265"/>
      <c r="BP67" s="265"/>
      <c r="BQ67" s="262">
        <v>61</v>
      </c>
      <c r="BR67" s="267"/>
      <c r="BS67" s="1050"/>
      <c r="BT67" s="1051"/>
      <c r="BU67" s="1051"/>
      <c r="BV67" s="1051"/>
      <c r="BW67" s="1051"/>
      <c r="BX67" s="1051"/>
      <c r="BY67" s="1051"/>
      <c r="BZ67" s="1051"/>
      <c r="CA67" s="1051"/>
      <c r="CB67" s="1051"/>
      <c r="CC67" s="1051"/>
      <c r="CD67" s="1051"/>
      <c r="CE67" s="1051"/>
      <c r="CF67" s="1051"/>
      <c r="CG67" s="1052"/>
      <c r="CH67" s="1053"/>
      <c r="CI67" s="1054"/>
      <c r="CJ67" s="1054"/>
      <c r="CK67" s="1054"/>
      <c r="CL67" s="1055"/>
      <c r="CM67" s="1053"/>
      <c r="CN67" s="1054"/>
      <c r="CO67" s="1054"/>
      <c r="CP67" s="1054"/>
      <c r="CQ67" s="1055"/>
      <c r="CR67" s="1053"/>
      <c r="CS67" s="1054"/>
      <c r="CT67" s="1054"/>
      <c r="CU67" s="1054"/>
      <c r="CV67" s="1055"/>
      <c r="CW67" s="1053"/>
      <c r="CX67" s="1054"/>
      <c r="CY67" s="1054"/>
      <c r="CZ67" s="1054"/>
      <c r="DA67" s="1055"/>
      <c r="DB67" s="1053"/>
      <c r="DC67" s="1054"/>
      <c r="DD67" s="1054"/>
      <c r="DE67" s="1054"/>
      <c r="DF67" s="1055"/>
      <c r="DG67" s="1053"/>
      <c r="DH67" s="1054"/>
      <c r="DI67" s="1054"/>
      <c r="DJ67" s="1054"/>
      <c r="DK67" s="1055"/>
      <c r="DL67" s="1053"/>
      <c r="DM67" s="1054"/>
      <c r="DN67" s="1054"/>
      <c r="DO67" s="1054"/>
      <c r="DP67" s="1055"/>
      <c r="DQ67" s="1053"/>
      <c r="DR67" s="1054"/>
      <c r="DS67" s="1054"/>
      <c r="DT67" s="1054"/>
      <c r="DU67" s="1055"/>
      <c r="DV67" s="1038"/>
      <c r="DW67" s="1039"/>
      <c r="DX67" s="1039"/>
      <c r="DY67" s="1039"/>
      <c r="DZ67" s="1040"/>
      <c r="EA67" s="246"/>
    </row>
    <row r="68" spans="1:131" s="247" customFormat="1" ht="26.25" customHeight="1" thickTop="1" x14ac:dyDescent="0.15">
      <c r="A68" s="258">
        <v>1</v>
      </c>
      <c r="B68" s="1085" t="s">
        <v>567</v>
      </c>
      <c r="C68" s="1086"/>
      <c r="D68" s="1086"/>
      <c r="E68" s="1086"/>
      <c r="F68" s="1086"/>
      <c r="G68" s="1086"/>
      <c r="H68" s="1086"/>
      <c r="I68" s="1086"/>
      <c r="J68" s="1086"/>
      <c r="K68" s="1086"/>
      <c r="L68" s="1086"/>
      <c r="M68" s="1086"/>
      <c r="N68" s="1086"/>
      <c r="O68" s="1086"/>
      <c r="P68" s="1087"/>
      <c r="Q68" s="1088">
        <v>751</v>
      </c>
      <c r="R68" s="1082"/>
      <c r="S68" s="1082"/>
      <c r="T68" s="1082"/>
      <c r="U68" s="1082"/>
      <c r="V68" s="1082">
        <v>750</v>
      </c>
      <c r="W68" s="1082"/>
      <c r="X68" s="1082"/>
      <c r="Y68" s="1082"/>
      <c r="Z68" s="1082"/>
      <c r="AA68" s="1082">
        <v>1</v>
      </c>
      <c r="AB68" s="1082"/>
      <c r="AC68" s="1082"/>
      <c r="AD68" s="1082"/>
      <c r="AE68" s="1082"/>
      <c r="AF68" s="1082">
        <v>1</v>
      </c>
      <c r="AG68" s="1082"/>
      <c r="AH68" s="1082"/>
      <c r="AI68" s="1082"/>
      <c r="AJ68" s="1082"/>
      <c r="AK68" s="1082">
        <v>35</v>
      </c>
      <c r="AL68" s="1082"/>
      <c r="AM68" s="1082"/>
      <c r="AN68" s="1082"/>
      <c r="AO68" s="1082"/>
      <c r="AP68" s="1082" t="s">
        <v>566</v>
      </c>
      <c r="AQ68" s="1082"/>
      <c r="AR68" s="1082"/>
      <c r="AS68" s="1082"/>
      <c r="AT68" s="1082"/>
      <c r="AU68" s="1082" t="s">
        <v>566</v>
      </c>
      <c r="AV68" s="1082"/>
      <c r="AW68" s="1082"/>
      <c r="AX68" s="1082"/>
      <c r="AY68" s="1082"/>
      <c r="AZ68" s="1083"/>
      <c r="BA68" s="1083"/>
      <c r="BB68" s="1083"/>
      <c r="BC68" s="1083"/>
      <c r="BD68" s="1084"/>
      <c r="BE68" s="265"/>
      <c r="BF68" s="265"/>
      <c r="BG68" s="265"/>
      <c r="BH68" s="265"/>
      <c r="BI68" s="265"/>
      <c r="BJ68" s="265"/>
      <c r="BK68" s="265"/>
      <c r="BL68" s="265"/>
      <c r="BM68" s="265"/>
      <c r="BN68" s="265"/>
      <c r="BO68" s="265"/>
      <c r="BP68" s="265"/>
      <c r="BQ68" s="262">
        <v>62</v>
      </c>
      <c r="BR68" s="267"/>
      <c r="BS68" s="1050"/>
      <c r="BT68" s="1051"/>
      <c r="BU68" s="1051"/>
      <c r="BV68" s="1051"/>
      <c r="BW68" s="1051"/>
      <c r="BX68" s="1051"/>
      <c r="BY68" s="1051"/>
      <c r="BZ68" s="1051"/>
      <c r="CA68" s="1051"/>
      <c r="CB68" s="1051"/>
      <c r="CC68" s="1051"/>
      <c r="CD68" s="1051"/>
      <c r="CE68" s="1051"/>
      <c r="CF68" s="1051"/>
      <c r="CG68" s="1052"/>
      <c r="CH68" s="1053"/>
      <c r="CI68" s="1054"/>
      <c r="CJ68" s="1054"/>
      <c r="CK68" s="1054"/>
      <c r="CL68" s="1055"/>
      <c r="CM68" s="1053"/>
      <c r="CN68" s="1054"/>
      <c r="CO68" s="1054"/>
      <c r="CP68" s="1054"/>
      <c r="CQ68" s="1055"/>
      <c r="CR68" s="1053"/>
      <c r="CS68" s="1054"/>
      <c r="CT68" s="1054"/>
      <c r="CU68" s="1054"/>
      <c r="CV68" s="1055"/>
      <c r="CW68" s="1053"/>
      <c r="CX68" s="1054"/>
      <c r="CY68" s="1054"/>
      <c r="CZ68" s="1054"/>
      <c r="DA68" s="1055"/>
      <c r="DB68" s="1053"/>
      <c r="DC68" s="1054"/>
      <c r="DD68" s="1054"/>
      <c r="DE68" s="1054"/>
      <c r="DF68" s="1055"/>
      <c r="DG68" s="1053"/>
      <c r="DH68" s="1054"/>
      <c r="DI68" s="1054"/>
      <c r="DJ68" s="1054"/>
      <c r="DK68" s="1055"/>
      <c r="DL68" s="1053"/>
      <c r="DM68" s="1054"/>
      <c r="DN68" s="1054"/>
      <c r="DO68" s="1054"/>
      <c r="DP68" s="1055"/>
      <c r="DQ68" s="1053"/>
      <c r="DR68" s="1054"/>
      <c r="DS68" s="1054"/>
      <c r="DT68" s="1054"/>
      <c r="DU68" s="1055"/>
      <c r="DV68" s="1038"/>
      <c r="DW68" s="1039"/>
      <c r="DX68" s="1039"/>
      <c r="DY68" s="1039"/>
      <c r="DZ68" s="1040"/>
      <c r="EA68" s="246"/>
    </row>
    <row r="69" spans="1:131" s="247" customFormat="1" ht="26.25" customHeight="1" x14ac:dyDescent="0.15">
      <c r="A69" s="261">
        <v>2</v>
      </c>
      <c r="B69" s="1071" t="s">
        <v>568</v>
      </c>
      <c r="C69" s="1072"/>
      <c r="D69" s="1072"/>
      <c r="E69" s="1072"/>
      <c r="F69" s="1072"/>
      <c r="G69" s="1072"/>
      <c r="H69" s="1072"/>
      <c r="I69" s="1072"/>
      <c r="J69" s="1072"/>
      <c r="K69" s="1072"/>
      <c r="L69" s="1072"/>
      <c r="M69" s="1072"/>
      <c r="N69" s="1072"/>
      <c r="O69" s="1072"/>
      <c r="P69" s="1073"/>
      <c r="Q69" s="1074">
        <v>2198</v>
      </c>
      <c r="R69" s="1068"/>
      <c r="S69" s="1068"/>
      <c r="T69" s="1068"/>
      <c r="U69" s="1068"/>
      <c r="V69" s="1068">
        <v>2195</v>
      </c>
      <c r="W69" s="1068"/>
      <c r="X69" s="1068"/>
      <c r="Y69" s="1068"/>
      <c r="Z69" s="1068"/>
      <c r="AA69" s="1068">
        <v>3</v>
      </c>
      <c r="AB69" s="1068"/>
      <c r="AC69" s="1068"/>
      <c r="AD69" s="1068"/>
      <c r="AE69" s="1068"/>
      <c r="AF69" s="1068">
        <v>3</v>
      </c>
      <c r="AG69" s="1068"/>
      <c r="AH69" s="1068"/>
      <c r="AI69" s="1068"/>
      <c r="AJ69" s="1068"/>
      <c r="AK69" s="1068">
        <v>43</v>
      </c>
      <c r="AL69" s="1068"/>
      <c r="AM69" s="1068"/>
      <c r="AN69" s="1068"/>
      <c r="AO69" s="1068"/>
      <c r="AP69" s="1068">
        <v>4</v>
      </c>
      <c r="AQ69" s="1068"/>
      <c r="AR69" s="1068"/>
      <c r="AS69" s="1068"/>
      <c r="AT69" s="1068"/>
      <c r="AU69" s="1068" t="s">
        <v>566</v>
      </c>
      <c r="AV69" s="1068"/>
      <c r="AW69" s="1068"/>
      <c r="AX69" s="1068"/>
      <c r="AY69" s="1068"/>
      <c r="AZ69" s="1069"/>
      <c r="BA69" s="1069"/>
      <c r="BB69" s="1069"/>
      <c r="BC69" s="1069"/>
      <c r="BD69" s="1070"/>
      <c r="BE69" s="265"/>
      <c r="BF69" s="265"/>
      <c r="BG69" s="265"/>
      <c r="BH69" s="265"/>
      <c r="BI69" s="265"/>
      <c r="BJ69" s="265"/>
      <c r="BK69" s="265"/>
      <c r="BL69" s="265"/>
      <c r="BM69" s="265"/>
      <c r="BN69" s="265"/>
      <c r="BO69" s="265"/>
      <c r="BP69" s="265"/>
      <c r="BQ69" s="262">
        <v>63</v>
      </c>
      <c r="BR69" s="267"/>
      <c r="BS69" s="1050"/>
      <c r="BT69" s="1051"/>
      <c r="BU69" s="1051"/>
      <c r="BV69" s="1051"/>
      <c r="BW69" s="1051"/>
      <c r="BX69" s="1051"/>
      <c r="BY69" s="1051"/>
      <c r="BZ69" s="1051"/>
      <c r="CA69" s="1051"/>
      <c r="CB69" s="1051"/>
      <c r="CC69" s="1051"/>
      <c r="CD69" s="1051"/>
      <c r="CE69" s="1051"/>
      <c r="CF69" s="1051"/>
      <c r="CG69" s="1052"/>
      <c r="CH69" s="1053"/>
      <c r="CI69" s="1054"/>
      <c r="CJ69" s="1054"/>
      <c r="CK69" s="1054"/>
      <c r="CL69" s="1055"/>
      <c r="CM69" s="1053"/>
      <c r="CN69" s="1054"/>
      <c r="CO69" s="1054"/>
      <c r="CP69" s="1054"/>
      <c r="CQ69" s="1055"/>
      <c r="CR69" s="1053"/>
      <c r="CS69" s="1054"/>
      <c r="CT69" s="1054"/>
      <c r="CU69" s="1054"/>
      <c r="CV69" s="1055"/>
      <c r="CW69" s="1053"/>
      <c r="CX69" s="1054"/>
      <c r="CY69" s="1054"/>
      <c r="CZ69" s="1054"/>
      <c r="DA69" s="1055"/>
      <c r="DB69" s="1053"/>
      <c r="DC69" s="1054"/>
      <c r="DD69" s="1054"/>
      <c r="DE69" s="1054"/>
      <c r="DF69" s="1055"/>
      <c r="DG69" s="1053"/>
      <c r="DH69" s="1054"/>
      <c r="DI69" s="1054"/>
      <c r="DJ69" s="1054"/>
      <c r="DK69" s="1055"/>
      <c r="DL69" s="1053"/>
      <c r="DM69" s="1054"/>
      <c r="DN69" s="1054"/>
      <c r="DO69" s="1054"/>
      <c r="DP69" s="1055"/>
      <c r="DQ69" s="1053"/>
      <c r="DR69" s="1054"/>
      <c r="DS69" s="1054"/>
      <c r="DT69" s="1054"/>
      <c r="DU69" s="1055"/>
      <c r="DV69" s="1038"/>
      <c r="DW69" s="1039"/>
      <c r="DX69" s="1039"/>
      <c r="DY69" s="1039"/>
      <c r="DZ69" s="1040"/>
      <c r="EA69" s="246"/>
    </row>
    <row r="70" spans="1:131" s="247" customFormat="1" ht="26.25" customHeight="1" x14ac:dyDescent="0.15">
      <c r="A70" s="261">
        <v>3</v>
      </c>
      <c r="B70" s="1071" t="s">
        <v>569</v>
      </c>
      <c r="C70" s="1072"/>
      <c r="D70" s="1072"/>
      <c r="E70" s="1072"/>
      <c r="F70" s="1072"/>
      <c r="G70" s="1072"/>
      <c r="H70" s="1072"/>
      <c r="I70" s="1072"/>
      <c r="J70" s="1072"/>
      <c r="K70" s="1072"/>
      <c r="L70" s="1072"/>
      <c r="M70" s="1072"/>
      <c r="N70" s="1072"/>
      <c r="O70" s="1072"/>
      <c r="P70" s="1073"/>
      <c r="Q70" s="1074">
        <v>550</v>
      </c>
      <c r="R70" s="1068"/>
      <c r="S70" s="1068"/>
      <c r="T70" s="1068"/>
      <c r="U70" s="1068"/>
      <c r="V70" s="1068">
        <v>548</v>
      </c>
      <c r="W70" s="1068"/>
      <c r="X70" s="1068"/>
      <c r="Y70" s="1068"/>
      <c r="Z70" s="1068"/>
      <c r="AA70" s="1068">
        <v>2</v>
      </c>
      <c r="AB70" s="1068"/>
      <c r="AC70" s="1068"/>
      <c r="AD70" s="1068"/>
      <c r="AE70" s="1068"/>
      <c r="AF70" s="1068">
        <v>2</v>
      </c>
      <c r="AG70" s="1068"/>
      <c r="AH70" s="1068"/>
      <c r="AI70" s="1068"/>
      <c r="AJ70" s="1068"/>
      <c r="AK70" s="1068">
        <v>151</v>
      </c>
      <c r="AL70" s="1068"/>
      <c r="AM70" s="1068"/>
      <c r="AN70" s="1068"/>
      <c r="AO70" s="1068"/>
      <c r="AP70" s="1068" t="s">
        <v>566</v>
      </c>
      <c r="AQ70" s="1068"/>
      <c r="AR70" s="1068"/>
      <c r="AS70" s="1068"/>
      <c r="AT70" s="1068"/>
      <c r="AU70" s="1068" t="s">
        <v>566</v>
      </c>
      <c r="AV70" s="1068"/>
      <c r="AW70" s="1068"/>
      <c r="AX70" s="1068"/>
      <c r="AY70" s="1068"/>
      <c r="AZ70" s="1069"/>
      <c r="BA70" s="1069"/>
      <c r="BB70" s="1069"/>
      <c r="BC70" s="1069"/>
      <c r="BD70" s="1070"/>
      <c r="BE70" s="265"/>
      <c r="BF70" s="265"/>
      <c r="BG70" s="265"/>
      <c r="BH70" s="265"/>
      <c r="BI70" s="265"/>
      <c r="BJ70" s="265"/>
      <c r="BK70" s="265"/>
      <c r="BL70" s="265"/>
      <c r="BM70" s="265"/>
      <c r="BN70" s="265"/>
      <c r="BO70" s="265"/>
      <c r="BP70" s="265"/>
      <c r="BQ70" s="262">
        <v>64</v>
      </c>
      <c r="BR70" s="267"/>
      <c r="BS70" s="1050"/>
      <c r="BT70" s="1051"/>
      <c r="BU70" s="1051"/>
      <c r="BV70" s="1051"/>
      <c r="BW70" s="1051"/>
      <c r="BX70" s="1051"/>
      <c r="BY70" s="1051"/>
      <c r="BZ70" s="1051"/>
      <c r="CA70" s="1051"/>
      <c r="CB70" s="1051"/>
      <c r="CC70" s="1051"/>
      <c r="CD70" s="1051"/>
      <c r="CE70" s="1051"/>
      <c r="CF70" s="1051"/>
      <c r="CG70" s="1052"/>
      <c r="CH70" s="1053"/>
      <c r="CI70" s="1054"/>
      <c r="CJ70" s="1054"/>
      <c r="CK70" s="1054"/>
      <c r="CL70" s="1055"/>
      <c r="CM70" s="1053"/>
      <c r="CN70" s="1054"/>
      <c r="CO70" s="1054"/>
      <c r="CP70" s="1054"/>
      <c r="CQ70" s="1055"/>
      <c r="CR70" s="1053"/>
      <c r="CS70" s="1054"/>
      <c r="CT70" s="1054"/>
      <c r="CU70" s="1054"/>
      <c r="CV70" s="1055"/>
      <c r="CW70" s="1053"/>
      <c r="CX70" s="1054"/>
      <c r="CY70" s="1054"/>
      <c r="CZ70" s="1054"/>
      <c r="DA70" s="1055"/>
      <c r="DB70" s="1053"/>
      <c r="DC70" s="1054"/>
      <c r="DD70" s="1054"/>
      <c r="DE70" s="1054"/>
      <c r="DF70" s="1055"/>
      <c r="DG70" s="1053"/>
      <c r="DH70" s="1054"/>
      <c r="DI70" s="1054"/>
      <c r="DJ70" s="1054"/>
      <c r="DK70" s="1055"/>
      <c r="DL70" s="1053"/>
      <c r="DM70" s="1054"/>
      <c r="DN70" s="1054"/>
      <c r="DO70" s="1054"/>
      <c r="DP70" s="1055"/>
      <c r="DQ70" s="1053"/>
      <c r="DR70" s="1054"/>
      <c r="DS70" s="1054"/>
      <c r="DT70" s="1054"/>
      <c r="DU70" s="1055"/>
      <c r="DV70" s="1038"/>
      <c r="DW70" s="1039"/>
      <c r="DX70" s="1039"/>
      <c r="DY70" s="1039"/>
      <c r="DZ70" s="1040"/>
      <c r="EA70" s="246"/>
    </row>
    <row r="71" spans="1:131" s="247" customFormat="1" ht="26.25" customHeight="1" x14ac:dyDescent="0.15">
      <c r="A71" s="261">
        <v>4</v>
      </c>
      <c r="B71" s="1071" t="s">
        <v>570</v>
      </c>
      <c r="C71" s="1072"/>
      <c r="D71" s="1072"/>
      <c r="E71" s="1072"/>
      <c r="F71" s="1072"/>
      <c r="G71" s="1072"/>
      <c r="H71" s="1072"/>
      <c r="I71" s="1072"/>
      <c r="J71" s="1072"/>
      <c r="K71" s="1072"/>
      <c r="L71" s="1072"/>
      <c r="M71" s="1072"/>
      <c r="N71" s="1072"/>
      <c r="O71" s="1072"/>
      <c r="P71" s="1073"/>
      <c r="Q71" s="1074">
        <v>297</v>
      </c>
      <c r="R71" s="1068"/>
      <c r="S71" s="1068"/>
      <c r="T71" s="1068"/>
      <c r="U71" s="1068"/>
      <c r="V71" s="1068">
        <v>279</v>
      </c>
      <c r="W71" s="1068"/>
      <c r="X71" s="1068"/>
      <c r="Y71" s="1068"/>
      <c r="Z71" s="1068"/>
      <c r="AA71" s="1068">
        <v>18</v>
      </c>
      <c r="AB71" s="1068"/>
      <c r="AC71" s="1068"/>
      <c r="AD71" s="1068"/>
      <c r="AE71" s="1068"/>
      <c r="AF71" s="1068">
        <v>18</v>
      </c>
      <c r="AG71" s="1068"/>
      <c r="AH71" s="1068"/>
      <c r="AI71" s="1068"/>
      <c r="AJ71" s="1068"/>
      <c r="AK71" s="1068">
        <v>0</v>
      </c>
      <c r="AL71" s="1068"/>
      <c r="AM71" s="1068"/>
      <c r="AN71" s="1068"/>
      <c r="AO71" s="1068"/>
      <c r="AP71" s="1068">
        <v>0</v>
      </c>
      <c r="AQ71" s="1068"/>
      <c r="AR71" s="1068"/>
      <c r="AS71" s="1068"/>
      <c r="AT71" s="1068"/>
      <c r="AU71" s="1068" t="s">
        <v>566</v>
      </c>
      <c r="AV71" s="1068"/>
      <c r="AW71" s="1068"/>
      <c r="AX71" s="1068"/>
      <c r="AY71" s="1068"/>
      <c r="AZ71" s="1069"/>
      <c r="BA71" s="1069"/>
      <c r="BB71" s="1069"/>
      <c r="BC71" s="1069"/>
      <c r="BD71" s="1070"/>
      <c r="BE71" s="265"/>
      <c r="BF71" s="265"/>
      <c r="BG71" s="265"/>
      <c r="BH71" s="265"/>
      <c r="BI71" s="265"/>
      <c r="BJ71" s="265"/>
      <c r="BK71" s="265"/>
      <c r="BL71" s="265"/>
      <c r="BM71" s="265"/>
      <c r="BN71" s="265"/>
      <c r="BO71" s="265"/>
      <c r="BP71" s="265"/>
      <c r="BQ71" s="262">
        <v>65</v>
      </c>
      <c r="BR71" s="267"/>
      <c r="BS71" s="1050"/>
      <c r="BT71" s="1051"/>
      <c r="BU71" s="1051"/>
      <c r="BV71" s="1051"/>
      <c r="BW71" s="1051"/>
      <c r="BX71" s="1051"/>
      <c r="BY71" s="1051"/>
      <c r="BZ71" s="1051"/>
      <c r="CA71" s="1051"/>
      <c r="CB71" s="1051"/>
      <c r="CC71" s="1051"/>
      <c r="CD71" s="1051"/>
      <c r="CE71" s="1051"/>
      <c r="CF71" s="1051"/>
      <c r="CG71" s="1052"/>
      <c r="CH71" s="1053"/>
      <c r="CI71" s="1054"/>
      <c r="CJ71" s="1054"/>
      <c r="CK71" s="1054"/>
      <c r="CL71" s="1055"/>
      <c r="CM71" s="1053"/>
      <c r="CN71" s="1054"/>
      <c r="CO71" s="1054"/>
      <c r="CP71" s="1054"/>
      <c r="CQ71" s="1055"/>
      <c r="CR71" s="1053"/>
      <c r="CS71" s="1054"/>
      <c r="CT71" s="1054"/>
      <c r="CU71" s="1054"/>
      <c r="CV71" s="1055"/>
      <c r="CW71" s="1053"/>
      <c r="CX71" s="1054"/>
      <c r="CY71" s="1054"/>
      <c r="CZ71" s="1054"/>
      <c r="DA71" s="1055"/>
      <c r="DB71" s="1053"/>
      <c r="DC71" s="1054"/>
      <c r="DD71" s="1054"/>
      <c r="DE71" s="1054"/>
      <c r="DF71" s="1055"/>
      <c r="DG71" s="1053"/>
      <c r="DH71" s="1054"/>
      <c r="DI71" s="1054"/>
      <c r="DJ71" s="1054"/>
      <c r="DK71" s="1055"/>
      <c r="DL71" s="1053"/>
      <c r="DM71" s="1054"/>
      <c r="DN71" s="1054"/>
      <c r="DO71" s="1054"/>
      <c r="DP71" s="1055"/>
      <c r="DQ71" s="1053"/>
      <c r="DR71" s="1054"/>
      <c r="DS71" s="1054"/>
      <c r="DT71" s="1054"/>
      <c r="DU71" s="1055"/>
      <c r="DV71" s="1038"/>
      <c r="DW71" s="1039"/>
      <c r="DX71" s="1039"/>
      <c r="DY71" s="1039"/>
      <c r="DZ71" s="1040"/>
      <c r="EA71" s="246"/>
    </row>
    <row r="72" spans="1:131" s="247" customFormat="1" ht="26.25" customHeight="1" x14ac:dyDescent="0.15">
      <c r="A72" s="261">
        <v>5</v>
      </c>
      <c r="B72" s="1071" t="s">
        <v>571</v>
      </c>
      <c r="C72" s="1072"/>
      <c r="D72" s="1072"/>
      <c r="E72" s="1072"/>
      <c r="F72" s="1072"/>
      <c r="G72" s="1072"/>
      <c r="H72" s="1072"/>
      <c r="I72" s="1072"/>
      <c r="J72" s="1072"/>
      <c r="K72" s="1072"/>
      <c r="L72" s="1072"/>
      <c r="M72" s="1072"/>
      <c r="N72" s="1072"/>
      <c r="O72" s="1072"/>
      <c r="P72" s="1073"/>
      <c r="Q72" s="1074">
        <v>369</v>
      </c>
      <c r="R72" s="1068"/>
      <c r="S72" s="1068"/>
      <c r="T72" s="1068"/>
      <c r="U72" s="1068"/>
      <c r="V72" s="1068">
        <v>317</v>
      </c>
      <c r="W72" s="1068"/>
      <c r="X72" s="1068"/>
      <c r="Y72" s="1068"/>
      <c r="Z72" s="1068"/>
      <c r="AA72" s="1068">
        <v>52</v>
      </c>
      <c r="AB72" s="1068"/>
      <c r="AC72" s="1068"/>
      <c r="AD72" s="1068"/>
      <c r="AE72" s="1068"/>
      <c r="AF72" s="1068">
        <v>52</v>
      </c>
      <c r="AG72" s="1068"/>
      <c r="AH72" s="1068"/>
      <c r="AI72" s="1068"/>
      <c r="AJ72" s="1068"/>
      <c r="AK72" s="1068"/>
      <c r="AL72" s="1068"/>
      <c r="AM72" s="1068"/>
      <c r="AN72" s="1068"/>
      <c r="AO72" s="1068"/>
      <c r="AP72" s="1068">
        <v>0</v>
      </c>
      <c r="AQ72" s="1068"/>
      <c r="AR72" s="1068"/>
      <c r="AS72" s="1068"/>
      <c r="AT72" s="1068"/>
      <c r="AU72" s="1068" t="s">
        <v>566</v>
      </c>
      <c r="AV72" s="1068"/>
      <c r="AW72" s="1068"/>
      <c r="AX72" s="1068"/>
      <c r="AY72" s="1068"/>
      <c r="AZ72" s="1069"/>
      <c r="BA72" s="1069"/>
      <c r="BB72" s="1069"/>
      <c r="BC72" s="1069"/>
      <c r="BD72" s="1070"/>
      <c r="BE72" s="265"/>
      <c r="BF72" s="265"/>
      <c r="BG72" s="265"/>
      <c r="BH72" s="265"/>
      <c r="BI72" s="265"/>
      <c r="BJ72" s="265"/>
      <c r="BK72" s="265"/>
      <c r="BL72" s="265"/>
      <c r="BM72" s="265"/>
      <c r="BN72" s="265"/>
      <c r="BO72" s="265"/>
      <c r="BP72" s="265"/>
      <c r="BQ72" s="262">
        <v>66</v>
      </c>
      <c r="BR72" s="267"/>
      <c r="BS72" s="1050"/>
      <c r="BT72" s="1051"/>
      <c r="BU72" s="1051"/>
      <c r="BV72" s="1051"/>
      <c r="BW72" s="1051"/>
      <c r="BX72" s="1051"/>
      <c r="BY72" s="1051"/>
      <c r="BZ72" s="1051"/>
      <c r="CA72" s="1051"/>
      <c r="CB72" s="1051"/>
      <c r="CC72" s="1051"/>
      <c r="CD72" s="1051"/>
      <c r="CE72" s="1051"/>
      <c r="CF72" s="1051"/>
      <c r="CG72" s="1052"/>
      <c r="CH72" s="1053"/>
      <c r="CI72" s="1054"/>
      <c r="CJ72" s="1054"/>
      <c r="CK72" s="1054"/>
      <c r="CL72" s="1055"/>
      <c r="CM72" s="1053"/>
      <c r="CN72" s="1054"/>
      <c r="CO72" s="1054"/>
      <c r="CP72" s="1054"/>
      <c r="CQ72" s="1055"/>
      <c r="CR72" s="1053"/>
      <c r="CS72" s="1054"/>
      <c r="CT72" s="1054"/>
      <c r="CU72" s="1054"/>
      <c r="CV72" s="1055"/>
      <c r="CW72" s="1053"/>
      <c r="CX72" s="1054"/>
      <c r="CY72" s="1054"/>
      <c r="CZ72" s="1054"/>
      <c r="DA72" s="1055"/>
      <c r="DB72" s="1053"/>
      <c r="DC72" s="1054"/>
      <c r="DD72" s="1054"/>
      <c r="DE72" s="1054"/>
      <c r="DF72" s="1055"/>
      <c r="DG72" s="1053"/>
      <c r="DH72" s="1054"/>
      <c r="DI72" s="1054"/>
      <c r="DJ72" s="1054"/>
      <c r="DK72" s="1055"/>
      <c r="DL72" s="1053"/>
      <c r="DM72" s="1054"/>
      <c r="DN72" s="1054"/>
      <c r="DO72" s="1054"/>
      <c r="DP72" s="1055"/>
      <c r="DQ72" s="1053"/>
      <c r="DR72" s="1054"/>
      <c r="DS72" s="1054"/>
      <c r="DT72" s="1054"/>
      <c r="DU72" s="1055"/>
      <c r="DV72" s="1038"/>
      <c r="DW72" s="1039"/>
      <c r="DX72" s="1039"/>
      <c r="DY72" s="1039"/>
      <c r="DZ72" s="1040"/>
      <c r="EA72" s="246"/>
    </row>
    <row r="73" spans="1:131" s="247" customFormat="1" ht="26.25" customHeight="1" x14ac:dyDescent="0.15">
      <c r="A73" s="261">
        <v>6</v>
      </c>
      <c r="B73" s="1071" t="s">
        <v>572</v>
      </c>
      <c r="C73" s="1072"/>
      <c r="D73" s="1072"/>
      <c r="E73" s="1072"/>
      <c r="F73" s="1072"/>
      <c r="G73" s="1072"/>
      <c r="H73" s="1072"/>
      <c r="I73" s="1072"/>
      <c r="J73" s="1072"/>
      <c r="K73" s="1072"/>
      <c r="L73" s="1072"/>
      <c r="M73" s="1072"/>
      <c r="N73" s="1072"/>
      <c r="O73" s="1072"/>
      <c r="P73" s="1073"/>
      <c r="Q73" s="1074">
        <v>763</v>
      </c>
      <c r="R73" s="1068"/>
      <c r="S73" s="1068"/>
      <c r="T73" s="1068"/>
      <c r="U73" s="1068"/>
      <c r="V73" s="1068">
        <v>702</v>
      </c>
      <c r="W73" s="1068"/>
      <c r="X73" s="1068"/>
      <c r="Y73" s="1068"/>
      <c r="Z73" s="1068"/>
      <c r="AA73" s="1068">
        <v>61</v>
      </c>
      <c r="AB73" s="1068"/>
      <c r="AC73" s="1068"/>
      <c r="AD73" s="1068"/>
      <c r="AE73" s="1068"/>
      <c r="AF73" s="1068">
        <v>61</v>
      </c>
      <c r="AG73" s="1068"/>
      <c r="AH73" s="1068"/>
      <c r="AI73" s="1068"/>
      <c r="AJ73" s="1068"/>
      <c r="AK73" s="1068">
        <v>0</v>
      </c>
      <c r="AL73" s="1068"/>
      <c r="AM73" s="1068"/>
      <c r="AN73" s="1068"/>
      <c r="AO73" s="1068"/>
      <c r="AP73" s="1068">
        <v>20</v>
      </c>
      <c r="AQ73" s="1068"/>
      <c r="AR73" s="1068"/>
      <c r="AS73" s="1068"/>
      <c r="AT73" s="1068"/>
      <c r="AU73" s="1068">
        <v>1</v>
      </c>
      <c r="AV73" s="1068"/>
      <c r="AW73" s="1068"/>
      <c r="AX73" s="1068"/>
      <c r="AY73" s="1068"/>
      <c r="AZ73" s="1069"/>
      <c r="BA73" s="1069"/>
      <c r="BB73" s="1069"/>
      <c r="BC73" s="1069"/>
      <c r="BD73" s="1070"/>
      <c r="BE73" s="265"/>
      <c r="BF73" s="265"/>
      <c r="BG73" s="265"/>
      <c r="BH73" s="265"/>
      <c r="BI73" s="265"/>
      <c r="BJ73" s="265"/>
      <c r="BK73" s="265"/>
      <c r="BL73" s="265"/>
      <c r="BM73" s="265"/>
      <c r="BN73" s="265"/>
      <c r="BO73" s="265"/>
      <c r="BP73" s="265"/>
      <c r="BQ73" s="262">
        <v>67</v>
      </c>
      <c r="BR73" s="267"/>
      <c r="BS73" s="1050"/>
      <c r="BT73" s="1051"/>
      <c r="BU73" s="1051"/>
      <c r="BV73" s="1051"/>
      <c r="BW73" s="1051"/>
      <c r="BX73" s="1051"/>
      <c r="BY73" s="1051"/>
      <c r="BZ73" s="1051"/>
      <c r="CA73" s="1051"/>
      <c r="CB73" s="1051"/>
      <c r="CC73" s="1051"/>
      <c r="CD73" s="1051"/>
      <c r="CE73" s="1051"/>
      <c r="CF73" s="1051"/>
      <c r="CG73" s="1052"/>
      <c r="CH73" s="1053"/>
      <c r="CI73" s="1054"/>
      <c r="CJ73" s="1054"/>
      <c r="CK73" s="1054"/>
      <c r="CL73" s="1055"/>
      <c r="CM73" s="1053"/>
      <c r="CN73" s="1054"/>
      <c r="CO73" s="1054"/>
      <c r="CP73" s="1054"/>
      <c r="CQ73" s="1055"/>
      <c r="CR73" s="1053"/>
      <c r="CS73" s="1054"/>
      <c r="CT73" s="1054"/>
      <c r="CU73" s="1054"/>
      <c r="CV73" s="1055"/>
      <c r="CW73" s="1053"/>
      <c r="CX73" s="1054"/>
      <c r="CY73" s="1054"/>
      <c r="CZ73" s="1054"/>
      <c r="DA73" s="1055"/>
      <c r="DB73" s="1053"/>
      <c r="DC73" s="1054"/>
      <c r="DD73" s="1054"/>
      <c r="DE73" s="1054"/>
      <c r="DF73" s="1055"/>
      <c r="DG73" s="1053"/>
      <c r="DH73" s="1054"/>
      <c r="DI73" s="1054"/>
      <c r="DJ73" s="1054"/>
      <c r="DK73" s="1055"/>
      <c r="DL73" s="1053"/>
      <c r="DM73" s="1054"/>
      <c r="DN73" s="1054"/>
      <c r="DO73" s="1054"/>
      <c r="DP73" s="1055"/>
      <c r="DQ73" s="1053"/>
      <c r="DR73" s="1054"/>
      <c r="DS73" s="1054"/>
      <c r="DT73" s="1054"/>
      <c r="DU73" s="1055"/>
      <c r="DV73" s="1038"/>
      <c r="DW73" s="1039"/>
      <c r="DX73" s="1039"/>
      <c r="DY73" s="1039"/>
      <c r="DZ73" s="1040"/>
      <c r="EA73" s="246"/>
    </row>
    <row r="74" spans="1:131" s="247" customFormat="1" ht="26.25" customHeight="1" x14ac:dyDescent="0.15">
      <c r="A74" s="261">
        <v>7</v>
      </c>
      <c r="B74" s="1071" t="s">
        <v>573</v>
      </c>
      <c r="C74" s="1072"/>
      <c r="D74" s="1072"/>
      <c r="E74" s="1072"/>
      <c r="F74" s="1072"/>
      <c r="G74" s="1072"/>
      <c r="H74" s="1072"/>
      <c r="I74" s="1072"/>
      <c r="J74" s="1072"/>
      <c r="K74" s="1072"/>
      <c r="L74" s="1072"/>
      <c r="M74" s="1072"/>
      <c r="N74" s="1072"/>
      <c r="O74" s="1072"/>
      <c r="P74" s="1073"/>
      <c r="Q74" s="1074">
        <v>280</v>
      </c>
      <c r="R74" s="1068"/>
      <c r="S74" s="1068"/>
      <c r="T74" s="1068"/>
      <c r="U74" s="1068"/>
      <c r="V74" s="1068">
        <v>249</v>
      </c>
      <c r="W74" s="1068"/>
      <c r="X74" s="1068"/>
      <c r="Y74" s="1068"/>
      <c r="Z74" s="1068"/>
      <c r="AA74" s="1068">
        <v>31</v>
      </c>
      <c r="AB74" s="1068"/>
      <c r="AC74" s="1068"/>
      <c r="AD74" s="1068"/>
      <c r="AE74" s="1068"/>
      <c r="AF74" s="1068">
        <v>31</v>
      </c>
      <c r="AG74" s="1068"/>
      <c r="AH74" s="1068"/>
      <c r="AI74" s="1068"/>
      <c r="AJ74" s="1068"/>
      <c r="AK74" s="1068">
        <v>25</v>
      </c>
      <c r="AL74" s="1068"/>
      <c r="AM74" s="1068"/>
      <c r="AN74" s="1068"/>
      <c r="AO74" s="1068"/>
      <c r="AP74" s="1068">
        <v>70</v>
      </c>
      <c r="AQ74" s="1068"/>
      <c r="AR74" s="1068"/>
      <c r="AS74" s="1068"/>
      <c r="AT74" s="1068"/>
      <c r="AU74" s="1068" t="s">
        <v>566</v>
      </c>
      <c r="AV74" s="1068"/>
      <c r="AW74" s="1068"/>
      <c r="AX74" s="1068"/>
      <c r="AY74" s="1068"/>
      <c r="AZ74" s="1069"/>
      <c r="BA74" s="1069"/>
      <c r="BB74" s="1069"/>
      <c r="BC74" s="1069"/>
      <c r="BD74" s="1070"/>
      <c r="BE74" s="265"/>
      <c r="BF74" s="265"/>
      <c r="BG74" s="265"/>
      <c r="BH74" s="265"/>
      <c r="BI74" s="265"/>
      <c r="BJ74" s="265"/>
      <c r="BK74" s="265"/>
      <c r="BL74" s="265"/>
      <c r="BM74" s="265"/>
      <c r="BN74" s="265"/>
      <c r="BO74" s="265"/>
      <c r="BP74" s="265"/>
      <c r="BQ74" s="262">
        <v>68</v>
      </c>
      <c r="BR74" s="267"/>
      <c r="BS74" s="1050"/>
      <c r="BT74" s="1051"/>
      <c r="BU74" s="1051"/>
      <c r="BV74" s="1051"/>
      <c r="BW74" s="1051"/>
      <c r="BX74" s="1051"/>
      <c r="BY74" s="1051"/>
      <c r="BZ74" s="1051"/>
      <c r="CA74" s="1051"/>
      <c r="CB74" s="1051"/>
      <c r="CC74" s="1051"/>
      <c r="CD74" s="1051"/>
      <c r="CE74" s="1051"/>
      <c r="CF74" s="1051"/>
      <c r="CG74" s="1052"/>
      <c r="CH74" s="1053"/>
      <c r="CI74" s="1054"/>
      <c r="CJ74" s="1054"/>
      <c r="CK74" s="1054"/>
      <c r="CL74" s="1055"/>
      <c r="CM74" s="1053"/>
      <c r="CN74" s="1054"/>
      <c r="CO74" s="1054"/>
      <c r="CP74" s="1054"/>
      <c r="CQ74" s="1055"/>
      <c r="CR74" s="1053"/>
      <c r="CS74" s="1054"/>
      <c r="CT74" s="1054"/>
      <c r="CU74" s="1054"/>
      <c r="CV74" s="1055"/>
      <c r="CW74" s="1053"/>
      <c r="CX74" s="1054"/>
      <c r="CY74" s="1054"/>
      <c r="CZ74" s="1054"/>
      <c r="DA74" s="1055"/>
      <c r="DB74" s="1053"/>
      <c r="DC74" s="1054"/>
      <c r="DD74" s="1054"/>
      <c r="DE74" s="1054"/>
      <c r="DF74" s="1055"/>
      <c r="DG74" s="1053"/>
      <c r="DH74" s="1054"/>
      <c r="DI74" s="1054"/>
      <c r="DJ74" s="1054"/>
      <c r="DK74" s="1055"/>
      <c r="DL74" s="1053"/>
      <c r="DM74" s="1054"/>
      <c r="DN74" s="1054"/>
      <c r="DO74" s="1054"/>
      <c r="DP74" s="1055"/>
      <c r="DQ74" s="1053"/>
      <c r="DR74" s="1054"/>
      <c r="DS74" s="1054"/>
      <c r="DT74" s="1054"/>
      <c r="DU74" s="1055"/>
      <c r="DV74" s="1038"/>
      <c r="DW74" s="1039"/>
      <c r="DX74" s="1039"/>
      <c r="DY74" s="1039"/>
      <c r="DZ74" s="1040"/>
      <c r="EA74" s="246"/>
    </row>
    <row r="75" spans="1:131" s="247" customFormat="1" ht="61.5" customHeight="1" x14ac:dyDescent="0.15">
      <c r="A75" s="261">
        <v>8</v>
      </c>
      <c r="B75" s="1075" t="s">
        <v>574</v>
      </c>
      <c r="C75" s="1072"/>
      <c r="D75" s="1072"/>
      <c r="E75" s="1072"/>
      <c r="F75" s="1072"/>
      <c r="G75" s="1072"/>
      <c r="H75" s="1072"/>
      <c r="I75" s="1072"/>
      <c r="J75" s="1072"/>
      <c r="K75" s="1072"/>
      <c r="L75" s="1072"/>
      <c r="M75" s="1072"/>
      <c r="N75" s="1072"/>
      <c r="O75" s="1072"/>
      <c r="P75" s="1073"/>
      <c r="Q75" s="1078">
        <v>796</v>
      </c>
      <c r="R75" s="1079"/>
      <c r="S75" s="1079"/>
      <c r="T75" s="1079"/>
      <c r="U75" s="1080"/>
      <c r="V75" s="1081">
        <v>675</v>
      </c>
      <c r="W75" s="1079"/>
      <c r="X75" s="1079"/>
      <c r="Y75" s="1079"/>
      <c r="Z75" s="1080"/>
      <c r="AA75" s="1081">
        <v>121</v>
      </c>
      <c r="AB75" s="1079"/>
      <c r="AC75" s="1079"/>
      <c r="AD75" s="1079"/>
      <c r="AE75" s="1080"/>
      <c r="AF75" s="1081">
        <v>130</v>
      </c>
      <c r="AG75" s="1079"/>
      <c r="AH75" s="1079"/>
      <c r="AI75" s="1079"/>
      <c r="AJ75" s="1080"/>
      <c r="AK75" s="1081">
        <v>121</v>
      </c>
      <c r="AL75" s="1079"/>
      <c r="AM75" s="1079"/>
      <c r="AN75" s="1079"/>
      <c r="AO75" s="1080"/>
      <c r="AP75" s="1081">
        <v>742</v>
      </c>
      <c r="AQ75" s="1079"/>
      <c r="AR75" s="1079"/>
      <c r="AS75" s="1079"/>
      <c r="AT75" s="1080"/>
      <c r="AU75" s="1081">
        <v>252</v>
      </c>
      <c r="AV75" s="1079"/>
      <c r="AW75" s="1079"/>
      <c r="AX75" s="1079"/>
      <c r="AY75" s="1080"/>
      <c r="AZ75" s="1069" t="s">
        <v>584</v>
      </c>
      <c r="BA75" s="1069"/>
      <c r="BB75" s="1069"/>
      <c r="BC75" s="1069"/>
      <c r="BD75" s="1070"/>
      <c r="BE75" s="265"/>
      <c r="BF75" s="265"/>
      <c r="BG75" s="265"/>
      <c r="BH75" s="265"/>
      <c r="BI75" s="265"/>
      <c r="BJ75" s="265"/>
      <c r="BK75" s="265"/>
      <c r="BL75" s="265"/>
      <c r="BM75" s="265"/>
      <c r="BN75" s="265"/>
      <c r="BO75" s="265"/>
      <c r="BP75" s="265"/>
      <c r="BQ75" s="262">
        <v>69</v>
      </c>
      <c r="BR75" s="267"/>
      <c r="BS75" s="1050"/>
      <c r="BT75" s="1051"/>
      <c r="BU75" s="1051"/>
      <c r="BV75" s="1051"/>
      <c r="BW75" s="1051"/>
      <c r="BX75" s="1051"/>
      <c r="BY75" s="1051"/>
      <c r="BZ75" s="1051"/>
      <c r="CA75" s="1051"/>
      <c r="CB75" s="1051"/>
      <c r="CC75" s="1051"/>
      <c r="CD75" s="1051"/>
      <c r="CE75" s="1051"/>
      <c r="CF75" s="1051"/>
      <c r="CG75" s="1052"/>
      <c r="CH75" s="1053"/>
      <c r="CI75" s="1054"/>
      <c r="CJ75" s="1054"/>
      <c r="CK75" s="1054"/>
      <c r="CL75" s="1055"/>
      <c r="CM75" s="1053"/>
      <c r="CN75" s="1054"/>
      <c r="CO75" s="1054"/>
      <c r="CP75" s="1054"/>
      <c r="CQ75" s="1055"/>
      <c r="CR75" s="1053"/>
      <c r="CS75" s="1054"/>
      <c r="CT75" s="1054"/>
      <c r="CU75" s="1054"/>
      <c r="CV75" s="1055"/>
      <c r="CW75" s="1053"/>
      <c r="CX75" s="1054"/>
      <c r="CY75" s="1054"/>
      <c r="CZ75" s="1054"/>
      <c r="DA75" s="1055"/>
      <c r="DB75" s="1053"/>
      <c r="DC75" s="1054"/>
      <c r="DD75" s="1054"/>
      <c r="DE75" s="1054"/>
      <c r="DF75" s="1055"/>
      <c r="DG75" s="1053"/>
      <c r="DH75" s="1054"/>
      <c r="DI75" s="1054"/>
      <c r="DJ75" s="1054"/>
      <c r="DK75" s="1055"/>
      <c r="DL75" s="1053"/>
      <c r="DM75" s="1054"/>
      <c r="DN75" s="1054"/>
      <c r="DO75" s="1054"/>
      <c r="DP75" s="1055"/>
      <c r="DQ75" s="1053"/>
      <c r="DR75" s="1054"/>
      <c r="DS75" s="1054"/>
      <c r="DT75" s="1054"/>
      <c r="DU75" s="1055"/>
      <c r="DV75" s="1038"/>
      <c r="DW75" s="1039"/>
      <c r="DX75" s="1039"/>
      <c r="DY75" s="1039"/>
      <c r="DZ75" s="1040"/>
      <c r="EA75" s="246"/>
    </row>
    <row r="76" spans="1:131" s="247" customFormat="1" ht="26.25" customHeight="1" x14ac:dyDescent="0.15">
      <c r="A76" s="261">
        <v>9</v>
      </c>
      <c r="B76" s="1071" t="s">
        <v>575</v>
      </c>
      <c r="C76" s="1072"/>
      <c r="D76" s="1072"/>
      <c r="E76" s="1072"/>
      <c r="F76" s="1072"/>
      <c r="G76" s="1072"/>
      <c r="H76" s="1072"/>
      <c r="I76" s="1072"/>
      <c r="J76" s="1072"/>
      <c r="K76" s="1072"/>
      <c r="L76" s="1072"/>
      <c r="M76" s="1072"/>
      <c r="N76" s="1072"/>
      <c r="O76" s="1072"/>
      <c r="P76" s="1073"/>
      <c r="Q76" s="1078">
        <v>26</v>
      </c>
      <c r="R76" s="1079"/>
      <c r="S76" s="1079"/>
      <c r="T76" s="1079"/>
      <c r="U76" s="1080"/>
      <c r="V76" s="1081">
        <v>19</v>
      </c>
      <c r="W76" s="1079"/>
      <c r="X76" s="1079"/>
      <c r="Y76" s="1079"/>
      <c r="Z76" s="1080"/>
      <c r="AA76" s="1081">
        <v>7</v>
      </c>
      <c r="AB76" s="1079"/>
      <c r="AC76" s="1079"/>
      <c r="AD76" s="1079"/>
      <c r="AE76" s="1080"/>
      <c r="AF76" s="1081">
        <v>7</v>
      </c>
      <c r="AG76" s="1079"/>
      <c r="AH76" s="1079"/>
      <c r="AI76" s="1079"/>
      <c r="AJ76" s="1080"/>
      <c r="AK76" s="1081">
        <v>0</v>
      </c>
      <c r="AL76" s="1079"/>
      <c r="AM76" s="1079"/>
      <c r="AN76" s="1079"/>
      <c r="AO76" s="1080"/>
      <c r="AP76" s="1068" t="s">
        <v>585</v>
      </c>
      <c r="AQ76" s="1068"/>
      <c r="AR76" s="1068"/>
      <c r="AS76" s="1068"/>
      <c r="AT76" s="1068"/>
      <c r="AU76" s="1068" t="s">
        <v>585</v>
      </c>
      <c r="AV76" s="1068"/>
      <c r="AW76" s="1068"/>
      <c r="AX76" s="1068"/>
      <c r="AY76" s="1068"/>
      <c r="AZ76" s="1069"/>
      <c r="BA76" s="1069"/>
      <c r="BB76" s="1069"/>
      <c r="BC76" s="1069"/>
      <c r="BD76" s="1070"/>
      <c r="BE76" s="265"/>
      <c r="BF76" s="265"/>
      <c r="BG76" s="265"/>
      <c r="BH76" s="265"/>
      <c r="BI76" s="265"/>
      <c r="BJ76" s="265"/>
      <c r="BK76" s="265"/>
      <c r="BL76" s="265"/>
      <c r="BM76" s="265"/>
      <c r="BN76" s="265"/>
      <c r="BO76" s="265"/>
      <c r="BP76" s="265"/>
      <c r="BQ76" s="262">
        <v>70</v>
      </c>
      <c r="BR76" s="267"/>
      <c r="BS76" s="1050"/>
      <c r="BT76" s="1051"/>
      <c r="BU76" s="1051"/>
      <c r="BV76" s="1051"/>
      <c r="BW76" s="1051"/>
      <c r="BX76" s="1051"/>
      <c r="BY76" s="1051"/>
      <c r="BZ76" s="1051"/>
      <c r="CA76" s="1051"/>
      <c r="CB76" s="1051"/>
      <c r="CC76" s="1051"/>
      <c r="CD76" s="1051"/>
      <c r="CE76" s="1051"/>
      <c r="CF76" s="1051"/>
      <c r="CG76" s="1052"/>
      <c r="CH76" s="1053"/>
      <c r="CI76" s="1054"/>
      <c r="CJ76" s="1054"/>
      <c r="CK76" s="1054"/>
      <c r="CL76" s="1055"/>
      <c r="CM76" s="1053"/>
      <c r="CN76" s="1054"/>
      <c r="CO76" s="1054"/>
      <c r="CP76" s="1054"/>
      <c r="CQ76" s="1055"/>
      <c r="CR76" s="1053"/>
      <c r="CS76" s="1054"/>
      <c r="CT76" s="1054"/>
      <c r="CU76" s="1054"/>
      <c r="CV76" s="1055"/>
      <c r="CW76" s="1053"/>
      <c r="CX76" s="1054"/>
      <c r="CY76" s="1054"/>
      <c r="CZ76" s="1054"/>
      <c r="DA76" s="1055"/>
      <c r="DB76" s="1053"/>
      <c r="DC76" s="1054"/>
      <c r="DD76" s="1054"/>
      <c r="DE76" s="1054"/>
      <c r="DF76" s="1055"/>
      <c r="DG76" s="1053"/>
      <c r="DH76" s="1054"/>
      <c r="DI76" s="1054"/>
      <c r="DJ76" s="1054"/>
      <c r="DK76" s="1055"/>
      <c r="DL76" s="1053"/>
      <c r="DM76" s="1054"/>
      <c r="DN76" s="1054"/>
      <c r="DO76" s="1054"/>
      <c r="DP76" s="1055"/>
      <c r="DQ76" s="1053"/>
      <c r="DR76" s="1054"/>
      <c r="DS76" s="1054"/>
      <c r="DT76" s="1054"/>
      <c r="DU76" s="1055"/>
      <c r="DV76" s="1038"/>
      <c r="DW76" s="1039"/>
      <c r="DX76" s="1039"/>
      <c r="DY76" s="1039"/>
      <c r="DZ76" s="1040"/>
      <c r="EA76" s="246"/>
    </row>
    <row r="77" spans="1:131" s="247" customFormat="1" ht="26.25" customHeight="1" x14ac:dyDescent="0.15">
      <c r="A77" s="261">
        <v>10</v>
      </c>
      <c r="B77" s="1075" t="s">
        <v>576</v>
      </c>
      <c r="C77" s="1076"/>
      <c r="D77" s="1076"/>
      <c r="E77" s="1076"/>
      <c r="F77" s="1076"/>
      <c r="G77" s="1076"/>
      <c r="H77" s="1076"/>
      <c r="I77" s="1076"/>
      <c r="J77" s="1076"/>
      <c r="K77" s="1076"/>
      <c r="L77" s="1076"/>
      <c r="M77" s="1076"/>
      <c r="N77" s="1076"/>
      <c r="O77" s="1076"/>
      <c r="P77" s="1077"/>
      <c r="Q77" s="1078">
        <v>1291</v>
      </c>
      <c r="R77" s="1079"/>
      <c r="S77" s="1079"/>
      <c r="T77" s="1079"/>
      <c r="U77" s="1080"/>
      <c r="V77" s="1081">
        <v>1258</v>
      </c>
      <c r="W77" s="1079"/>
      <c r="X77" s="1079"/>
      <c r="Y77" s="1079"/>
      <c r="Z77" s="1080"/>
      <c r="AA77" s="1081">
        <v>33</v>
      </c>
      <c r="AB77" s="1079"/>
      <c r="AC77" s="1079"/>
      <c r="AD77" s="1079"/>
      <c r="AE77" s="1080"/>
      <c r="AF77" s="1081">
        <v>33</v>
      </c>
      <c r="AG77" s="1079"/>
      <c r="AH77" s="1079"/>
      <c r="AI77" s="1079"/>
      <c r="AJ77" s="1080"/>
      <c r="AK77" s="1081">
        <v>95</v>
      </c>
      <c r="AL77" s="1079"/>
      <c r="AM77" s="1079"/>
      <c r="AN77" s="1079"/>
      <c r="AO77" s="1080"/>
      <c r="AP77" s="1068" t="s">
        <v>585</v>
      </c>
      <c r="AQ77" s="1068"/>
      <c r="AR77" s="1068"/>
      <c r="AS77" s="1068"/>
      <c r="AT77" s="1068"/>
      <c r="AU77" s="1068" t="s">
        <v>585</v>
      </c>
      <c r="AV77" s="1068"/>
      <c r="AW77" s="1068"/>
      <c r="AX77" s="1068"/>
      <c r="AY77" s="1068"/>
      <c r="AZ77" s="1069"/>
      <c r="BA77" s="1069"/>
      <c r="BB77" s="1069"/>
      <c r="BC77" s="1069"/>
      <c r="BD77" s="1070"/>
      <c r="BE77" s="265"/>
      <c r="BF77" s="265"/>
      <c r="BG77" s="265"/>
      <c r="BH77" s="265"/>
      <c r="BI77" s="265"/>
      <c r="BJ77" s="265"/>
      <c r="BK77" s="265"/>
      <c r="BL77" s="265"/>
      <c r="BM77" s="265"/>
      <c r="BN77" s="265"/>
      <c r="BO77" s="265"/>
      <c r="BP77" s="265"/>
      <c r="BQ77" s="262">
        <v>71</v>
      </c>
      <c r="BR77" s="267"/>
      <c r="BS77" s="1050"/>
      <c r="BT77" s="1051"/>
      <c r="BU77" s="1051"/>
      <c r="BV77" s="1051"/>
      <c r="BW77" s="1051"/>
      <c r="BX77" s="1051"/>
      <c r="BY77" s="1051"/>
      <c r="BZ77" s="1051"/>
      <c r="CA77" s="1051"/>
      <c r="CB77" s="1051"/>
      <c r="CC77" s="1051"/>
      <c r="CD77" s="1051"/>
      <c r="CE77" s="1051"/>
      <c r="CF77" s="1051"/>
      <c r="CG77" s="1052"/>
      <c r="CH77" s="1053"/>
      <c r="CI77" s="1054"/>
      <c r="CJ77" s="1054"/>
      <c r="CK77" s="1054"/>
      <c r="CL77" s="1055"/>
      <c r="CM77" s="1053"/>
      <c r="CN77" s="1054"/>
      <c r="CO77" s="1054"/>
      <c r="CP77" s="1054"/>
      <c r="CQ77" s="1055"/>
      <c r="CR77" s="1053"/>
      <c r="CS77" s="1054"/>
      <c r="CT77" s="1054"/>
      <c r="CU77" s="1054"/>
      <c r="CV77" s="1055"/>
      <c r="CW77" s="1053"/>
      <c r="CX77" s="1054"/>
      <c r="CY77" s="1054"/>
      <c r="CZ77" s="1054"/>
      <c r="DA77" s="1055"/>
      <c r="DB77" s="1053"/>
      <c r="DC77" s="1054"/>
      <c r="DD77" s="1054"/>
      <c r="DE77" s="1054"/>
      <c r="DF77" s="1055"/>
      <c r="DG77" s="1053"/>
      <c r="DH77" s="1054"/>
      <c r="DI77" s="1054"/>
      <c r="DJ77" s="1054"/>
      <c r="DK77" s="1055"/>
      <c r="DL77" s="1053"/>
      <c r="DM77" s="1054"/>
      <c r="DN77" s="1054"/>
      <c r="DO77" s="1054"/>
      <c r="DP77" s="1055"/>
      <c r="DQ77" s="1053"/>
      <c r="DR77" s="1054"/>
      <c r="DS77" s="1054"/>
      <c r="DT77" s="1054"/>
      <c r="DU77" s="1055"/>
      <c r="DV77" s="1038"/>
      <c r="DW77" s="1039"/>
      <c r="DX77" s="1039"/>
      <c r="DY77" s="1039"/>
      <c r="DZ77" s="1040"/>
      <c r="EA77" s="246"/>
    </row>
    <row r="78" spans="1:131" s="247" customFormat="1" ht="26.25" customHeight="1" x14ac:dyDescent="0.15">
      <c r="A78" s="261">
        <v>11</v>
      </c>
      <c r="B78" s="1071" t="s">
        <v>577</v>
      </c>
      <c r="C78" s="1072"/>
      <c r="D78" s="1072"/>
      <c r="E78" s="1072"/>
      <c r="F78" s="1072"/>
      <c r="G78" s="1072"/>
      <c r="H78" s="1072"/>
      <c r="I78" s="1072"/>
      <c r="J78" s="1072"/>
      <c r="K78" s="1072"/>
      <c r="L78" s="1072"/>
      <c r="M78" s="1072"/>
      <c r="N78" s="1072"/>
      <c r="O78" s="1072"/>
      <c r="P78" s="1073"/>
      <c r="Q78" s="1074">
        <v>600</v>
      </c>
      <c r="R78" s="1068"/>
      <c r="S78" s="1068"/>
      <c r="T78" s="1068"/>
      <c r="U78" s="1068"/>
      <c r="V78" s="1068">
        <v>537</v>
      </c>
      <c r="W78" s="1068"/>
      <c r="X78" s="1068"/>
      <c r="Y78" s="1068"/>
      <c r="Z78" s="1068"/>
      <c r="AA78" s="1068">
        <v>63</v>
      </c>
      <c r="AB78" s="1068"/>
      <c r="AC78" s="1068"/>
      <c r="AD78" s="1068"/>
      <c r="AE78" s="1068"/>
      <c r="AF78" s="1068">
        <v>63</v>
      </c>
      <c r="AG78" s="1068"/>
      <c r="AH78" s="1068"/>
      <c r="AI78" s="1068"/>
      <c r="AJ78" s="1068"/>
      <c r="AK78" s="1068">
        <v>127</v>
      </c>
      <c r="AL78" s="1068"/>
      <c r="AM78" s="1068"/>
      <c r="AN78" s="1068"/>
      <c r="AO78" s="1068"/>
      <c r="AP78" s="1068" t="s">
        <v>585</v>
      </c>
      <c r="AQ78" s="1068"/>
      <c r="AR78" s="1068"/>
      <c r="AS78" s="1068"/>
      <c r="AT78" s="1068"/>
      <c r="AU78" s="1068" t="s">
        <v>585</v>
      </c>
      <c r="AV78" s="1068"/>
      <c r="AW78" s="1068"/>
      <c r="AX78" s="1068"/>
      <c r="AY78" s="1068"/>
      <c r="AZ78" s="1069"/>
      <c r="BA78" s="1069"/>
      <c r="BB78" s="1069"/>
      <c r="BC78" s="1069"/>
      <c r="BD78" s="1070"/>
      <c r="BE78" s="265"/>
      <c r="BF78" s="265"/>
      <c r="BG78" s="265"/>
      <c r="BH78" s="265"/>
      <c r="BI78" s="265"/>
      <c r="BJ78" s="268"/>
      <c r="BK78" s="268"/>
      <c r="BL78" s="268"/>
      <c r="BM78" s="268"/>
      <c r="BN78" s="268"/>
      <c r="BO78" s="265"/>
      <c r="BP78" s="265"/>
      <c r="BQ78" s="262">
        <v>72</v>
      </c>
      <c r="BR78" s="267"/>
      <c r="BS78" s="1050"/>
      <c r="BT78" s="1051"/>
      <c r="BU78" s="1051"/>
      <c r="BV78" s="1051"/>
      <c r="BW78" s="1051"/>
      <c r="BX78" s="1051"/>
      <c r="BY78" s="1051"/>
      <c r="BZ78" s="1051"/>
      <c r="CA78" s="1051"/>
      <c r="CB78" s="1051"/>
      <c r="CC78" s="1051"/>
      <c r="CD78" s="1051"/>
      <c r="CE78" s="1051"/>
      <c r="CF78" s="1051"/>
      <c r="CG78" s="1052"/>
      <c r="CH78" s="1053"/>
      <c r="CI78" s="1054"/>
      <c r="CJ78" s="1054"/>
      <c r="CK78" s="1054"/>
      <c r="CL78" s="1055"/>
      <c r="CM78" s="1053"/>
      <c r="CN78" s="1054"/>
      <c r="CO78" s="1054"/>
      <c r="CP78" s="1054"/>
      <c r="CQ78" s="1055"/>
      <c r="CR78" s="1053"/>
      <c r="CS78" s="1054"/>
      <c r="CT78" s="1054"/>
      <c r="CU78" s="1054"/>
      <c r="CV78" s="1055"/>
      <c r="CW78" s="1053"/>
      <c r="CX78" s="1054"/>
      <c r="CY78" s="1054"/>
      <c r="CZ78" s="1054"/>
      <c r="DA78" s="1055"/>
      <c r="DB78" s="1053"/>
      <c r="DC78" s="1054"/>
      <c r="DD78" s="1054"/>
      <c r="DE78" s="1054"/>
      <c r="DF78" s="1055"/>
      <c r="DG78" s="1053"/>
      <c r="DH78" s="1054"/>
      <c r="DI78" s="1054"/>
      <c r="DJ78" s="1054"/>
      <c r="DK78" s="1055"/>
      <c r="DL78" s="1053"/>
      <c r="DM78" s="1054"/>
      <c r="DN78" s="1054"/>
      <c r="DO78" s="1054"/>
      <c r="DP78" s="1055"/>
      <c r="DQ78" s="1053"/>
      <c r="DR78" s="1054"/>
      <c r="DS78" s="1054"/>
      <c r="DT78" s="1054"/>
      <c r="DU78" s="1055"/>
      <c r="DV78" s="1038"/>
      <c r="DW78" s="1039"/>
      <c r="DX78" s="1039"/>
      <c r="DY78" s="1039"/>
      <c r="DZ78" s="1040"/>
      <c r="EA78" s="246"/>
    </row>
    <row r="79" spans="1:131" s="247" customFormat="1" ht="26.25" customHeight="1" x14ac:dyDescent="0.15">
      <c r="A79" s="261">
        <v>12</v>
      </c>
      <c r="B79" s="1071" t="s">
        <v>578</v>
      </c>
      <c r="C79" s="1072"/>
      <c r="D79" s="1072"/>
      <c r="E79" s="1072"/>
      <c r="F79" s="1072"/>
      <c r="G79" s="1072"/>
      <c r="H79" s="1072"/>
      <c r="I79" s="1072"/>
      <c r="J79" s="1072"/>
      <c r="K79" s="1072"/>
      <c r="L79" s="1072"/>
      <c r="M79" s="1072"/>
      <c r="N79" s="1072"/>
      <c r="O79" s="1072"/>
      <c r="P79" s="1073"/>
      <c r="Q79" s="1074">
        <v>296986</v>
      </c>
      <c r="R79" s="1068"/>
      <c r="S79" s="1068"/>
      <c r="T79" s="1068"/>
      <c r="U79" s="1068"/>
      <c r="V79" s="1068">
        <v>274820</v>
      </c>
      <c r="W79" s="1068"/>
      <c r="X79" s="1068"/>
      <c r="Y79" s="1068"/>
      <c r="Z79" s="1068"/>
      <c r="AA79" s="1068">
        <v>22166</v>
      </c>
      <c r="AB79" s="1068"/>
      <c r="AC79" s="1068"/>
      <c r="AD79" s="1068"/>
      <c r="AE79" s="1068"/>
      <c r="AF79" s="1068">
        <v>22166</v>
      </c>
      <c r="AG79" s="1068"/>
      <c r="AH79" s="1068"/>
      <c r="AI79" s="1068"/>
      <c r="AJ79" s="1068"/>
      <c r="AK79" s="1068">
        <v>255</v>
      </c>
      <c r="AL79" s="1068"/>
      <c r="AM79" s="1068"/>
      <c r="AN79" s="1068"/>
      <c r="AO79" s="1068"/>
      <c r="AP79" s="1068" t="s">
        <v>585</v>
      </c>
      <c r="AQ79" s="1068"/>
      <c r="AR79" s="1068"/>
      <c r="AS79" s="1068"/>
      <c r="AT79" s="1068"/>
      <c r="AU79" s="1068" t="s">
        <v>585</v>
      </c>
      <c r="AV79" s="1068"/>
      <c r="AW79" s="1068"/>
      <c r="AX79" s="1068"/>
      <c r="AY79" s="1068"/>
      <c r="AZ79" s="1069"/>
      <c r="BA79" s="1069"/>
      <c r="BB79" s="1069"/>
      <c r="BC79" s="1069"/>
      <c r="BD79" s="1070"/>
      <c r="BE79" s="265"/>
      <c r="BF79" s="265"/>
      <c r="BG79" s="265"/>
      <c r="BH79" s="265"/>
      <c r="BI79" s="265"/>
      <c r="BJ79" s="268"/>
      <c r="BK79" s="268"/>
      <c r="BL79" s="268"/>
      <c r="BM79" s="268"/>
      <c r="BN79" s="268"/>
      <c r="BO79" s="265"/>
      <c r="BP79" s="265"/>
      <c r="BQ79" s="262">
        <v>73</v>
      </c>
      <c r="BR79" s="267"/>
      <c r="BS79" s="1050"/>
      <c r="BT79" s="1051"/>
      <c r="BU79" s="1051"/>
      <c r="BV79" s="1051"/>
      <c r="BW79" s="1051"/>
      <c r="BX79" s="1051"/>
      <c r="BY79" s="1051"/>
      <c r="BZ79" s="1051"/>
      <c r="CA79" s="1051"/>
      <c r="CB79" s="1051"/>
      <c r="CC79" s="1051"/>
      <c r="CD79" s="1051"/>
      <c r="CE79" s="1051"/>
      <c r="CF79" s="1051"/>
      <c r="CG79" s="1052"/>
      <c r="CH79" s="1053"/>
      <c r="CI79" s="1054"/>
      <c r="CJ79" s="1054"/>
      <c r="CK79" s="1054"/>
      <c r="CL79" s="1055"/>
      <c r="CM79" s="1053"/>
      <c r="CN79" s="1054"/>
      <c r="CO79" s="1054"/>
      <c r="CP79" s="1054"/>
      <c r="CQ79" s="1055"/>
      <c r="CR79" s="1053"/>
      <c r="CS79" s="1054"/>
      <c r="CT79" s="1054"/>
      <c r="CU79" s="1054"/>
      <c r="CV79" s="1055"/>
      <c r="CW79" s="1053"/>
      <c r="CX79" s="1054"/>
      <c r="CY79" s="1054"/>
      <c r="CZ79" s="1054"/>
      <c r="DA79" s="1055"/>
      <c r="DB79" s="1053"/>
      <c r="DC79" s="1054"/>
      <c r="DD79" s="1054"/>
      <c r="DE79" s="1054"/>
      <c r="DF79" s="1055"/>
      <c r="DG79" s="1053"/>
      <c r="DH79" s="1054"/>
      <c r="DI79" s="1054"/>
      <c r="DJ79" s="1054"/>
      <c r="DK79" s="1055"/>
      <c r="DL79" s="1053"/>
      <c r="DM79" s="1054"/>
      <c r="DN79" s="1054"/>
      <c r="DO79" s="1054"/>
      <c r="DP79" s="1055"/>
      <c r="DQ79" s="1053"/>
      <c r="DR79" s="1054"/>
      <c r="DS79" s="1054"/>
      <c r="DT79" s="1054"/>
      <c r="DU79" s="1055"/>
      <c r="DV79" s="1038"/>
      <c r="DW79" s="1039"/>
      <c r="DX79" s="1039"/>
      <c r="DY79" s="1039"/>
      <c r="DZ79" s="1040"/>
      <c r="EA79" s="246"/>
    </row>
    <row r="80" spans="1:131" s="247" customFormat="1" ht="26.25" customHeight="1" x14ac:dyDescent="0.15">
      <c r="A80" s="261">
        <v>13</v>
      </c>
      <c r="B80" s="1071" t="s">
        <v>579</v>
      </c>
      <c r="C80" s="1072"/>
      <c r="D80" s="1072"/>
      <c r="E80" s="1072"/>
      <c r="F80" s="1072"/>
      <c r="G80" s="1072"/>
      <c r="H80" s="1072"/>
      <c r="I80" s="1072"/>
      <c r="J80" s="1072"/>
      <c r="K80" s="1072"/>
      <c r="L80" s="1072"/>
      <c r="M80" s="1072"/>
      <c r="N80" s="1072"/>
      <c r="O80" s="1072"/>
      <c r="P80" s="1073"/>
      <c r="Q80" s="1074">
        <v>320</v>
      </c>
      <c r="R80" s="1068"/>
      <c r="S80" s="1068"/>
      <c r="T80" s="1068"/>
      <c r="U80" s="1068"/>
      <c r="V80" s="1068">
        <v>186</v>
      </c>
      <c r="W80" s="1068"/>
      <c r="X80" s="1068"/>
      <c r="Y80" s="1068"/>
      <c r="Z80" s="1068"/>
      <c r="AA80" s="1068">
        <v>134</v>
      </c>
      <c r="AB80" s="1068"/>
      <c r="AC80" s="1068"/>
      <c r="AD80" s="1068"/>
      <c r="AE80" s="1068"/>
      <c r="AF80" s="1068">
        <v>134</v>
      </c>
      <c r="AG80" s="1068"/>
      <c r="AH80" s="1068"/>
      <c r="AI80" s="1068"/>
      <c r="AJ80" s="1068"/>
      <c r="AK80" s="1068">
        <v>4</v>
      </c>
      <c r="AL80" s="1068"/>
      <c r="AM80" s="1068"/>
      <c r="AN80" s="1068"/>
      <c r="AO80" s="1068"/>
      <c r="AP80" s="1068" t="s">
        <v>585</v>
      </c>
      <c r="AQ80" s="1068"/>
      <c r="AR80" s="1068"/>
      <c r="AS80" s="1068"/>
      <c r="AT80" s="1068"/>
      <c r="AU80" s="1068" t="s">
        <v>585</v>
      </c>
      <c r="AV80" s="1068"/>
      <c r="AW80" s="1068"/>
      <c r="AX80" s="1068"/>
      <c r="AY80" s="1068"/>
      <c r="AZ80" s="1069"/>
      <c r="BA80" s="1069"/>
      <c r="BB80" s="1069"/>
      <c r="BC80" s="1069"/>
      <c r="BD80" s="1070"/>
      <c r="BE80" s="265"/>
      <c r="BF80" s="265"/>
      <c r="BG80" s="265"/>
      <c r="BH80" s="265"/>
      <c r="BI80" s="265"/>
      <c r="BJ80" s="265"/>
      <c r="BK80" s="265"/>
      <c r="BL80" s="265"/>
      <c r="BM80" s="265"/>
      <c r="BN80" s="265"/>
      <c r="BO80" s="265"/>
      <c r="BP80" s="265"/>
      <c r="BQ80" s="262">
        <v>74</v>
      </c>
      <c r="BR80" s="267"/>
      <c r="BS80" s="1050"/>
      <c r="BT80" s="1051"/>
      <c r="BU80" s="1051"/>
      <c r="BV80" s="1051"/>
      <c r="BW80" s="1051"/>
      <c r="BX80" s="1051"/>
      <c r="BY80" s="1051"/>
      <c r="BZ80" s="1051"/>
      <c r="CA80" s="1051"/>
      <c r="CB80" s="1051"/>
      <c r="CC80" s="1051"/>
      <c r="CD80" s="1051"/>
      <c r="CE80" s="1051"/>
      <c r="CF80" s="1051"/>
      <c r="CG80" s="1052"/>
      <c r="CH80" s="1053"/>
      <c r="CI80" s="1054"/>
      <c r="CJ80" s="1054"/>
      <c r="CK80" s="1054"/>
      <c r="CL80" s="1055"/>
      <c r="CM80" s="1053"/>
      <c r="CN80" s="1054"/>
      <c r="CO80" s="1054"/>
      <c r="CP80" s="1054"/>
      <c r="CQ80" s="1055"/>
      <c r="CR80" s="1053"/>
      <c r="CS80" s="1054"/>
      <c r="CT80" s="1054"/>
      <c r="CU80" s="1054"/>
      <c r="CV80" s="1055"/>
      <c r="CW80" s="1053"/>
      <c r="CX80" s="1054"/>
      <c r="CY80" s="1054"/>
      <c r="CZ80" s="1054"/>
      <c r="DA80" s="1055"/>
      <c r="DB80" s="1053"/>
      <c r="DC80" s="1054"/>
      <c r="DD80" s="1054"/>
      <c r="DE80" s="1054"/>
      <c r="DF80" s="1055"/>
      <c r="DG80" s="1053"/>
      <c r="DH80" s="1054"/>
      <c r="DI80" s="1054"/>
      <c r="DJ80" s="1054"/>
      <c r="DK80" s="1055"/>
      <c r="DL80" s="1053"/>
      <c r="DM80" s="1054"/>
      <c r="DN80" s="1054"/>
      <c r="DO80" s="1054"/>
      <c r="DP80" s="1055"/>
      <c r="DQ80" s="1053"/>
      <c r="DR80" s="1054"/>
      <c r="DS80" s="1054"/>
      <c r="DT80" s="1054"/>
      <c r="DU80" s="1055"/>
      <c r="DV80" s="1038"/>
      <c r="DW80" s="1039"/>
      <c r="DX80" s="1039"/>
      <c r="DY80" s="1039"/>
      <c r="DZ80" s="1040"/>
      <c r="EA80" s="246"/>
    </row>
    <row r="81" spans="1:131" s="247" customFormat="1" ht="26.25" customHeight="1" x14ac:dyDescent="0.15">
      <c r="A81" s="261">
        <v>14</v>
      </c>
      <c r="B81" s="1071" t="s">
        <v>580</v>
      </c>
      <c r="C81" s="1072"/>
      <c r="D81" s="1072"/>
      <c r="E81" s="1072"/>
      <c r="F81" s="1072"/>
      <c r="G81" s="1072"/>
      <c r="H81" s="1072"/>
      <c r="I81" s="1072"/>
      <c r="J81" s="1072"/>
      <c r="K81" s="1072"/>
      <c r="L81" s="1072"/>
      <c r="M81" s="1072"/>
      <c r="N81" s="1072"/>
      <c r="O81" s="1072"/>
      <c r="P81" s="1073"/>
      <c r="Q81" s="1074">
        <v>195</v>
      </c>
      <c r="R81" s="1068"/>
      <c r="S81" s="1068"/>
      <c r="T81" s="1068"/>
      <c r="U81" s="1068"/>
      <c r="V81" s="1068">
        <v>186</v>
      </c>
      <c r="W81" s="1068"/>
      <c r="X81" s="1068"/>
      <c r="Y81" s="1068"/>
      <c r="Z81" s="1068"/>
      <c r="AA81" s="1068">
        <v>9</v>
      </c>
      <c r="AB81" s="1068"/>
      <c r="AC81" s="1068"/>
      <c r="AD81" s="1068"/>
      <c r="AE81" s="1068"/>
      <c r="AF81" s="1068">
        <v>9</v>
      </c>
      <c r="AG81" s="1068"/>
      <c r="AH81" s="1068"/>
      <c r="AI81" s="1068"/>
      <c r="AJ81" s="1068"/>
      <c r="AK81" s="1068" t="s">
        <v>592</v>
      </c>
      <c r="AL81" s="1068"/>
      <c r="AM81" s="1068"/>
      <c r="AN81" s="1068"/>
      <c r="AO81" s="1068"/>
      <c r="AP81" s="1068" t="s">
        <v>585</v>
      </c>
      <c r="AQ81" s="1068"/>
      <c r="AR81" s="1068"/>
      <c r="AS81" s="1068"/>
      <c r="AT81" s="1068"/>
      <c r="AU81" s="1068" t="s">
        <v>585</v>
      </c>
      <c r="AV81" s="1068"/>
      <c r="AW81" s="1068"/>
      <c r="AX81" s="1068"/>
      <c r="AY81" s="1068"/>
      <c r="AZ81" s="1069"/>
      <c r="BA81" s="1069"/>
      <c r="BB81" s="1069"/>
      <c r="BC81" s="1069"/>
      <c r="BD81" s="1070"/>
      <c r="BE81" s="265"/>
      <c r="BF81" s="265"/>
      <c r="BG81" s="265"/>
      <c r="BH81" s="265"/>
      <c r="BI81" s="265"/>
      <c r="BJ81" s="265"/>
      <c r="BK81" s="265"/>
      <c r="BL81" s="265"/>
      <c r="BM81" s="265"/>
      <c r="BN81" s="265"/>
      <c r="BO81" s="265"/>
      <c r="BP81" s="265"/>
      <c r="BQ81" s="262">
        <v>75</v>
      </c>
      <c r="BR81" s="267"/>
      <c r="BS81" s="1050"/>
      <c r="BT81" s="1051"/>
      <c r="BU81" s="1051"/>
      <c r="BV81" s="1051"/>
      <c r="BW81" s="1051"/>
      <c r="BX81" s="1051"/>
      <c r="BY81" s="1051"/>
      <c r="BZ81" s="1051"/>
      <c r="CA81" s="1051"/>
      <c r="CB81" s="1051"/>
      <c r="CC81" s="1051"/>
      <c r="CD81" s="1051"/>
      <c r="CE81" s="1051"/>
      <c r="CF81" s="1051"/>
      <c r="CG81" s="1052"/>
      <c r="CH81" s="1053"/>
      <c r="CI81" s="1054"/>
      <c r="CJ81" s="1054"/>
      <c r="CK81" s="1054"/>
      <c r="CL81" s="1055"/>
      <c r="CM81" s="1053"/>
      <c r="CN81" s="1054"/>
      <c r="CO81" s="1054"/>
      <c r="CP81" s="1054"/>
      <c r="CQ81" s="1055"/>
      <c r="CR81" s="1053"/>
      <c r="CS81" s="1054"/>
      <c r="CT81" s="1054"/>
      <c r="CU81" s="1054"/>
      <c r="CV81" s="1055"/>
      <c r="CW81" s="1053"/>
      <c r="CX81" s="1054"/>
      <c r="CY81" s="1054"/>
      <c r="CZ81" s="1054"/>
      <c r="DA81" s="1055"/>
      <c r="DB81" s="1053"/>
      <c r="DC81" s="1054"/>
      <c r="DD81" s="1054"/>
      <c r="DE81" s="1054"/>
      <c r="DF81" s="1055"/>
      <c r="DG81" s="1053"/>
      <c r="DH81" s="1054"/>
      <c r="DI81" s="1054"/>
      <c r="DJ81" s="1054"/>
      <c r="DK81" s="1055"/>
      <c r="DL81" s="1053"/>
      <c r="DM81" s="1054"/>
      <c r="DN81" s="1054"/>
      <c r="DO81" s="1054"/>
      <c r="DP81" s="1055"/>
      <c r="DQ81" s="1053"/>
      <c r="DR81" s="1054"/>
      <c r="DS81" s="1054"/>
      <c r="DT81" s="1054"/>
      <c r="DU81" s="1055"/>
      <c r="DV81" s="1038"/>
      <c r="DW81" s="1039"/>
      <c r="DX81" s="1039"/>
      <c r="DY81" s="1039"/>
      <c r="DZ81" s="1040"/>
      <c r="EA81" s="246"/>
    </row>
    <row r="82" spans="1:131" s="247" customFormat="1" ht="60" customHeight="1" x14ac:dyDescent="0.15">
      <c r="A82" s="261">
        <v>15</v>
      </c>
      <c r="B82" s="1075" t="s">
        <v>581</v>
      </c>
      <c r="C82" s="1072"/>
      <c r="D82" s="1072"/>
      <c r="E82" s="1072"/>
      <c r="F82" s="1072"/>
      <c r="G82" s="1072"/>
      <c r="H82" s="1072"/>
      <c r="I82" s="1072"/>
      <c r="J82" s="1072"/>
      <c r="K82" s="1072"/>
      <c r="L82" s="1072"/>
      <c r="M82" s="1072"/>
      <c r="N82" s="1072"/>
      <c r="O82" s="1072"/>
      <c r="P82" s="1073"/>
      <c r="Q82" s="1074">
        <v>1049</v>
      </c>
      <c r="R82" s="1068"/>
      <c r="S82" s="1068"/>
      <c r="T82" s="1068"/>
      <c r="U82" s="1068"/>
      <c r="V82" s="1068">
        <v>993</v>
      </c>
      <c r="W82" s="1068"/>
      <c r="X82" s="1068"/>
      <c r="Y82" s="1068"/>
      <c r="Z82" s="1068"/>
      <c r="AA82" s="1068">
        <v>56</v>
      </c>
      <c r="AB82" s="1068"/>
      <c r="AC82" s="1068"/>
      <c r="AD82" s="1068"/>
      <c r="AE82" s="1068"/>
      <c r="AF82" s="1068">
        <v>117</v>
      </c>
      <c r="AG82" s="1068"/>
      <c r="AH82" s="1068"/>
      <c r="AI82" s="1068"/>
      <c r="AJ82" s="1068"/>
      <c r="AK82" s="1068">
        <v>17</v>
      </c>
      <c r="AL82" s="1068"/>
      <c r="AM82" s="1068"/>
      <c r="AN82" s="1068"/>
      <c r="AO82" s="1068"/>
      <c r="AP82" s="1068">
        <v>5567</v>
      </c>
      <c r="AQ82" s="1068"/>
      <c r="AR82" s="1068"/>
      <c r="AS82" s="1068"/>
      <c r="AT82" s="1068"/>
      <c r="AU82" s="1068">
        <v>219</v>
      </c>
      <c r="AV82" s="1068"/>
      <c r="AW82" s="1068"/>
      <c r="AX82" s="1068"/>
      <c r="AY82" s="1068"/>
      <c r="AZ82" s="1069" t="s">
        <v>584</v>
      </c>
      <c r="BA82" s="1069"/>
      <c r="BB82" s="1069"/>
      <c r="BC82" s="1069"/>
      <c r="BD82" s="1070"/>
      <c r="BE82" s="265"/>
      <c r="BF82" s="265"/>
      <c r="BG82" s="265"/>
      <c r="BH82" s="265"/>
      <c r="BI82" s="265"/>
      <c r="BJ82" s="265"/>
      <c r="BK82" s="265"/>
      <c r="BL82" s="265"/>
      <c r="BM82" s="265"/>
      <c r="BN82" s="265"/>
      <c r="BO82" s="265"/>
      <c r="BP82" s="265"/>
      <c r="BQ82" s="262">
        <v>76</v>
      </c>
      <c r="BR82" s="267"/>
      <c r="BS82" s="1050"/>
      <c r="BT82" s="1051"/>
      <c r="BU82" s="1051"/>
      <c r="BV82" s="1051"/>
      <c r="BW82" s="1051"/>
      <c r="BX82" s="1051"/>
      <c r="BY82" s="1051"/>
      <c r="BZ82" s="1051"/>
      <c r="CA82" s="1051"/>
      <c r="CB82" s="1051"/>
      <c r="CC82" s="1051"/>
      <c r="CD82" s="1051"/>
      <c r="CE82" s="1051"/>
      <c r="CF82" s="1051"/>
      <c r="CG82" s="1052"/>
      <c r="CH82" s="1053"/>
      <c r="CI82" s="1054"/>
      <c r="CJ82" s="1054"/>
      <c r="CK82" s="1054"/>
      <c r="CL82" s="1055"/>
      <c r="CM82" s="1053"/>
      <c r="CN82" s="1054"/>
      <c r="CO82" s="1054"/>
      <c r="CP82" s="1054"/>
      <c r="CQ82" s="1055"/>
      <c r="CR82" s="1053"/>
      <c r="CS82" s="1054"/>
      <c r="CT82" s="1054"/>
      <c r="CU82" s="1054"/>
      <c r="CV82" s="1055"/>
      <c r="CW82" s="1053"/>
      <c r="CX82" s="1054"/>
      <c r="CY82" s="1054"/>
      <c r="CZ82" s="1054"/>
      <c r="DA82" s="1055"/>
      <c r="DB82" s="1053"/>
      <c r="DC82" s="1054"/>
      <c r="DD82" s="1054"/>
      <c r="DE82" s="1054"/>
      <c r="DF82" s="1055"/>
      <c r="DG82" s="1053"/>
      <c r="DH82" s="1054"/>
      <c r="DI82" s="1054"/>
      <c r="DJ82" s="1054"/>
      <c r="DK82" s="1055"/>
      <c r="DL82" s="1053"/>
      <c r="DM82" s="1054"/>
      <c r="DN82" s="1054"/>
      <c r="DO82" s="1054"/>
      <c r="DP82" s="1055"/>
      <c r="DQ82" s="1053"/>
      <c r="DR82" s="1054"/>
      <c r="DS82" s="1054"/>
      <c r="DT82" s="1054"/>
      <c r="DU82" s="1055"/>
      <c r="DV82" s="1038"/>
      <c r="DW82" s="1039"/>
      <c r="DX82" s="1039"/>
      <c r="DY82" s="1039"/>
      <c r="DZ82" s="1040"/>
      <c r="EA82" s="246"/>
    </row>
    <row r="83" spans="1:131" s="247" customFormat="1" ht="43.5" customHeight="1" x14ac:dyDescent="0.15">
      <c r="A83" s="261">
        <v>15</v>
      </c>
      <c r="B83" s="1075" t="s">
        <v>582</v>
      </c>
      <c r="C83" s="1072"/>
      <c r="D83" s="1072"/>
      <c r="E83" s="1072"/>
      <c r="F83" s="1072"/>
      <c r="G83" s="1072"/>
      <c r="H83" s="1072"/>
      <c r="I83" s="1072"/>
      <c r="J83" s="1072"/>
      <c r="K83" s="1072"/>
      <c r="L83" s="1072"/>
      <c r="M83" s="1072"/>
      <c r="N83" s="1072"/>
      <c r="O83" s="1072"/>
      <c r="P83" s="1073"/>
      <c r="Q83" s="1074">
        <v>3494</v>
      </c>
      <c r="R83" s="1068"/>
      <c r="S83" s="1068"/>
      <c r="T83" s="1068"/>
      <c r="U83" s="1068"/>
      <c r="V83" s="1068">
        <v>2506</v>
      </c>
      <c r="W83" s="1068"/>
      <c r="X83" s="1068"/>
      <c r="Y83" s="1068"/>
      <c r="Z83" s="1068"/>
      <c r="AA83" s="1068">
        <v>989</v>
      </c>
      <c r="AB83" s="1068"/>
      <c r="AC83" s="1068"/>
      <c r="AD83" s="1068"/>
      <c r="AE83" s="1068"/>
      <c r="AF83" s="1068">
        <v>7283</v>
      </c>
      <c r="AG83" s="1068"/>
      <c r="AH83" s="1068"/>
      <c r="AI83" s="1068"/>
      <c r="AJ83" s="1068"/>
      <c r="AK83" s="1068"/>
      <c r="AL83" s="1068"/>
      <c r="AM83" s="1068"/>
      <c r="AN83" s="1068"/>
      <c r="AO83" s="1068"/>
      <c r="AP83" s="1068">
        <v>2925</v>
      </c>
      <c r="AQ83" s="1068"/>
      <c r="AR83" s="1068"/>
      <c r="AS83" s="1068"/>
      <c r="AT83" s="1068"/>
      <c r="AU83" s="1068" t="s">
        <v>566</v>
      </c>
      <c r="AV83" s="1068"/>
      <c r="AW83" s="1068"/>
      <c r="AX83" s="1068"/>
      <c r="AY83" s="1068"/>
      <c r="AZ83" s="1069" t="s">
        <v>584</v>
      </c>
      <c r="BA83" s="1069"/>
      <c r="BB83" s="1069"/>
      <c r="BC83" s="1069"/>
      <c r="BD83" s="1070"/>
      <c r="BE83" s="265"/>
      <c r="BF83" s="265"/>
      <c r="BG83" s="265"/>
      <c r="BH83" s="265"/>
      <c r="BI83" s="265"/>
      <c r="BJ83" s="265"/>
      <c r="BK83" s="265"/>
      <c r="BL83" s="265"/>
      <c r="BM83" s="265"/>
      <c r="BN83" s="265"/>
      <c r="BO83" s="265"/>
      <c r="BP83" s="265"/>
      <c r="BQ83" s="262">
        <v>77</v>
      </c>
      <c r="BR83" s="267"/>
      <c r="BS83" s="1050"/>
      <c r="BT83" s="1051"/>
      <c r="BU83" s="1051"/>
      <c r="BV83" s="1051"/>
      <c r="BW83" s="1051"/>
      <c r="BX83" s="1051"/>
      <c r="BY83" s="1051"/>
      <c r="BZ83" s="1051"/>
      <c r="CA83" s="1051"/>
      <c r="CB83" s="1051"/>
      <c r="CC83" s="1051"/>
      <c r="CD83" s="1051"/>
      <c r="CE83" s="1051"/>
      <c r="CF83" s="1051"/>
      <c r="CG83" s="1052"/>
      <c r="CH83" s="1053"/>
      <c r="CI83" s="1054"/>
      <c r="CJ83" s="1054"/>
      <c r="CK83" s="1054"/>
      <c r="CL83" s="1055"/>
      <c r="CM83" s="1053"/>
      <c r="CN83" s="1054"/>
      <c r="CO83" s="1054"/>
      <c r="CP83" s="1054"/>
      <c r="CQ83" s="1055"/>
      <c r="CR83" s="1053"/>
      <c r="CS83" s="1054"/>
      <c r="CT83" s="1054"/>
      <c r="CU83" s="1054"/>
      <c r="CV83" s="1055"/>
      <c r="CW83" s="1053"/>
      <c r="CX83" s="1054"/>
      <c r="CY83" s="1054"/>
      <c r="CZ83" s="1054"/>
      <c r="DA83" s="1055"/>
      <c r="DB83" s="1053"/>
      <c r="DC83" s="1054"/>
      <c r="DD83" s="1054"/>
      <c r="DE83" s="1054"/>
      <c r="DF83" s="1055"/>
      <c r="DG83" s="1053"/>
      <c r="DH83" s="1054"/>
      <c r="DI83" s="1054"/>
      <c r="DJ83" s="1054"/>
      <c r="DK83" s="1055"/>
      <c r="DL83" s="1053"/>
      <c r="DM83" s="1054"/>
      <c r="DN83" s="1054"/>
      <c r="DO83" s="1054"/>
      <c r="DP83" s="1055"/>
      <c r="DQ83" s="1053"/>
      <c r="DR83" s="1054"/>
      <c r="DS83" s="1054"/>
      <c r="DT83" s="1054"/>
      <c r="DU83" s="1055"/>
      <c r="DV83" s="1038"/>
      <c r="DW83" s="1039"/>
      <c r="DX83" s="1039"/>
      <c r="DY83" s="1039"/>
      <c r="DZ83" s="1040"/>
      <c r="EA83" s="246"/>
    </row>
    <row r="84" spans="1:131" s="247" customFormat="1" ht="26.25" customHeight="1" x14ac:dyDescent="0.15">
      <c r="A84" s="261">
        <v>17</v>
      </c>
      <c r="B84" s="1075" t="s">
        <v>583</v>
      </c>
      <c r="C84" s="1076"/>
      <c r="D84" s="1076"/>
      <c r="E84" s="1076"/>
      <c r="F84" s="1076"/>
      <c r="G84" s="1076"/>
      <c r="H84" s="1076"/>
      <c r="I84" s="1076"/>
      <c r="J84" s="1076"/>
      <c r="K84" s="1076"/>
      <c r="L84" s="1076"/>
      <c r="M84" s="1076"/>
      <c r="N84" s="1076"/>
      <c r="O84" s="1076"/>
      <c r="P84" s="1077"/>
      <c r="Q84" s="1074">
        <v>3411</v>
      </c>
      <c r="R84" s="1068"/>
      <c r="S84" s="1068"/>
      <c r="T84" s="1068"/>
      <c r="U84" s="1068"/>
      <c r="V84" s="1068">
        <v>3313</v>
      </c>
      <c r="W84" s="1068"/>
      <c r="X84" s="1068"/>
      <c r="Y84" s="1068"/>
      <c r="Z84" s="1068"/>
      <c r="AA84" s="1068">
        <v>98</v>
      </c>
      <c r="AB84" s="1068"/>
      <c r="AC84" s="1068"/>
      <c r="AD84" s="1068"/>
      <c r="AE84" s="1068"/>
      <c r="AF84" s="1068">
        <v>98</v>
      </c>
      <c r="AG84" s="1068"/>
      <c r="AH84" s="1068"/>
      <c r="AI84" s="1068"/>
      <c r="AJ84" s="1068"/>
      <c r="AK84" s="1068">
        <v>0</v>
      </c>
      <c r="AL84" s="1068"/>
      <c r="AM84" s="1068"/>
      <c r="AN84" s="1068"/>
      <c r="AO84" s="1068"/>
      <c r="AP84" s="1068">
        <v>5354</v>
      </c>
      <c r="AQ84" s="1068"/>
      <c r="AR84" s="1068"/>
      <c r="AS84" s="1068"/>
      <c r="AT84" s="1068"/>
      <c r="AU84" s="1068">
        <v>3180</v>
      </c>
      <c r="AV84" s="1068"/>
      <c r="AW84" s="1068"/>
      <c r="AX84" s="1068"/>
      <c r="AY84" s="1068"/>
      <c r="AZ84" s="1069"/>
      <c r="BA84" s="1069"/>
      <c r="BB84" s="1069"/>
      <c r="BC84" s="1069"/>
      <c r="BD84" s="1070"/>
      <c r="BE84" s="265"/>
      <c r="BF84" s="265"/>
      <c r="BG84" s="265"/>
      <c r="BH84" s="265"/>
      <c r="BI84" s="265"/>
      <c r="BJ84" s="265"/>
      <c r="BK84" s="265"/>
      <c r="BL84" s="265"/>
      <c r="BM84" s="265"/>
      <c r="BN84" s="265"/>
      <c r="BO84" s="265"/>
      <c r="BP84" s="265"/>
      <c r="BQ84" s="262">
        <v>78</v>
      </c>
      <c r="BR84" s="267"/>
      <c r="BS84" s="1050"/>
      <c r="BT84" s="1051"/>
      <c r="BU84" s="1051"/>
      <c r="BV84" s="1051"/>
      <c r="BW84" s="1051"/>
      <c r="BX84" s="1051"/>
      <c r="BY84" s="1051"/>
      <c r="BZ84" s="1051"/>
      <c r="CA84" s="1051"/>
      <c r="CB84" s="1051"/>
      <c r="CC84" s="1051"/>
      <c r="CD84" s="1051"/>
      <c r="CE84" s="1051"/>
      <c r="CF84" s="1051"/>
      <c r="CG84" s="1052"/>
      <c r="CH84" s="1053"/>
      <c r="CI84" s="1054"/>
      <c r="CJ84" s="1054"/>
      <c r="CK84" s="1054"/>
      <c r="CL84" s="1055"/>
      <c r="CM84" s="1053"/>
      <c r="CN84" s="1054"/>
      <c r="CO84" s="1054"/>
      <c r="CP84" s="1054"/>
      <c r="CQ84" s="1055"/>
      <c r="CR84" s="1053"/>
      <c r="CS84" s="1054"/>
      <c r="CT84" s="1054"/>
      <c r="CU84" s="1054"/>
      <c r="CV84" s="1055"/>
      <c r="CW84" s="1053"/>
      <c r="CX84" s="1054"/>
      <c r="CY84" s="1054"/>
      <c r="CZ84" s="1054"/>
      <c r="DA84" s="1055"/>
      <c r="DB84" s="1053"/>
      <c r="DC84" s="1054"/>
      <c r="DD84" s="1054"/>
      <c r="DE84" s="1054"/>
      <c r="DF84" s="1055"/>
      <c r="DG84" s="1053"/>
      <c r="DH84" s="1054"/>
      <c r="DI84" s="1054"/>
      <c r="DJ84" s="1054"/>
      <c r="DK84" s="1055"/>
      <c r="DL84" s="1053"/>
      <c r="DM84" s="1054"/>
      <c r="DN84" s="1054"/>
      <c r="DO84" s="1054"/>
      <c r="DP84" s="1055"/>
      <c r="DQ84" s="1053"/>
      <c r="DR84" s="1054"/>
      <c r="DS84" s="1054"/>
      <c r="DT84" s="1054"/>
      <c r="DU84" s="1055"/>
      <c r="DV84" s="1038"/>
      <c r="DW84" s="1039"/>
      <c r="DX84" s="1039"/>
      <c r="DY84" s="1039"/>
      <c r="DZ84" s="1040"/>
      <c r="EA84" s="246"/>
    </row>
    <row r="85" spans="1:131" s="247" customFormat="1" ht="26.25" customHeight="1" x14ac:dyDescent="0.15">
      <c r="A85" s="261">
        <v>18</v>
      </c>
      <c r="B85" s="1075"/>
      <c r="C85" s="1072"/>
      <c r="D85" s="1072"/>
      <c r="E85" s="1072"/>
      <c r="F85" s="1072"/>
      <c r="G85" s="1072"/>
      <c r="H85" s="1072"/>
      <c r="I85" s="1072"/>
      <c r="J85" s="1072"/>
      <c r="K85" s="1072"/>
      <c r="L85" s="1072"/>
      <c r="M85" s="1072"/>
      <c r="N85" s="1072"/>
      <c r="O85" s="1072"/>
      <c r="P85" s="1073"/>
      <c r="Q85" s="1074"/>
      <c r="R85" s="1068"/>
      <c r="S85" s="1068"/>
      <c r="T85" s="1068"/>
      <c r="U85" s="1068"/>
      <c r="V85" s="1068"/>
      <c r="W85" s="1068"/>
      <c r="X85" s="1068"/>
      <c r="Y85" s="1068"/>
      <c r="Z85" s="1068"/>
      <c r="AA85" s="1068"/>
      <c r="AB85" s="1068"/>
      <c r="AC85" s="1068"/>
      <c r="AD85" s="1068"/>
      <c r="AE85" s="1068"/>
      <c r="AF85" s="1068"/>
      <c r="AG85" s="1068"/>
      <c r="AH85" s="1068"/>
      <c r="AI85" s="1068"/>
      <c r="AJ85" s="1068"/>
      <c r="AK85" s="1068"/>
      <c r="AL85" s="1068"/>
      <c r="AM85" s="1068"/>
      <c r="AN85" s="1068"/>
      <c r="AO85" s="1068"/>
      <c r="AP85" s="1068"/>
      <c r="AQ85" s="1068"/>
      <c r="AR85" s="1068"/>
      <c r="AS85" s="1068"/>
      <c r="AT85" s="1068"/>
      <c r="AU85" s="1068"/>
      <c r="AV85" s="1068"/>
      <c r="AW85" s="1068"/>
      <c r="AX85" s="1068"/>
      <c r="AY85" s="1068"/>
      <c r="AZ85" s="1069"/>
      <c r="BA85" s="1069"/>
      <c r="BB85" s="1069"/>
      <c r="BC85" s="1069"/>
      <c r="BD85" s="1070"/>
      <c r="BE85" s="265"/>
      <c r="BF85" s="265"/>
      <c r="BG85" s="265"/>
      <c r="BH85" s="265"/>
      <c r="BI85" s="265"/>
      <c r="BJ85" s="265"/>
      <c r="BK85" s="265"/>
      <c r="BL85" s="265"/>
      <c r="BM85" s="265"/>
      <c r="BN85" s="265"/>
      <c r="BO85" s="265"/>
      <c r="BP85" s="265"/>
      <c r="BQ85" s="262">
        <v>79</v>
      </c>
      <c r="BR85" s="267"/>
      <c r="BS85" s="1050"/>
      <c r="BT85" s="1051"/>
      <c r="BU85" s="1051"/>
      <c r="BV85" s="1051"/>
      <c r="BW85" s="1051"/>
      <c r="BX85" s="1051"/>
      <c r="BY85" s="1051"/>
      <c r="BZ85" s="1051"/>
      <c r="CA85" s="1051"/>
      <c r="CB85" s="1051"/>
      <c r="CC85" s="1051"/>
      <c r="CD85" s="1051"/>
      <c r="CE85" s="1051"/>
      <c r="CF85" s="1051"/>
      <c r="CG85" s="1052"/>
      <c r="CH85" s="1053"/>
      <c r="CI85" s="1054"/>
      <c r="CJ85" s="1054"/>
      <c r="CK85" s="1054"/>
      <c r="CL85" s="1055"/>
      <c r="CM85" s="1053"/>
      <c r="CN85" s="1054"/>
      <c r="CO85" s="1054"/>
      <c r="CP85" s="1054"/>
      <c r="CQ85" s="1055"/>
      <c r="CR85" s="1053"/>
      <c r="CS85" s="1054"/>
      <c r="CT85" s="1054"/>
      <c r="CU85" s="1054"/>
      <c r="CV85" s="1055"/>
      <c r="CW85" s="1053"/>
      <c r="CX85" s="1054"/>
      <c r="CY85" s="1054"/>
      <c r="CZ85" s="1054"/>
      <c r="DA85" s="1055"/>
      <c r="DB85" s="1053"/>
      <c r="DC85" s="1054"/>
      <c r="DD85" s="1054"/>
      <c r="DE85" s="1054"/>
      <c r="DF85" s="1055"/>
      <c r="DG85" s="1053"/>
      <c r="DH85" s="1054"/>
      <c r="DI85" s="1054"/>
      <c r="DJ85" s="1054"/>
      <c r="DK85" s="1055"/>
      <c r="DL85" s="1053"/>
      <c r="DM85" s="1054"/>
      <c r="DN85" s="1054"/>
      <c r="DO85" s="1054"/>
      <c r="DP85" s="1055"/>
      <c r="DQ85" s="1053"/>
      <c r="DR85" s="1054"/>
      <c r="DS85" s="1054"/>
      <c r="DT85" s="1054"/>
      <c r="DU85" s="1055"/>
      <c r="DV85" s="1038"/>
      <c r="DW85" s="1039"/>
      <c r="DX85" s="1039"/>
      <c r="DY85" s="1039"/>
      <c r="DZ85" s="1040"/>
      <c r="EA85" s="246"/>
    </row>
    <row r="86" spans="1:131" s="247" customFormat="1" ht="26.25" customHeight="1" x14ac:dyDescent="0.15">
      <c r="A86" s="261">
        <v>19</v>
      </c>
      <c r="B86" s="1071"/>
      <c r="C86" s="1072"/>
      <c r="D86" s="1072"/>
      <c r="E86" s="1072"/>
      <c r="F86" s="1072"/>
      <c r="G86" s="1072"/>
      <c r="H86" s="1072"/>
      <c r="I86" s="1072"/>
      <c r="J86" s="1072"/>
      <c r="K86" s="1072"/>
      <c r="L86" s="1072"/>
      <c r="M86" s="1072"/>
      <c r="N86" s="1072"/>
      <c r="O86" s="1072"/>
      <c r="P86" s="1073"/>
      <c r="Q86" s="1074"/>
      <c r="R86" s="1068"/>
      <c r="S86" s="1068"/>
      <c r="T86" s="1068"/>
      <c r="U86" s="1068"/>
      <c r="V86" s="1068"/>
      <c r="W86" s="1068"/>
      <c r="X86" s="1068"/>
      <c r="Y86" s="1068"/>
      <c r="Z86" s="1068"/>
      <c r="AA86" s="1068"/>
      <c r="AB86" s="1068"/>
      <c r="AC86" s="1068"/>
      <c r="AD86" s="1068"/>
      <c r="AE86" s="1068"/>
      <c r="AF86" s="1068"/>
      <c r="AG86" s="1068"/>
      <c r="AH86" s="1068"/>
      <c r="AI86" s="1068"/>
      <c r="AJ86" s="1068"/>
      <c r="AK86" s="1068"/>
      <c r="AL86" s="1068"/>
      <c r="AM86" s="1068"/>
      <c r="AN86" s="1068"/>
      <c r="AO86" s="1068"/>
      <c r="AP86" s="1068"/>
      <c r="AQ86" s="1068"/>
      <c r="AR86" s="1068"/>
      <c r="AS86" s="1068"/>
      <c r="AT86" s="1068"/>
      <c r="AU86" s="1068"/>
      <c r="AV86" s="1068"/>
      <c r="AW86" s="1068"/>
      <c r="AX86" s="1068"/>
      <c r="AY86" s="1068"/>
      <c r="AZ86" s="1069"/>
      <c r="BA86" s="1069"/>
      <c r="BB86" s="1069"/>
      <c r="BC86" s="1069"/>
      <c r="BD86" s="1070"/>
      <c r="BE86" s="265"/>
      <c r="BF86" s="265"/>
      <c r="BG86" s="265"/>
      <c r="BH86" s="265"/>
      <c r="BI86" s="265"/>
      <c r="BJ86" s="265"/>
      <c r="BK86" s="265"/>
      <c r="BL86" s="265"/>
      <c r="BM86" s="265"/>
      <c r="BN86" s="265"/>
      <c r="BO86" s="265"/>
      <c r="BP86" s="265"/>
      <c r="BQ86" s="262">
        <v>80</v>
      </c>
      <c r="BR86" s="267"/>
      <c r="BS86" s="1050"/>
      <c r="BT86" s="1051"/>
      <c r="BU86" s="1051"/>
      <c r="BV86" s="1051"/>
      <c r="BW86" s="1051"/>
      <c r="BX86" s="1051"/>
      <c r="BY86" s="1051"/>
      <c r="BZ86" s="1051"/>
      <c r="CA86" s="1051"/>
      <c r="CB86" s="1051"/>
      <c r="CC86" s="1051"/>
      <c r="CD86" s="1051"/>
      <c r="CE86" s="1051"/>
      <c r="CF86" s="1051"/>
      <c r="CG86" s="1052"/>
      <c r="CH86" s="1053"/>
      <c r="CI86" s="1054"/>
      <c r="CJ86" s="1054"/>
      <c r="CK86" s="1054"/>
      <c r="CL86" s="1055"/>
      <c r="CM86" s="1053"/>
      <c r="CN86" s="1054"/>
      <c r="CO86" s="1054"/>
      <c r="CP86" s="1054"/>
      <c r="CQ86" s="1055"/>
      <c r="CR86" s="1053"/>
      <c r="CS86" s="1054"/>
      <c r="CT86" s="1054"/>
      <c r="CU86" s="1054"/>
      <c r="CV86" s="1055"/>
      <c r="CW86" s="1053"/>
      <c r="CX86" s="1054"/>
      <c r="CY86" s="1054"/>
      <c r="CZ86" s="1054"/>
      <c r="DA86" s="1055"/>
      <c r="DB86" s="1053"/>
      <c r="DC86" s="1054"/>
      <c r="DD86" s="1054"/>
      <c r="DE86" s="1054"/>
      <c r="DF86" s="1055"/>
      <c r="DG86" s="1053"/>
      <c r="DH86" s="1054"/>
      <c r="DI86" s="1054"/>
      <c r="DJ86" s="1054"/>
      <c r="DK86" s="1055"/>
      <c r="DL86" s="1053"/>
      <c r="DM86" s="1054"/>
      <c r="DN86" s="1054"/>
      <c r="DO86" s="1054"/>
      <c r="DP86" s="1055"/>
      <c r="DQ86" s="1053"/>
      <c r="DR86" s="1054"/>
      <c r="DS86" s="1054"/>
      <c r="DT86" s="1054"/>
      <c r="DU86" s="1055"/>
      <c r="DV86" s="1038"/>
      <c r="DW86" s="1039"/>
      <c r="DX86" s="1039"/>
      <c r="DY86" s="1039"/>
      <c r="DZ86" s="1040"/>
      <c r="EA86" s="246"/>
    </row>
    <row r="87" spans="1:131" s="247" customFormat="1" ht="26.25" customHeight="1" x14ac:dyDescent="0.15">
      <c r="A87" s="269">
        <v>20</v>
      </c>
      <c r="B87" s="1061"/>
      <c r="C87" s="1062"/>
      <c r="D87" s="1062"/>
      <c r="E87" s="1062"/>
      <c r="F87" s="1062"/>
      <c r="G87" s="1062"/>
      <c r="H87" s="1062"/>
      <c r="I87" s="1062"/>
      <c r="J87" s="1062"/>
      <c r="K87" s="1062"/>
      <c r="L87" s="1062"/>
      <c r="M87" s="1062"/>
      <c r="N87" s="1062"/>
      <c r="O87" s="1062"/>
      <c r="P87" s="1063"/>
      <c r="Q87" s="1064"/>
      <c r="R87" s="1065"/>
      <c r="S87" s="1065"/>
      <c r="T87" s="1065"/>
      <c r="U87" s="1065"/>
      <c r="V87" s="1065"/>
      <c r="W87" s="1065"/>
      <c r="X87" s="1065"/>
      <c r="Y87" s="1065"/>
      <c r="Z87" s="1065"/>
      <c r="AA87" s="1065"/>
      <c r="AB87" s="1065"/>
      <c r="AC87" s="1065"/>
      <c r="AD87" s="1065"/>
      <c r="AE87" s="1065"/>
      <c r="AF87" s="1065"/>
      <c r="AG87" s="1065"/>
      <c r="AH87" s="1065"/>
      <c r="AI87" s="1065"/>
      <c r="AJ87" s="1065"/>
      <c r="AK87" s="1065"/>
      <c r="AL87" s="1065"/>
      <c r="AM87" s="1065"/>
      <c r="AN87" s="1065"/>
      <c r="AO87" s="1065"/>
      <c r="AP87" s="1065"/>
      <c r="AQ87" s="1065"/>
      <c r="AR87" s="1065"/>
      <c r="AS87" s="1065"/>
      <c r="AT87" s="1065"/>
      <c r="AU87" s="1065"/>
      <c r="AV87" s="1065"/>
      <c r="AW87" s="1065"/>
      <c r="AX87" s="1065"/>
      <c r="AY87" s="1065"/>
      <c r="AZ87" s="1066"/>
      <c r="BA87" s="1066"/>
      <c r="BB87" s="1066"/>
      <c r="BC87" s="1066"/>
      <c r="BD87" s="1067"/>
      <c r="BE87" s="265"/>
      <c r="BF87" s="265"/>
      <c r="BG87" s="265"/>
      <c r="BH87" s="265"/>
      <c r="BI87" s="265"/>
      <c r="BJ87" s="265"/>
      <c r="BK87" s="265"/>
      <c r="BL87" s="265"/>
      <c r="BM87" s="265"/>
      <c r="BN87" s="265"/>
      <c r="BO87" s="265"/>
      <c r="BP87" s="265"/>
      <c r="BQ87" s="262">
        <v>81</v>
      </c>
      <c r="BR87" s="267"/>
      <c r="BS87" s="1050"/>
      <c r="BT87" s="1051"/>
      <c r="BU87" s="1051"/>
      <c r="BV87" s="1051"/>
      <c r="BW87" s="1051"/>
      <c r="BX87" s="1051"/>
      <c r="BY87" s="1051"/>
      <c r="BZ87" s="1051"/>
      <c r="CA87" s="1051"/>
      <c r="CB87" s="1051"/>
      <c r="CC87" s="1051"/>
      <c r="CD87" s="1051"/>
      <c r="CE87" s="1051"/>
      <c r="CF87" s="1051"/>
      <c r="CG87" s="1052"/>
      <c r="CH87" s="1053"/>
      <c r="CI87" s="1054"/>
      <c r="CJ87" s="1054"/>
      <c r="CK87" s="1054"/>
      <c r="CL87" s="1055"/>
      <c r="CM87" s="1053"/>
      <c r="CN87" s="1054"/>
      <c r="CO87" s="1054"/>
      <c r="CP87" s="1054"/>
      <c r="CQ87" s="1055"/>
      <c r="CR87" s="1053"/>
      <c r="CS87" s="1054"/>
      <c r="CT87" s="1054"/>
      <c r="CU87" s="1054"/>
      <c r="CV87" s="1055"/>
      <c r="CW87" s="1053"/>
      <c r="CX87" s="1054"/>
      <c r="CY87" s="1054"/>
      <c r="CZ87" s="1054"/>
      <c r="DA87" s="1055"/>
      <c r="DB87" s="1053"/>
      <c r="DC87" s="1054"/>
      <c r="DD87" s="1054"/>
      <c r="DE87" s="1054"/>
      <c r="DF87" s="1055"/>
      <c r="DG87" s="1053"/>
      <c r="DH87" s="1054"/>
      <c r="DI87" s="1054"/>
      <c r="DJ87" s="1054"/>
      <c r="DK87" s="1055"/>
      <c r="DL87" s="1053"/>
      <c r="DM87" s="1054"/>
      <c r="DN87" s="1054"/>
      <c r="DO87" s="1054"/>
      <c r="DP87" s="1055"/>
      <c r="DQ87" s="1053"/>
      <c r="DR87" s="1054"/>
      <c r="DS87" s="1054"/>
      <c r="DT87" s="1054"/>
      <c r="DU87" s="1055"/>
      <c r="DV87" s="1038"/>
      <c r="DW87" s="1039"/>
      <c r="DX87" s="1039"/>
      <c r="DY87" s="1039"/>
      <c r="DZ87" s="1040"/>
      <c r="EA87" s="246"/>
    </row>
    <row r="88" spans="1:131" s="247" customFormat="1" ht="26.25" customHeight="1" thickBot="1" x14ac:dyDescent="0.2">
      <c r="A88" s="264" t="s">
        <v>386</v>
      </c>
      <c r="B88" s="1041" t="s">
        <v>414</v>
      </c>
      <c r="C88" s="1042"/>
      <c r="D88" s="1042"/>
      <c r="E88" s="1042"/>
      <c r="F88" s="1042"/>
      <c r="G88" s="1042"/>
      <c r="H88" s="1042"/>
      <c r="I88" s="1042"/>
      <c r="J88" s="1042"/>
      <c r="K88" s="1042"/>
      <c r="L88" s="1042"/>
      <c r="M88" s="1042"/>
      <c r="N88" s="1042"/>
      <c r="O88" s="1042"/>
      <c r="P88" s="1043"/>
      <c r="Q88" s="1059"/>
      <c r="R88" s="1060"/>
      <c r="S88" s="1060"/>
      <c r="T88" s="1060"/>
      <c r="U88" s="1060"/>
      <c r="V88" s="1060"/>
      <c r="W88" s="1060"/>
      <c r="X88" s="1060"/>
      <c r="Y88" s="1060"/>
      <c r="Z88" s="1060"/>
      <c r="AA88" s="1060"/>
      <c r="AB88" s="1060"/>
      <c r="AC88" s="1060"/>
      <c r="AD88" s="1060"/>
      <c r="AE88" s="1060"/>
      <c r="AF88" s="1056">
        <v>30208</v>
      </c>
      <c r="AG88" s="1056"/>
      <c r="AH88" s="1056"/>
      <c r="AI88" s="1056"/>
      <c r="AJ88" s="1056"/>
      <c r="AK88" s="1060"/>
      <c r="AL88" s="1060"/>
      <c r="AM88" s="1060"/>
      <c r="AN88" s="1060"/>
      <c r="AO88" s="1060"/>
      <c r="AP88" s="1056">
        <v>14682</v>
      </c>
      <c r="AQ88" s="1056"/>
      <c r="AR88" s="1056"/>
      <c r="AS88" s="1056"/>
      <c r="AT88" s="1056"/>
      <c r="AU88" s="1056">
        <v>3652</v>
      </c>
      <c r="AV88" s="1056"/>
      <c r="AW88" s="1056"/>
      <c r="AX88" s="1056"/>
      <c r="AY88" s="1056"/>
      <c r="AZ88" s="1057"/>
      <c r="BA88" s="1057"/>
      <c r="BB88" s="1057"/>
      <c r="BC88" s="1057"/>
      <c r="BD88" s="1058"/>
      <c r="BE88" s="265"/>
      <c r="BF88" s="265"/>
      <c r="BG88" s="265"/>
      <c r="BH88" s="265"/>
      <c r="BI88" s="265"/>
      <c r="BJ88" s="265"/>
      <c r="BK88" s="265"/>
      <c r="BL88" s="265"/>
      <c r="BM88" s="265"/>
      <c r="BN88" s="265"/>
      <c r="BO88" s="265"/>
      <c r="BP88" s="265"/>
      <c r="BQ88" s="262">
        <v>82</v>
      </c>
      <c r="BR88" s="267"/>
      <c r="BS88" s="1050"/>
      <c r="BT88" s="1051"/>
      <c r="BU88" s="1051"/>
      <c r="BV88" s="1051"/>
      <c r="BW88" s="1051"/>
      <c r="BX88" s="1051"/>
      <c r="BY88" s="1051"/>
      <c r="BZ88" s="1051"/>
      <c r="CA88" s="1051"/>
      <c r="CB88" s="1051"/>
      <c r="CC88" s="1051"/>
      <c r="CD88" s="1051"/>
      <c r="CE88" s="1051"/>
      <c r="CF88" s="1051"/>
      <c r="CG88" s="1052"/>
      <c r="CH88" s="1053"/>
      <c r="CI88" s="1054"/>
      <c r="CJ88" s="1054"/>
      <c r="CK88" s="1054"/>
      <c r="CL88" s="1055"/>
      <c r="CM88" s="1053"/>
      <c r="CN88" s="1054"/>
      <c r="CO88" s="1054"/>
      <c r="CP88" s="1054"/>
      <c r="CQ88" s="1055"/>
      <c r="CR88" s="1053"/>
      <c r="CS88" s="1054"/>
      <c r="CT88" s="1054"/>
      <c r="CU88" s="1054"/>
      <c r="CV88" s="1055"/>
      <c r="CW88" s="1053"/>
      <c r="CX88" s="1054"/>
      <c r="CY88" s="1054"/>
      <c r="CZ88" s="1054"/>
      <c r="DA88" s="1055"/>
      <c r="DB88" s="1053"/>
      <c r="DC88" s="1054"/>
      <c r="DD88" s="1054"/>
      <c r="DE88" s="1054"/>
      <c r="DF88" s="1055"/>
      <c r="DG88" s="1053"/>
      <c r="DH88" s="1054"/>
      <c r="DI88" s="1054"/>
      <c r="DJ88" s="1054"/>
      <c r="DK88" s="1055"/>
      <c r="DL88" s="1053"/>
      <c r="DM88" s="1054"/>
      <c r="DN88" s="1054"/>
      <c r="DO88" s="1054"/>
      <c r="DP88" s="1055"/>
      <c r="DQ88" s="1053"/>
      <c r="DR88" s="1054"/>
      <c r="DS88" s="1054"/>
      <c r="DT88" s="1054"/>
      <c r="DU88" s="1055"/>
      <c r="DV88" s="1038"/>
      <c r="DW88" s="1039"/>
      <c r="DX88" s="1039"/>
      <c r="DY88" s="1039"/>
      <c r="DZ88" s="1040"/>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50"/>
      <c r="BT89" s="1051"/>
      <c r="BU89" s="1051"/>
      <c r="BV89" s="1051"/>
      <c r="BW89" s="1051"/>
      <c r="BX89" s="1051"/>
      <c r="BY89" s="1051"/>
      <c r="BZ89" s="1051"/>
      <c r="CA89" s="1051"/>
      <c r="CB89" s="1051"/>
      <c r="CC89" s="1051"/>
      <c r="CD89" s="1051"/>
      <c r="CE89" s="1051"/>
      <c r="CF89" s="1051"/>
      <c r="CG89" s="1052"/>
      <c r="CH89" s="1053"/>
      <c r="CI89" s="1054"/>
      <c r="CJ89" s="1054"/>
      <c r="CK89" s="1054"/>
      <c r="CL89" s="1055"/>
      <c r="CM89" s="1053"/>
      <c r="CN89" s="1054"/>
      <c r="CO89" s="1054"/>
      <c r="CP89" s="1054"/>
      <c r="CQ89" s="1055"/>
      <c r="CR89" s="1053"/>
      <c r="CS89" s="1054"/>
      <c r="CT89" s="1054"/>
      <c r="CU89" s="1054"/>
      <c r="CV89" s="1055"/>
      <c r="CW89" s="1053"/>
      <c r="CX89" s="1054"/>
      <c r="CY89" s="1054"/>
      <c r="CZ89" s="1054"/>
      <c r="DA89" s="1055"/>
      <c r="DB89" s="1053"/>
      <c r="DC89" s="1054"/>
      <c r="DD89" s="1054"/>
      <c r="DE89" s="1054"/>
      <c r="DF89" s="1055"/>
      <c r="DG89" s="1053"/>
      <c r="DH89" s="1054"/>
      <c r="DI89" s="1054"/>
      <c r="DJ89" s="1054"/>
      <c r="DK89" s="1055"/>
      <c r="DL89" s="1053"/>
      <c r="DM89" s="1054"/>
      <c r="DN89" s="1054"/>
      <c r="DO89" s="1054"/>
      <c r="DP89" s="1055"/>
      <c r="DQ89" s="1053"/>
      <c r="DR89" s="1054"/>
      <c r="DS89" s="1054"/>
      <c r="DT89" s="1054"/>
      <c r="DU89" s="1055"/>
      <c r="DV89" s="1038"/>
      <c r="DW89" s="1039"/>
      <c r="DX89" s="1039"/>
      <c r="DY89" s="1039"/>
      <c r="DZ89" s="1040"/>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50"/>
      <c r="BT90" s="1051"/>
      <c r="BU90" s="1051"/>
      <c r="BV90" s="1051"/>
      <c r="BW90" s="1051"/>
      <c r="BX90" s="1051"/>
      <c r="BY90" s="1051"/>
      <c r="BZ90" s="1051"/>
      <c r="CA90" s="1051"/>
      <c r="CB90" s="1051"/>
      <c r="CC90" s="1051"/>
      <c r="CD90" s="1051"/>
      <c r="CE90" s="1051"/>
      <c r="CF90" s="1051"/>
      <c r="CG90" s="1052"/>
      <c r="CH90" s="1053"/>
      <c r="CI90" s="1054"/>
      <c r="CJ90" s="1054"/>
      <c r="CK90" s="1054"/>
      <c r="CL90" s="1055"/>
      <c r="CM90" s="1053"/>
      <c r="CN90" s="1054"/>
      <c r="CO90" s="1054"/>
      <c r="CP90" s="1054"/>
      <c r="CQ90" s="1055"/>
      <c r="CR90" s="1053"/>
      <c r="CS90" s="1054"/>
      <c r="CT90" s="1054"/>
      <c r="CU90" s="1054"/>
      <c r="CV90" s="1055"/>
      <c r="CW90" s="1053"/>
      <c r="CX90" s="1054"/>
      <c r="CY90" s="1054"/>
      <c r="CZ90" s="1054"/>
      <c r="DA90" s="1055"/>
      <c r="DB90" s="1053"/>
      <c r="DC90" s="1054"/>
      <c r="DD90" s="1054"/>
      <c r="DE90" s="1054"/>
      <c r="DF90" s="1055"/>
      <c r="DG90" s="1053"/>
      <c r="DH90" s="1054"/>
      <c r="DI90" s="1054"/>
      <c r="DJ90" s="1054"/>
      <c r="DK90" s="1055"/>
      <c r="DL90" s="1053"/>
      <c r="DM90" s="1054"/>
      <c r="DN90" s="1054"/>
      <c r="DO90" s="1054"/>
      <c r="DP90" s="1055"/>
      <c r="DQ90" s="1053"/>
      <c r="DR90" s="1054"/>
      <c r="DS90" s="1054"/>
      <c r="DT90" s="1054"/>
      <c r="DU90" s="1055"/>
      <c r="DV90" s="1038"/>
      <c r="DW90" s="1039"/>
      <c r="DX90" s="1039"/>
      <c r="DY90" s="1039"/>
      <c r="DZ90" s="1040"/>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50"/>
      <c r="BT91" s="1051"/>
      <c r="BU91" s="1051"/>
      <c r="BV91" s="1051"/>
      <c r="BW91" s="1051"/>
      <c r="BX91" s="1051"/>
      <c r="BY91" s="1051"/>
      <c r="BZ91" s="1051"/>
      <c r="CA91" s="1051"/>
      <c r="CB91" s="1051"/>
      <c r="CC91" s="1051"/>
      <c r="CD91" s="1051"/>
      <c r="CE91" s="1051"/>
      <c r="CF91" s="1051"/>
      <c r="CG91" s="1052"/>
      <c r="CH91" s="1053"/>
      <c r="CI91" s="1054"/>
      <c r="CJ91" s="1054"/>
      <c r="CK91" s="1054"/>
      <c r="CL91" s="1055"/>
      <c r="CM91" s="1053"/>
      <c r="CN91" s="1054"/>
      <c r="CO91" s="1054"/>
      <c r="CP91" s="1054"/>
      <c r="CQ91" s="1055"/>
      <c r="CR91" s="1053"/>
      <c r="CS91" s="1054"/>
      <c r="CT91" s="1054"/>
      <c r="CU91" s="1054"/>
      <c r="CV91" s="1055"/>
      <c r="CW91" s="1053"/>
      <c r="CX91" s="1054"/>
      <c r="CY91" s="1054"/>
      <c r="CZ91" s="1054"/>
      <c r="DA91" s="1055"/>
      <c r="DB91" s="1053"/>
      <c r="DC91" s="1054"/>
      <c r="DD91" s="1054"/>
      <c r="DE91" s="1054"/>
      <c r="DF91" s="1055"/>
      <c r="DG91" s="1053"/>
      <c r="DH91" s="1054"/>
      <c r="DI91" s="1054"/>
      <c r="DJ91" s="1054"/>
      <c r="DK91" s="1055"/>
      <c r="DL91" s="1053"/>
      <c r="DM91" s="1054"/>
      <c r="DN91" s="1054"/>
      <c r="DO91" s="1054"/>
      <c r="DP91" s="1055"/>
      <c r="DQ91" s="1053"/>
      <c r="DR91" s="1054"/>
      <c r="DS91" s="1054"/>
      <c r="DT91" s="1054"/>
      <c r="DU91" s="1055"/>
      <c r="DV91" s="1038"/>
      <c r="DW91" s="1039"/>
      <c r="DX91" s="1039"/>
      <c r="DY91" s="1039"/>
      <c r="DZ91" s="1040"/>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50"/>
      <c r="BT92" s="1051"/>
      <c r="BU92" s="1051"/>
      <c r="BV92" s="1051"/>
      <c r="BW92" s="1051"/>
      <c r="BX92" s="1051"/>
      <c r="BY92" s="1051"/>
      <c r="BZ92" s="1051"/>
      <c r="CA92" s="1051"/>
      <c r="CB92" s="1051"/>
      <c r="CC92" s="1051"/>
      <c r="CD92" s="1051"/>
      <c r="CE92" s="1051"/>
      <c r="CF92" s="1051"/>
      <c r="CG92" s="1052"/>
      <c r="CH92" s="1053"/>
      <c r="CI92" s="1054"/>
      <c r="CJ92" s="1054"/>
      <c r="CK92" s="1054"/>
      <c r="CL92" s="1055"/>
      <c r="CM92" s="1053"/>
      <c r="CN92" s="1054"/>
      <c r="CO92" s="1054"/>
      <c r="CP92" s="1054"/>
      <c r="CQ92" s="1055"/>
      <c r="CR92" s="1053"/>
      <c r="CS92" s="1054"/>
      <c r="CT92" s="1054"/>
      <c r="CU92" s="1054"/>
      <c r="CV92" s="1055"/>
      <c r="CW92" s="1053"/>
      <c r="CX92" s="1054"/>
      <c r="CY92" s="1054"/>
      <c r="CZ92" s="1054"/>
      <c r="DA92" s="1055"/>
      <c r="DB92" s="1053"/>
      <c r="DC92" s="1054"/>
      <c r="DD92" s="1054"/>
      <c r="DE92" s="1054"/>
      <c r="DF92" s="1055"/>
      <c r="DG92" s="1053"/>
      <c r="DH92" s="1054"/>
      <c r="DI92" s="1054"/>
      <c r="DJ92" s="1054"/>
      <c r="DK92" s="1055"/>
      <c r="DL92" s="1053"/>
      <c r="DM92" s="1054"/>
      <c r="DN92" s="1054"/>
      <c r="DO92" s="1054"/>
      <c r="DP92" s="1055"/>
      <c r="DQ92" s="1053"/>
      <c r="DR92" s="1054"/>
      <c r="DS92" s="1054"/>
      <c r="DT92" s="1054"/>
      <c r="DU92" s="1055"/>
      <c r="DV92" s="1038"/>
      <c r="DW92" s="1039"/>
      <c r="DX92" s="1039"/>
      <c r="DY92" s="1039"/>
      <c r="DZ92" s="1040"/>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50"/>
      <c r="BT93" s="1051"/>
      <c r="BU93" s="1051"/>
      <c r="BV93" s="1051"/>
      <c r="BW93" s="1051"/>
      <c r="BX93" s="1051"/>
      <c r="BY93" s="1051"/>
      <c r="BZ93" s="1051"/>
      <c r="CA93" s="1051"/>
      <c r="CB93" s="1051"/>
      <c r="CC93" s="1051"/>
      <c r="CD93" s="1051"/>
      <c r="CE93" s="1051"/>
      <c r="CF93" s="1051"/>
      <c r="CG93" s="1052"/>
      <c r="CH93" s="1053"/>
      <c r="CI93" s="1054"/>
      <c r="CJ93" s="1054"/>
      <c r="CK93" s="1054"/>
      <c r="CL93" s="1055"/>
      <c r="CM93" s="1053"/>
      <c r="CN93" s="1054"/>
      <c r="CO93" s="1054"/>
      <c r="CP93" s="1054"/>
      <c r="CQ93" s="1055"/>
      <c r="CR93" s="1053"/>
      <c r="CS93" s="1054"/>
      <c r="CT93" s="1054"/>
      <c r="CU93" s="1054"/>
      <c r="CV93" s="1055"/>
      <c r="CW93" s="1053"/>
      <c r="CX93" s="1054"/>
      <c r="CY93" s="1054"/>
      <c r="CZ93" s="1054"/>
      <c r="DA93" s="1055"/>
      <c r="DB93" s="1053"/>
      <c r="DC93" s="1054"/>
      <c r="DD93" s="1054"/>
      <c r="DE93" s="1054"/>
      <c r="DF93" s="1055"/>
      <c r="DG93" s="1053"/>
      <c r="DH93" s="1054"/>
      <c r="DI93" s="1054"/>
      <c r="DJ93" s="1054"/>
      <c r="DK93" s="1055"/>
      <c r="DL93" s="1053"/>
      <c r="DM93" s="1054"/>
      <c r="DN93" s="1054"/>
      <c r="DO93" s="1054"/>
      <c r="DP93" s="1055"/>
      <c r="DQ93" s="1053"/>
      <c r="DR93" s="1054"/>
      <c r="DS93" s="1054"/>
      <c r="DT93" s="1054"/>
      <c r="DU93" s="1055"/>
      <c r="DV93" s="1038"/>
      <c r="DW93" s="1039"/>
      <c r="DX93" s="1039"/>
      <c r="DY93" s="1039"/>
      <c r="DZ93" s="1040"/>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50"/>
      <c r="BT94" s="1051"/>
      <c r="BU94" s="1051"/>
      <c r="BV94" s="1051"/>
      <c r="BW94" s="1051"/>
      <c r="BX94" s="1051"/>
      <c r="BY94" s="1051"/>
      <c r="BZ94" s="1051"/>
      <c r="CA94" s="1051"/>
      <c r="CB94" s="1051"/>
      <c r="CC94" s="1051"/>
      <c r="CD94" s="1051"/>
      <c r="CE94" s="1051"/>
      <c r="CF94" s="1051"/>
      <c r="CG94" s="1052"/>
      <c r="CH94" s="1053"/>
      <c r="CI94" s="1054"/>
      <c r="CJ94" s="1054"/>
      <c r="CK94" s="1054"/>
      <c r="CL94" s="1055"/>
      <c r="CM94" s="1053"/>
      <c r="CN94" s="1054"/>
      <c r="CO94" s="1054"/>
      <c r="CP94" s="1054"/>
      <c r="CQ94" s="1055"/>
      <c r="CR94" s="1053"/>
      <c r="CS94" s="1054"/>
      <c r="CT94" s="1054"/>
      <c r="CU94" s="1054"/>
      <c r="CV94" s="1055"/>
      <c r="CW94" s="1053"/>
      <c r="CX94" s="1054"/>
      <c r="CY94" s="1054"/>
      <c r="CZ94" s="1054"/>
      <c r="DA94" s="1055"/>
      <c r="DB94" s="1053"/>
      <c r="DC94" s="1054"/>
      <c r="DD94" s="1054"/>
      <c r="DE94" s="1054"/>
      <c r="DF94" s="1055"/>
      <c r="DG94" s="1053"/>
      <c r="DH94" s="1054"/>
      <c r="DI94" s="1054"/>
      <c r="DJ94" s="1054"/>
      <c r="DK94" s="1055"/>
      <c r="DL94" s="1053"/>
      <c r="DM94" s="1054"/>
      <c r="DN94" s="1054"/>
      <c r="DO94" s="1054"/>
      <c r="DP94" s="1055"/>
      <c r="DQ94" s="1053"/>
      <c r="DR94" s="1054"/>
      <c r="DS94" s="1054"/>
      <c r="DT94" s="1054"/>
      <c r="DU94" s="1055"/>
      <c r="DV94" s="1038"/>
      <c r="DW94" s="1039"/>
      <c r="DX94" s="1039"/>
      <c r="DY94" s="1039"/>
      <c r="DZ94" s="1040"/>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50"/>
      <c r="BT95" s="1051"/>
      <c r="BU95" s="1051"/>
      <c r="BV95" s="1051"/>
      <c r="BW95" s="1051"/>
      <c r="BX95" s="1051"/>
      <c r="BY95" s="1051"/>
      <c r="BZ95" s="1051"/>
      <c r="CA95" s="1051"/>
      <c r="CB95" s="1051"/>
      <c r="CC95" s="1051"/>
      <c r="CD95" s="1051"/>
      <c r="CE95" s="1051"/>
      <c r="CF95" s="1051"/>
      <c r="CG95" s="1052"/>
      <c r="CH95" s="1053"/>
      <c r="CI95" s="1054"/>
      <c r="CJ95" s="1054"/>
      <c r="CK95" s="1054"/>
      <c r="CL95" s="1055"/>
      <c r="CM95" s="1053"/>
      <c r="CN95" s="1054"/>
      <c r="CO95" s="1054"/>
      <c r="CP95" s="1054"/>
      <c r="CQ95" s="1055"/>
      <c r="CR95" s="1053"/>
      <c r="CS95" s="1054"/>
      <c r="CT95" s="1054"/>
      <c r="CU95" s="1054"/>
      <c r="CV95" s="1055"/>
      <c r="CW95" s="1053"/>
      <c r="CX95" s="1054"/>
      <c r="CY95" s="1054"/>
      <c r="CZ95" s="1054"/>
      <c r="DA95" s="1055"/>
      <c r="DB95" s="1053"/>
      <c r="DC95" s="1054"/>
      <c r="DD95" s="1054"/>
      <c r="DE95" s="1054"/>
      <c r="DF95" s="1055"/>
      <c r="DG95" s="1053"/>
      <c r="DH95" s="1054"/>
      <c r="DI95" s="1054"/>
      <c r="DJ95" s="1054"/>
      <c r="DK95" s="1055"/>
      <c r="DL95" s="1053"/>
      <c r="DM95" s="1054"/>
      <c r="DN95" s="1054"/>
      <c r="DO95" s="1054"/>
      <c r="DP95" s="1055"/>
      <c r="DQ95" s="1053"/>
      <c r="DR95" s="1054"/>
      <c r="DS95" s="1054"/>
      <c r="DT95" s="1054"/>
      <c r="DU95" s="1055"/>
      <c r="DV95" s="1038"/>
      <c r="DW95" s="1039"/>
      <c r="DX95" s="1039"/>
      <c r="DY95" s="1039"/>
      <c r="DZ95" s="1040"/>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50"/>
      <c r="BT96" s="1051"/>
      <c r="BU96" s="1051"/>
      <c r="BV96" s="1051"/>
      <c r="BW96" s="1051"/>
      <c r="BX96" s="1051"/>
      <c r="BY96" s="1051"/>
      <c r="BZ96" s="1051"/>
      <c r="CA96" s="1051"/>
      <c r="CB96" s="1051"/>
      <c r="CC96" s="1051"/>
      <c r="CD96" s="1051"/>
      <c r="CE96" s="1051"/>
      <c r="CF96" s="1051"/>
      <c r="CG96" s="1052"/>
      <c r="CH96" s="1053"/>
      <c r="CI96" s="1054"/>
      <c r="CJ96" s="1054"/>
      <c r="CK96" s="1054"/>
      <c r="CL96" s="1055"/>
      <c r="CM96" s="1053"/>
      <c r="CN96" s="1054"/>
      <c r="CO96" s="1054"/>
      <c r="CP96" s="1054"/>
      <c r="CQ96" s="1055"/>
      <c r="CR96" s="1053"/>
      <c r="CS96" s="1054"/>
      <c r="CT96" s="1054"/>
      <c r="CU96" s="1054"/>
      <c r="CV96" s="1055"/>
      <c r="CW96" s="1053"/>
      <c r="CX96" s="1054"/>
      <c r="CY96" s="1054"/>
      <c r="CZ96" s="1054"/>
      <c r="DA96" s="1055"/>
      <c r="DB96" s="1053"/>
      <c r="DC96" s="1054"/>
      <c r="DD96" s="1054"/>
      <c r="DE96" s="1054"/>
      <c r="DF96" s="1055"/>
      <c r="DG96" s="1053"/>
      <c r="DH96" s="1054"/>
      <c r="DI96" s="1054"/>
      <c r="DJ96" s="1054"/>
      <c r="DK96" s="1055"/>
      <c r="DL96" s="1053"/>
      <c r="DM96" s="1054"/>
      <c r="DN96" s="1054"/>
      <c r="DO96" s="1054"/>
      <c r="DP96" s="1055"/>
      <c r="DQ96" s="1053"/>
      <c r="DR96" s="1054"/>
      <c r="DS96" s="1054"/>
      <c r="DT96" s="1054"/>
      <c r="DU96" s="1055"/>
      <c r="DV96" s="1038"/>
      <c r="DW96" s="1039"/>
      <c r="DX96" s="1039"/>
      <c r="DY96" s="1039"/>
      <c r="DZ96" s="1040"/>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50"/>
      <c r="BT97" s="1051"/>
      <c r="BU97" s="1051"/>
      <c r="BV97" s="1051"/>
      <c r="BW97" s="1051"/>
      <c r="BX97" s="1051"/>
      <c r="BY97" s="1051"/>
      <c r="BZ97" s="1051"/>
      <c r="CA97" s="1051"/>
      <c r="CB97" s="1051"/>
      <c r="CC97" s="1051"/>
      <c r="CD97" s="1051"/>
      <c r="CE97" s="1051"/>
      <c r="CF97" s="1051"/>
      <c r="CG97" s="1052"/>
      <c r="CH97" s="1053"/>
      <c r="CI97" s="1054"/>
      <c r="CJ97" s="1054"/>
      <c r="CK97" s="1054"/>
      <c r="CL97" s="1055"/>
      <c r="CM97" s="1053"/>
      <c r="CN97" s="1054"/>
      <c r="CO97" s="1054"/>
      <c r="CP97" s="1054"/>
      <c r="CQ97" s="1055"/>
      <c r="CR97" s="1053"/>
      <c r="CS97" s="1054"/>
      <c r="CT97" s="1054"/>
      <c r="CU97" s="1054"/>
      <c r="CV97" s="1055"/>
      <c r="CW97" s="1053"/>
      <c r="CX97" s="1054"/>
      <c r="CY97" s="1054"/>
      <c r="CZ97" s="1054"/>
      <c r="DA97" s="1055"/>
      <c r="DB97" s="1053"/>
      <c r="DC97" s="1054"/>
      <c r="DD97" s="1054"/>
      <c r="DE97" s="1054"/>
      <c r="DF97" s="1055"/>
      <c r="DG97" s="1053"/>
      <c r="DH97" s="1054"/>
      <c r="DI97" s="1054"/>
      <c r="DJ97" s="1054"/>
      <c r="DK97" s="1055"/>
      <c r="DL97" s="1053"/>
      <c r="DM97" s="1054"/>
      <c r="DN97" s="1054"/>
      <c r="DO97" s="1054"/>
      <c r="DP97" s="1055"/>
      <c r="DQ97" s="1053"/>
      <c r="DR97" s="1054"/>
      <c r="DS97" s="1054"/>
      <c r="DT97" s="1054"/>
      <c r="DU97" s="1055"/>
      <c r="DV97" s="1038"/>
      <c r="DW97" s="1039"/>
      <c r="DX97" s="1039"/>
      <c r="DY97" s="1039"/>
      <c r="DZ97" s="1040"/>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50"/>
      <c r="BT98" s="1051"/>
      <c r="BU98" s="1051"/>
      <c r="BV98" s="1051"/>
      <c r="BW98" s="1051"/>
      <c r="BX98" s="1051"/>
      <c r="BY98" s="1051"/>
      <c r="BZ98" s="1051"/>
      <c r="CA98" s="1051"/>
      <c r="CB98" s="1051"/>
      <c r="CC98" s="1051"/>
      <c r="CD98" s="1051"/>
      <c r="CE98" s="1051"/>
      <c r="CF98" s="1051"/>
      <c r="CG98" s="1052"/>
      <c r="CH98" s="1053"/>
      <c r="CI98" s="1054"/>
      <c r="CJ98" s="1054"/>
      <c r="CK98" s="1054"/>
      <c r="CL98" s="1055"/>
      <c r="CM98" s="1053"/>
      <c r="CN98" s="1054"/>
      <c r="CO98" s="1054"/>
      <c r="CP98" s="1054"/>
      <c r="CQ98" s="1055"/>
      <c r="CR98" s="1053"/>
      <c r="CS98" s="1054"/>
      <c r="CT98" s="1054"/>
      <c r="CU98" s="1054"/>
      <c r="CV98" s="1055"/>
      <c r="CW98" s="1053"/>
      <c r="CX98" s="1054"/>
      <c r="CY98" s="1054"/>
      <c r="CZ98" s="1054"/>
      <c r="DA98" s="1055"/>
      <c r="DB98" s="1053"/>
      <c r="DC98" s="1054"/>
      <c r="DD98" s="1054"/>
      <c r="DE98" s="1054"/>
      <c r="DF98" s="1055"/>
      <c r="DG98" s="1053"/>
      <c r="DH98" s="1054"/>
      <c r="DI98" s="1054"/>
      <c r="DJ98" s="1054"/>
      <c r="DK98" s="1055"/>
      <c r="DL98" s="1053"/>
      <c r="DM98" s="1054"/>
      <c r="DN98" s="1054"/>
      <c r="DO98" s="1054"/>
      <c r="DP98" s="1055"/>
      <c r="DQ98" s="1053"/>
      <c r="DR98" s="1054"/>
      <c r="DS98" s="1054"/>
      <c r="DT98" s="1054"/>
      <c r="DU98" s="1055"/>
      <c r="DV98" s="1038"/>
      <c r="DW98" s="1039"/>
      <c r="DX98" s="1039"/>
      <c r="DY98" s="1039"/>
      <c r="DZ98" s="1040"/>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50"/>
      <c r="BT99" s="1051"/>
      <c r="BU99" s="1051"/>
      <c r="BV99" s="1051"/>
      <c r="BW99" s="1051"/>
      <c r="BX99" s="1051"/>
      <c r="BY99" s="1051"/>
      <c r="BZ99" s="1051"/>
      <c r="CA99" s="1051"/>
      <c r="CB99" s="1051"/>
      <c r="CC99" s="1051"/>
      <c r="CD99" s="1051"/>
      <c r="CE99" s="1051"/>
      <c r="CF99" s="1051"/>
      <c r="CG99" s="1052"/>
      <c r="CH99" s="1053"/>
      <c r="CI99" s="1054"/>
      <c r="CJ99" s="1054"/>
      <c r="CK99" s="1054"/>
      <c r="CL99" s="1055"/>
      <c r="CM99" s="1053"/>
      <c r="CN99" s="1054"/>
      <c r="CO99" s="1054"/>
      <c r="CP99" s="1054"/>
      <c r="CQ99" s="1055"/>
      <c r="CR99" s="1053"/>
      <c r="CS99" s="1054"/>
      <c r="CT99" s="1054"/>
      <c r="CU99" s="1054"/>
      <c r="CV99" s="1055"/>
      <c r="CW99" s="1053"/>
      <c r="CX99" s="1054"/>
      <c r="CY99" s="1054"/>
      <c r="CZ99" s="1054"/>
      <c r="DA99" s="1055"/>
      <c r="DB99" s="1053"/>
      <c r="DC99" s="1054"/>
      <c r="DD99" s="1054"/>
      <c r="DE99" s="1054"/>
      <c r="DF99" s="1055"/>
      <c r="DG99" s="1053"/>
      <c r="DH99" s="1054"/>
      <c r="DI99" s="1054"/>
      <c r="DJ99" s="1054"/>
      <c r="DK99" s="1055"/>
      <c r="DL99" s="1053"/>
      <c r="DM99" s="1054"/>
      <c r="DN99" s="1054"/>
      <c r="DO99" s="1054"/>
      <c r="DP99" s="1055"/>
      <c r="DQ99" s="1053"/>
      <c r="DR99" s="1054"/>
      <c r="DS99" s="1054"/>
      <c r="DT99" s="1054"/>
      <c r="DU99" s="1055"/>
      <c r="DV99" s="1038"/>
      <c r="DW99" s="1039"/>
      <c r="DX99" s="1039"/>
      <c r="DY99" s="1039"/>
      <c r="DZ99" s="1040"/>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50"/>
      <c r="BT100" s="1051"/>
      <c r="BU100" s="1051"/>
      <c r="BV100" s="1051"/>
      <c r="BW100" s="1051"/>
      <c r="BX100" s="1051"/>
      <c r="BY100" s="1051"/>
      <c r="BZ100" s="1051"/>
      <c r="CA100" s="1051"/>
      <c r="CB100" s="1051"/>
      <c r="CC100" s="1051"/>
      <c r="CD100" s="1051"/>
      <c r="CE100" s="1051"/>
      <c r="CF100" s="1051"/>
      <c r="CG100" s="1052"/>
      <c r="CH100" s="1053"/>
      <c r="CI100" s="1054"/>
      <c r="CJ100" s="1054"/>
      <c r="CK100" s="1054"/>
      <c r="CL100" s="1055"/>
      <c r="CM100" s="1053"/>
      <c r="CN100" s="1054"/>
      <c r="CO100" s="1054"/>
      <c r="CP100" s="1054"/>
      <c r="CQ100" s="1055"/>
      <c r="CR100" s="1053"/>
      <c r="CS100" s="1054"/>
      <c r="CT100" s="1054"/>
      <c r="CU100" s="1054"/>
      <c r="CV100" s="1055"/>
      <c r="CW100" s="1053"/>
      <c r="CX100" s="1054"/>
      <c r="CY100" s="1054"/>
      <c r="CZ100" s="1054"/>
      <c r="DA100" s="1055"/>
      <c r="DB100" s="1053"/>
      <c r="DC100" s="1054"/>
      <c r="DD100" s="1054"/>
      <c r="DE100" s="1054"/>
      <c r="DF100" s="1055"/>
      <c r="DG100" s="1053"/>
      <c r="DH100" s="1054"/>
      <c r="DI100" s="1054"/>
      <c r="DJ100" s="1054"/>
      <c r="DK100" s="1055"/>
      <c r="DL100" s="1053"/>
      <c r="DM100" s="1054"/>
      <c r="DN100" s="1054"/>
      <c r="DO100" s="1054"/>
      <c r="DP100" s="1055"/>
      <c r="DQ100" s="1053"/>
      <c r="DR100" s="1054"/>
      <c r="DS100" s="1054"/>
      <c r="DT100" s="1054"/>
      <c r="DU100" s="1055"/>
      <c r="DV100" s="1038"/>
      <c r="DW100" s="1039"/>
      <c r="DX100" s="1039"/>
      <c r="DY100" s="1039"/>
      <c r="DZ100" s="1040"/>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50"/>
      <c r="BT101" s="1051"/>
      <c r="BU101" s="1051"/>
      <c r="BV101" s="1051"/>
      <c r="BW101" s="1051"/>
      <c r="BX101" s="1051"/>
      <c r="BY101" s="1051"/>
      <c r="BZ101" s="1051"/>
      <c r="CA101" s="1051"/>
      <c r="CB101" s="1051"/>
      <c r="CC101" s="1051"/>
      <c r="CD101" s="1051"/>
      <c r="CE101" s="1051"/>
      <c r="CF101" s="1051"/>
      <c r="CG101" s="1052"/>
      <c r="CH101" s="1053"/>
      <c r="CI101" s="1054"/>
      <c r="CJ101" s="1054"/>
      <c r="CK101" s="1054"/>
      <c r="CL101" s="1055"/>
      <c r="CM101" s="1053"/>
      <c r="CN101" s="1054"/>
      <c r="CO101" s="1054"/>
      <c r="CP101" s="1054"/>
      <c r="CQ101" s="1055"/>
      <c r="CR101" s="1053"/>
      <c r="CS101" s="1054"/>
      <c r="CT101" s="1054"/>
      <c r="CU101" s="1054"/>
      <c r="CV101" s="1055"/>
      <c r="CW101" s="1053"/>
      <c r="CX101" s="1054"/>
      <c r="CY101" s="1054"/>
      <c r="CZ101" s="1054"/>
      <c r="DA101" s="1055"/>
      <c r="DB101" s="1053"/>
      <c r="DC101" s="1054"/>
      <c r="DD101" s="1054"/>
      <c r="DE101" s="1054"/>
      <c r="DF101" s="1055"/>
      <c r="DG101" s="1053"/>
      <c r="DH101" s="1054"/>
      <c r="DI101" s="1054"/>
      <c r="DJ101" s="1054"/>
      <c r="DK101" s="1055"/>
      <c r="DL101" s="1053"/>
      <c r="DM101" s="1054"/>
      <c r="DN101" s="1054"/>
      <c r="DO101" s="1054"/>
      <c r="DP101" s="1055"/>
      <c r="DQ101" s="1053"/>
      <c r="DR101" s="1054"/>
      <c r="DS101" s="1054"/>
      <c r="DT101" s="1054"/>
      <c r="DU101" s="1055"/>
      <c r="DV101" s="1038"/>
      <c r="DW101" s="1039"/>
      <c r="DX101" s="1039"/>
      <c r="DY101" s="1039"/>
      <c r="DZ101" s="1040"/>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41" t="s">
        <v>415</v>
      </c>
      <c r="BS102" s="1042"/>
      <c r="BT102" s="1042"/>
      <c r="BU102" s="1042"/>
      <c r="BV102" s="1042"/>
      <c r="BW102" s="1042"/>
      <c r="BX102" s="1042"/>
      <c r="BY102" s="1042"/>
      <c r="BZ102" s="1042"/>
      <c r="CA102" s="1042"/>
      <c r="CB102" s="1042"/>
      <c r="CC102" s="1042"/>
      <c r="CD102" s="1042"/>
      <c r="CE102" s="1042"/>
      <c r="CF102" s="1042"/>
      <c r="CG102" s="1043"/>
      <c r="CH102" s="1044"/>
      <c r="CI102" s="1045"/>
      <c r="CJ102" s="1045"/>
      <c r="CK102" s="1045"/>
      <c r="CL102" s="1046"/>
      <c r="CM102" s="1044"/>
      <c r="CN102" s="1045"/>
      <c r="CO102" s="1045"/>
      <c r="CP102" s="1045"/>
      <c r="CQ102" s="1046"/>
      <c r="CR102" s="1047"/>
      <c r="CS102" s="1048"/>
      <c r="CT102" s="1048"/>
      <c r="CU102" s="1048"/>
      <c r="CV102" s="1049"/>
      <c r="CW102" s="1047"/>
      <c r="CX102" s="1048"/>
      <c r="CY102" s="1048"/>
      <c r="CZ102" s="1048"/>
      <c r="DA102" s="1049"/>
      <c r="DB102" s="1047"/>
      <c r="DC102" s="1048"/>
      <c r="DD102" s="1048"/>
      <c r="DE102" s="1048"/>
      <c r="DF102" s="1049"/>
      <c r="DG102" s="1047"/>
      <c r="DH102" s="1048"/>
      <c r="DI102" s="1048"/>
      <c r="DJ102" s="1048"/>
      <c r="DK102" s="1049"/>
      <c r="DL102" s="1047"/>
      <c r="DM102" s="1048"/>
      <c r="DN102" s="1048"/>
      <c r="DO102" s="1048"/>
      <c r="DP102" s="1049"/>
      <c r="DQ102" s="1047"/>
      <c r="DR102" s="1048"/>
      <c r="DS102" s="1048"/>
      <c r="DT102" s="1048"/>
      <c r="DU102" s="1049"/>
      <c r="DV102" s="1030"/>
      <c r="DW102" s="1031"/>
      <c r="DX102" s="1031"/>
      <c r="DY102" s="1031"/>
      <c r="DZ102" s="1032"/>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33" t="s">
        <v>416</v>
      </c>
      <c r="BR103" s="1033"/>
      <c r="BS103" s="1033"/>
      <c r="BT103" s="1033"/>
      <c r="BU103" s="1033"/>
      <c r="BV103" s="1033"/>
      <c r="BW103" s="1033"/>
      <c r="BX103" s="1033"/>
      <c r="BY103" s="1033"/>
      <c r="BZ103" s="1033"/>
      <c r="CA103" s="1033"/>
      <c r="CB103" s="1033"/>
      <c r="CC103" s="1033"/>
      <c r="CD103" s="1033"/>
      <c r="CE103" s="1033"/>
      <c r="CF103" s="1033"/>
      <c r="CG103" s="1033"/>
      <c r="CH103" s="1033"/>
      <c r="CI103" s="1033"/>
      <c r="CJ103" s="1033"/>
      <c r="CK103" s="1033"/>
      <c r="CL103" s="1033"/>
      <c r="CM103" s="1033"/>
      <c r="CN103" s="1033"/>
      <c r="CO103" s="1033"/>
      <c r="CP103" s="1033"/>
      <c r="CQ103" s="1033"/>
      <c r="CR103" s="1033"/>
      <c r="CS103" s="1033"/>
      <c r="CT103" s="1033"/>
      <c r="CU103" s="1033"/>
      <c r="CV103" s="1033"/>
      <c r="CW103" s="1033"/>
      <c r="CX103" s="1033"/>
      <c r="CY103" s="1033"/>
      <c r="CZ103" s="1033"/>
      <c r="DA103" s="1033"/>
      <c r="DB103" s="1033"/>
      <c r="DC103" s="1033"/>
      <c r="DD103" s="1033"/>
      <c r="DE103" s="1033"/>
      <c r="DF103" s="1033"/>
      <c r="DG103" s="1033"/>
      <c r="DH103" s="1033"/>
      <c r="DI103" s="1033"/>
      <c r="DJ103" s="1033"/>
      <c r="DK103" s="1033"/>
      <c r="DL103" s="1033"/>
      <c r="DM103" s="1033"/>
      <c r="DN103" s="1033"/>
      <c r="DO103" s="1033"/>
      <c r="DP103" s="1033"/>
      <c r="DQ103" s="1033"/>
      <c r="DR103" s="1033"/>
      <c r="DS103" s="1033"/>
      <c r="DT103" s="1033"/>
      <c r="DU103" s="1033"/>
      <c r="DV103" s="1033"/>
      <c r="DW103" s="1033"/>
      <c r="DX103" s="1033"/>
      <c r="DY103" s="1033"/>
      <c r="DZ103" s="1033"/>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34" t="s">
        <v>417</v>
      </c>
      <c r="BR104" s="1034"/>
      <c r="BS104" s="1034"/>
      <c r="BT104" s="1034"/>
      <c r="BU104" s="1034"/>
      <c r="BV104" s="1034"/>
      <c r="BW104" s="1034"/>
      <c r="BX104" s="1034"/>
      <c r="BY104" s="1034"/>
      <c r="BZ104" s="1034"/>
      <c r="CA104" s="1034"/>
      <c r="CB104" s="1034"/>
      <c r="CC104" s="1034"/>
      <c r="CD104" s="1034"/>
      <c r="CE104" s="1034"/>
      <c r="CF104" s="1034"/>
      <c r="CG104" s="1034"/>
      <c r="CH104" s="1034"/>
      <c r="CI104" s="1034"/>
      <c r="CJ104" s="1034"/>
      <c r="CK104" s="1034"/>
      <c r="CL104" s="1034"/>
      <c r="CM104" s="1034"/>
      <c r="CN104" s="1034"/>
      <c r="CO104" s="1034"/>
      <c r="CP104" s="1034"/>
      <c r="CQ104" s="1034"/>
      <c r="CR104" s="1034"/>
      <c r="CS104" s="1034"/>
      <c r="CT104" s="1034"/>
      <c r="CU104" s="1034"/>
      <c r="CV104" s="1034"/>
      <c r="CW104" s="1034"/>
      <c r="CX104" s="1034"/>
      <c r="CY104" s="1034"/>
      <c r="CZ104" s="1034"/>
      <c r="DA104" s="1034"/>
      <c r="DB104" s="1034"/>
      <c r="DC104" s="1034"/>
      <c r="DD104" s="1034"/>
      <c r="DE104" s="1034"/>
      <c r="DF104" s="1034"/>
      <c r="DG104" s="1034"/>
      <c r="DH104" s="1034"/>
      <c r="DI104" s="1034"/>
      <c r="DJ104" s="1034"/>
      <c r="DK104" s="1034"/>
      <c r="DL104" s="1034"/>
      <c r="DM104" s="1034"/>
      <c r="DN104" s="1034"/>
      <c r="DO104" s="1034"/>
      <c r="DP104" s="1034"/>
      <c r="DQ104" s="1034"/>
      <c r="DR104" s="1034"/>
      <c r="DS104" s="1034"/>
      <c r="DT104" s="1034"/>
      <c r="DU104" s="1034"/>
      <c r="DV104" s="1034"/>
      <c r="DW104" s="1034"/>
      <c r="DX104" s="1034"/>
      <c r="DY104" s="1034"/>
      <c r="DZ104" s="1034"/>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35" t="s">
        <v>420</v>
      </c>
      <c r="B108" s="1036"/>
      <c r="C108" s="1036"/>
      <c r="D108" s="1036"/>
      <c r="E108" s="1036"/>
      <c r="F108" s="1036"/>
      <c r="G108" s="1036"/>
      <c r="H108" s="1036"/>
      <c r="I108" s="1036"/>
      <c r="J108" s="1036"/>
      <c r="K108" s="1036"/>
      <c r="L108" s="1036"/>
      <c r="M108" s="1036"/>
      <c r="N108" s="1036"/>
      <c r="O108" s="1036"/>
      <c r="P108" s="1036"/>
      <c r="Q108" s="1036"/>
      <c r="R108" s="1036"/>
      <c r="S108" s="1036"/>
      <c r="T108" s="1036"/>
      <c r="U108" s="1036"/>
      <c r="V108" s="1036"/>
      <c r="W108" s="1036"/>
      <c r="X108" s="1036"/>
      <c r="Y108" s="1036"/>
      <c r="Z108" s="1036"/>
      <c r="AA108" s="1036"/>
      <c r="AB108" s="1036"/>
      <c r="AC108" s="1036"/>
      <c r="AD108" s="1036"/>
      <c r="AE108" s="1036"/>
      <c r="AF108" s="1036"/>
      <c r="AG108" s="1036"/>
      <c r="AH108" s="1036"/>
      <c r="AI108" s="1036"/>
      <c r="AJ108" s="1036"/>
      <c r="AK108" s="1036"/>
      <c r="AL108" s="1036"/>
      <c r="AM108" s="1036"/>
      <c r="AN108" s="1036"/>
      <c r="AO108" s="1036"/>
      <c r="AP108" s="1036"/>
      <c r="AQ108" s="1036"/>
      <c r="AR108" s="1036"/>
      <c r="AS108" s="1036"/>
      <c r="AT108" s="1037"/>
      <c r="AU108" s="1035" t="s">
        <v>421</v>
      </c>
      <c r="AV108" s="1036"/>
      <c r="AW108" s="1036"/>
      <c r="AX108" s="1036"/>
      <c r="AY108" s="1036"/>
      <c r="AZ108" s="1036"/>
      <c r="BA108" s="1036"/>
      <c r="BB108" s="1036"/>
      <c r="BC108" s="1036"/>
      <c r="BD108" s="1036"/>
      <c r="BE108" s="1036"/>
      <c r="BF108" s="1036"/>
      <c r="BG108" s="1036"/>
      <c r="BH108" s="1036"/>
      <c r="BI108" s="1036"/>
      <c r="BJ108" s="1036"/>
      <c r="BK108" s="1036"/>
      <c r="BL108" s="1036"/>
      <c r="BM108" s="1036"/>
      <c r="BN108" s="1036"/>
      <c r="BO108" s="1036"/>
      <c r="BP108" s="1036"/>
      <c r="BQ108" s="1036"/>
      <c r="BR108" s="1036"/>
      <c r="BS108" s="1036"/>
      <c r="BT108" s="1036"/>
      <c r="BU108" s="1036"/>
      <c r="BV108" s="1036"/>
      <c r="BW108" s="1036"/>
      <c r="BX108" s="1036"/>
      <c r="BY108" s="1036"/>
      <c r="BZ108" s="1036"/>
      <c r="CA108" s="1036"/>
      <c r="CB108" s="1036"/>
      <c r="CC108" s="1036"/>
      <c r="CD108" s="1036"/>
      <c r="CE108" s="1036"/>
      <c r="CF108" s="1036"/>
      <c r="CG108" s="1036"/>
      <c r="CH108" s="1036"/>
      <c r="CI108" s="1036"/>
      <c r="CJ108" s="1036"/>
      <c r="CK108" s="1036"/>
      <c r="CL108" s="1036"/>
      <c r="CM108" s="1036"/>
      <c r="CN108" s="1036"/>
      <c r="CO108" s="1036"/>
      <c r="CP108" s="1036"/>
      <c r="CQ108" s="1036"/>
      <c r="CR108" s="1036"/>
      <c r="CS108" s="1036"/>
      <c r="CT108" s="1036"/>
      <c r="CU108" s="1036"/>
      <c r="CV108" s="1036"/>
      <c r="CW108" s="1036"/>
      <c r="CX108" s="1036"/>
      <c r="CY108" s="1036"/>
      <c r="CZ108" s="1036"/>
      <c r="DA108" s="1036"/>
      <c r="DB108" s="1036"/>
      <c r="DC108" s="1036"/>
      <c r="DD108" s="1036"/>
      <c r="DE108" s="1036"/>
      <c r="DF108" s="1036"/>
      <c r="DG108" s="1036"/>
      <c r="DH108" s="1036"/>
      <c r="DI108" s="1036"/>
      <c r="DJ108" s="1036"/>
      <c r="DK108" s="1036"/>
      <c r="DL108" s="1036"/>
      <c r="DM108" s="1036"/>
      <c r="DN108" s="1036"/>
      <c r="DO108" s="1036"/>
      <c r="DP108" s="1036"/>
      <c r="DQ108" s="1036"/>
      <c r="DR108" s="1036"/>
      <c r="DS108" s="1036"/>
      <c r="DT108" s="1036"/>
      <c r="DU108" s="1036"/>
      <c r="DV108" s="1036"/>
      <c r="DW108" s="1036"/>
      <c r="DX108" s="1036"/>
      <c r="DY108" s="1036"/>
      <c r="DZ108" s="1037"/>
    </row>
    <row r="109" spans="1:131" s="246" customFormat="1" ht="26.25" customHeight="1" x14ac:dyDescent="0.15">
      <c r="A109" s="990" t="s">
        <v>422</v>
      </c>
      <c r="B109" s="991"/>
      <c r="C109" s="991"/>
      <c r="D109" s="991"/>
      <c r="E109" s="991"/>
      <c r="F109" s="991"/>
      <c r="G109" s="991"/>
      <c r="H109" s="991"/>
      <c r="I109" s="991"/>
      <c r="J109" s="991"/>
      <c r="K109" s="991"/>
      <c r="L109" s="991"/>
      <c r="M109" s="991"/>
      <c r="N109" s="991"/>
      <c r="O109" s="991"/>
      <c r="P109" s="991"/>
      <c r="Q109" s="991"/>
      <c r="R109" s="991"/>
      <c r="S109" s="991"/>
      <c r="T109" s="991"/>
      <c r="U109" s="991"/>
      <c r="V109" s="991"/>
      <c r="W109" s="991"/>
      <c r="X109" s="991"/>
      <c r="Y109" s="991"/>
      <c r="Z109" s="992"/>
      <c r="AA109" s="993" t="s">
        <v>423</v>
      </c>
      <c r="AB109" s="991"/>
      <c r="AC109" s="991"/>
      <c r="AD109" s="991"/>
      <c r="AE109" s="992"/>
      <c r="AF109" s="993" t="s">
        <v>424</v>
      </c>
      <c r="AG109" s="991"/>
      <c r="AH109" s="991"/>
      <c r="AI109" s="991"/>
      <c r="AJ109" s="992"/>
      <c r="AK109" s="993" t="s">
        <v>299</v>
      </c>
      <c r="AL109" s="991"/>
      <c r="AM109" s="991"/>
      <c r="AN109" s="991"/>
      <c r="AO109" s="992"/>
      <c r="AP109" s="993" t="s">
        <v>425</v>
      </c>
      <c r="AQ109" s="991"/>
      <c r="AR109" s="991"/>
      <c r="AS109" s="991"/>
      <c r="AT109" s="1022"/>
      <c r="AU109" s="990" t="s">
        <v>422</v>
      </c>
      <c r="AV109" s="991"/>
      <c r="AW109" s="991"/>
      <c r="AX109" s="991"/>
      <c r="AY109" s="991"/>
      <c r="AZ109" s="991"/>
      <c r="BA109" s="991"/>
      <c r="BB109" s="991"/>
      <c r="BC109" s="991"/>
      <c r="BD109" s="991"/>
      <c r="BE109" s="991"/>
      <c r="BF109" s="991"/>
      <c r="BG109" s="991"/>
      <c r="BH109" s="991"/>
      <c r="BI109" s="991"/>
      <c r="BJ109" s="991"/>
      <c r="BK109" s="991"/>
      <c r="BL109" s="991"/>
      <c r="BM109" s="991"/>
      <c r="BN109" s="991"/>
      <c r="BO109" s="991"/>
      <c r="BP109" s="992"/>
      <c r="BQ109" s="993" t="s">
        <v>423</v>
      </c>
      <c r="BR109" s="991"/>
      <c r="BS109" s="991"/>
      <c r="BT109" s="991"/>
      <c r="BU109" s="992"/>
      <c r="BV109" s="993" t="s">
        <v>424</v>
      </c>
      <c r="BW109" s="991"/>
      <c r="BX109" s="991"/>
      <c r="BY109" s="991"/>
      <c r="BZ109" s="992"/>
      <c r="CA109" s="993" t="s">
        <v>299</v>
      </c>
      <c r="CB109" s="991"/>
      <c r="CC109" s="991"/>
      <c r="CD109" s="991"/>
      <c r="CE109" s="992"/>
      <c r="CF109" s="1029" t="s">
        <v>425</v>
      </c>
      <c r="CG109" s="1029"/>
      <c r="CH109" s="1029"/>
      <c r="CI109" s="1029"/>
      <c r="CJ109" s="1029"/>
      <c r="CK109" s="993" t="s">
        <v>426</v>
      </c>
      <c r="CL109" s="991"/>
      <c r="CM109" s="991"/>
      <c r="CN109" s="991"/>
      <c r="CO109" s="991"/>
      <c r="CP109" s="991"/>
      <c r="CQ109" s="991"/>
      <c r="CR109" s="991"/>
      <c r="CS109" s="991"/>
      <c r="CT109" s="991"/>
      <c r="CU109" s="991"/>
      <c r="CV109" s="991"/>
      <c r="CW109" s="991"/>
      <c r="CX109" s="991"/>
      <c r="CY109" s="991"/>
      <c r="CZ109" s="991"/>
      <c r="DA109" s="991"/>
      <c r="DB109" s="991"/>
      <c r="DC109" s="991"/>
      <c r="DD109" s="991"/>
      <c r="DE109" s="991"/>
      <c r="DF109" s="992"/>
      <c r="DG109" s="993" t="s">
        <v>423</v>
      </c>
      <c r="DH109" s="991"/>
      <c r="DI109" s="991"/>
      <c r="DJ109" s="991"/>
      <c r="DK109" s="992"/>
      <c r="DL109" s="993" t="s">
        <v>424</v>
      </c>
      <c r="DM109" s="991"/>
      <c r="DN109" s="991"/>
      <c r="DO109" s="991"/>
      <c r="DP109" s="992"/>
      <c r="DQ109" s="993" t="s">
        <v>299</v>
      </c>
      <c r="DR109" s="991"/>
      <c r="DS109" s="991"/>
      <c r="DT109" s="991"/>
      <c r="DU109" s="992"/>
      <c r="DV109" s="993" t="s">
        <v>425</v>
      </c>
      <c r="DW109" s="991"/>
      <c r="DX109" s="991"/>
      <c r="DY109" s="991"/>
      <c r="DZ109" s="1022"/>
    </row>
    <row r="110" spans="1:131" s="246" customFormat="1" ht="26.25" customHeight="1" x14ac:dyDescent="0.15">
      <c r="A110" s="893" t="s">
        <v>427</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983">
        <v>5532644</v>
      </c>
      <c r="AB110" s="984"/>
      <c r="AC110" s="984"/>
      <c r="AD110" s="984"/>
      <c r="AE110" s="985"/>
      <c r="AF110" s="986">
        <v>5015594</v>
      </c>
      <c r="AG110" s="984"/>
      <c r="AH110" s="984"/>
      <c r="AI110" s="984"/>
      <c r="AJ110" s="985"/>
      <c r="AK110" s="986">
        <v>4863042</v>
      </c>
      <c r="AL110" s="984"/>
      <c r="AM110" s="984"/>
      <c r="AN110" s="984"/>
      <c r="AO110" s="985"/>
      <c r="AP110" s="987">
        <v>21.6</v>
      </c>
      <c r="AQ110" s="988"/>
      <c r="AR110" s="988"/>
      <c r="AS110" s="988"/>
      <c r="AT110" s="989"/>
      <c r="AU110" s="1023" t="s">
        <v>72</v>
      </c>
      <c r="AV110" s="1024"/>
      <c r="AW110" s="1024"/>
      <c r="AX110" s="1024"/>
      <c r="AY110" s="1024"/>
      <c r="AZ110" s="949" t="s">
        <v>428</v>
      </c>
      <c r="BA110" s="894"/>
      <c r="BB110" s="894"/>
      <c r="BC110" s="894"/>
      <c r="BD110" s="894"/>
      <c r="BE110" s="894"/>
      <c r="BF110" s="894"/>
      <c r="BG110" s="894"/>
      <c r="BH110" s="894"/>
      <c r="BI110" s="894"/>
      <c r="BJ110" s="894"/>
      <c r="BK110" s="894"/>
      <c r="BL110" s="894"/>
      <c r="BM110" s="894"/>
      <c r="BN110" s="894"/>
      <c r="BO110" s="894"/>
      <c r="BP110" s="895"/>
      <c r="BQ110" s="950">
        <v>46102710</v>
      </c>
      <c r="BR110" s="931"/>
      <c r="BS110" s="931"/>
      <c r="BT110" s="931"/>
      <c r="BU110" s="931"/>
      <c r="BV110" s="931">
        <v>45400415</v>
      </c>
      <c r="BW110" s="931"/>
      <c r="BX110" s="931"/>
      <c r="BY110" s="931"/>
      <c r="BZ110" s="931"/>
      <c r="CA110" s="931">
        <v>45912419</v>
      </c>
      <c r="CB110" s="931"/>
      <c r="CC110" s="931"/>
      <c r="CD110" s="931"/>
      <c r="CE110" s="931"/>
      <c r="CF110" s="955">
        <v>203.6</v>
      </c>
      <c r="CG110" s="956"/>
      <c r="CH110" s="956"/>
      <c r="CI110" s="956"/>
      <c r="CJ110" s="956"/>
      <c r="CK110" s="1019" t="s">
        <v>429</v>
      </c>
      <c r="CL110" s="905"/>
      <c r="CM110" s="980" t="s">
        <v>430</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50" t="s">
        <v>128</v>
      </c>
      <c r="DH110" s="931"/>
      <c r="DI110" s="931"/>
      <c r="DJ110" s="931"/>
      <c r="DK110" s="931"/>
      <c r="DL110" s="931" t="s">
        <v>128</v>
      </c>
      <c r="DM110" s="931"/>
      <c r="DN110" s="931"/>
      <c r="DO110" s="931"/>
      <c r="DP110" s="931"/>
      <c r="DQ110" s="931" t="s">
        <v>128</v>
      </c>
      <c r="DR110" s="931"/>
      <c r="DS110" s="931"/>
      <c r="DT110" s="931"/>
      <c r="DU110" s="931"/>
      <c r="DV110" s="932" t="s">
        <v>128</v>
      </c>
      <c r="DW110" s="932"/>
      <c r="DX110" s="932"/>
      <c r="DY110" s="932"/>
      <c r="DZ110" s="933"/>
    </row>
    <row r="111" spans="1:131" s="246" customFormat="1" ht="26.25" customHeight="1" x14ac:dyDescent="0.15">
      <c r="A111" s="860" t="s">
        <v>431</v>
      </c>
      <c r="B111" s="861"/>
      <c r="C111" s="861"/>
      <c r="D111" s="861"/>
      <c r="E111" s="861"/>
      <c r="F111" s="861"/>
      <c r="G111" s="861"/>
      <c r="H111" s="861"/>
      <c r="I111" s="861"/>
      <c r="J111" s="861"/>
      <c r="K111" s="861"/>
      <c r="L111" s="861"/>
      <c r="M111" s="861"/>
      <c r="N111" s="861"/>
      <c r="O111" s="861"/>
      <c r="P111" s="861"/>
      <c r="Q111" s="861"/>
      <c r="R111" s="861"/>
      <c r="S111" s="861"/>
      <c r="T111" s="861"/>
      <c r="U111" s="861"/>
      <c r="V111" s="861"/>
      <c r="W111" s="861"/>
      <c r="X111" s="861"/>
      <c r="Y111" s="861"/>
      <c r="Z111" s="1018"/>
      <c r="AA111" s="1011" t="s">
        <v>128</v>
      </c>
      <c r="AB111" s="1012"/>
      <c r="AC111" s="1012"/>
      <c r="AD111" s="1012"/>
      <c r="AE111" s="1013"/>
      <c r="AF111" s="1014" t="s">
        <v>128</v>
      </c>
      <c r="AG111" s="1012"/>
      <c r="AH111" s="1012"/>
      <c r="AI111" s="1012"/>
      <c r="AJ111" s="1013"/>
      <c r="AK111" s="1014" t="s">
        <v>128</v>
      </c>
      <c r="AL111" s="1012"/>
      <c r="AM111" s="1012"/>
      <c r="AN111" s="1012"/>
      <c r="AO111" s="1013"/>
      <c r="AP111" s="1015" t="s">
        <v>128</v>
      </c>
      <c r="AQ111" s="1016"/>
      <c r="AR111" s="1016"/>
      <c r="AS111" s="1016"/>
      <c r="AT111" s="1017"/>
      <c r="AU111" s="1025"/>
      <c r="AV111" s="1026"/>
      <c r="AW111" s="1026"/>
      <c r="AX111" s="1026"/>
      <c r="AY111" s="1026"/>
      <c r="AZ111" s="901" t="s">
        <v>432</v>
      </c>
      <c r="BA111" s="836"/>
      <c r="BB111" s="836"/>
      <c r="BC111" s="836"/>
      <c r="BD111" s="836"/>
      <c r="BE111" s="836"/>
      <c r="BF111" s="836"/>
      <c r="BG111" s="836"/>
      <c r="BH111" s="836"/>
      <c r="BI111" s="836"/>
      <c r="BJ111" s="836"/>
      <c r="BK111" s="836"/>
      <c r="BL111" s="836"/>
      <c r="BM111" s="836"/>
      <c r="BN111" s="836"/>
      <c r="BO111" s="836"/>
      <c r="BP111" s="837"/>
      <c r="BQ111" s="902">
        <v>56798</v>
      </c>
      <c r="BR111" s="903"/>
      <c r="BS111" s="903"/>
      <c r="BT111" s="903"/>
      <c r="BU111" s="903"/>
      <c r="BV111" s="903">
        <v>50900</v>
      </c>
      <c r="BW111" s="903"/>
      <c r="BX111" s="903"/>
      <c r="BY111" s="903"/>
      <c r="BZ111" s="903"/>
      <c r="CA111" s="903">
        <v>44220</v>
      </c>
      <c r="CB111" s="903"/>
      <c r="CC111" s="903"/>
      <c r="CD111" s="903"/>
      <c r="CE111" s="903"/>
      <c r="CF111" s="964">
        <v>0.2</v>
      </c>
      <c r="CG111" s="965"/>
      <c r="CH111" s="965"/>
      <c r="CI111" s="965"/>
      <c r="CJ111" s="965"/>
      <c r="CK111" s="1020"/>
      <c r="CL111" s="907"/>
      <c r="CM111" s="910" t="s">
        <v>433</v>
      </c>
      <c r="CN111" s="911"/>
      <c r="CO111" s="911"/>
      <c r="CP111" s="911"/>
      <c r="CQ111" s="911"/>
      <c r="CR111" s="911"/>
      <c r="CS111" s="911"/>
      <c r="CT111" s="911"/>
      <c r="CU111" s="911"/>
      <c r="CV111" s="911"/>
      <c r="CW111" s="911"/>
      <c r="CX111" s="911"/>
      <c r="CY111" s="911"/>
      <c r="CZ111" s="911"/>
      <c r="DA111" s="911"/>
      <c r="DB111" s="911"/>
      <c r="DC111" s="911"/>
      <c r="DD111" s="911"/>
      <c r="DE111" s="911"/>
      <c r="DF111" s="912"/>
      <c r="DG111" s="902" t="s">
        <v>128</v>
      </c>
      <c r="DH111" s="903"/>
      <c r="DI111" s="903"/>
      <c r="DJ111" s="903"/>
      <c r="DK111" s="903"/>
      <c r="DL111" s="903" t="s">
        <v>128</v>
      </c>
      <c r="DM111" s="903"/>
      <c r="DN111" s="903"/>
      <c r="DO111" s="903"/>
      <c r="DP111" s="903"/>
      <c r="DQ111" s="903" t="s">
        <v>388</v>
      </c>
      <c r="DR111" s="903"/>
      <c r="DS111" s="903"/>
      <c r="DT111" s="903"/>
      <c r="DU111" s="903"/>
      <c r="DV111" s="880" t="s">
        <v>128</v>
      </c>
      <c r="DW111" s="880"/>
      <c r="DX111" s="880"/>
      <c r="DY111" s="880"/>
      <c r="DZ111" s="881"/>
    </row>
    <row r="112" spans="1:131" s="246" customFormat="1" ht="26.25" customHeight="1" x14ac:dyDescent="0.15">
      <c r="A112" s="1005" t="s">
        <v>434</v>
      </c>
      <c r="B112" s="1006"/>
      <c r="C112" s="836" t="s">
        <v>435</v>
      </c>
      <c r="D112" s="836"/>
      <c r="E112" s="836"/>
      <c r="F112" s="836"/>
      <c r="G112" s="836"/>
      <c r="H112" s="836"/>
      <c r="I112" s="836"/>
      <c r="J112" s="836"/>
      <c r="K112" s="836"/>
      <c r="L112" s="836"/>
      <c r="M112" s="836"/>
      <c r="N112" s="836"/>
      <c r="O112" s="836"/>
      <c r="P112" s="836"/>
      <c r="Q112" s="836"/>
      <c r="R112" s="836"/>
      <c r="S112" s="836"/>
      <c r="T112" s="836"/>
      <c r="U112" s="836"/>
      <c r="V112" s="836"/>
      <c r="W112" s="836"/>
      <c r="X112" s="836"/>
      <c r="Y112" s="836"/>
      <c r="Z112" s="837"/>
      <c r="AA112" s="865" t="s">
        <v>128</v>
      </c>
      <c r="AB112" s="866"/>
      <c r="AC112" s="866"/>
      <c r="AD112" s="866"/>
      <c r="AE112" s="867"/>
      <c r="AF112" s="868" t="s">
        <v>128</v>
      </c>
      <c r="AG112" s="866"/>
      <c r="AH112" s="866"/>
      <c r="AI112" s="866"/>
      <c r="AJ112" s="867"/>
      <c r="AK112" s="868" t="s">
        <v>128</v>
      </c>
      <c r="AL112" s="866"/>
      <c r="AM112" s="866"/>
      <c r="AN112" s="866"/>
      <c r="AO112" s="867"/>
      <c r="AP112" s="913" t="s">
        <v>128</v>
      </c>
      <c r="AQ112" s="914"/>
      <c r="AR112" s="914"/>
      <c r="AS112" s="914"/>
      <c r="AT112" s="915"/>
      <c r="AU112" s="1025"/>
      <c r="AV112" s="1026"/>
      <c r="AW112" s="1026"/>
      <c r="AX112" s="1026"/>
      <c r="AY112" s="1026"/>
      <c r="AZ112" s="901" t="s">
        <v>436</v>
      </c>
      <c r="BA112" s="836"/>
      <c r="BB112" s="836"/>
      <c r="BC112" s="836"/>
      <c r="BD112" s="836"/>
      <c r="BE112" s="836"/>
      <c r="BF112" s="836"/>
      <c r="BG112" s="836"/>
      <c r="BH112" s="836"/>
      <c r="BI112" s="836"/>
      <c r="BJ112" s="836"/>
      <c r="BK112" s="836"/>
      <c r="BL112" s="836"/>
      <c r="BM112" s="836"/>
      <c r="BN112" s="836"/>
      <c r="BO112" s="836"/>
      <c r="BP112" s="837"/>
      <c r="BQ112" s="902">
        <v>9169435</v>
      </c>
      <c r="BR112" s="903"/>
      <c r="BS112" s="903"/>
      <c r="BT112" s="903"/>
      <c r="BU112" s="903"/>
      <c r="BV112" s="903">
        <v>7362032</v>
      </c>
      <c r="BW112" s="903"/>
      <c r="BX112" s="903"/>
      <c r="BY112" s="903"/>
      <c r="BZ112" s="903"/>
      <c r="CA112" s="903">
        <v>6800952</v>
      </c>
      <c r="CB112" s="903"/>
      <c r="CC112" s="903"/>
      <c r="CD112" s="903"/>
      <c r="CE112" s="903"/>
      <c r="CF112" s="964">
        <v>30.2</v>
      </c>
      <c r="CG112" s="965"/>
      <c r="CH112" s="965"/>
      <c r="CI112" s="965"/>
      <c r="CJ112" s="965"/>
      <c r="CK112" s="1020"/>
      <c r="CL112" s="907"/>
      <c r="CM112" s="910" t="s">
        <v>437</v>
      </c>
      <c r="CN112" s="911"/>
      <c r="CO112" s="911"/>
      <c r="CP112" s="911"/>
      <c r="CQ112" s="911"/>
      <c r="CR112" s="911"/>
      <c r="CS112" s="911"/>
      <c r="CT112" s="911"/>
      <c r="CU112" s="911"/>
      <c r="CV112" s="911"/>
      <c r="CW112" s="911"/>
      <c r="CX112" s="911"/>
      <c r="CY112" s="911"/>
      <c r="CZ112" s="911"/>
      <c r="DA112" s="911"/>
      <c r="DB112" s="911"/>
      <c r="DC112" s="911"/>
      <c r="DD112" s="911"/>
      <c r="DE112" s="911"/>
      <c r="DF112" s="912"/>
      <c r="DG112" s="902" t="s">
        <v>388</v>
      </c>
      <c r="DH112" s="903"/>
      <c r="DI112" s="903"/>
      <c r="DJ112" s="903"/>
      <c r="DK112" s="903"/>
      <c r="DL112" s="903" t="s">
        <v>128</v>
      </c>
      <c r="DM112" s="903"/>
      <c r="DN112" s="903"/>
      <c r="DO112" s="903"/>
      <c r="DP112" s="903"/>
      <c r="DQ112" s="903" t="s">
        <v>388</v>
      </c>
      <c r="DR112" s="903"/>
      <c r="DS112" s="903"/>
      <c r="DT112" s="903"/>
      <c r="DU112" s="903"/>
      <c r="DV112" s="880" t="s">
        <v>128</v>
      </c>
      <c r="DW112" s="880"/>
      <c r="DX112" s="880"/>
      <c r="DY112" s="880"/>
      <c r="DZ112" s="881"/>
    </row>
    <row r="113" spans="1:130" s="246" customFormat="1" ht="26.25" customHeight="1" x14ac:dyDescent="0.15">
      <c r="A113" s="1007"/>
      <c r="B113" s="1008"/>
      <c r="C113" s="836" t="s">
        <v>438</v>
      </c>
      <c r="D113" s="836"/>
      <c r="E113" s="836"/>
      <c r="F113" s="836"/>
      <c r="G113" s="836"/>
      <c r="H113" s="836"/>
      <c r="I113" s="836"/>
      <c r="J113" s="836"/>
      <c r="K113" s="836"/>
      <c r="L113" s="836"/>
      <c r="M113" s="836"/>
      <c r="N113" s="836"/>
      <c r="O113" s="836"/>
      <c r="P113" s="836"/>
      <c r="Q113" s="836"/>
      <c r="R113" s="836"/>
      <c r="S113" s="836"/>
      <c r="T113" s="836"/>
      <c r="U113" s="836"/>
      <c r="V113" s="836"/>
      <c r="W113" s="836"/>
      <c r="X113" s="836"/>
      <c r="Y113" s="836"/>
      <c r="Z113" s="837"/>
      <c r="AA113" s="1011">
        <v>763464</v>
      </c>
      <c r="AB113" s="1012"/>
      <c r="AC113" s="1012"/>
      <c r="AD113" s="1012"/>
      <c r="AE113" s="1013"/>
      <c r="AF113" s="1014">
        <v>756255</v>
      </c>
      <c r="AG113" s="1012"/>
      <c r="AH113" s="1012"/>
      <c r="AI113" s="1012"/>
      <c r="AJ113" s="1013"/>
      <c r="AK113" s="1014">
        <v>745121</v>
      </c>
      <c r="AL113" s="1012"/>
      <c r="AM113" s="1012"/>
      <c r="AN113" s="1012"/>
      <c r="AO113" s="1013"/>
      <c r="AP113" s="1015">
        <v>3.3</v>
      </c>
      <c r="AQ113" s="1016"/>
      <c r="AR113" s="1016"/>
      <c r="AS113" s="1016"/>
      <c r="AT113" s="1017"/>
      <c r="AU113" s="1025"/>
      <c r="AV113" s="1026"/>
      <c r="AW113" s="1026"/>
      <c r="AX113" s="1026"/>
      <c r="AY113" s="1026"/>
      <c r="AZ113" s="901" t="s">
        <v>439</v>
      </c>
      <c r="BA113" s="836"/>
      <c r="BB113" s="836"/>
      <c r="BC113" s="836"/>
      <c r="BD113" s="836"/>
      <c r="BE113" s="836"/>
      <c r="BF113" s="836"/>
      <c r="BG113" s="836"/>
      <c r="BH113" s="836"/>
      <c r="BI113" s="836"/>
      <c r="BJ113" s="836"/>
      <c r="BK113" s="836"/>
      <c r="BL113" s="836"/>
      <c r="BM113" s="836"/>
      <c r="BN113" s="836"/>
      <c r="BO113" s="836"/>
      <c r="BP113" s="837"/>
      <c r="BQ113" s="902">
        <v>1710103</v>
      </c>
      <c r="BR113" s="903"/>
      <c r="BS113" s="903"/>
      <c r="BT113" s="903"/>
      <c r="BU113" s="903"/>
      <c r="BV113" s="903">
        <v>3137984</v>
      </c>
      <c r="BW113" s="903"/>
      <c r="BX113" s="903"/>
      <c r="BY113" s="903"/>
      <c r="BZ113" s="903"/>
      <c r="CA113" s="903">
        <v>3864087</v>
      </c>
      <c r="CB113" s="903"/>
      <c r="CC113" s="903"/>
      <c r="CD113" s="903"/>
      <c r="CE113" s="903"/>
      <c r="CF113" s="964">
        <v>17.100000000000001</v>
      </c>
      <c r="CG113" s="965"/>
      <c r="CH113" s="965"/>
      <c r="CI113" s="965"/>
      <c r="CJ113" s="965"/>
      <c r="CK113" s="1020"/>
      <c r="CL113" s="907"/>
      <c r="CM113" s="910" t="s">
        <v>440</v>
      </c>
      <c r="CN113" s="911"/>
      <c r="CO113" s="911"/>
      <c r="CP113" s="911"/>
      <c r="CQ113" s="911"/>
      <c r="CR113" s="911"/>
      <c r="CS113" s="911"/>
      <c r="CT113" s="911"/>
      <c r="CU113" s="911"/>
      <c r="CV113" s="911"/>
      <c r="CW113" s="911"/>
      <c r="CX113" s="911"/>
      <c r="CY113" s="911"/>
      <c r="CZ113" s="911"/>
      <c r="DA113" s="911"/>
      <c r="DB113" s="911"/>
      <c r="DC113" s="911"/>
      <c r="DD113" s="911"/>
      <c r="DE113" s="911"/>
      <c r="DF113" s="912"/>
      <c r="DG113" s="865" t="s">
        <v>441</v>
      </c>
      <c r="DH113" s="866"/>
      <c r="DI113" s="866"/>
      <c r="DJ113" s="866"/>
      <c r="DK113" s="867"/>
      <c r="DL113" s="868" t="s">
        <v>388</v>
      </c>
      <c r="DM113" s="866"/>
      <c r="DN113" s="866"/>
      <c r="DO113" s="866"/>
      <c r="DP113" s="867"/>
      <c r="DQ113" s="868" t="s">
        <v>128</v>
      </c>
      <c r="DR113" s="866"/>
      <c r="DS113" s="866"/>
      <c r="DT113" s="866"/>
      <c r="DU113" s="867"/>
      <c r="DV113" s="913" t="s">
        <v>128</v>
      </c>
      <c r="DW113" s="914"/>
      <c r="DX113" s="914"/>
      <c r="DY113" s="914"/>
      <c r="DZ113" s="915"/>
    </row>
    <row r="114" spans="1:130" s="246" customFormat="1" ht="26.25" customHeight="1" x14ac:dyDescent="0.15">
      <c r="A114" s="1007"/>
      <c r="B114" s="1008"/>
      <c r="C114" s="836" t="s">
        <v>442</v>
      </c>
      <c r="D114" s="836"/>
      <c r="E114" s="836"/>
      <c r="F114" s="836"/>
      <c r="G114" s="836"/>
      <c r="H114" s="836"/>
      <c r="I114" s="836"/>
      <c r="J114" s="836"/>
      <c r="K114" s="836"/>
      <c r="L114" s="836"/>
      <c r="M114" s="836"/>
      <c r="N114" s="836"/>
      <c r="O114" s="836"/>
      <c r="P114" s="836"/>
      <c r="Q114" s="836"/>
      <c r="R114" s="836"/>
      <c r="S114" s="836"/>
      <c r="T114" s="836"/>
      <c r="U114" s="836"/>
      <c r="V114" s="836"/>
      <c r="W114" s="836"/>
      <c r="X114" s="836"/>
      <c r="Y114" s="836"/>
      <c r="Z114" s="837"/>
      <c r="AA114" s="865">
        <v>141467</v>
      </c>
      <c r="AB114" s="866"/>
      <c r="AC114" s="866"/>
      <c r="AD114" s="866"/>
      <c r="AE114" s="867"/>
      <c r="AF114" s="868">
        <v>169579</v>
      </c>
      <c r="AG114" s="866"/>
      <c r="AH114" s="866"/>
      <c r="AI114" s="866"/>
      <c r="AJ114" s="867"/>
      <c r="AK114" s="868">
        <v>286493</v>
      </c>
      <c r="AL114" s="866"/>
      <c r="AM114" s="866"/>
      <c r="AN114" s="866"/>
      <c r="AO114" s="867"/>
      <c r="AP114" s="913">
        <v>1.3</v>
      </c>
      <c r="AQ114" s="914"/>
      <c r="AR114" s="914"/>
      <c r="AS114" s="914"/>
      <c r="AT114" s="915"/>
      <c r="AU114" s="1025"/>
      <c r="AV114" s="1026"/>
      <c r="AW114" s="1026"/>
      <c r="AX114" s="1026"/>
      <c r="AY114" s="1026"/>
      <c r="AZ114" s="901" t="s">
        <v>443</v>
      </c>
      <c r="BA114" s="836"/>
      <c r="BB114" s="836"/>
      <c r="BC114" s="836"/>
      <c r="BD114" s="836"/>
      <c r="BE114" s="836"/>
      <c r="BF114" s="836"/>
      <c r="BG114" s="836"/>
      <c r="BH114" s="836"/>
      <c r="BI114" s="836"/>
      <c r="BJ114" s="836"/>
      <c r="BK114" s="836"/>
      <c r="BL114" s="836"/>
      <c r="BM114" s="836"/>
      <c r="BN114" s="836"/>
      <c r="BO114" s="836"/>
      <c r="BP114" s="837"/>
      <c r="BQ114" s="902">
        <v>4816611</v>
      </c>
      <c r="BR114" s="903"/>
      <c r="BS114" s="903"/>
      <c r="BT114" s="903"/>
      <c r="BU114" s="903"/>
      <c r="BV114" s="903">
        <v>4834805</v>
      </c>
      <c r="BW114" s="903"/>
      <c r="BX114" s="903"/>
      <c r="BY114" s="903"/>
      <c r="BZ114" s="903"/>
      <c r="CA114" s="903">
        <v>4842247</v>
      </c>
      <c r="CB114" s="903"/>
      <c r="CC114" s="903"/>
      <c r="CD114" s="903"/>
      <c r="CE114" s="903"/>
      <c r="CF114" s="964">
        <v>21.5</v>
      </c>
      <c r="CG114" s="965"/>
      <c r="CH114" s="965"/>
      <c r="CI114" s="965"/>
      <c r="CJ114" s="965"/>
      <c r="CK114" s="1020"/>
      <c r="CL114" s="907"/>
      <c r="CM114" s="910" t="s">
        <v>444</v>
      </c>
      <c r="CN114" s="911"/>
      <c r="CO114" s="911"/>
      <c r="CP114" s="911"/>
      <c r="CQ114" s="911"/>
      <c r="CR114" s="911"/>
      <c r="CS114" s="911"/>
      <c r="CT114" s="911"/>
      <c r="CU114" s="911"/>
      <c r="CV114" s="911"/>
      <c r="CW114" s="911"/>
      <c r="CX114" s="911"/>
      <c r="CY114" s="911"/>
      <c r="CZ114" s="911"/>
      <c r="DA114" s="911"/>
      <c r="DB114" s="911"/>
      <c r="DC114" s="911"/>
      <c r="DD114" s="911"/>
      <c r="DE114" s="911"/>
      <c r="DF114" s="912"/>
      <c r="DG114" s="865" t="s">
        <v>128</v>
      </c>
      <c r="DH114" s="866"/>
      <c r="DI114" s="866"/>
      <c r="DJ114" s="866"/>
      <c r="DK114" s="867"/>
      <c r="DL114" s="868" t="s">
        <v>388</v>
      </c>
      <c r="DM114" s="866"/>
      <c r="DN114" s="866"/>
      <c r="DO114" s="866"/>
      <c r="DP114" s="867"/>
      <c r="DQ114" s="868" t="s">
        <v>128</v>
      </c>
      <c r="DR114" s="866"/>
      <c r="DS114" s="866"/>
      <c r="DT114" s="866"/>
      <c r="DU114" s="867"/>
      <c r="DV114" s="913" t="s">
        <v>128</v>
      </c>
      <c r="DW114" s="914"/>
      <c r="DX114" s="914"/>
      <c r="DY114" s="914"/>
      <c r="DZ114" s="915"/>
    </row>
    <row r="115" spans="1:130" s="246" customFormat="1" ht="26.25" customHeight="1" x14ac:dyDescent="0.15">
      <c r="A115" s="1007"/>
      <c r="B115" s="1008"/>
      <c r="C115" s="836" t="s">
        <v>445</v>
      </c>
      <c r="D115" s="836"/>
      <c r="E115" s="836"/>
      <c r="F115" s="836"/>
      <c r="G115" s="836"/>
      <c r="H115" s="836"/>
      <c r="I115" s="836"/>
      <c r="J115" s="836"/>
      <c r="K115" s="836"/>
      <c r="L115" s="836"/>
      <c r="M115" s="836"/>
      <c r="N115" s="836"/>
      <c r="O115" s="836"/>
      <c r="P115" s="836"/>
      <c r="Q115" s="836"/>
      <c r="R115" s="836"/>
      <c r="S115" s="836"/>
      <c r="T115" s="836"/>
      <c r="U115" s="836"/>
      <c r="V115" s="836"/>
      <c r="W115" s="836"/>
      <c r="X115" s="836"/>
      <c r="Y115" s="836"/>
      <c r="Z115" s="837"/>
      <c r="AA115" s="1011">
        <v>9522</v>
      </c>
      <c r="AB115" s="1012"/>
      <c r="AC115" s="1012"/>
      <c r="AD115" s="1012"/>
      <c r="AE115" s="1013"/>
      <c r="AF115" s="1014">
        <v>9074</v>
      </c>
      <c r="AG115" s="1012"/>
      <c r="AH115" s="1012"/>
      <c r="AI115" s="1012"/>
      <c r="AJ115" s="1013"/>
      <c r="AK115" s="1014">
        <v>166174</v>
      </c>
      <c r="AL115" s="1012"/>
      <c r="AM115" s="1012"/>
      <c r="AN115" s="1012"/>
      <c r="AO115" s="1013"/>
      <c r="AP115" s="1015">
        <v>0.7</v>
      </c>
      <c r="AQ115" s="1016"/>
      <c r="AR115" s="1016"/>
      <c r="AS115" s="1016"/>
      <c r="AT115" s="1017"/>
      <c r="AU115" s="1025"/>
      <c r="AV115" s="1026"/>
      <c r="AW115" s="1026"/>
      <c r="AX115" s="1026"/>
      <c r="AY115" s="1026"/>
      <c r="AZ115" s="901" t="s">
        <v>446</v>
      </c>
      <c r="BA115" s="836"/>
      <c r="BB115" s="836"/>
      <c r="BC115" s="836"/>
      <c r="BD115" s="836"/>
      <c r="BE115" s="836"/>
      <c r="BF115" s="836"/>
      <c r="BG115" s="836"/>
      <c r="BH115" s="836"/>
      <c r="BI115" s="836"/>
      <c r="BJ115" s="836"/>
      <c r="BK115" s="836"/>
      <c r="BL115" s="836"/>
      <c r="BM115" s="836"/>
      <c r="BN115" s="836"/>
      <c r="BO115" s="836"/>
      <c r="BP115" s="837"/>
      <c r="BQ115" s="902">
        <v>27000</v>
      </c>
      <c r="BR115" s="903"/>
      <c r="BS115" s="903"/>
      <c r="BT115" s="903"/>
      <c r="BU115" s="903"/>
      <c r="BV115" s="903">
        <v>25500</v>
      </c>
      <c r="BW115" s="903"/>
      <c r="BX115" s="903"/>
      <c r="BY115" s="903"/>
      <c r="BZ115" s="903"/>
      <c r="CA115" s="903">
        <v>44763</v>
      </c>
      <c r="CB115" s="903"/>
      <c r="CC115" s="903"/>
      <c r="CD115" s="903"/>
      <c r="CE115" s="903"/>
      <c r="CF115" s="964">
        <v>0.2</v>
      </c>
      <c r="CG115" s="965"/>
      <c r="CH115" s="965"/>
      <c r="CI115" s="965"/>
      <c r="CJ115" s="965"/>
      <c r="CK115" s="1020"/>
      <c r="CL115" s="907"/>
      <c r="CM115" s="901" t="s">
        <v>447</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837"/>
      <c r="DG115" s="865">
        <v>22278</v>
      </c>
      <c r="DH115" s="866"/>
      <c r="DI115" s="866"/>
      <c r="DJ115" s="866"/>
      <c r="DK115" s="867"/>
      <c r="DL115" s="868">
        <v>22278</v>
      </c>
      <c r="DM115" s="866"/>
      <c r="DN115" s="866"/>
      <c r="DO115" s="866"/>
      <c r="DP115" s="867"/>
      <c r="DQ115" s="868">
        <v>22278</v>
      </c>
      <c r="DR115" s="866"/>
      <c r="DS115" s="866"/>
      <c r="DT115" s="866"/>
      <c r="DU115" s="867"/>
      <c r="DV115" s="913">
        <v>0.1</v>
      </c>
      <c r="DW115" s="914"/>
      <c r="DX115" s="914"/>
      <c r="DY115" s="914"/>
      <c r="DZ115" s="915"/>
    </row>
    <row r="116" spans="1:130" s="246" customFormat="1" ht="26.25" customHeight="1" x14ac:dyDescent="0.15">
      <c r="A116" s="1009"/>
      <c r="B116" s="1010"/>
      <c r="C116" s="969" t="s">
        <v>448</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865" t="s">
        <v>128</v>
      </c>
      <c r="AB116" s="866"/>
      <c r="AC116" s="866"/>
      <c r="AD116" s="866"/>
      <c r="AE116" s="867"/>
      <c r="AF116" s="868" t="s">
        <v>128</v>
      </c>
      <c r="AG116" s="866"/>
      <c r="AH116" s="866"/>
      <c r="AI116" s="866"/>
      <c r="AJ116" s="867"/>
      <c r="AK116" s="868" t="s">
        <v>128</v>
      </c>
      <c r="AL116" s="866"/>
      <c r="AM116" s="866"/>
      <c r="AN116" s="866"/>
      <c r="AO116" s="867"/>
      <c r="AP116" s="913" t="s">
        <v>128</v>
      </c>
      <c r="AQ116" s="914"/>
      <c r="AR116" s="914"/>
      <c r="AS116" s="914"/>
      <c r="AT116" s="915"/>
      <c r="AU116" s="1025"/>
      <c r="AV116" s="1026"/>
      <c r="AW116" s="1026"/>
      <c r="AX116" s="1026"/>
      <c r="AY116" s="1026"/>
      <c r="AZ116" s="952" t="s">
        <v>449</v>
      </c>
      <c r="BA116" s="953"/>
      <c r="BB116" s="953"/>
      <c r="BC116" s="953"/>
      <c r="BD116" s="953"/>
      <c r="BE116" s="953"/>
      <c r="BF116" s="953"/>
      <c r="BG116" s="953"/>
      <c r="BH116" s="953"/>
      <c r="BI116" s="953"/>
      <c r="BJ116" s="953"/>
      <c r="BK116" s="953"/>
      <c r="BL116" s="953"/>
      <c r="BM116" s="953"/>
      <c r="BN116" s="953"/>
      <c r="BO116" s="953"/>
      <c r="BP116" s="954"/>
      <c r="BQ116" s="902" t="s">
        <v>388</v>
      </c>
      <c r="BR116" s="903"/>
      <c r="BS116" s="903"/>
      <c r="BT116" s="903"/>
      <c r="BU116" s="903"/>
      <c r="BV116" s="903" t="s">
        <v>128</v>
      </c>
      <c r="BW116" s="903"/>
      <c r="BX116" s="903"/>
      <c r="BY116" s="903"/>
      <c r="BZ116" s="903"/>
      <c r="CA116" s="903" t="s">
        <v>128</v>
      </c>
      <c r="CB116" s="903"/>
      <c r="CC116" s="903"/>
      <c r="CD116" s="903"/>
      <c r="CE116" s="903"/>
      <c r="CF116" s="964" t="s">
        <v>128</v>
      </c>
      <c r="CG116" s="965"/>
      <c r="CH116" s="965"/>
      <c r="CI116" s="965"/>
      <c r="CJ116" s="965"/>
      <c r="CK116" s="1020"/>
      <c r="CL116" s="907"/>
      <c r="CM116" s="910" t="s">
        <v>450</v>
      </c>
      <c r="CN116" s="911"/>
      <c r="CO116" s="911"/>
      <c r="CP116" s="911"/>
      <c r="CQ116" s="911"/>
      <c r="CR116" s="911"/>
      <c r="CS116" s="911"/>
      <c r="CT116" s="911"/>
      <c r="CU116" s="911"/>
      <c r="CV116" s="911"/>
      <c r="CW116" s="911"/>
      <c r="CX116" s="911"/>
      <c r="CY116" s="911"/>
      <c r="CZ116" s="911"/>
      <c r="DA116" s="911"/>
      <c r="DB116" s="911"/>
      <c r="DC116" s="911"/>
      <c r="DD116" s="911"/>
      <c r="DE116" s="911"/>
      <c r="DF116" s="912"/>
      <c r="DG116" s="865" t="s">
        <v>441</v>
      </c>
      <c r="DH116" s="866"/>
      <c r="DI116" s="866"/>
      <c r="DJ116" s="866"/>
      <c r="DK116" s="867"/>
      <c r="DL116" s="868" t="s">
        <v>128</v>
      </c>
      <c r="DM116" s="866"/>
      <c r="DN116" s="866"/>
      <c r="DO116" s="866"/>
      <c r="DP116" s="867"/>
      <c r="DQ116" s="868" t="s">
        <v>128</v>
      </c>
      <c r="DR116" s="866"/>
      <c r="DS116" s="866"/>
      <c r="DT116" s="866"/>
      <c r="DU116" s="867"/>
      <c r="DV116" s="913" t="s">
        <v>128</v>
      </c>
      <c r="DW116" s="914"/>
      <c r="DX116" s="914"/>
      <c r="DY116" s="914"/>
      <c r="DZ116" s="915"/>
    </row>
    <row r="117" spans="1:130" s="246" customFormat="1" ht="26.25" customHeight="1" x14ac:dyDescent="0.15">
      <c r="A117" s="990" t="s">
        <v>181</v>
      </c>
      <c r="B117" s="991"/>
      <c r="C117" s="991"/>
      <c r="D117" s="991"/>
      <c r="E117" s="991"/>
      <c r="F117" s="991"/>
      <c r="G117" s="991"/>
      <c r="H117" s="991"/>
      <c r="I117" s="991"/>
      <c r="J117" s="991"/>
      <c r="K117" s="991"/>
      <c r="L117" s="991"/>
      <c r="M117" s="991"/>
      <c r="N117" s="991"/>
      <c r="O117" s="991"/>
      <c r="P117" s="991"/>
      <c r="Q117" s="991"/>
      <c r="R117" s="991"/>
      <c r="S117" s="991"/>
      <c r="T117" s="991"/>
      <c r="U117" s="991"/>
      <c r="V117" s="991"/>
      <c r="W117" s="991"/>
      <c r="X117" s="991"/>
      <c r="Y117" s="966" t="s">
        <v>451</v>
      </c>
      <c r="Z117" s="992"/>
      <c r="AA117" s="997">
        <v>6447097</v>
      </c>
      <c r="AB117" s="998"/>
      <c r="AC117" s="998"/>
      <c r="AD117" s="998"/>
      <c r="AE117" s="999"/>
      <c r="AF117" s="1000">
        <v>5950502</v>
      </c>
      <c r="AG117" s="998"/>
      <c r="AH117" s="998"/>
      <c r="AI117" s="998"/>
      <c r="AJ117" s="999"/>
      <c r="AK117" s="1000">
        <v>6060830</v>
      </c>
      <c r="AL117" s="998"/>
      <c r="AM117" s="998"/>
      <c r="AN117" s="998"/>
      <c r="AO117" s="999"/>
      <c r="AP117" s="1001"/>
      <c r="AQ117" s="1002"/>
      <c r="AR117" s="1002"/>
      <c r="AS117" s="1002"/>
      <c r="AT117" s="1003"/>
      <c r="AU117" s="1025"/>
      <c r="AV117" s="1026"/>
      <c r="AW117" s="1026"/>
      <c r="AX117" s="1026"/>
      <c r="AY117" s="1026"/>
      <c r="AZ117" s="952" t="s">
        <v>452</v>
      </c>
      <c r="BA117" s="953"/>
      <c r="BB117" s="953"/>
      <c r="BC117" s="953"/>
      <c r="BD117" s="953"/>
      <c r="BE117" s="953"/>
      <c r="BF117" s="953"/>
      <c r="BG117" s="953"/>
      <c r="BH117" s="953"/>
      <c r="BI117" s="953"/>
      <c r="BJ117" s="953"/>
      <c r="BK117" s="953"/>
      <c r="BL117" s="953"/>
      <c r="BM117" s="953"/>
      <c r="BN117" s="953"/>
      <c r="BO117" s="953"/>
      <c r="BP117" s="954"/>
      <c r="BQ117" s="902" t="s">
        <v>128</v>
      </c>
      <c r="BR117" s="903"/>
      <c r="BS117" s="903"/>
      <c r="BT117" s="903"/>
      <c r="BU117" s="903"/>
      <c r="BV117" s="903" t="s">
        <v>128</v>
      </c>
      <c r="BW117" s="903"/>
      <c r="BX117" s="903"/>
      <c r="BY117" s="903"/>
      <c r="BZ117" s="903"/>
      <c r="CA117" s="903" t="s">
        <v>128</v>
      </c>
      <c r="CB117" s="903"/>
      <c r="CC117" s="903"/>
      <c r="CD117" s="903"/>
      <c r="CE117" s="903"/>
      <c r="CF117" s="964" t="s">
        <v>128</v>
      </c>
      <c r="CG117" s="965"/>
      <c r="CH117" s="965"/>
      <c r="CI117" s="965"/>
      <c r="CJ117" s="965"/>
      <c r="CK117" s="1020"/>
      <c r="CL117" s="907"/>
      <c r="CM117" s="910" t="s">
        <v>453</v>
      </c>
      <c r="CN117" s="911"/>
      <c r="CO117" s="911"/>
      <c r="CP117" s="911"/>
      <c r="CQ117" s="911"/>
      <c r="CR117" s="911"/>
      <c r="CS117" s="911"/>
      <c r="CT117" s="911"/>
      <c r="CU117" s="911"/>
      <c r="CV117" s="911"/>
      <c r="CW117" s="911"/>
      <c r="CX117" s="911"/>
      <c r="CY117" s="911"/>
      <c r="CZ117" s="911"/>
      <c r="DA117" s="911"/>
      <c r="DB117" s="911"/>
      <c r="DC117" s="911"/>
      <c r="DD117" s="911"/>
      <c r="DE117" s="911"/>
      <c r="DF117" s="912"/>
      <c r="DG117" s="865" t="s">
        <v>128</v>
      </c>
      <c r="DH117" s="866"/>
      <c r="DI117" s="866"/>
      <c r="DJ117" s="866"/>
      <c r="DK117" s="867"/>
      <c r="DL117" s="868" t="s">
        <v>128</v>
      </c>
      <c r="DM117" s="866"/>
      <c r="DN117" s="866"/>
      <c r="DO117" s="866"/>
      <c r="DP117" s="867"/>
      <c r="DQ117" s="868" t="s">
        <v>128</v>
      </c>
      <c r="DR117" s="866"/>
      <c r="DS117" s="866"/>
      <c r="DT117" s="866"/>
      <c r="DU117" s="867"/>
      <c r="DV117" s="913" t="s">
        <v>128</v>
      </c>
      <c r="DW117" s="914"/>
      <c r="DX117" s="914"/>
      <c r="DY117" s="914"/>
      <c r="DZ117" s="915"/>
    </row>
    <row r="118" spans="1:130" s="246" customFormat="1" ht="26.25" customHeight="1" x14ac:dyDescent="0.15">
      <c r="A118" s="990" t="s">
        <v>426</v>
      </c>
      <c r="B118" s="991"/>
      <c r="C118" s="991"/>
      <c r="D118" s="991"/>
      <c r="E118" s="991"/>
      <c r="F118" s="991"/>
      <c r="G118" s="991"/>
      <c r="H118" s="991"/>
      <c r="I118" s="991"/>
      <c r="J118" s="991"/>
      <c r="K118" s="991"/>
      <c r="L118" s="991"/>
      <c r="M118" s="991"/>
      <c r="N118" s="991"/>
      <c r="O118" s="991"/>
      <c r="P118" s="991"/>
      <c r="Q118" s="991"/>
      <c r="R118" s="991"/>
      <c r="S118" s="991"/>
      <c r="T118" s="991"/>
      <c r="U118" s="991"/>
      <c r="V118" s="991"/>
      <c r="W118" s="991"/>
      <c r="X118" s="991"/>
      <c r="Y118" s="991"/>
      <c r="Z118" s="992"/>
      <c r="AA118" s="993" t="s">
        <v>423</v>
      </c>
      <c r="AB118" s="991"/>
      <c r="AC118" s="991"/>
      <c r="AD118" s="991"/>
      <c r="AE118" s="992"/>
      <c r="AF118" s="993" t="s">
        <v>424</v>
      </c>
      <c r="AG118" s="991"/>
      <c r="AH118" s="991"/>
      <c r="AI118" s="991"/>
      <c r="AJ118" s="992"/>
      <c r="AK118" s="993" t="s">
        <v>299</v>
      </c>
      <c r="AL118" s="991"/>
      <c r="AM118" s="991"/>
      <c r="AN118" s="991"/>
      <c r="AO118" s="992"/>
      <c r="AP118" s="994" t="s">
        <v>425</v>
      </c>
      <c r="AQ118" s="995"/>
      <c r="AR118" s="995"/>
      <c r="AS118" s="995"/>
      <c r="AT118" s="996"/>
      <c r="AU118" s="1025"/>
      <c r="AV118" s="1026"/>
      <c r="AW118" s="1026"/>
      <c r="AX118" s="1026"/>
      <c r="AY118" s="1026"/>
      <c r="AZ118" s="968" t="s">
        <v>454</v>
      </c>
      <c r="BA118" s="969"/>
      <c r="BB118" s="969"/>
      <c r="BC118" s="969"/>
      <c r="BD118" s="969"/>
      <c r="BE118" s="969"/>
      <c r="BF118" s="969"/>
      <c r="BG118" s="969"/>
      <c r="BH118" s="969"/>
      <c r="BI118" s="969"/>
      <c r="BJ118" s="969"/>
      <c r="BK118" s="969"/>
      <c r="BL118" s="969"/>
      <c r="BM118" s="969"/>
      <c r="BN118" s="969"/>
      <c r="BO118" s="969"/>
      <c r="BP118" s="970"/>
      <c r="BQ118" s="971" t="s">
        <v>128</v>
      </c>
      <c r="BR118" s="934"/>
      <c r="BS118" s="934"/>
      <c r="BT118" s="934"/>
      <c r="BU118" s="934"/>
      <c r="BV118" s="934" t="s">
        <v>128</v>
      </c>
      <c r="BW118" s="934"/>
      <c r="BX118" s="934"/>
      <c r="BY118" s="934"/>
      <c r="BZ118" s="934"/>
      <c r="CA118" s="934" t="s">
        <v>128</v>
      </c>
      <c r="CB118" s="934"/>
      <c r="CC118" s="934"/>
      <c r="CD118" s="934"/>
      <c r="CE118" s="934"/>
      <c r="CF118" s="964" t="s">
        <v>128</v>
      </c>
      <c r="CG118" s="965"/>
      <c r="CH118" s="965"/>
      <c r="CI118" s="965"/>
      <c r="CJ118" s="965"/>
      <c r="CK118" s="1020"/>
      <c r="CL118" s="907"/>
      <c r="CM118" s="910" t="s">
        <v>455</v>
      </c>
      <c r="CN118" s="911"/>
      <c r="CO118" s="911"/>
      <c r="CP118" s="911"/>
      <c r="CQ118" s="911"/>
      <c r="CR118" s="911"/>
      <c r="CS118" s="911"/>
      <c r="CT118" s="911"/>
      <c r="CU118" s="911"/>
      <c r="CV118" s="911"/>
      <c r="CW118" s="911"/>
      <c r="CX118" s="911"/>
      <c r="CY118" s="911"/>
      <c r="CZ118" s="911"/>
      <c r="DA118" s="911"/>
      <c r="DB118" s="911"/>
      <c r="DC118" s="911"/>
      <c r="DD118" s="911"/>
      <c r="DE118" s="911"/>
      <c r="DF118" s="912"/>
      <c r="DG118" s="865" t="s">
        <v>388</v>
      </c>
      <c r="DH118" s="866"/>
      <c r="DI118" s="866"/>
      <c r="DJ118" s="866"/>
      <c r="DK118" s="867"/>
      <c r="DL118" s="868" t="s">
        <v>128</v>
      </c>
      <c r="DM118" s="866"/>
      <c r="DN118" s="866"/>
      <c r="DO118" s="866"/>
      <c r="DP118" s="867"/>
      <c r="DQ118" s="868" t="s">
        <v>128</v>
      </c>
      <c r="DR118" s="866"/>
      <c r="DS118" s="866"/>
      <c r="DT118" s="866"/>
      <c r="DU118" s="867"/>
      <c r="DV118" s="913" t="s">
        <v>128</v>
      </c>
      <c r="DW118" s="914"/>
      <c r="DX118" s="914"/>
      <c r="DY118" s="914"/>
      <c r="DZ118" s="915"/>
    </row>
    <row r="119" spans="1:130" s="246" customFormat="1" ht="26.25" customHeight="1" x14ac:dyDescent="0.15">
      <c r="A119" s="904" t="s">
        <v>429</v>
      </c>
      <c r="B119" s="905"/>
      <c r="C119" s="980" t="s">
        <v>430</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83" t="s">
        <v>128</v>
      </c>
      <c r="AB119" s="984"/>
      <c r="AC119" s="984"/>
      <c r="AD119" s="984"/>
      <c r="AE119" s="985"/>
      <c r="AF119" s="986" t="s">
        <v>128</v>
      </c>
      <c r="AG119" s="984"/>
      <c r="AH119" s="984"/>
      <c r="AI119" s="984"/>
      <c r="AJ119" s="985"/>
      <c r="AK119" s="986" t="s">
        <v>128</v>
      </c>
      <c r="AL119" s="984"/>
      <c r="AM119" s="984"/>
      <c r="AN119" s="984"/>
      <c r="AO119" s="985"/>
      <c r="AP119" s="987" t="s">
        <v>128</v>
      </c>
      <c r="AQ119" s="988"/>
      <c r="AR119" s="988"/>
      <c r="AS119" s="988"/>
      <c r="AT119" s="989"/>
      <c r="AU119" s="1027"/>
      <c r="AV119" s="1028"/>
      <c r="AW119" s="1028"/>
      <c r="AX119" s="1028"/>
      <c r="AY119" s="1028"/>
      <c r="AZ119" s="277" t="s">
        <v>181</v>
      </c>
      <c r="BA119" s="277"/>
      <c r="BB119" s="277"/>
      <c r="BC119" s="277"/>
      <c r="BD119" s="277"/>
      <c r="BE119" s="277"/>
      <c r="BF119" s="277"/>
      <c r="BG119" s="277"/>
      <c r="BH119" s="277"/>
      <c r="BI119" s="277"/>
      <c r="BJ119" s="277"/>
      <c r="BK119" s="277"/>
      <c r="BL119" s="277"/>
      <c r="BM119" s="277"/>
      <c r="BN119" s="277"/>
      <c r="BO119" s="966" t="s">
        <v>456</v>
      </c>
      <c r="BP119" s="967"/>
      <c r="BQ119" s="971">
        <v>61882657</v>
      </c>
      <c r="BR119" s="934"/>
      <c r="BS119" s="934"/>
      <c r="BT119" s="934"/>
      <c r="BU119" s="934"/>
      <c r="BV119" s="934">
        <v>60811636</v>
      </c>
      <c r="BW119" s="934"/>
      <c r="BX119" s="934"/>
      <c r="BY119" s="934"/>
      <c r="BZ119" s="934"/>
      <c r="CA119" s="934">
        <v>61508688</v>
      </c>
      <c r="CB119" s="934"/>
      <c r="CC119" s="934"/>
      <c r="CD119" s="934"/>
      <c r="CE119" s="934"/>
      <c r="CF119" s="832"/>
      <c r="CG119" s="833"/>
      <c r="CH119" s="833"/>
      <c r="CI119" s="833"/>
      <c r="CJ119" s="923"/>
      <c r="CK119" s="1021"/>
      <c r="CL119" s="909"/>
      <c r="CM119" s="927" t="s">
        <v>457</v>
      </c>
      <c r="CN119" s="928"/>
      <c r="CO119" s="928"/>
      <c r="CP119" s="928"/>
      <c r="CQ119" s="928"/>
      <c r="CR119" s="928"/>
      <c r="CS119" s="928"/>
      <c r="CT119" s="928"/>
      <c r="CU119" s="928"/>
      <c r="CV119" s="928"/>
      <c r="CW119" s="928"/>
      <c r="CX119" s="928"/>
      <c r="CY119" s="928"/>
      <c r="CZ119" s="928"/>
      <c r="DA119" s="928"/>
      <c r="DB119" s="928"/>
      <c r="DC119" s="928"/>
      <c r="DD119" s="928"/>
      <c r="DE119" s="928"/>
      <c r="DF119" s="929"/>
      <c r="DG119" s="848">
        <v>34520</v>
      </c>
      <c r="DH119" s="849"/>
      <c r="DI119" s="849"/>
      <c r="DJ119" s="849"/>
      <c r="DK119" s="850"/>
      <c r="DL119" s="851">
        <v>28622</v>
      </c>
      <c r="DM119" s="849"/>
      <c r="DN119" s="849"/>
      <c r="DO119" s="849"/>
      <c r="DP119" s="850"/>
      <c r="DQ119" s="851">
        <v>21942</v>
      </c>
      <c r="DR119" s="849"/>
      <c r="DS119" s="849"/>
      <c r="DT119" s="849"/>
      <c r="DU119" s="850"/>
      <c r="DV119" s="937">
        <v>0.1</v>
      </c>
      <c r="DW119" s="938"/>
      <c r="DX119" s="938"/>
      <c r="DY119" s="938"/>
      <c r="DZ119" s="939"/>
    </row>
    <row r="120" spans="1:130" s="246" customFormat="1" ht="26.25" customHeight="1" x14ac:dyDescent="0.15">
      <c r="A120" s="906"/>
      <c r="B120" s="907"/>
      <c r="C120" s="910" t="s">
        <v>433</v>
      </c>
      <c r="D120" s="911"/>
      <c r="E120" s="911"/>
      <c r="F120" s="911"/>
      <c r="G120" s="911"/>
      <c r="H120" s="911"/>
      <c r="I120" s="911"/>
      <c r="J120" s="911"/>
      <c r="K120" s="911"/>
      <c r="L120" s="911"/>
      <c r="M120" s="911"/>
      <c r="N120" s="911"/>
      <c r="O120" s="911"/>
      <c r="P120" s="911"/>
      <c r="Q120" s="911"/>
      <c r="R120" s="911"/>
      <c r="S120" s="911"/>
      <c r="T120" s="911"/>
      <c r="U120" s="911"/>
      <c r="V120" s="911"/>
      <c r="W120" s="911"/>
      <c r="X120" s="911"/>
      <c r="Y120" s="911"/>
      <c r="Z120" s="912"/>
      <c r="AA120" s="865" t="s">
        <v>128</v>
      </c>
      <c r="AB120" s="866"/>
      <c r="AC120" s="866"/>
      <c r="AD120" s="866"/>
      <c r="AE120" s="867"/>
      <c r="AF120" s="868" t="s">
        <v>128</v>
      </c>
      <c r="AG120" s="866"/>
      <c r="AH120" s="866"/>
      <c r="AI120" s="866"/>
      <c r="AJ120" s="867"/>
      <c r="AK120" s="868" t="s">
        <v>128</v>
      </c>
      <c r="AL120" s="866"/>
      <c r="AM120" s="866"/>
      <c r="AN120" s="866"/>
      <c r="AO120" s="867"/>
      <c r="AP120" s="913" t="s">
        <v>128</v>
      </c>
      <c r="AQ120" s="914"/>
      <c r="AR120" s="914"/>
      <c r="AS120" s="914"/>
      <c r="AT120" s="915"/>
      <c r="AU120" s="972" t="s">
        <v>458</v>
      </c>
      <c r="AV120" s="973"/>
      <c r="AW120" s="973"/>
      <c r="AX120" s="973"/>
      <c r="AY120" s="974"/>
      <c r="AZ120" s="949" t="s">
        <v>459</v>
      </c>
      <c r="BA120" s="894"/>
      <c r="BB120" s="894"/>
      <c r="BC120" s="894"/>
      <c r="BD120" s="894"/>
      <c r="BE120" s="894"/>
      <c r="BF120" s="894"/>
      <c r="BG120" s="894"/>
      <c r="BH120" s="894"/>
      <c r="BI120" s="894"/>
      <c r="BJ120" s="894"/>
      <c r="BK120" s="894"/>
      <c r="BL120" s="894"/>
      <c r="BM120" s="894"/>
      <c r="BN120" s="894"/>
      <c r="BO120" s="894"/>
      <c r="BP120" s="895"/>
      <c r="BQ120" s="950">
        <v>31281579</v>
      </c>
      <c r="BR120" s="931"/>
      <c r="BS120" s="931"/>
      <c r="BT120" s="931"/>
      <c r="BU120" s="931"/>
      <c r="BV120" s="931">
        <v>31962855</v>
      </c>
      <c r="BW120" s="931"/>
      <c r="BX120" s="931"/>
      <c r="BY120" s="931"/>
      <c r="BZ120" s="931"/>
      <c r="CA120" s="931">
        <v>29045823</v>
      </c>
      <c r="CB120" s="931"/>
      <c r="CC120" s="931"/>
      <c r="CD120" s="931"/>
      <c r="CE120" s="931"/>
      <c r="CF120" s="955">
        <v>128.80000000000001</v>
      </c>
      <c r="CG120" s="956"/>
      <c r="CH120" s="956"/>
      <c r="CI120" s="956"/>
      <c r="CJ120" s="956"/>
      <c r="CK120" s="957" t="s">
        <v>460</v>
      </c>
      <c r="CL120" s="941"/>
      <c r="CM120" s="941"/>
      <c r="CN120" s="941"/>
      <c r="CO120" s="942"/>
      <c r="CP120" s="961" t="s">
        <v>404</v>
      </c>
      <c r="CQ120" s="962"/>
      <c r="CR120" s="962"/>
      <c r="CS120" s="962"/>
      <c r="CT120" s="962"/>
      <c r="CU120" s="962"/>
      <c r="CV120" s="962"/>
      <c r="CW120" s="962"/>
      <c r="CX120" s="962"/>
      <c r="CY120" s="962"/>
      <c r="CZ120" s="962"/>
      <c r="DA120" s="962"/>
      <c r="DB120" s="962"/>
      <c r="DC120" s="962"/>
      <c r="DD120" s="962"/>
      <c r="DE120" s="962"/>
      <c r="DF120" s="963"/>
      <c r="DG120" s="950">
        <v>5739035</v>
      </c>
      <c r="DH120" s="931"/>
      <c r="DI120" s="931"/>
      <c r="DJ120" s="931"/>
      <c r="DK120" s="931"/>
      <c r="DL120" s="931">
        <v>4188618</v>
      </c>
      <c r="DM120" s="931"/>
      <c r="DN120" s="931"/>
      <c r="DO120" s="931"/>
      <c r="DP120" s="931"/>
      <c r="DQ120" s="931">
        <v>3793428</v>
      </c>
      <c r="DR120" s="931"/>
      <c r="DS120" s="931"/>
      <c r="DT120" s="931"/>
      <c r="DU120" s="931"/>
      <c r="DV120" s="932">
        <v>16.8</v>
      </c>
      <c r="DW120" s="932"/>
      <c r="DX120" s="932"/>
      <c r="DY120" s="932"/>
      <c r="DZ120" s="933"/>
    </row>
    <row r="121" spans="1:130" s="246" customFormat="1" ht="26.25" customHeight="1" x14ac:dyDescent="0.15">
      <c r="A121" s="906"/>
      <c r="B121" s="907"/>
      <c r="C121" s="952" t="s">
        <v>461</v>
      </c>
      <c r="D121" s="953"/>
      <c r="E121" s="953"/>
      <c r="F121" s="953"/>
      <c r="G121" s="953"/>
      <c r="H121" s="953"/>
      <c r="I121" s="953"/>
      <c r="J121" s="953"/>
      <c r="K121" s="953"/>
      <c r="L121" s="953"/>
      <c r="M121" s="953"/>
      <c r="N121" s="953"/>
      <c r="O121" s="953"/>
      <c r="P121" s="953"/>
      <c r="Q121" s="953"/>
      <c r="R121" s="953"/>
      <c r="S121" s="953"/>
      <c r="T121" s="953"/>
      <c r="U121" s="953"/>
      <c r="V121" s="953"/>
      <c r="W121" s="953"/>
      <c r="X121" s="953"/>
      <c r="Y121" s="953"/>
      <c r="Z121" s="954"/>
      <c r="AA121" s="865" t="s">
        <v>128</v>
      </c>
      <c r="AB121" s="866"/>
      <c r="AC121" s="866"/>
      <c r="AD121" s="866"/>
      <c r="AE121" s="867"/>
      <c r="AF121" s="868" t="s">
        <v>128</v>
      </c>
      <c r="AG121" s="866"/>
      <c r="AH121" s="866"/>
      <c r="AI121" s="866"/>
      <c r="AJ121" s="867"/>
      <c r="AK121" s="868" t="s">
        <v>128</v>
      </c>
      <c r="AL121" s="866"/>
      <c r="AM121" s="866"/>
      <c r="AN121" s="866"/>
      <c r="AO121" s="867"/>
      <c r="AP121" s="913" t="s">
        <v>128</v>
      </c>
      <c r="AQ121" s="914"/>
      <c r="AR121" s="914"/>
      <c r="AS121" s="914"/>
      <c r="AT121" s="915"/>
      <c r="AU121" s="975"/>
      <c r="AV121" s="976"/>
      <c r="AW121" s="976"/>
      <c r="AX121" s="976"/>
      <c r="AY121" s="977"/>
      <c r="AZ121" s="901" t="s">
        <v>462</v>
      </c>
      <c r="BA121" s="836"/>
      <c r="BB121" s="836"/>
      <c r="BC121" s="836"/>
      <c r="BD121" s="836"/>
      <c r="BE121" s="836"/>
      <c r="BF121" s="836"/>
      <c r="BG121" s="836"/>
      <c r="BH121" s="836"/>
      <c r="BI121" s="836"/>
      <c r="BJ121" s="836"/>
      <c r="BK121" s="836"/>
      <c r="BL121" s="836"/>
      <c r="BM121" s="836"/>
      <c r="BN121" s="836"/>
      <c r="BO121" s="836"/>
      <c r="BP121" s="837"/>
      <c r="BQ121" s="902">
        <v>3103953</v>
      </c>
      <c r="BR121" s="903"/>
      <c r="BS121" s="903"/>
      <c r="BT121" s="903"/>
      <c r="BU121" s="903"/>
      <c r="BV121" s="903">
        <v>2823145</v>
      </c>
      <c r="BW121" s="903"/>
      <c r="BX121" s="903"/>
      <c r="BY121" s="903"/>
      <c r="BZ121" s="903"/>
      <c r="CA121" s="903">
        <v>2422705</v>
      </c>
      <c r="CB121" s="903"/>
      <c r="CC121" s="903"/>
      <c r="CD121" s="903"/>
      <c r="CE121" s="903"/>
      <c r="CF121" s="964">
        <v>10.7</v>
      </c>
      <c r="CG121" s="965"/>
      <c r="CH121" s="965"/>
      <c r="CI121" s="965"/>
      <c r="CJ121" s="965"/>
      <c r="CK121" s="958"/>
      <c r="CL121" s="944"/>
      <c r="CM121" s="944"/>
      <c r="CN121" s="944"/>
      <c r="CO121" s="945"/>
      <c r="CP121" s="924" t="s">
        <v>402</v>
      </c>
      <c r="CQ121" s="925"/>
      <c r="CR121" s="925"/>
      <c r="CS121" s="925"/>
      <c r="CT121" s="925"/>
      <c r="CU121" s="925"/>
      <c r="CV121" s="925"/>
      <c r="CW121" s="925"/>
      <c r="CX121" s="925"/>
      <c r="CY121" s="925"/>
      <c r="CZ121" s="925"/>
      <c r="DA121" s="925"/>
      <c r="DB121" s="925"/>
      <c r="DC121" s="925"/>
      <c r="DD121" s="925"/>
      <c r="DE121" s="925"/>
      <c r="DF121" s="926"/>
      <c r="DG121" s="902">
        <v>3430400</v>
      </c>
      <c r="DH121" s="903"/>
      <c r="DI121" s="903"/>
      <c r="DJ121" s="903"/>
      <c r="DK121" s="903"/>
      <c r="DL121" s="903">
        <v>3173414</v>
      </c>
      <c r="DM121" s="903"/>
      <c r="DN121" s="903"/>
      <c r="DO121" s="903"/>
      <c r="DP121" s="903"/>
      <c r="DQ121" s="903">
        <v>3007524</v>
      </c>
      <c r="DR121" s="903"/>
      <c r="DS121" s="903"/>
      <c r="DT121" s="903"/>
      <c r="DU121" s="903"/>
      <c r="DV121" s="880">
        <v>13.3</v>
      </c>
      <c r="DW121" s="880"/>
      <c r="DX121" s="880"/>
      <c r="DY121" s="880"/>
      <c r="DZ121" s="881"/>
    </row>
    <row r="122" spans="1:130" s="246" customFormat="1" ht="26.25" customHeight="1" x14ac:dyDescent="0.15">
      <c r="A122" s="906"/>
      <c r="B122" s="907"/>
      <c r="C122" s="910" t="s">
        <v>444</v>
      </c>
      <c r="D122" s="911"/>
      <c r="E122" s="911"/>
      <c r="F122" s="911"/>
      <c r="G122" s="911"/>
      <c r="H122" s="911"/>
      <c r="I122" s="911"/>
      <c r="J122" s="911"/>
      <c r="K122" s="911"/>
      <c r="L122" s="911"/>
      <c r="M122" s="911"/>
      <c r="N122" s="911"/>
      <c r="O122" s="911"/>
      <c r="P122" s="911"/>
      <c r="Q122" s="911"/>
      <c r="R122" s="911"/>
      <c r="S122" s="911"/>
      <c r="T122" s="911"/>
      <c r="U122" s="911"/>
      <c r="V122" s="911"/>
      <c r="W122" s="911"/>
      <c r="X122" s="911"/>
      <c r="Y122" s="911"/>
      <c r="Z122" s="912"/>
      <c r="AA122" s="865" t="s">
        <v>128</v>
      </c>
      <c r="AB122" s="866"/>
      <c r="AC122" s="866"/>
      <c r="AD122" s="866"/>
      <c r="AE122" s="867"/>
      <c r="AF122" s="868" t="s">
        <v>128</v>
      </c>
      <c r="AG122" s="866"/>
      <c r="AH122" s="866"/>
      <c r="AI122" s="866"/>
      <c r="AJ122" s="867"/>
      <c r="AK122" s="868" t="s">
        <v>128</v>
      </c>
      <c r="AL122" s="866"/>
      <c r="AM122" s="866"/>
      <c r="AN122" s="866"/>
      <c r="AO122" s="867"/>
      <c r="AP122" s="913" t="s">
        <v>128</v>
      </c>
      <c r="AQ122" s="914"/>
      <c r="AR122" s="914"/>
      <c r="AS122" s="914"/>
      <c r="AT122" s="915"/>
      <c r="AU122" s="975"/>
      <c r="AV122" s="976"/>
      <c r="AW122" s="976"/>
      <c r="AX122" s="976"/>
      <c r="AY122" s="977"/>
      <c r="AZ122" s="968" t="s">
        <v>463</v>
      </c>
      <c r="BA122" s="969"/>
      <c r="BB122" s="969"/>
      <c r="BC122" s="969"/>
      <c r="BD122" s="969"/>
      <c r="BE122" s="969"/>
      <c r="BF122" s="969"/>
      <c r="BG122" s="969"/>
      <c r="BH122" s="969"/>
      <c r="BI122" s="969"/>
      <c r="BJ122" s="969"/>
      <c r="BK122" s="969"/>
      <c r="BL122" s="969"/>
      <c r="BM122" s="969"/>
      <c r="BN122" s="969"/>
      <c r="BO122" s="969"/>
      <c r="BP122" s="970"/>
      <c r="BQ122" s="971">
        <v>51633990</v>
      </c>
      <c r="BR122" s="934"/>
      <c r="BS122" s="934"/>
      <c r="BT122" s="934"/>
      <c r="BU122" s="934"/>
      <c r="BV122" s="934">
        <v>51441174</v>
      </c>
      <c r="BW122" s="934"/>
      <c r="BX122" s="934"/>
      <c r="BY122" s="934"/>
      <c r="BZ122" s="934"/>
      <c r="CA122" s="934">
        <v>50721875</v>
      </c>
      <c r="CB122" s="934"/>
      <c r="CC122" s="934"/>
      <c r="CD122" s="934"/>
      <c r="CE122" s="934"/>
      <c r="CF122" s="935">
        <v>224.9</v>
      </c>
      <c r="CG122" s="936"/>
      <c r="CH122" s="936"/>
      <c r="CI122" s="936"/>
      <c r="CJ122" s="936"/>
      <c r="CK122" s="958"/>
      <c r="CL122" s="944"/>
      <c r="CM122" s="944"/>
      <c r="CN122" s="944"/>
      <c r="CO122" s="945"/>
      <c r="CP122" s="924" t="s">
        <v>464</v>
      </c>
      <c r="CQ122" s="925"/>
      <c r="CR122" s="925"/>
      <c r="CS122" s="925"/>
      <c r="CT122" s="925"/>
      <c r="CU122" s="925"/>
      <c r="CV122" s="925"/>
      <c r="CW122" s="925"/>
      <c r="CX122" s="925"/>
      <c r="CY122" s="925"/>
      <c r="CZ122" s="925"/>
      <c r="DA122" s="925"/>
      <c r="DB122" s="925"/>
      <c r="DC122" s="925"/>
      <c r="DD122" s="925"/>
      <c r="DE122" s="925"/>
      <c r="DF122" s="926"/>
      <c r="DG122" s="902" t="s">
        <v>128</v>
      </c>
      <c r="DH122" s="903"/>
      <c r="DI122" s="903"/>
      <c r="DJ122" s="903"/>
      <c r="DK122" s="903"/>
      <c r="DL122" s="903" t="s">
        <v>128</v>
      </c>
      <c r="DM122" s="903"/>
      <c r="DN122" s="903"/>
      <c r="DO122" s="903"/>
      <c r="DP122" s="903"/>
      <c r="DQ122" s="903" t="s">
        <v>128</v>
      </c>
      <c r="DR122" s="903"/>
      <c r="DS122" s="903"/>
      <c r="DT122" s="903"/>
      <c r="DU122" s="903"/>
      <c r="DV122" s="880" t="s">
        <v>128</v>
      </c>
      <c r="DW122" s="880"/>
      <c r="DX122" s="880"/>
      <c r="DY122" s="880"/>
      <c r="DZ122" s="881"/>
    </row>
    <row r="123" spans="1:130" s="246" customFormat="1" ht="26.25" customHeight="1" x14ac:dyDescent="0.15">
      <c r="A123" s="906"/>
      <c r="B123" s="907"/>
      <c r="C123" s="910" t="s">
        <v>450</v>
      </c>
      <c r="D123" s="911"/>
      <c r="E123" s="911"/>
      <c r="F123" s="911"/>
      <c r="G123" s="911"/>
      <c r="H123" s="911"/>
      <c r="I123" s="911"/>
      <c r="J123" s="911"/>
      <c r="K123" s="911"/>
      <c r="L123" s="911"/>
      <c r="M123" s="911"/>
      <c r="N123" s="911"/>
      <c r="O123" s="911"/>
      <c r="P123" s="911"/>
      <c r="Q123" s="911"/>
      <c r="R123" s="911"/>
      <c r="S123" s="911"/>
      <c r="T123" s="911"/>
      <c r="U123" s="911"/>
      <c r="V123" s="911"/>
      <c r="W123" s="911"/>
      <c r="X123" s="911"/>
      <c r="Y123" s="911"/>
      <c r="Z123" s="912"/>
      <c r="AA123" s="865" t="s">
        <v>128</v>
      </c>
      <c r="AB123" s="866"/>
      <c r="AC123" s="866"/>
      <c r="AD123" s="866"/>
      <c r="AE123" s="867"/>
      <c r="AF123" s="868" t="s">
        <v>128</v>
      </c>
      <c r="AG123" s="866"/>
      <c r="AH123" s="866"/>
      <c r="AI123" s="866"/>
      <c r="AJ123" s="867"/>
      <c r="AK123" s="868" t="s">
        <v>128</v>
      </c>
      <c r="AL123" s="866"/>
      <c r="AM123" s="866"/>
      <c r="AN123" s="866"/>
      <c r="AO123" s="867"/>
      <c r="AP123" s="913" t="s">
        <v>128</v>
      </c>
      <c r="AQ123" s="914"/>
      <c r="AR123" s="914"/>
      <c r="AS123" s="914"/>
      <c r="AT123" s="915"/>
      <c r="AU123" s="978"/>
      <c r="AV123" s="979"/>
      <c r="AW123" s="979"/>
      <c r="AX123" s="979"/>
      <c r="AY123" s="979"/>
      <c r="AZ123" s="277" t="s">
        <v>181</v>
      </c>
      <c r="BA123" s="277"/>
      <c r="BB123" s="277"/>
      <c r="BC123" s="277"/>
      <c r="BD123" s="277"/>
      <c r="BE123" s="277"/>
      <c r="BF123" s="277"/>
      <c r="BG123" s="277"/>
      <c r="BH123" s="277"/>
      <c r="BI123" s="277"/>
      <c r="BJ123" s="277"/>
      <c r="BK123" s="277"/>
      <c r="BL123" s="277"/>
      <c r="BM123" s="277"/>
      <c r="BN123" s="277"/>
      <c r="BO123" s="966" t="s">
        <v>465</v>
      </c>
      <c r="BP123" s="967"/>
      <c r="BQ123" s="921">
        <v>86019522</v>
      </c>
      <c r="BR123" s="922"/>
      <c r="BS123" s="922"/>
      <c r="BT123" s="922"/>
      <c r="BU123" s="922"/>
      <c r="BV123" s="922">
        <v>86227174</v>
      </c>
      <c r="BW123" s="922"/>
      <c r="BX123" s="922"/>
      <c r="BY123" s="922"/>
      <c r="BZ123" s="922"/>
      <c r="CA123" s="922">
        <v>82190403</v>
      </c>
      <c r="CB123" s="922"/>
      <c r="CC123" s="922"/>
      <c r="CD123" s="922"/>
      <c r="CE123" s="922"/>
      <c r="CF123" s="832"/>
      <c r="CG123" s="833"/>
      <c r="CH123" s="833"/>
      <c r="CI123" s="833"/>
      <c r="CJ123" s="923"/>
      <c r="CK123" s="958"/>
      <c r="CL123" s="944"/>
      <c r="CM123" s="944"/>
      <c r="CN123" s="944"/>
      <c r="CO123" s="945"/>
      <c r="CP123" s="924" t="s">
        <v>405</v>
      </c>
      <c r="CQ123" s="925"/>
      <c r="CR123" s="925"/>
      <c r="CS123" s="925"/>
      <c r="CT123" s="925"/>
      <c r="CU123" s="925"/>
      <c r="CV123" s="925"/>
      <c r="CW123" s="925"/>
      <c r="CX123" s="925"/>
      <c r="CY123" s="925"/>
      <c r="CZ123" s="925"/>
      <c r="DA123" s="925"/>
      <c r="DB123" s="925"/>
      <c r="DC123" s="925"/>
      <c r="DD123" s="925"/>
      <c r="DE123" s="925"/>
      <c r="DF123" s="926"/>
      <c r="DG123" s="865" t="s">
        <v>388</v>
      </c>
      <c r="DH123" s="866"/>
      <c r="DI123" s="866"/>
      <c r="DJ123" s="866"/>
      <c r="DK123" s="867"/>
      <c r="DL123" s="868" t="s">
        <v>388</v>
      </c>
      <c r="DM123" s="866"/>
      <c r="DN123" s="866"/>
      <c r="DO123" s="866"/>
      <c r="DP123" s="867"/>
      <c r="DQ123" s="868" t="s">
        <v>388</v>
      </c>
      <c r="DR123" s="866"/>
      <c r="DS123" s="866"/>
      <c r="DT123" s="866"/>
      <c r="DU123" s="867"/>
      <c r="DV123" s="913" t="s">
        <v>388</v>
      </c>
      <c r="DW123" s="914"/>
      <c r="DX123" s="914"/>
      <c r="DY123" s="914"/>
      <c r="DZ123" s="915"/>
    </row>
    <row r="124" spans="1:130" s="246" customFormat="1" ht="26.25" customHeight="1" thickBot="1" x14ac:dyDescent="0.2">
      <c r="A124" s="906"/>
      <c r="B124" s="907"/>
      <c r="C124" s="910" t="s">
        <v>453</v>
      </c>
      <c r="D124" s="911"/>
      <c r="E124" s="911"/>
      <c r="F124" s="911"/>
      <c r="G124" s="911"/>
      <c r="H124" s="911"/>
      <c r="I124" s="911"/>
      <c r="J124" s="911"/>
      <c r="K124" s="911"/>
      <c r="L124" s="911"/>
      <c r="M124" s="911"/>
      <c r="N124" s="911"/>
      <c r="O124" s="911"/>
      <c r="P124" s="911"/>
      <c r="Q124" s="911"/>
      <c r="R124" s="911"/>
      <c r="S124" s="911"/>
      <c r="T124" s="911"/>
      <c r="U124" s="911"/>
      <c r="V124" s="911"/>
      <c r="W124" s="911"/>
      <c r="X124" s="911"/>
      <c r="Y124" s="911"/>
      <c r="Z124" s="912"/>
      <c r="AA124" s="865" t="s">
        <v>388</v>
      </c>
      <c r="AB124" s="866"/>
      <c r="AC124" s="866"/>
      <c r="AD124" s="866"/>
      <c r="AE124" s="867"/>
      <c r="AF124" s="868" t="s">
        <v>388</v>
      </c>
      <c r="AG124" s="866"/>
      <c r="AH124" s="866"/>
      <c r="AI124" s="866"/>
      <c r="AJ124" s="867"/>
      <c r="AK124" s="868" t="s">
        <v>388</v>
      </c>
      <c r="AL124" s="866"/>
      <c r="AM124" s="866"/>
      <c r="AN124" s="866"/>
      <c r="AO124" s="867"/>
      <c r="AP124" s="913" t="s">
        <v>388</v>
      </c>
      <c r="AQ124" s="914"/>
      <c r="AR124" s="914"/>
      <c r="AS124" s="914"/>
      <c r="AT124" s="915"/>
      <c r="AU124" s="916" t="s">
        <v>466</v>
      </c>
      <c r="AV124" s="917"/>
      <c r="AW124" s="917"/>
      <c r="AX124" s="917"/>
      <c r="AY124" s="917"/>
      <c r="AZ124" s="917"/>
      <c r="BA124" s="917"/>
      <c r="BB124" s="917"/>
      <c r="BC124" s="917"/>
      <c r="BD124" s="917"/>
      <c r="BE124" s="917"/>
      <c r="BF124" s="917"/>
      <c r="BG124" s="917"/>
      <c r="BH124" s="917"/>
      <c r="BI124" s="917"/>
      <c r="BJ124" s="917"/>
      <c r="BK124" s="917"/>
      <c r="BL124" s="917"/>
      <c r="BM124" s="917"/>
      <c r="BN124" s="917"/>
      <c r="BO124" s="917"/>
      <c r="BP124" s="918"/>
      <c r="BQ124" s="919" t="s">
        <v>388</v>
      </c>
      <c r="BR124" s="920"/>
      <c r="BS124" s="920"/>
      <c r="BT124" s="920"/>
      <c r="BU124" s="920"/>
      <c r="BV124" s="920" t="s">
        <v>128</v>
      </c>
      <c r="BW124" s="920"/>
      <c r="BX124" s="920"/>
      <c r="BY124" s="920"/>
      <c r="BZ124" s="920"/>
      <c r="CA124" s="920" t="s">
        <v>388</v>
      </c>
      <c r="CB124" s="920"/>
      <c r="CC124" s="920"/>
      <c r="CD124" s="920"/>
      <c r="CE124" s="920"/>
      <c r="CF124" s="810"/>
      <c r="CG124" s="811"/>
      <c r="CH124" s="811"/>
      <c r="CI124" s="811"/>
      <c r="CJ124" s="951"/>
      <c r="CK124" s="959"/>
      <c r="CL124" s="959"/>
      <c r="CM124" s="959"/>
      <c r="CN124" s="959"/>
      <c r="CO124" s="960"/>
      <c r="CP124" s="924" t="s">
        <v>467</v>
      </c>
      <c r="CQ124" s="925"/>
      <c r="CR124" s="925"/>
      <c r="CS124" s="925"/>
      <c r="CT124" s="925"/>
      <c r="CU124" s="925"/>
      <c r="CV124" s="925"/>
      <c r="CW124" s="925"/>
      <c r="CX124" s="925"/>
      <c r="CY124" s="925"/>
      <c r="CZ124" s="925"/>
      <c r="DA124" s="925"/>
      <c r="DB124" s="925"/>
      <c r="DC124" s="925"/>
      <c r="DD124" s="925"/>
      <c r="DE124" s="925"/>
      <c r="DF124" s="926"/>
      <c r="DG124" s="848" t="s">
        <v>128</v>
      </c>
      <c r="DH124" s="849"/>
      <c r="DI124" s="849"/>
      <c r="DJ124" s="849"/>
      <c r="DK124" s="850"/>
      <c r="DL124" s="851" t="s">
        <v>128</v>
      </c>
      <c r="DM124" s="849"/>
      <c r="DN124" s="849"/>
      <c r="DO124" s="849"/>
      <c r="DP124" s="850"/>
      <c r="DQ124" s="851" t="s">
        <v>128</v>
      </c>
      <c r="DR124" s="849"/>
      <c r="DS124" s="849"/>
      <c r="DT124" s="849"/>
      <c r="DU124" s="850"/>
      <c r="DV124" s="937" t="s">
        <v>128</v>
      </c>
      <c r="DW124" s="938"/>
      <c r="DX124" s="938"/>
      <c r="DY124" s="938"/>
      <c r="DZ124" s="939"/>
    </row>
    <row r="125" spans="1:130" s="246" customFormat="1" ht="26.25" customHeight="1" x14ac:dyDescent="0.15">
      <c r="A125" s="906"/>
      <c r="B125" s="907"/>
      <c r="C125" s="910" t="s">
        <v>455</v>
      </c>
      <c r="D125" s="911"/>
      <c r="E125" s="911"/>
      <c r="F125" s="911"/>
      <c r="G125" s="911"/>
      <c r="H125" s="911"/>
      <c r="I125" s="911"/>
      <c r="J125" s="911"/>
      <c r="K125" s="911"/>
      <c r="L125" s="911"/>
      <c r="M125" s="911"/>
      <c r="N125" s="911"/>
      <c r="O125" s="911"/>
      <c r="P125" s="911"/>
      <c r="Q125" s="911"/>
      <c r="R125" s="911"/>
      <c r="S125" s="911"/>
      <c r="T125" s="911"/>
      <c r="U125" s="911"/>
      <c r="V125" s="911"/>
      <c r="W125" s="911"/>
      <c r="X125" s="911"/>
      <c r="Y125" s="911"/>
      <c r="Z125" s="912"/>
      <c r="AA125" s="865" t="s">
        <v>128</v>
      </c>
      <c r="AB125" s="866"/>
      <c r="AC125" s="866"/>
      <c r="AD125" s="866"/>
      <c r="AE125" s="867"/>
      <c r="AF125" s="868" t="s">
        <v>128</v>
      </c>
      <c r="AG125" s="866"/>
      <c r="AH125" s="866"/>
      <c r="AI125" s="866"/>
      <c r="AJ125" s="867"/>
      <c r="AK125" s="868" t="s">
        <v>128</v>
      </c>
      <c r="AL125" s="866"/>
      <c r="AM125" s="866"/>
      <c r="AN125" s="866"/>
      <c r="AO125" s="867"/>
      <c r="AP125" s="913" t="s">
        <v>128</v>
      </c>
      <c r="AQ125" s="914"/>
      <c r="AR125" s="914"/>
      <c r="AS125" s="914"/>
      <c r="AT125" s="91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40" t="s">
        <v>468</v>
      </c>
      <c r="CL125" s="941"/>
      <c r="CM125" s="941"/>
      <c r="CN125" s="941"/>
      <c r="CO125" s="942"/>
      <c r="CP125" s="949" t="s">
        <v>469</v>
      </c>
      <c r="CQ125" s="894"/>
      <c r="CR125" s="894"/>
      <c r="CS125" s="894"/>
      <c r="CT125" s="894"/>
      <c r="CU125" s="894"/>
      <c r="CV125" s="894"/>
      <c r="CW125" s="894"/>
      <c r="CX125" s="894"/>
      <c r="CY125" s="894"/>
      <c r="CZ125" s="894"/>
      <c r="DA125" s="894"/>
      <c r="DB125" s="894"/>
      <c r="DC125" s="894"/>
      <c r="DD125" s="894"/>
      <c r="DE125" s="894"/>
      <c r="DF125" s="895"/>
      <c r="DG125" s="950" t="s">
        <v>128</v>
      </c>
      <c r="DH125" s="931"/>
      <c r="DI125" s="931"/>
      <c r="DJ125" s="931"/>
      <c r="DK125" s="931"/>
      <c r="DL125" s="931" t="s">
        <v>128</v>
      </c>
      <c r="DM125" s="931"/>
      <c r="DN125" s="931"/>
      <c r="DO125" s="931"/>
      <c r="DP125" s="931"/>
      <c r="DQ125" s="931" t="s">
        <v>128</v>
      </c>
      <c r="DR125" s="931"/>
      <c r="DS125" s="931"/>
      <c r="DT125" s="931"/>
      <c r="DU125" s="931"/>
      <c r="DV125" s="932" t="s">
        <v>128</v>
      </c>
      <c r="DW125" s="932"/>
      <c r="DX125" s="932"/>
      <c r="DY125" s="932"/>
      <c r="DZ125" s="933"/>
    </row>
    <row r="126" spans="1:130" s="246" customFormat="1" ht="26.25" customHeight="1" thickBot="1" x14ac:dyDescent="0.2">
      <c r="A126" s="906"/>
      <c r="B126" s="907"/>
      <c r="C126" s="910" t="s">
        <v>457</v>
      </c>
      <c r="D126" s="911"/>
      <c r="E126" s="911"/>
      <c r="F126" s="911"/>
      <c r="G126" s="911"/>
      <c r="H126" s="911"/>
      <c r="I126" s="911"/>
      <c r="J126" s="911"/>
      <c r="K126" s="911"/>
      <c r="L126" s="911"/>
      <c r="M126" s="911"/>
      <c r="N126" s="911"/>
      <c r="O126" s="911"/>
      <c r="P126" s="911"/>
      <c r="Q126" s="911"/>
      <c r="R126" s="911"/>
      <c r="S126" s="911"/>
      <c r="T126" s="911"/>
      <c r="U126" s="911"/>
      <c r="V126" s="911"/>
      <c r="W126" s="911"/>
      <c r="X126" s="911"/>
      <c r="Y126" s="911"/>
      <c r="Z126" s="912"/>
      <c r="AA126" s="865" t="s">
        <v>128</v>
      </c>
      <c r="AB126" s="866"/>
      <c r="AC126" s="866"/>
      <c r="AD126" s="866"/>
      <c r="AE126" s="867"/>
      <c r="AF126" s="868" t="s">
        <v>128</v>
      </c>
      <c r="AG126" s="866"/>
      <c r="AH126" s="866"/>
      <c r="AI126" s="866"/>
      <c r="AJ126" s="867"/>
      <c r="AK126" s="868">
        <v>157100</v>
      </c>
      <c r="AL126" s="866"/>
      <c r="AM126" s="866"/>
      <c r="AN126" s="866"/>
      <c r="AO126" s="867"/>
      <c r="AP126" s="913">
        <v>0.7</v>
      </c>
      <c r="AQ126" s="914"/>
      <c r="AR126" s="914"/>
      <c r="AS126" s="914"/>
      <c r="AT126" s="91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43"/>
      <c r="CL126" s="944"/>
      <c r="CM126" s="944"/>
      <c r="CN126" s="944"/>
      <c r="CO126" s="945"/>
      <c r="CP126" s="901" t="s">
        <v>470</v>
      </c>
      <c r="CQ126" s="836"/>
      <c r="CR126" s="836"/>
      <c r="CS126" s="836"/>
      <c r="CT126" s="836"/>
      <c r="CU126" s="836"/>
      <c r="CV126" s="836"/>
      <c r="CW126" s="836"/>
      <c r="CX126" s="836"/>
      <c r="CY126" s="836"/>
      <c r="CZ126" s="836"/>
      <c r="DA126" s="836"/>
      <c r="DB126" s="836"/>
      <c r="DC126" s="836"/>
      <c r="DD126" s="836"/>
      <c r="DE126" s="836"/>
      <c r="DF126" s="837"/>
      <c r="DG126" s="902" t="s">
        <v>128</v>
      </c>
      <c r="DH126" s="903"/>
      <c r="DI126" s="903"/>
      <c r="DJ126" s="903"/>
      <c r="DK126" s="903"/>
      <c r="DL126" s="903" t="s">
        <v>128</v>
      </c>
      <c r="DM126" s="903"/>
      <c r="DN126" s="903"/>
      <c r="DO126" s="903"/>
      <c r="DP126" s="903"/>
      <c r="DQ126" s="903" t="s">
        <v>128</v>
      </c>
      <c r="DR126" s="903"/>
      <c r="DS126" s="903"/>
      <c r="DT126" s="903"/>
      <c r="DU126" s="903"/>
      <c r="DV126" s="880" t="s">
        <v>128</v>
      </c>
      <c r="DW126" s="880"/>
      <c r="DX126" s="880"/>
      <c r="DY126" s="880"/>
      <c r="DZ126" s="881"/>
    </row>
    <row r="127" spans="1:130" s="246" customFormat="1" ht="26.25" customHeight="1" x14ac:dyDescent="0.15">
      <c r="A127" s="908"/>
      <c r="B127" s="909"/>
      <c r="C127" s="927" t="s">
        <v>471</v>
      </c>
      <c r="D127" s="928"/>
      <c r="E127" s="928"/>
      <c r="F127" s="928"/>
      <c r="G127" s="928"/>
      <c r="H127" s="928"/>
      <c r="I127" s="928"/>
      <c r="J127" s="928"/>
      <c r="K127" s="928"/>
      <c r="L127" s="928"/>
      <c r="M127" s="928"/>
      <c r="N127" s="928"/>
      <c r="O127" s="928"/>
      <c r="P127" s="928"/>
      <c r="Q127" s="928"/>
      <c r="R127" s="928"/>
      <c r="S127" s="928"/>
      <c r="T127" s="928"/>
      <c r="U127" s="928"/>
      <c r="V127" s="928"/>
      <c r="W127" s="928"/>
      <c r="X127" s="928"/>
      <c r="Y127" s="928"/>
      <c r="Z127" s="929"/>
      <c r="AA127" s="865">
        <v>9522</v>
      </c>
      <c r="AB127" s="866"/>
      <c r="AC127" s="866"/>
      <c r="AD127" s="866"/>
      <c r="AE127" s="867"/>
      <c r="AF127" s="868">
        <v>9074</v>
      </c>
      <c r="AG127" s="866"/>
      <c r="AH127" s="866"/>
      <c r="AI127" s="866"/>
      <c r="AJ127" s="867"/>
      <c r="AK127" s="868">
        <v>9074</v>
      </c>
      <c r="AL127" s="866"/>
      <c r="AM127" s="866"/>
      <c r="AN127" s="866"/>
      <c r="AO127" s="867"/>
      <c r="AP127" s="913">
        <v>0</v>
      </c>
      <c r="AQ127" s="914"/>
      <c r="AR127" s="914"/>
      <c r="AS127" s="914"/>
      <c r="AT127" s="915"/>
      <c r="AU127" s="282"/>
      <c r="AV127" s="282"/>
      <c r="AW127" s="282"/>
      <c r="AX127" s="930" t="s">
        <v>472</v>
      </c>
      <c r="AY127" s="898"/>
      <c r="AZ127" s="898"/>
      <c r="BA127" s="898"/>
      <c r="BB127" s="898"/>
      <c r="BC127" s="898"/>
      <c r="BD127" s="898"/>
      <c r="BE127" s="899"/>
      <c r="BF127" s="897" t="s">
        <v>473</v>
      </c>
      <c r="BG127" s="898"/>
      <c r="BH127" s="898"/>
      <c r="BI127" s="898"/>
      <c r="BJ127" s="898"/>
      <c r="BK127" s="898"/>
      <c r="BL127" s="899"/>
      <c r="BM127" s="897" t="s">
        <v>474</v>
      </c>
      <c r="BN127" s="898"/>
      <c r="BO127" s="898"/>
      <c r="BP127" s="898"/>
      <c r="BQ127" s="898"/>
      <c r="BR127" s="898"/>
      <c r="BS127" s="899"/>
      <c r="BT127" s="897" t="s">
        <v>475</v>
      </c>
      <c r="BU127" s="898"/>
      <c r="BV127" s="898"/>
      <c r="BW127" s="898"/>
      <c r="BX127" s="898"/>
      <c r="BY127" s="898"/>
      <c r="BZ127" s="900"/>
      <c r="CA127" s="282"/>
      <c r="CB127" s="282"/>
      <c r="CC127" s="282"/>
      <c r="CD127" s="283"/>
      <c r="CE127" s="283"/>
      <c r="CF127" s="283"/>
      <c r="CG127" s="280"/>
      <c r="CH127" s="280"/>
      <c r="CI127" s="280"/>
      <c r="CJ127" s="281"/>
      <c r="CK127" s="943"/>
      <c r="CL127" s="944"/>
      <c r="CM127" s="944"/>
      <c r="CN127" s="944"/>
      <c r="CO127" s="945"/>
      <c r="CP127" s="901" t="s">
        <v>476</v>
      </c>
      <c r="CQ127" s="836"/>
      <c r="CR127" s="836"/>
      <c r="CS127" s="836"/>
      <c r="CT127" s="836"/>
      <c r="CU127" s="836"/>
      <c r="CV127" s="836"/>
      <c r="CW127" s="836"/>
      <c r="CX127" s="836"/>
      <c r="CY127" s="836"/>
      <c r="CZ127" s="836"/>
      <c r="DA127" s="836"/>
      <c r="DB127" s="836"/>
      <c r="DC127" s="836"/>
      <c r="DD127" s="836"/>
      <c r="DE127" s="836"/>
      <c r="DF127" s="837"/>
      <c r="DG127" s="902" t="s">
        <v>128</v>
      </c>
      <c r="DH127" s="903"/>
      <c r="DI127" s="903"/>
      <c r="DJ127" s="903"/>
      <c r="DK127" s="903"/>
      <c r="DL127" s="903" t="s">
        <v>128</v>
      </c>
      <c r="DM127" s="903"/>
      <c r="DN127" s="903"/>
      <c r="DO127" s="903"/>
      <c r="DP127" s="903"/>
      <c r="DQ127" s="903" t="s">
        <v>128</v>
      </c>
      <c r="DR127" s="903"/>
      <c r="DS127" s="903"/>
      <c r="DT127" s="903"/>
      <c r="DU127" s="903"/>
      <c r="DV127" s="880" t="s">
        <v>128</v>
      </c>
      <c r="DW127" s="880"/>
      <c r="DX127" s="880"/>
      <c r="DY127" s="880"/>
      <c r="DZ127" s="881"/>
    </row>
    <row r="128" spans="1:130" s="246" customFormat="1" ht="26.25" customHeight="1" thickBot="1" x14ac:dyDescent="0.2">
      <c r="A128" s="882" t="s">
        <v>477</v>
      </c>
      <c r="B128" s="883"/>
      <c r="C128" s="883"/>
      <c r="D128" s="883"/>
      <c r="E128" s="883"/>
      <c r="F128" s="883"/>
      <c r="G128" s="883"/>
      <c r="H128" s="883"/>
      <c r="I128" s="883"/>
      <c r="J128" s="883"/>
      <c r="K128" s="883"/>
      <c r="L128" s="883"/>
      <c r="M128" s="883"/>
      <c r="N128" s="883"/>
      <c r="O128" s="883"/>
      <c r="P128" s="883"/>
      <c r="Q128" s="883"/>
      <c r="R128" s="883"/>
      <c r="S128" s="883"/>
      <c r="T128" s="883"/>
      <c r="U128" s="883"/>
      <c r="V128" s="883"/>
      <c r="W128" s="884" t="s">
        <v>478</v>
      </c>
      <c r="X128" s="884"/>
      <c r="Y128" s="884"/>
      <c r="Z128" s="885"/>
      <c r="AA128" s="886">
        <v>314531</v>
      </c>
      <c r="AB128" s="887"/>
      <c r="AC128" s="887"/>
      <c r="AD128" s="887"/>
      <c r="AE128" s="888"/>
      <c r="AF128" s="889">
        <v>277888</v>
      </c>
      <c r="AG128" s="887"/>
      <c r="AH128" s="887"/>
      <c r="AI128" s="887"/>
      <c r="AJ128" s="888"/>
      <c r="AK128" s="889">
        <v>318948</v>
      </c>
      <c r="AL128" s="887"/>
      <c r="AM128" s="887"/>
      <c r="AN128" s="887"/>
      <c r="AO128" s="888"/>
      <c r="AP128" s="890"/>
      <c r="AQ128" s="891"/>
      <c r="AR128" s="891"/>
      <c r="AS128" s="891"/>
      <c r="AT128" s="892"/>
      <c r="AU128" s="282"/>
      <c r="AV128" s="282"/>
      <c r="AW128" s="282"/>
      <c r="AX128" s="893" t="s">
        <v>479</v>
      </c>
      <c r="AY128" s="894"/>
      <c r="AZ128" s="894"/>
      <c r="BA128" s="894"/>
      <c r="BB128" s="894"/>
      <c r="BC128" s="894"/>
      <c r="BD128" s="894"/>
      <c r="BE128" s="895"/>
      <c r="BF128" s="872" t="s">
        <v>128</v>
      </c>
      <c r="BG128" s="873"/>
      <c r="BH128" s="873"/>
      <c r="BI128" s="873"/>
      <c r="BJ128" s="873"/>
      <c r="BK128" s="873"/>
      <c r="BL128" s="896"/>
      <c r="BM128" s="872">
        <v>11.9</v>
      </c>
      <c r="BN128" s="873"/>
      <c r="BO128" s="873"/>
      <c r="BP128" s="873"/>
      <c r="BQ128" s="873"/>
      <c r="BR128" s="873"/>
      <c r="BS128" s="896"/>
      <c r="BT128" s="872">
        <v>20</v>
      </c>
      <c r="BU128" s="873"/>
      <c r="BV128" s="873"/>
      <c r="BW128" s="873"/>
      <c r="BX128" s="873"/>
      <c r="BY128" s="873"/>
      <c r="BZ128" s="874"/>
      <c r="CA128" s="283"/>
      <c r="CB128" s="283"/>
      <c r="CC128" s="283"/>
      <c r="CD128" s="283"/>
      <c r="CE128" s="283"/>
      <c r="CF128" s="283"/>
      <c r="CG128" s="280"/>
      <c r="CH128" s="280"/>
      <c r="CI128" s="280"/>
      <c r="CJ128" s="281"/>
      <c r="CK128" s="946"/>
      <c r="CL128" s="947"/>
      <c r="CM128" s="947"/>
      <c r="CN128" s="947"/>
      <c r="CO128" s="948"/>
      <c r="CP128" s="875" t="s">
        <v>480</v>
      </c>
      <c r="CQ128" s="814"/>
      <c r="CR128" s="814"/>
      <c r="CS128" s="814"/>
      <c r="CT128" s="814"/>
      <c r="CU128" s="814"/>
      <c r="CV128" s="814"/>
      <c r="CW128" s="814"/>
      <c r="CX128" s="814"/>
      <c r="CY128" s="814"/>
      <c r="CZ128" s="814"/>
      <c r="DA128" s="814"/>
      <c r="DB128" s="814"/>
      <c r="DC128" s="814"/>
      <c r="DD128" s="814"/>
      <c r="DE128" s="814"/>
      <c r="DF128" s="815"/>
      <c r="DG128" s="876">
        <v>27000</v>
      </c>
      <c r="DH128" s="877"/>
      <c r="DI128" s="877"/>
      <c r="DJ128" s="877"/>
      <c r="DK128" s="877"/>
      <c r="DL128" s="877">
        <v>25500</v>
      </c>
      <c r="DM128" s="877"/>
      <c r="DN128" s="877"/>
      <c r="DO128" s="877"/>
      <c r="DP128" s="877"/>
      <c r="DQ128" s="877">
        <v>44763</v>
      </c>
      <c r="DR128" s="877"/>
      <c r="DS128" s="877"/>
      <c r="DT128" s="877"/>
      <c r="DU128" s="877"/>
      <c r="DV128" s="878">
        <v>0.2</v>
      </c>
      <c r="DW128" s="878"/>
      <c r="DX128" s="878"/>
      <c r="DY128" s="878"/>
      <c r="DZ128" s="879"/>
    </row>
    <row r="129" spans="1:131" s="246" customFormat="1" ht="26.25" customHeight="1" x14ac:dyDescent="0.15">
      <c r="A129" s="860" t="s">
        <v>106</v>
      </c>
      <c r="B129" s="861"/>
      <c r="C129" s="861"/>
      <c r="D129" s="861"/>
      <c r="E129" s="861"/>
      <c r="F129" s="861"/>
      <c r="G129" s="861"/>
      <c r="H129" s="861"/>
      <c r="I129" s="861"/>
      <c r="J129" s="861"/>
      <c r="K129" s="861"/>
      <c r="L129" s="861"/>
      <c r="M129" s="861"/>
      <c r="N129" s="861"/>
      <c r="O129" s="861"/>
      <c r="P129" s="861"/>
      <c r="Q129" s="861"/>
      <c r="R129" s="861"/>
      <c r="S129" s="861"/>
      <c r="T129" s="861"/>
      <c r="U129" s="861"/>
      <c r="V129" s="861"/>
      <c r="W129" s="862" t="s">
        <v>481</v>
      </c>
      <c r="X129" s="863"/>
      <c r="Y129" s="863"/>
      <c r="Z129" s="864"/>
      <c r="AA129" s="865">
        <v>28000262</v>
      </c>
      <c r="AB129" s="866"/>
      <c r="AC129" s="866"/>
      <c r="AD129" s="866"/>
      <c r="AE129" s="867"/>
      <c r="AF129" s="868">
        <v>27532846</v>
      </c>
      <c r="AG129" s="866"/>
      <c r="AH129" s="866"/>
      <c r="AI129" s="866"/>
      <c r="AJ129" s="867"/>
      <c r="AK129" s="868">
        <v>28170338</v>
      </c>
      <c r="AL129" s="866"/>
      <c r="AM129" s="866"/>
      <c r="AN129" s="866"/>
      <c r="AO129" s="867"/>
      <c r="AP129" s="869"/>
      <c r="AQ129" s="870"/>
      <c r="AR129" s="870"/>
      <c r="AS129" s="870"/>
      <c r="AT129" s="871"/>
      <c r="AU129" s="284"/>
      <c r="AV129" s="284"/>
      <c r="AW129" s="284"/>
      <c r="AX129" s="835" t="s">
        <v>482</v>
      </c>
      <c r="AY129" s="836"/>
      <c r="AZ129" s="836"/>
      <c r="BA129" s="836"/>
      <c r="BB129" s="836"/>
      <c r="BC129" s="836"/>
      <c r="BD129" s="836"/>
      <c r="BE129" s="837"/>
      <c r="BF129" s="855" t="s">
        <v>128</v>
      </c>
      <c r="BG129" s="856"/>
      <c r="BH129" s="856"/>
      <c r="BI129" s="856"/>
      <c r="BJ129" s="856"/>
      <c r="BK129" s="856"/>
      <c r="BL129" s="857"/>
      <c r="BM129" s="855">
        <v>16.899999999999999</v>
      </c>
      <c r="BN129" s="856"/>
      <c r="BO129" s="856"/>
      <c r="BP129" s="856"/>
      <c r="BQ129" s="856"/>
      <c r="BR129" s="856"/>
      <c r="BS129" s="857"/>
      <c r="BT129" s="855">
        <v>30</v>
      </c>
      <c r="BU129" s="858"/>
      <c r="BV129" s="858"/>
      <c r="BW129" s="858"/>
      <c r="BX129" s="858"/>
      <c r="BY129" s="858"/>
      <c r="BZ129" s="859"/>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60" t="s">
        <v>483</v>
      </c>
      <c r="B130" s="861"/>
      <c r="C130" s="861"/>
      <c r="D130" s="861"/>
      <c r="E130" s="861"/>
      <c r="F130" s="861"/>
      <c r="G130" s="861"/>
      <c r="H130" s="861"/>
      <c r="I130" s="861"/>
      <c r="J130" s="861"/>
      <c r="K130" s="861"/>
      <c r="L130" s="861"/>
      <c r="M130" s="861"/>
      <c r="N130" s="861"/>
      <c r="O130" s="861"/>
      <c r="P130" s="861"/>
      <c r="Q130" s="861"/>
      <c r="R130" s="861"/>
      <c r="S130" s="861"/>
      <c r="T130" s="861"/>
      <c r="U130" s="861"/>
      <c r="V130" s="861"/>
      <c r="W130" s="862" t="s">
        <v>484</v>
      </c>
      <c r="X130" s="863"/>
      <c r="Y130" s="863"/>
      <c r="Z130" s="864"/>
      <c r="AA130" s="865">
        <v>6300382</v>
      </c>
      <c r="AB130" s="866"/>
      <c r="AC130" s="866"/>
      <c r="AD130" s="866"/>
      <c r="AE130" s="867"/>
      <c r="AF130" s="868">
        <v>5751973</v>
      </c>
      <c r="AG130" s="866"/>
      <c r="AH130" s="866"/>
      <c r="AI130" s="866"/>
      <c r="AJ130" s="867"/>
      <c r="AK130" s="868">
        <v>5621649</v>
      </c>
      <c r="AL130" s="866"/>
      <c r="AM130" s="866"/>
      <c r="AN130" s="866"/>
      <c r="AO130" s="867"/>
      <c r="AP130" s="869"/>
      <c r="AQ130" s="870"/>
      <c r="AR130" s="870"/>
      <c r="AS130" s="870"/>
      <c r="AT130" s="871"/>
      <c r="AU130" s="284"/>
      <c r="AV130" s="284"/>
      <c r="AW130" s="284"/>
      <c r="AX130" s="835" t="s">
        <v>485</v>
      </c>
      <c r="AY130" s="836"/>
      <c r="AZ130" s="836"/>
      <c r="BA130" s="836"/>
      <c r="BB130" s="836"/>
      <c r="BC130" s="836"/>
      <c r="BD130" s="836"/>
      <c r="BE130" s="837"/>
      <c r="BF130" s="838">
        <v>-0.2</v>
      </c>
      <c r="BG130" s="839"/>
      <c r="BH130" s="839"/>
      <c r="BI130" s="839"/>
      <c r="BJ130" s="839"/>
      <c r="BK130" s="839"/>
      <c r="BL130" s="840"/>
      <c r="BM130" s="838">
        <v>25</v>
      </c>
      <c r="BN130" s="839"/>
      <c r="BO130" s="839"/>
      <c r="BP130" s="839"/>
      <c r="BQ130" s="839"/>
      <c r="BR130" s="839"/>
      <c r="BS130" s="840"/>
      <c r="BT130" s="838">
        <v>35</v>
      </c>
      <c r="BU130" s="841"/>
      <c r="BV130" s="841"/>
      <c r="BW130" s="841"/>
      <c r="BX130" s="841"/>
      <c r="BY130" s="841"/>
      <c r="BZ130" s="842"/>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43"/>
      <c r="B131" s="844"/>
      <c r="C131" s="844"/>
      <c r="D131" s="844"/>
      <c r="E131" s="844"/>
      <c r="F131" s="844"/>
      <c r="G131" s="844"/>
      <c r="H131" s="844"/>
      <c r="I131" s="844"/>
      <c r="J131" s="844"/>
      <c r="K131" s="844"/>
      <c r="L131" s="844"/>
      <c r="M131" s="844"/>
      <c r="N131" s="844"/>
      <c r="O131" s="844"/>
      <c r="P131" s="844"/>
      <c r="Q131" s="844"/>
      <c r="R131" s="844"/>
      <c r="S131" s="844"/>
      <c r="T131" s="844"/>
      <c r="U131" s="844"/>
      <c r="V131" s="844"/>
      <c r="W131" s="845" t="s">
        <v>486</v>
      </c>
      <c r="X131" s="846"/>
      <c r="Y131" s="846"/>
      <c r="Z131" s="847"/>
      <c r="AA131" s="848">
        <v>21699880</v>
      </c>
      <c r="AB131" s="849"/>
      <c r="AC131" s="849"/>
      <c r="AD131" s="849"/>
      <c r="AE131" s="850"/>
      <c r="AF131" s="851">
        <v>21780873</v>
      </c>
      <c r="AG131" s="849"/>
      <c r="AH131" s="849"/>
      <c r="AI131" s="849"/>
      <c r="AJ131" s="850"/>
      <c r="AK131" s="851">
        <v>22548689</v>
      </c>
      <c r="AL131" s="849"/>
      <c r="AM131" s="849"/>
      <c r="AN131" s="849"/>
      <c r="AO131" s="850"/>
      <c r="AP131" s="852"/>
      <c r="AQ131" s="853"/>
      <c r="AR131" s="853"/>
      <c r="AS131" s="853"/>
      <c r="AT131" s="854"/>
      <c r="AU131" s="284"/>
      <c r="AV131" s="284"/>
      <c r="AW131" s="284"/>
      <c r="AX131" s="813" t="s">
        <v>487</v>
      </c>
      <c r="AY131" s="814"/>
      <c r="AZ131" s="814"/>
      <c r="BA131" s="814"/>
      <c r="BB131" s="814"/>
      <c r="BC131" s="814"/>
      <c r="BD131" s="814"/>
      <c r="BE131" s="815"/>
      <c r="BF131" s="816" t="s">
        <v>128</v>
      </c>
      <c r="BG131" s="817"/>
      <c r="BH131" s="817"/>
      <c r="BI131" s="817"/>
      <c r="BJ131" s="817"/>
      <c r="BK131" s="817"/>
      <c r="BL131" s="818"/>
      <c r="BM131" s="816">
        <v>350</v>
      </c>
      <c r="BN131" s="817"/>
      <c r="BO131" s="817"/>
      <c r="BP131" s="817"/>
      <c r="BQ131" s="817"/>
      <c r="BR131" s="817"/>
      <c r="BS131" s="818"/>
      <c r="BT131" s="819"/>
      <c r="BU131" s="820"/>
      <c r="BV131" s="820"/>
      <c r="BW131" s="820"/>
      <c r="BX131" s="820"/>
      <c r="BY131" s="820"/>
      <c r="BZ131" s="821"/>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22" t="s">
        <v>488</v>
      </c>
      <c r="B132" s="823"/>
      <c r="C132" s="823"/>
      <c r="D132" s="823"/>
      <c r="E132" s="823"/>
      <c r="F132" s="823"/>
      <c r="G132" s="823"/>
      <c r="H132" s="823"/>
      <c r="I132" s="823"/>
      <c r="J132" s="823"/>
      <c r="K132" s="823"/>
      <c r="L132" s="823"/>
      <c r="M132" s="823"/>
      <c r="N132" s="823"/>
      <c r="O132" s="823"/>
      <c r="P132" s="823"/>
      <c r="Q132" s="823"/>
      <c r="R132" s="823"/>
      <c r="S132" s="823"/>
      <c r="T132" s="823"/>
      <c r="U132" s="823"/>
      <c r="V132" s="826" t="s">
        <v>489</v>
      </c>
      <c r="W132" s="826"/>
      <c r="X132" s="826"/>
      <c r="Y132" s="826"/>
      <c r="Z132" s="827"/>
      <c r="AA132" s="828">
        <v>-0.77334989899999995</v>
      </c>
      <c r="AB132" s="829"/>
      <c r="AC132" s="829"/>
      <c r="AD132" s="829"/>
      <c r="AE132" s="830"/>
      <c r="AF132" s="831">
        <v>-0.36435178699999998</v>
      </c>
      <c r="AG132" s="829"/>
      <c r="AH132" s="829"/>
      <c r="AI132" s="829"/>
      <c r="AJ132" s="830"/>
      <c r="AK132" s="831">
        <v>0.533215035</v>
      </c>
      <c r="AL132" s="829"/>
      <c r="AM132" s="829"/>
      <c r="AN132" s="829"/>
      <c r="AO132" s="830"/>
      <c r="AP132" s="832"/>
      <c r="AQ132" s="833"/>
      <c r="AR132" s="833"/>
      <c r="AS132" s="833"/>
      <c r="AT132" s="83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24"/>
      <c r="B133" s="825"/>
      <c r="C133" s="825"/>
      <c r="D133" s="825"/>
      <c r="E133" s="825"/>
      <c r="F133" s="825"/>
      <c r="G133" s="825"/>
      <c r="H133" s="825"/>
      <c r="I133" s="825"/>
      <c r="J133" s="825"/>
      <c r="K133" s="825"/>
      <c r="L133" s="825"/>
      <c r="M133" s="825"/>
      <c r="N133" s="825"/>
      <c r="O133" s="825"/>
      <c r="P133" s="825"/>
      <c r="Q133" s="825"/>
      <c r="R133" s="825"/>
      <c r="S133" s="825"/>
      <c r="T133" s="825"/>
      <c r="U133" s="825"/>
      <c r="V133" s="805" t="s">
        <v>490</v>
      </c>
      <c r="W133" s="805"/>
      <c r="X133" s="805"/>
      <c r="Y133" s="805"/>
      <c r="Z133" s="806"/>
      <c r="AA133" s="807">
        <v>-0.3</v>
      </c>
      <c r="AB133" s="808"/>
      <c r="AC133" s="808"/>
      <c r="AD133" s="808"/>
      <c r="AE133" s="809"/>
      <c r="AF133" s="807">
        <v>-0.6</v>
      </c>
      <c r="AG133" s="808"/>
      <c r="AH133" s="808"/>
      <c r="AI133" s="808"/>
      <c r="AJ133" s="809"/>
      <c r="AK133" s="807">
        <v>-0.2</v>
      </c>
      <c r="AL133" s="808"/>
      <c r="AM133" s="808"/>
      <c r="AN133" s="808"/>
      <c r="AO133" s="809"/>
      <c r="AP133" s="810"/>
      <c r="AQ133" s="811"/>
      <c r="AR133" s="811"/>
      <c r="AS133" s="811"/>
      <c r="AT133" s="812"/>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OtOtMTwq6CjyvhH8bEruPx/d6eyodLABDDKyRUsOIVNHySASfXyaSJzQLor4WmyJPx4NCWDUmsUdW+W2sJn/jg==" saltValue="8t3KBeMmljbF9iD4c41b5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491</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H0daXNT6PXJasWvSWJWjSb/BbQ3+TUcEdh4QnawbVwdWoCHbxmQBgNQLLsXDg+x1p2beoE2REPp1UeSEOe47pg==" saltValue="QO/yz5XBGJ0lc+/9rKzt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Oc0Co79O4kQVhHg7t39TnngFXZraFJp6bbRRK4vWtWZanRjaON4zcGFIk6TX3wH9uny61Km34MrSzO0NBbDJw==" saltValue="PUGyDRhFhCkl7DOIP3Jg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5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493</v>
      </c>
      <c r="AL6" s="298"/>
      <c r="AM6" s="298"/>
      <c r="AN6" s="298"/>
      <c r="AO6" s="293"/>
      <c r="AP6" s="293"/>
      <c r="AQ6" s="293"/>
      <c r="AR6" s="293"/>
    </row>
    <row r="7" spans="1:46" ht="13.5" customHeight="1"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41" t="s">
        <v>494</v>
      </c>
      <c r="AP7" s="303"/>
      <c r="AQ7" s="304" t="s">
        <v>495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42"/>
      <c r="AP8" s="309" t="s">
        <v>496</v>
      </c>
      <c r="AQ8" s="310" t="s">
        <v>497</v>
      </c>
      <c r="AR8" s="311" t="s">
        <v>498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2" t="s">
        <v>499</v>
      </c>
      <c r="AL9" s="1233"/>
      <c r="AM9" s="1233"/>
      <c r="AN9" s="1234"/>
      <c r="AO9" s="312">
        <v>7015834</v>
      </c>
      <c r="AP9" s="312">
        <v>71111</v>
      </c>
      <c r="AQ9" s="313">
        <v>81198</v>
      </c>
      <c r="AR9" s="314">
        <v>-12.4</v>
      </c>
    </row>
    <row r="10" spans="1:46" ht="13.5" customHeight="1"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2" t="s">
        <v>500</v>
      </c>
      <c r="AL10" s="1233"/>
      <c r="AM10" s="1233"/>
      <c r="AN10" s="1234"/>
      <c r="AO10" s="315">
        <v>708537</v>
      </c>
      <c r="AP10" s="315">
        <v>7182</v>
      </c>
      <c r="AQ10" s="316">
        <v>5531</v>
      </c>
      <c r="AR10" s="317">
        <v>29.8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2" t="s">
        <v>501</v>
      </c>
      <c r="AL11" s="1233"/>
      <c r="AM11" s="1233"/>
      <c r="AN11" s="1234"/>
      <c r="AO11" s="315">
        <v>443429</v>
      </c>
      <c r="AP11" s="315">
        <v>4494</v>
      </c>
      <c r="AQ11" s="316">
        <v>1383</v>
      </c>
      <c r="AR11" s="317">
        <v>224.9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2" t="s">
        <v>502</v>
      </c>
      <c r="AL12" s="1233"/>
      <c r="AM12" s="1233"/>
      <c r="AN12" s="1234"/>
      <c r="AO12" s="315" t="s">
        <v>503</v>
      </c>
      <c r="AP12" s="315" t="s">
        <v>503</v>
      </c>
      <c r="AQ12" s="316">
        <v>8</v>
      </c>
      <c r="AR12" s="317" t="s">
        <v>503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2" t="s">
        <v>504</v>
      </c>
      <c r="AL13" s="1233"/>
      <c r="AM13" s="1233"/>
      <c r="AN13" s="1234"/>
      <c r="AO13" s="315">
        <v>133101</v>
      </c>
      <c r="AP13" s="315">
        <v>1349</v>
      </c>
      <c r="AQ13" s="316">
        <v>2870</v>
      </c>
      <c r="AR13" s="317">
        <v>-53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2" t="s">
        <v>505</v>
      </c>
      <c r="AL14" s="1233"/>
      <c r="AM14" s="1233"/>
      <c r="AN14" s="1234"/>
      <c r="AO14" s="315">
        <v>104615</v>
      </c>
      <c r="AP14" s="315">
        <v>1060</v>
      </c>
      <c r="AQ14" s="316">
        <v>1754</v>
      </c>
      <c r="AR14" s="317">
        <v>-39.6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5" t="s">
        <v>506</v>
      </c>
      <c r="AL15" s="1236"/>
      <c r="AM15" s="1236"/>
      <c r="AN15" s="1237"/>
      <c r="AO15" s="315">
        <v>-376076</v>
      </c>
      <c r="AP15" s="315">
        <v>-3812</v>
      </c>
      <c r="AQ15" s="316">
        <v>-6387</v>
      </c>
      <c r="AR15" s="317">
        <v>-40.299999999999997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5" t="s">
        <v>181</v>
      </c>
      <c r="AL16" s="1236"/>
      <c r="AM16" s="1236"/>
      <c r="AN16" s="1237"/>
      <c r="AO16" s="315">
        <v>8029440</v>
      </c>
      <c r="AP16" s="315">
        <v>81384</v>
      </c>
      <c r="AQ16" s="316">
        <v>86357</v>
      </c>
      <c r="AR16" s="317">
        <v>-5.8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318"/>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9"/>
      <c r="AR18" s="319"/>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20"/>
      <c r="AL20" s="321"/>
      <c r="AM20" s="321"/>
      <c r="AN20" s="322"/>
      <c r="AO20" s="323" t="s">
        <v>508</v>
      </c>
      <c r="AP20" s="324" t="s">
        <v>509</v>
      </c>
      <c r="AQ20" s="325" t="s">
        <v>510</v>
      </c>
      <c r="AR20" s="326"/>
    </row>
    <row r="21" spans="1:46" s="332" customFormat="1" x14ac:dyDescent="0.15">
      <c r="A21" s="327"/>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38" t="s">
        <v>511</v>
      </c>
      <c r="AL21" s="1239"/>
      <c r="AM21" s="1239"/>
      <c r="AN21" s="1240"/>
      <c r="AO21" s="328">
        <v>7.34</v>
      </c>
      <c r="AP21" s="329">
        <v>8.1999999999999993</v>
      </c>
      <c r="AQ21" s="330">
        <v>-0.86</v>
      </c>
      <c r="AR21" s="298"/>
      <c r="AS21" s="331"/>
      <c r="AT21" s="327"/>
    </row>
    <row r="22" spans="1:46" s="332" customFormat="1" x14ac:dyDescent="0.15">
      <c r="A22" s="32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38" t="s">
        <v>512</v>
      </c>
      <c r="AL22" s="1239"/>
      <c r="AM22" s="1239"/>
      <c r="AN22" s="1240"/>
      <c r="AO22" s="333">
        <v>99.7</v>
      </c>
      <c r="AP22" s="334">
        <v>98</v>
      </c>
      <c r="AQ22" s="335">
        <v>1.7</v>
      </c>
      <c r="AR22" s="319"/>
      <c r="AS22" s="331"/>
      <c r="AT22" s="327"/>
    </row>
    <row r="23" spans="1:46" s="332" customFormat="1" x14ac:dyDescent="0.15">
      <c r="A23" s="32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9"/>
      <c r="AQ23" s="319"/>
      <c r="AR23" s="319"/>
      <c r="AS23" s="331"/>
      <c r="AT23" s="327"/>
    </row>
    <row r="24" spans="1:46" s="332" customFormat="1" x14ac:dyDescent="0.15">
      <c r="A24" s="327"/>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8" t="s">
        <v>513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9"/>
      <c r="AQ26" s="319"/>
      <c r="AR26" s="319"/>
      <c r="AS26" s="298"/>
      <c r="AT26" s="298"/>
    </row>
    <row r="27" spans="1:46" x14ac:dyDescent="0.15">
      <c r="A27" s="340"/>
      <c r="AO27" s="293"/>
      <c r="AP27" s="293"/>
      <c r="AQ27" s="293"/>
      <c r="AR27" s="293"/>
      <c r="AS27" s="293"/>
      <c r="AT27" s="293"/>
    </row>
    <row r="28" spans="1:46" ht="17.25" x14ac:dyDescent="0.15">
      <c r="A28" s="294" t="s">
        <v>514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1"/>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515</v>
      </c>
      <c r="AL29" s="298"/>
      <c r="AM29" s="298"/>
      <c r="AN29" s="298"/>
      <c r="AO29" s="293"/>
      <c r="AP29" s="293"/>
      <c r="AQ29" s="293"/>
      <c r="AR29" s="293"/>
      <c r="AS29" s="342"/>
    </row>
    <row r="30" spans="1:46" ht="13.5" customHeight="1"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41" t="s">
        <v>494</v>
      </c>
      <c r="AP30" s="303"/>
      <c r="AQ30" s="304" t="s">
        <v>495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42"/>
      <c r="AP31" s="309" t="s">
        <v>496</v>
      </c>
      <c r="AQ31" s="310" t="s">
        <v>497</v>
      </c>
      <c r="AR31" s="311" t="s">
        <v>498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1" t="s">
        <v>516</v>
      </c>
      <c r="AL32" s="1222"/>
      <c r="AM32" s="1222"/>
      <c r="AN32" s="1223"/>
      <c r="AO32" s="343">
        <v>4863042</v>
      </c>
      <c r="AP32" s="343">
        <v>49290</v>
      </c>
      <c r="AQ32" s="344">
        <v>54377</v>
      </c>
      <c r="AR32" s="345">
        <v>-9.4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1" t="s">
        <v>517</v>
      </c>
      <c r="AL33" s="1222"/>
      <c r="AM33" s="1222"/>
      <c r="AN33" s="1223"/>
      <c r="AO33" s="343" t="s">
        <v>503</v>
      </c>
      <c r="AP33" s="343" t="s">
        <v>503</v>
      </c>
      <c r="AQ33" s="344" t="s">
        <v>503</v>
      </c>
      <c r="AR33" s="345" t="s">
        <v>503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1" t="s">
        <v>518</v>
      </c>
      <c r="AL34" s="1222"/>
      <c r="AM34" s="1222"/>
      <c r="AN34" s="1223"/>
      <c r="AO34" s="343" t="s">
        <v>503</v>
      </c>
      <c r="AP34" s="343" t="s">
        <v>503</v>
      </c>
      <c r="AQ34" s="344">
        <v>3</v>
      </c>
      <c r="AR34" s="345" t="s">
        <v>503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1" t="s">
        <v>519</v>
      </c>
      <c r="AL35" s="1222"/>
      <c r="AM35" s="1222"/>
      <c r="AN35" s="1223"/>
      <c r="AO35" s="343">
        <v>745121</v>
      </c>
      <c r="AP35" s="343">
        <v>7552</v>
      </c>
      <c r="AQ35" s="344">
        <v>13654</v>
      </c>
      <c r="AR35" s="345">
        <v>-44.7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1" t="s">
        <v>520</v>
      </c>
      <c r="AL36" s="1222"/>
      <c r="AM36" s="1222"/>
      <c r="AN36" s="1223"/>
      <c r="AO36" s="343">
        <v>286493</v>
      </c>
      <c r="AP36" s="343">
        <v>2904</v>
      </c>
      <c r="AQ36" s="344">
        <v>1462</v>
      </c>
      <c r="AR36" s="345">
        <v>98.6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1" t="s">
        <v>521</v>
      </c>
      <c r="AL37" s="1222"/>
      <c r="AM37" s="1222"/>
      <c r="AN37" s="1223"/>
      <c r="AO37" s="343">
        <v>166174</v>
      </c>
      <c r="AP37" s="343">
        <v>1684</v>
      </c>
      <c r="AQ37" s="344">
        <v>670</v>
      </c>
      <c r="AR37" s="345">
        <v>151.30000000000001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8" t="s">
        <v>522</v>
      </c>
      <c r="AL38" s="1219"/>
      <c r="AM38" s="1219"/>
      <c r="AN38" s="1220"/>
      <c r="AO38" s="346" t="s">
        <v>503</v>
      </c>
      <c r="AP38" s="346" t="s">
        <v>503</v>
      </c>
      <c r="AQ38" s="347">
        <v>1</v>
      </c>
      <c r="AR38" s="335" t="s">
        <v>503</v>
      </c>
      <c r="AS38" s="342"/>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8" t="s">
        <v>523</v>
      </c>
      <c r="AL39" s="1219"/>
      <c r="AM39" s="1219"/>
      <c r="AN39" s="1220"/>
      <c r="AO39" s="343">
        <v>-318948</v>
      </c>
      <c r="AP39" s="343">
        <v>-3233</v>
      </c>
      <c r="AQ39" s="344">
        <v>-4140</v>
      </c>
      <c r="AR39" s="345">
        <v>-21.9</v>
      </c>
      <c r="AS39" s="342"/>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1" t="s">
        <v>524</v>
      </c>
      <c r="AL40" s="1222"/>
      <c r="AM40" s="1222"/>
      <c r="AN40" s="1223"/>
      <c r="AO40" s="343">
        <v>-5621649</v>
      </c>
      <c r="AP40" s="343">
        <v>-56979</v>
      </c>
      <c r="AQ40" s="344">
        <v>-48517</v>
      </c>
      <c r="AR40" s="345">
        <v>17.399999999999999</v>
      </c>
      <c r="AS40" s="342"/>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4" t="s">
        <v>292</v>
      </c>
      <c r="AL41" s="1225"/>
      <c r="AM41" s="1225"/>
      <c r="AN41" s="1226"/>
      <c r="AO41" s="343">
        <v>120233</v>
      </c>
      <c r="AP41" s="343">
        <v>1219</v>
      </c>
      <c r="AQ41" s="344">
        <v>17509</v>
      </c>
      <c r="AR41" s="345">
        <v>-93</v>
      </c>
      <c r="AS41" s="342"/>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8" t="s">
        <v>525</v>
      </c>
      <c r="AL42" s="293"/>
      <c r="AM42" s="293"/>
      <c r="AN42" s="293"/>
      <c r="AO42" s="293"/>
      <c r="AP42" s="293"/>
      <c r="AQ42" s="319"/>
      <c r="AR42" s="319"/>
      <c r="AS42" s="342"/>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9"/>
      <c r="AQ43" s="319"/>
      <c r="AR43" s="293"/>
      <c r="AS43" s="342"/>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9"/>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50"/>
      <c r="AR45" s="295"/>
      <c r="AS45" s="295"/>
      <c r="AT45" s="293"/>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3"/>
    </row>
    <row r="47" spans="1:46" ht="17.25" customHeight="1" x14ac:dyDescent="0.15">
      <c r="A47" s="352" t="s">
        <v>526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3" t="s">
        <v>527</v>
      </c>
      <c r="AL48" s="353"/>
      <c r="AM48" s="353"/>
      <c r="AN48" s="353"/>
      <c r="AO48" s="353"/>
      <c r="AP48" s="353"/>
      <c r="AQ48" s="354"/>
      <c r="AR48" s="353"/>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5"/>
      <c r="AL49" s="356"/>
      <c r="AM49" s="1227" t="s">
        <v>494</v>
      </c>
      <c r="AN49" s="1229" t="s">
        <v>528</v>
      </c>
      <c r="AO49" s="1230"/>
      <c r="AP49" s="1230"/>
      <c r="AQ49" s="1230"/>
      <c r="AR49" s="123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7"/>
      <c r="AL50" s="358"/>
      <c r="AM50" s="1228"/>
      <c r="AN50" s="359" t="s">
        <v>529</v>
      </c>
      <c r="AO50" s="360" t="s">
        <v>530</v>
      </c>
      <c r="AP50" s="361" t="s">
        <v>531</v>
      </c>
      <c r="AQ50" s="362" t="s">
        <v>532</v>
      </c>
      <c r="AR50" s="363" t="s">
        <v>533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5" t="s">
        <v>534</v>
      </c>
      <c r="AL51" s="356"/>
      <c r="AM51" s="364">
        <v>11519722</v>
      </c>
      <c r="AN51" s="365">
        <v>115780</v>
      </c>
      <c r="AO51" s="366">
        <v>-3.4</v>
      </c>
      <c r="AP51" s="367">
        <v>67319</v>
      </c>
      <c r="AQ51" s="368">
        <v>-27</v>
      </c>
      <c r="AR51" s="369">
        <v>23.6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70"/>
      <c r="AL52" s="371" t="s">
        <v>535</v>
      </c>
      <c r="AM52" s="372">
        <v>8088034</v>
      </c>
      <c r="AN52" s="373">
        <v>81289</v>
      </c>
      <c r="AO52" s="374">
        <v>-6.7</v>
      </c>
      <c r="AP52" s="375">
        <v>38101</v>
      </c>
      <c r="AQ52" s="376">
        <v>2.4</v>
      </c>
      <c r="AR52" s="377">
        <v>-9.1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5" t="s">
        <v>536</v>
      </c>
      <c r="AL53" s="356"/>
      <c r="AM53" s="364">
        <v>5729183</v>
      </c>
      <c r="AN53" s="365">
        <v>57672</v>
      </c>
      <c r="AO53" s="366">
        <v>-50.2</v>
      </c>
      <c r="AP53" s="367">
        <v>70615</v>
      </c>
      <c r="AQ53" s="368">
        <v>4.9000000000000004</v>
      </c>
      <c r="AR53" s="369">
        <v>-55.1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70"/>
      <c r="AL54" s="371" t="s">
        <v>535</v>
      </c>
      <c r="AM54" s="372">
        <v>3752866</v>
      </c>
      <c r="AN54" s="373">
        <v>37778</v>
      </c>
      <c r="AO54" s="374">
        <v>-53.5</v>
      </c>
      <c r="AP54" s="375">
        <v>37382</v>
      </c>
      <c r="AQ54" s="376">
        <v>-1.9</v>
      </c>
      <c r="AR54" s="377">
        <v>-51.6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5" t="s">
        <v>537</v>
      </c>
      <c r="AL55" s="356"/>
      <c r="AM55" s="364">
        <v>7661161</v>
      </c>
      <c r="AN55" s="365">
        <v>77215</v>
      </c>
      <c r="AO55" s="366">
        <v>33.9</v>
      </c>
      <c r="AP55" s="367">
        <v>69185</v>
      </c>
      <c r="AQ55" s="368">
        <v>-2</v>
      </c>
      <c r="AR55" s="369">
        <v>35.9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70"/>
      <c r="AL56" s="371" t="s">
        <v>535</v>
      </c>
      <c r="AM56" s="372">
        <v>4099422</v>
      </c>
      <c r="AN56" s="373">
        <v>41317</v>
      </c>
      <c r="AO56" s="374">
        <v>9.4</v>
      </c>
      <c r="AP56" s="375">
        <v>38519</v>
      </c>
      <c r="AQ56" s="376">
        <v>3</v>
      </c>
      <c r="AR56" s="377">
        <v>6.4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5" t="s">
        <v>538</v>
      </c>
      <c r="AL57" s="356"/>
      <c r="AM57" s="364">
        <v>7765911</v>
      </c>
      <c r="AN57" s="365">
        <v>78506</v>
      </c>
      <c r="AO57" s="366">
        <v>1.7</v>
      </c>
      <c r="AP57" s="367">
        <v>70166</v>
      </c>
      <c r="AQ57" s="368">
        <v>1.4</v>
      </c>
      <c r="AR57" s="369">
        <v>0.3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70"/>
      <c r="AL58" s="371" t="s">
        <v>535</v>
      </c>
      <c r="AM58" s="372">
        <v>4666054</v>
      </c>
      <c r="AN58" s="373">
        <v>47169</v>
      </c>
      <c r="AO58" s="374">
        <v>14.2</v>
      </c>
      <c r="AP58" s="375">
        <v>36115</v>
      </c>
      <c r="AQ58" s="376">
        <v>-6.2</v>
      </c>
      <c r="AR58" s="377">
        <v>20.399999999999999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5" t="s">
        <v>539</v>
      </c>
      <c r="AL59" s="356"/>
      <c r="AM59" s="364">
        <v>7922345</v>
      </c>
      <c r="AN59" s="365">
        <v>80299</v>
      </c>
      <c r="AO59" s="366">
        <v>2.2999999999999998</v>
      </c>
      <c r="AP59" s="367">
        <v>70329</v>
      </c>
      <c r="AQ59" s="368">
        <v>0.2</v>
      </c>
      <c r="AR59" s="369">
        <v>2.1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70"/>
      <c r="AL60" s="371" t="s">
        <v>535</v>
      </c>
      <c r="AM60" s="372">
        <v>5268113</v>
      </c>
      <c r="AN60" s="373">
        <v>53396</v>
      </c>
      <c r="AO60" s="374">
        <v>13.2</v>
      </c>
      <c r="AP60" s="375">
        <v>39403</v>
      </c>
      <c r="AQ60" s="376">
        <v>9.1</v>
      </c>
      <c r="AR60" s="377">
        <v>4.0999999999999996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5" t="s">
        <v>540</v>
      </c>
      <c r="AL61" s="378"/>
      <c r="AM61" s="379">
        <v>8119664</v>
      </c>
      <c r="AN61" s="380">
        <v>81894</v>
      </c>
      <c r="AO61" s="381">
        <v>-3.1</v>
      </c>
      <c r="AP61" s="382">
        <v>69523</v>
      </c>
      <c r="AQ61" s="383">
        <v>-4.5</v>
      </c>
      <c r="AR61" s="369">
        <v>1.4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70"/>
      <c r="AL62" s="371" t="s">
        <v>535</v>
      </c>
      <c r="AM62" s="372">
        <v>5174898</v>
      </c>
      <c r="AN62" s="373">
        <v>52190</v>
      </c>
      <c r="AO62" s="374">
        <v>-4.7</v>
      </c>
      <c r="AP62" s="375">
        <v>37904</v>
      </c>
      <c r="AQ62" s="376">
        <v>1.3</v>
      </c>
      <c r="AR62" s="377">
        <v>-6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2a6jalWuEz+t/HVBFLRkCsPyW/MyiJiWDn14ofPSCk8cKbxRSAx1hQDX5uqg1JGlxYGj9icNEgobBcv9NwwIbA==" saltValue="IXx0hM8C5rGZabRbOa/dP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542</v>
      </c>
    </row>
    <row r="121" spans="125:125" ht="13.5" hidden="1" customHeight="1" x14ac:dyDescent="0.15">
      <c r="DU121" s="290"/>
    </row>
  </sheetData>
  <sheetProtection algorithmName="SHA-512" hashValue="oMF/jk0VDbPta+bJ+7ecjdNLBr/aAz8A5QDOG0IQMgmAGjSNXbWMve/WDagBN5z5lOMIrRpKpT/NeNWpdb7GPA==" saltValue="nSM7Nrle5cGZFDLe3D+o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sheetData>
  <sheetProtection algorithmName="SHA-512" hashValue="Sn8S4bMxK10fwFaMZte8r/7DK4M8TTJ7DKUnKPOjOecgW/Yxv/nqDXBbLiHwdnYa1S1lU60/xBqguq7/zqdgCQ==" saltValue="LLYCdALmtNL6Kl5cCecQ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43" t="s">
        <v>3</v>
      </c>
      <c r="D47" s="1243"/>
      <c r="E47" s="1244"/>
      <c r="F47" s="11">
        <v>26.37</v>
      </c>
      <c r="G47" s="12">
        <v>26.47</v>
      </c>
      <c r="H47" s="12">
        <v>26.38</v>
      </c>
      <c r="I47" s="12">
        <v>27.07</v>
      </c>
      <c r="J47" s="13">
        <v>25.01</v>
      </c>
    </row>
    <row r="48" spans="2:10" ht="57.75" customHeight="1" x14ac:dyDescent="0.15">
      <c r="B48" s="14"/>
      <c r="C48" s="1245" t="s">
        <v>4</v>
      </c>
      <c r="D48" s="1245"/>
      <c r="E48" s="1246"/>
      <c r="F48" s="15">
        <v>3.68</v>
      </c>
      <c r="G48" s="16">
        <v>2.67</v>
      </c>
      <c r="H48" s="16">
        <v>3.44</v>
      </c>
      <c r="I48" s="16">
        <v>4.12</v>
      </c>
      <c r="J48" s="17">
        <v>3.62</v>
      </c>
    </row>
    <row r="49" spans="2:10" ht="57.75" customHeight="1" thickBot="1" x14ac:dyDescent="0.2">
      <c r="B49" s="18"/>
      <c r="C49" s="1247" t="s">
        <v>5</v>
      </c>
      <c r="D49" s="1247"/>
      <c r="E49" s="1248"/>
      <c r="F49" s="19">
        <v>2.44</v>
      </c>
      <c r="G49" s="20">
        <v>2.61</v>
      </c>
      <c r="H49" s="20">
        <v>4.4800000000000004</v>
      </c>
      <c r="I49" s="20">
        <v>4.5</v>
      </c>
      <c r="J49" s="21">
        <v>1.39</v>
      </c>
    </row>
    <row r="50" spans="2:10" ht="13.5" customHeight="1" x14ac:dyDescent="0.15"/>
  </sheetData>
  <sheetProtection algorithmName="SHA-512" hashValue="1iYbWYZd0TsV2I8cR80qHEiDnGjJISH7dTIh2axivuJCmkcFJJbXSx3Im/SkGcSUlHH5TzMvona4Qx4u5gwE8A==" saltValue="sMYKT6ieQ6Lm3UsLRQ7i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佐藤　佳菜</cp:lastModifiedBy>
  <cp:lastPrinted>2022-09-21T04:27:41Z</cp:lastPrinted>
  <dcterms:created xsi:type="dcterms:W3CDTF">2022-02-02T05:03:25Z</dcterms:created>
  <dcterms:modified xsi:type="dcterms:W3CDTF">2022-10-03T00:08:45Z</dcterms:modified>
  <cp:category/>
</cp:coreProperties>
</file>