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city.saku-int.nagano.jp\userdata\redirect\s2860\Desktop\一般競争入札資料\"/>
    </mc:Choice>
  </mc:AlternateContent>
  <xr:revisionPtr revIDLastSave="0" documentId="13_ncr:1_{F390890C-25BC-4BA3-B2C9-3C7AFC4BBD83}" xr6:coauthVersionLast="36" xr6:coauthVersionMax="36" xr10:uidLastSave="{00000000-0000-0000-0000-000000000000}"/>
  <bookViews>
    <workbookView xWindow="0" yWindow="0" windowWidth="23040" windowHeight="9108" activeTab="3" xr2:uid="{A5F4B9C7-800C-4CA3-9901-34B9A57BDB68}"/>
  </bookViews>
  <sheets>
    <sheet name="鑑" sheetId="6" r:id="rId1"/>
    <sheet name="概要" sheetId="7" r:id="rId2"/>
    <sheet name="事業費" sheetId="8" r:id="rId3"/>
    <sheet name="算定簿A " sheetId="9" r:id="rId4"/>
    <sheet name="E1工程" sheetId="10" r:id="rId5"/>
    <sheet name="E2工程　現地調査" sheetId="11" r:id="rId6"/>
    <sheet name="E2工程　点検整理・代位登記の申請" sheetId="12" r:id="rId7"/>
    <sheet name="FⅡ-2工程" sheetId="13" r:id="rId8"/>
    <sheet name="G工程" sheetId="14" r:id="rId9"/>
    <sheet name="H工程 (複図)" sheetId="15" r:id="rId10"/>
  </sheets>
  <definedNames>
    <definedName name="_xlnm.Print_Area" localSheetId="1">概要!$A$1:$D$16</definedName>
    <definedName name="_xlnm.Print_Area" localSheetId="2">事業費!$A$1:$D$24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 i="12" l="1"/>
  <c r="I33" i="12" s="1"/>
  <c r="J33" i="12" s="1"/>
  <c r="J31" i="12"/>
  <c r="J30" i="12"/>
  <c r="J29" i="12"/>
  <c r="J34" i="12" l="1"/>
  <c r="J31" i="11" l="1"/>
  <c r="J30" i="11"/>
  <c r="J29" i="11"/>
  <c r="J32" i="11" s="1"/>
  <c r="I33" i="11" l="1"/>
  <c r="J33" i="11" s="1"/>
  <c r="J34" i="11" s="1"/>
  <c r="I36" i="10" l="1"/>
  <c r="J36" i="10" s="1"/>
  <c r="J35" i="10"/>
  <c r="J37" i="10" l="1"/>
  <c r="S88" i="9" l="1"/>
  <c r="P88" i="9"/>
  <c r="U63" i="9"/>
  <c r="N52" i="9"/>
  <c r="N50" i="9"/>
  <c r="N48" i="9"/>
  <c r="N46" i="9"/>
  <c r="N42" i="9"/>
  <c r="N40" i="9"/>
  <c r="N38" i="9"/>
  <c r="N36" i="9"/>
  <c r="N34" i="9"/>
  <c r="N32" i="9"/>
  <c r="N31" i="9"/>
  <c r="T22" i="9"/>
  <c r="N22" i="9"/>
  <c r="N21" i="9"/>
  <c r="T20" i="9"/>
  <c r="T18" i="9"/>
  <c r="T88" i="9" s="1"/>
  <c r="N18" i="9"/>
  <c r="N64" i="9" s="1"/>
  <c r="N67" i="9" s="1"/>
  <c r="N68" i="9" l="1"/>
  <c r="N88" i="9" s="1"/>
</calcChain>
</file>

<file path=xl/sharedStrings.xml><?xml version="1.0" encoding="utf-8"?>
<sst xmlns="http://schemas.openxmlformats.org/spreadsheetml/2006/main" count="794" uniqueCount="302">
  <si>
    <t>様式-001</t>
    <rPh sb="0" eb="2">
      <t>ヨウシキ</t>
    </rPh>
    <phoneticPr fontId="8"/>
  </si>
  <si>
    <t>地籍調査事業費算定簿（Ａ－１）「航 測 法」</t>
    <rPh sb="16" eb="17">
      <t>ワタル</t>
    </rPh>
    <rPh sb="18" eb="19">
      <t>ソク</t>
    </rPh>
    <rPh sb="20" eb="21">
      <t>ホウ</t>
    </rPh>
    <phoneticPr fontId="10"/>
  </si>
  <si>
    <t>消費税</t>
    <rPh sb="0" eb="3">
      <t>ショウヒゼイ</t>
    </rPh>
    <phoneticPr fontId="8"/>
  </si>
  <si>
    <t>事業の種類</t>
    <rPh sb="0" eb="2">
      <t>ジギョウ</t>
    </rPh>
    <rPh sb="3" eb="5">
      <t>シュルイ</t>
    </rPh>
    <phoneticPr fontId="10"/>
  </si>
  <si>
    <t>都道府県名</t>
    <rPh sb="0" eb="4">
      <t>トドウフケン</t>
    </rPh>
    <rPh sb="4" eb="5">
      <t>ナ</t>
    </rPh>
    <phoneticPr fontId="10"/>
  </si>
  <si>
    <t>市区町村名</t>
    <rPh sb="1" eb="2">
      <t>ク</t>
    </rPh>
    <phoneticPr fontId="10"/>
  </si>
  <si>
    <t>計画区コード</t>
  </si>
  <si>
    <t>計  画  区  名</t>
  </si>
  <si>
    <t xml:space="preserve"> 計画区面積</t>
    <phoneticPr fontId="8"/>
  </si>
  <si>
    <t xml:space="preserve"> 区分</t>
  </si>
  <si>
    <t>計画区</t>
  </si>
  <si>
    <t>一筆平均</t>
    <phoneticPr fontId="10"/>
  </si>
  <si>
    <t>縮    尺</t>
  </si>
  <si>
    <t xml:space="preserve"> 1/250</t>
  </si>
  <si>
    <t>1/500</t>
  </si>
  <si>
    <t>1/1,000</t>
    <phoneticPr fontId="10"/>
  </si>
  <si>
    <t>1/2,500</t>
  </si>
  <si>
    <t>1/5,000</t>
  </si>
  <si>
    <t>☆</t>
  </si>
  <si>
    <t>筆の形状</t>
    <phoneticPr fontId="10"/>
  </si>
  <si>
    <r>
      <t>(周長)</t>
    </r>
    <r>
      <rPr>
        <vertAlign val="superscript"/>
        <sz val="18"/>
        <rFont val="ＭＳ 明朝"/>
        <family val="1"/>
        <charset val="128"/>
      </rPr>
      <t>2</t>
    </r>
    <r>
      <rPr>
        <sz val="18"/>
        <color theme="1"/>
        <rFont val="ＭＳ 明朝"/>
        <family val="1"/>
        <charset val="128"/>
      </rPr>
      <t>／面積</t>
    </r>
    <r>
      <rPr>
        <sz val="18"/>
        <color indexed="64"/>
        <rFont val="ＭＳ 明朝"/>
        <family val="1"/>
        <charset val="128"/>
      </rPr>
      <t>：周長 ＝ 　</t>
    </r>
    <rPh sb="9" eb="11">
      <t>シュウチョウ</t>
    </rPh>
    <phoneticPr fontId="10"/>
  </si>
  <si>
    <t>総筆数</t>
  </si>
  <si>
    <t>面   積</t>
    <phoneticPr fontId="10"/>
  </si>
  <si>
    <t xml:space="preserve"> </t>
  </si>
  <si>
    <t xml:space="preserve"> K㎡</t>
    <phoneticPr fontId="10"/>
  </si>
  <si>
    <t>調査前
(E,H)</t>
    <phoneticPr fontId="10"/>
  </si>
  <si>
    <t xml:space="preserve">    筆</t>
  </si>
  <si>
    <t>㎡</t>
    <phoneticPr fontId="10"/>
  </si>
  <si>
    <t>精    度</t>
  </si>
  <si>
    <t>甲　１</t>
  </si>
  <si>
    <t>甲　２</t>
  </si>
  <si>
    <t>甲　３</t>
  </si>
  <si>
    <t>乙　１</t>
  </si>
  <si>
    <t>乙　２</t>
  </si>
  <si>
    <t>乙　３</t>
  </si>
  <si>
    <t>整形</t>
    <phoneticPr fontId="10"/>
  </si>
  <si>
    <t>不整形</t>
    <rPh sb="0" eb="1">
      <t>フ</t>
    </rPh>
    <rPh sb="2" eb="3">
      <t>ケイ</t>
    </rPh>
    <phoneticPr fontId="10"/>
  </si>
  <si>
    <t xml:space="preserve">  倍</t>
  </si>
  <si>
    <t>計画区着手</t>
  </si>
  <si>
    <t>傾斜条件</t>
  </si>
  <si>
    <t>平  坦</t>
  </si>
  <si>
    <t>緩  傾</t>
  </si>
  <si>
    <t>中  傾</t>
  </si>
  <si>
    <t>急  １</t>
  </si>
  <si>
    <t>急  ２</t>
  </si>
  <si>
    <t>急  峻</t>
  </si>
  <si>
    <t xml:space="preserve">計画区から距離  </t>
  </si>
  <si>
    <t>年　　　度</t>
  </si>
  <si>
    <t>視通条件</t>
  </si>
  <si>
    <t>農  Ⅰ</t>
  </si>
  <si>
    <t>農  Ⅱ</t>
  </si>
  <si>
    <t>山  Ⅱ</t>
  </si>
  <si>
    <t>山　Ⅰ</t>
  </si>
  <si>
    <t>市  Ⅰ</t>
  </si>
  <si>
    <t>市  Ⅱ</t>
  </si>
  <si>
    <t>大  Ⅰ</t>
    <rPh sb="0" eb="1">
      <t>ダイ</t>
    </rPh>
    <phoneticPr fontId="10"/>
  </si>
  <si>
    <t>大  Ⅱ</t>
    <rPh sb="0" eb="1">
      <t>ダイ</t>
    </rPh>
    <phoneticPr fontId="10"/>
  </si>
  <si>
    <t xml:space="preserve"> 工程略称</t>
    <phoneticPr fontId="10"/>
  </si>
  <si>
    <t>傾斜度</t>
    <phoneticPr fontId="8"/>
  </si>
  <si>
    <t>視  通</t>
  </si>
  <si>
    <t>筆の広</t>
  </si>
  <si>
    <t>筆の形</t>
  </si>
  <si>
    <t>精  度</t>
  </si>
  <si>
    <t>谷地田</t>
  </si>
  <si>
    <t xml:space="preserve"> 連 乗 計</t>
    <phoneticPr fontId="10"/>
  </si>
  <si>
    <t>工程実施</t>
    <phoneticPr fontId="10"/>
  </si>
  <si>
    <t>変化率</t>
    <rPh sb="0" eb="2">
      <t>ヘンカ</t>
    </rPh>
    <rPh sb="2" eb="3">
      <t>リツ</t>
    </rPh>
    <phoneticPr fontId="10"/>
  </si>
  <si>
    <t>基準金額(円）
(1K㎡当り)</t>
    <rPh sb="5" eb="6">
      <t>エン</t>
    </rPh>
    <phoneticPr fontId="10"/>
  </si>
  <si>
    <t>直接経費（切捨・円単位）</t>
    <rPh sb="2" eb="4">
      <t>ケイヒ</t>
    </rPh>
    <phoneticPr fontId="10"/>
  </si>
  <si>
    <t>換算
面積率</t>
    <rPh sb="3" eb="5">
      <t>メンセキ</t>
    </rPh>
    <rPh sb="5" eb="6">
      <t>リツ</t>
    </rPh>
    <phoneticPr fontId="10"/>
  </si>
  <si>
    <t>換算面積</t>
    <phoneticPr fontId="10"/>
  </si>
  <si>
    <t>換算面積</t>
    <rPh sb="0" eb="2">
      <t>カンサン</t>
    </rPh>
    <rPh sb="2" eb="4">
      <t>メンセキ</t>
    </rPh>
    <phoneticPr fontId="8"/>
  </si>
  <si>
    <t>特    記    事    項</t>
    <phoneticPr fontId="10"/>
  </si>
  <si>
    <t>面    積</t>
    <phoneticPr fontId="10"/>
  </si>
  <si>
    <t>委託工程</t>
    <phoneticPr fontId="10"/>
  </si>
  <si>
    <t>直営工程</t>
    <rPh sb="0" eb="2">
      <t>チョクエイ</t>
    </rPh>
    <rPh sb="2" eb="4">
      <t>コウテイ</t>
    </rPh>
    <phoneticPr fontId="10"/>
  </si>
  <si>
    <t>四捨五入</t>
    <phoneticPr fontId="10"/>
  </si>
  <si>
    <t>未計上</t>
    <rPh sb="0" eb="3">
      <t>ミケイジョウ</t>
    </rPh>
    <phoneticPr fontId="8"/>
  </si>
  <si>
    <t>α</t>
    <phoneticPr fontId="10"/>
  </si>
  <si>
    <t>β</t>
    <phoneticPr fontId="10"/>
  </si>
  <si>
    <t>狭  γ</t>
  </si>
  <si>
    <t>状  δ</t>
  </si>
  <si>
    <t>ε</t>
    <phoneticPr fontId="10"/>
  </si>
  <si>
    <t>Y</t>
    <phoneticPr fontId="10"/>
  </si>
  <si>
    <t>(K㎡)</t>
    <phoneticPr fontId="10"/>
  </si>
  <si>
    <t>小数2位</t>
    <phoneticPr fontId="10"/>
  </si>
  <si>
    <t>小数5位</t>
    <rPh sb="0" eb="2">
      <t>ショウスウ</t>
    </rPh>
    <rPh sb="3" eb="4">
      <t>イ</t>
    </rPh>
    <phoneticPr fontId="8"/>
  </si>
  <si>
    <t>(特記係数事の内容)</t>
    <phoneticPr fontId="10"/>
  </si>
  <si>
    <t>Ｃ</t>
    <phoneticPr fontId="10"/>
  </si>
  <si>
    <t>FⅠ・ＦⅡ-1①</t>
    <phoneticPr fontId="10"/>
  </si>
  <si>
    <t>FⅠ・ＦⅡ-1②</t>
    <phoneticPr fontId="10"/>
  </si>
  <si>
    <t>FⅠ・ＦⅡ-1③</t>
    <phoneticPr fontId="10"/>
  </si>
  <si>
    <t>FⅠ・ＦⅡ-1④</t>
    <phoneticPr fontId="10"/>
  </si>
  <si>
    <t>ＦⅡ-2</t>
    <phoneticPr fontId="10"/>
  </si>
  <si>
    <t>Ｇ</t>
    <phoneticPr fontId="10"/>
  </si>
  <si>
    <t>Ｅ</t>
    <phoneticPr fontId="19"/>
  </si>
  <si>
    <t>材料費</t>
    <rPh sb="0" eb="3">
      <t>ザイリョウヒ</t>
    </rPh>
    <phoneticPr fontId="10"/>
  </si>
  <si>
    <t>※仮杭</t>
    <rPh sb="1" eb="2">
      <t>カリ</t>
    </rPh>
    <rPh sb="2" eb="3">
      <t>クイ</t>
    </rPh>
    <phoneticPr fontId="19"/>
  </si>
  <si>
    <t>Ｈ</t>
    <phoneticPr fontId="8"/>
  </si>
  <si>
    <t>Ｈ１</t>
    <phoneticPr fontId="10"/>
  </si>
  <si>
    <t>Ｈ３</t>
    <phoneticPr fontId="10"/>
  </si>
  <si>
    <t>Ｈ２</t>
    <phoneticPr fontId="10"/>
  </si>
  <si>
    <t>複図費</t>
    <phoneticPr fontId="10"/>
  </si>
  <si>
    <t>（枚）</t>
    <rPh sb="1" eb="2">
      <t>マイ</t>
    </rPh>
    <phoneticPr fontId="10"/>
  </si>
  <si>
    <t>委託工程</t>
    <rPh sb="0" eb="2">
      <t>イタク</t>
    </rPh>
    <rPh sb="2" eb="4">
      <t>コウテイ</t>
    </rPh>
    <phoneticPr fontId="10"/>
  </si>
  <si>
    <t>旅費</t>
    <phoneticPr fontId="8"/>
  </si>
  <si>
    <t>使用料及び賃借料</t>
    <phoneticPr fontId="10"/>
  </si>
  <si>
    <t>打合せ費</t>
    <rPh sb="0" eb="2">
      <t>ウチアワ</t>
    </rPh>
    <rPh sb="3" eb="4">
      <t>ヒ</t>
    </rPh>
    <phoneticPr fontId="10"/>
  </si>
  <si>
    <t>その他作業工程</t>
    <rPh sb="2" eb="3">
      <t>タ</t>
    </rPh>
    <rPh sb="3" eb="5">
      <t>サギョウ</t>
    </rPh>
    <rPh sb="5" eb="7">
      <t>コウテイ</t>
    </rPh>
    <phoneticPr fontId="10"/>
  </si>
  <si>
    <t>直営工程</t>
    <phoneticPr fontId="8"/>
  </si>
  <si>
    <t>賃金等</t>
    <rPh sb="0" eb="2">
      <t>チンギン</t>
    </rPh>
    <rPh sb="2" eb="3">
      <t>ナド</t>
    </rPh>
    <phoneticPr fontId="10"/>
  </si>
  <si>
    <t>報償費</t>
    <rPh sb="0" eb="2">
      <t>ホウショウ</t>
    </rPh>
    <rPh sb="2" eb="3">
      <t>ヒ</t>
    </rPh>
    <phoneticPr fontId="10"/>
  </si>
  <si>
    <t>使用料及び賃借料</t>
    <rPh sb="0" eb="3">
      <t>シヨウリョウ</t>
    </rPh>
    <rPh sb="3" eb="4">
      <t>オヨ</t>
    </rPh>
    <rPh sb="5" eb="8">
      <t>チンシャクリョウ</t>
    </rPh>
    <phoneticPr fontId="10"/>
  </si>
  <si>
    <t>精度管理費</t>
    <phoneticPr fontId="10"/>
  </si>
  <si>
    <t>備品費</t>
    <rPh sb="0" eb="3">
      <t>ビヒンヒ</t>
    </rPh>
    <phoneticPr fontId="10"/>
  </si>
  <si>
    <t>需用費
（材料費）</t>
    <rPh sb="5" eb="8">
      <t>ザイリョウヒ</t>
    </rPh>
    <rPh sb="7" eb="8">
      <t>ヒ</t>
    </rPh>
    <phoneticPr fontId="10"/>
  </si>
  <si>
    <t>需用費
（消耗品費等）</t>
    <rPh sb="5" eb="8">
      <t>ショウモウヒン</t>
    </rPh>
    <rPh sb="8" eb="9">
      <t>ヒ</t>
    </rPh>
    <rPh sb="9" eb="10">
      <t>ナド</t>
    </rPh>
    <phoneticPr fontId="10"/>
  </si>
  <si>
    <t>旅費</t>
    <rPh sb="0" eb="2">
      <t>リョヒ</t>
    </rPh>
    <phoneticPr fontId="10"/>
  </si>
  <si>
    <t>安全費</t>
    <rPh sb="0" eb="2">
      <t>アンゼン</t>
    </rPh>
    <rPh sb="2" eb="3">
      <t>ヒ</t>
    </rPh>
    <phoneticPr fontId="10"/>
  </si>
  <si>
    <t>（  計   画   区   合   計  ）　</t>
    <phoneticPr fontId="10"/>
  </si>
  <si>
    <t>円</t>
  </si>
  <si>
    <t xml:space="preserve"> 換算面積 </t>
    <phoneticPr fontId="10"/>
  </si>
  <si>
    <t>K㎡</t>
    <phoneticPr fontId="8"/>
  </si>
  <si>
    <r>
      <t xml:space="preserve">ＲＤ３
</t>
    </r>
    <r>
      <rPr>
        <sz val="11"/>
        <rFont val="ＭＳ 明朝"/>
        <family val="1"/>
        <charset val="128"/>
      </rPr>
      <t>（補備測量の細部図根測量）</t>
    </r>
    <phoneticPr fontId="10"/>
  </si>
  <si>
    <r>
      <t xml:space="preserve">ＲＤ３
</t>
    </r>
    <r>
      <rPr>
        <sz val="11"/>
        <rFont val="ＭＳ 明朝"/>
        <family val="1"/>
        <charset val="128"/>
      </rPr>
      <t>（補備測量の一筆地測量）</t>
    </r>
    <phoneticPr fontId="10"/>
  </si>
  <si>
    <t>調査後
(RD3,G)</t>
    <phoneticPr fontId="10"/>
  </si>
  <si>
    <t>ＲＤ１・ＲＤ２・ＲＤ３</t>
    <phoneticPr fontId="10"/>
  </si>
  <si>
    <r>
      <rPr>
        <sz val="12"/>
        <color theme="1"/>
        <rFont val="ＭＳ 明朝"/>
        <family val="1"/>
        <charset val="128"/>
      </rPr>
      <t xml:space="preserve">※直接経費+諸経費
+成果検定費
</t>
    </r>
    <r>
      <rPr>
        <sz val="16"/>
        <color theme="1"/>
        <rFont val="ＭＳ 明朝"/>
        <family val="1"/>
        <charset val="128"/>
      </rPr>
      <t>消費税相当額</t>
    </r>
    <rPh sb="17" eb="20">
      <t>ショウヒゼイ</t>
    </rPh>
    <rPh sb="20" eb="22">
      <t>ソウトウ</t>
    </rPh>
    <rPh sb="22" eb="23">
      <t>ガク</t>
    </rPh>
    <phoneticPr fontId="10"/>
  </si>
  <si>
    <t>成果検定費</t>
    <rPh sb="0" eb="2">
      <t>セイカ</t>
    </rPh>
    <rPh sb="2" eb="4">
      <t>ケンテイ</t>
    </rPh>
    <rPh sb="4" eb="5">
      <t>ヒ</t>
    </rPh>
    <phoneticPr fontId="10"/>
  </si>
  <si>
    <t>航測法（リモセン手法）（外注）</t>
  </si>
  <si>
    <t>長野県</t>
  </si>
  <si>
    <t>佐久市</t>
  </si>
  <si>
    <t>Ｅ１_x000D_
(一筆地調査)</t>
    <phoneticPr fontId="10"/>
  </si>
  <si>
    <t>Ｅ２_x000D_
(現地調査)</t>
    <phoneticPr fontId="10"/>
  </si>
  <si>
    <t>Ｅ２_x000D_
(点検整備・代位登記の申請)</t>
    <phoneticPr fontId="10"/>
  </si>
  <si>
    <t>○</t>
  </si>
  <si>
    <t>Ⅳ</t>
  </si>
  <si>
    <t>8.6 km：区分Ⅱ（8km以上～12km未満）</t>
  </si>
  <si>
    <t>E工程:0、H工程:0</t>
  </si>
  <si>
    <t>現地調査あり</t>
  </si>
  <si>
    <t>Ｅ１工程　工程基準額（円／㎢）</t>
    <phoneticPr fontId="33"/>
  </si>
  <si>
    <t>（一筆地調査）</t>
  </si>
  <si>
    <t>地区コード</t>
    <rPh sb="0" eb="2">
      <t>チク</t>
    </rPh>
    <phoneticPr fontId="33"/>
  </si>
  <si>
    <t>地区名</t>
    <rPh sb="0" eb="2">
      <t>チク</t>
    </rPh>
    <rPh sb="2" eb="3">
      <t>メイ</t>
    </rPh>
    <phoneticPr fontId="33"/>
  </si>
  <si>
    <t>縮尺</t>
    <rPh sb="0" eb="2">
      <t>シュクシャク</t>
    </rPh>
    <phoneticPr fontId="33"/>
  </si>
  <si>
    <t>１／１０００～１／５０００</t>
  </si>
  <si>
    <t>標準作業量</t>
    <rPh sb="0" eb="2">
      <t>ヒョウジュン</t>
    </rPh>
    <rPh sb="2" eb="4">
      <t>サギョウ</t>
    </rPh>
    <rPh sb="4" eb="5">
      <t>リョウ</t>
    </rPh>
    <phoneticPr fontId="33"/>
  </si>
  <si>
    <t>1,000筆（調査前）</t>
  </si>
  <si>
    <t>１．直接人件費</t>
    <rPh sb="2" eb="4">
      <t>チョクセツ</t>
    </rPh>
    <rPh sb="4" eb="7">
      <t>ジンケンヒ</t>
    </rPh>
    <phoneticPr fontId="33"/>
  </si>
  <si>
    <t>内業</t>
    <rPh sb="0" eb="2">
      <t>ナイギョウ</t>
    </rPh>
    <phoneticPr fontId="33"/>
  </si>
  <si>
    <t>外業</t>
    <rPh sb="0" eb="2">
      <t>ガイギョウ</t>
    </rPh>
    <phoneticPr fontId="33"/>
  </si>
  <si>
    <t>数量</t>
    <rPh sb="0" eb="2">
      <t>スウリョウ</t>
    </rPh>
    <phoneticPr fontId="33"/>
  </si>
  <si>
    <t>単位</t>
    <rPh sb="0" eb="2">
      <t>タンイ</t>
    </rPh>
    <phoneticPr fontId="33"/>
  </si>
  <si>
    <t>単価</t>
    <rPh sb="0" eb="2">
      <t>タンカ</t>
    </rPh>
    <phoneticPr fontId="33"/>
  </si>
  <si>
    <t>金額</t>
    <rPh sb="0" eb="2">
      <t>キンガク</t>
    </rPh>
    <phoneticPr fontId="33"/>
  </si>
  <si>
    <t>備考</t>
    <rPh sb="0" eb="2">
      <t>ビコウ</t>
    </rPh>
    <phoneticPr fontId="33"/>
  </si>
  <si>
    <t>人</t>
  </si>
  <si>
    <t>測量技師</t>
  </si>
  <si>
    <t>測量技師補</t>
  </si>
  <si>
    <t>測量助手</t>
  </si>
  <si>
    <t>（小　　計）</t>
    <rPh sb="1" eb="2">
      <t>ショウ</t>
    </rPh>
    <rPh sb="4" eb="5">
      <t>ケイ</t>
    </rPh>
    <phoneticPr fontId="33"/>
  </si>
  <si>
    <t>①</t>
    <phoneticPr fontId="33"/>
  </si>
  <si>
    <t>２．需用費（材料費）</t>
    <rPh sb="2" eb="5">
      <t>ジュヨウヒ</t>
    </rPh>
    <rPh sb="6" eb="9">
      <t>ザイリョウヒ</t>
    </rPh>
    <phoneticPr fontId="33"/>
  </si>
  <si>
    <t>品名</t>
    <rPh sb="0" eb="2">
      <t>ヒンメイ</t>
    </rPh>
    <phoneticPr fontId="33"/>
  </si>
  <si>
    <t>規格</t>
    <rPh sb="0" eb="2">
      <t>キカク</t>
    </rPh>
    <phoneticPr fontId="33"/>
  </si>
  <si>
    <t>所要材料費</t>
    <rPh sb="0" eb="2">
      <t>ショヨウ</t>
    </rPh>
    <rPh sb="2" eb="5">
      <t>ザイリョウヒ</t>
    </rPh>
    <phoneticPr fontId="33"/>
  </si>
  <si>
    <t>（計）</t>
    <rPh sb="1" eb="2">
      <t>ケイ</t>
    </rPh>
    <phoneticPr fontId="33"/>
  </si>
  <si>
    <t>②</t>
    <phoneticPr fontId="33"/>
  </si>
  <si>
    <t>雑品費</t>
    <rPh sb="0" eb="2">
      <t>ザッピン</t>
    </rPh>
    <rPh sb="2" eb="3">
      <t>ヒ</t>
    </rPh>
    <phoneticPr fontId="33"/>
  </si>
  <si>
    <t>所用材料費の（計）</t>
    <rPh sb="0" eb="2">
      <t>ショヨウ</t>
    </rPh>
    <rPh sb="2" eb="5">
      <t>ザイリョウヒ</t>
    </rPh>
    <rPh sb="7" eb="8">
      <t>ケイ</t>
    </rPh>
    <phoneticPr fontId="33"/>
  </si>
  <si>
    <t>％</t>
    <phoneticPr fontId="33"/>
  </si>
  <si>
    <t>③</t>
    <phoneticPr fontId="33"/>
  </si>
  <si>
    <t>（小　 計）</t>
    <rPh sb="1" eb="2">
      <t>ショウ</t>
    </rPh>
    <rPh sb="4" eb="5">
      <t>ケイ</t>
    </rPh>
    <phoneticPr fontId="33"/>
  </si>
  <si>
    <t>④＝②+③</t>
    <phoneticPr fontId="33"/>
  </si>
  <si>
    <t>３．機械経費</t>
    <rPh sb="2" eb="4">
      <t>キカイ</t>
    </rPh>
    <rPh sb="4" eb="6">
      <t>ケイヒ</t>
    </rPh>
    <phoneticPr fontId="33"/>
  </si>
  <si>
    <t>機械の損料</t>
    <rPh sb="0" eb="2">
      <t>キカイ</t>
    </rPh>
    <rPh sb="3" eb="5">
      <t>ソンリョウ</t>
    </rPh>
    <phoneticPr fontId="33"/>
  </si>
  <si>
    <t>GISソフト</t>
  </si>
  <si>
    <t>台日</t>
  </si>
  <si>
    <t>パーソナルコンピュータ</t>
  </si>
  <si>
    <t>デスクトップ</t>
  </si>
  <si>
    <t>DGPS測量機</t>
  </si>
  <si>
    <t>⑤</t>
    <phoneticPr fontId="33"/>
  </si>
  <si>
    <t>雑器具費</t>
    <rPh sb="0" eb="1">
      <t>ザツ</t>
    </rPh>
    <rPh sb="1" eb="3">
      <t>キグ</t>
    </rPh>
    <rPh sb="3" eb="4">
      <t>ヒ</t>
    </rPh>
    <phoneticPr fontId="33"/>
  </si>
  <si>
    <t>①＋④＋⑤</t>
    <phoneticPr fontId="33"/>
  </si>
  <si>
    <t>⑥</t>
    <phoneticPr fontId="33"/>
  </si>
  <si>
    <t>⑦＝⑤+⑥</t>
    <phoneticPr fontId="33"/>
  </si>
  <si>
    <t>４．需用費（消耗品費等）</t>
    <rPh sb="2" eb="5">
      <t>ジュヨウヒ</t>
    </rPh>
    <rPh sb="6" eb="8">
      <t>ショウモウ</t>
    </rPh>
    <rPh sb="8" eb="9">
      <t>ヒン</t>
    </rPh>
    <rPh sb="9" eb="10">
      <t>ヒ</t>
    </rPh>
    <rPh sb="10" eb="11">
      <t>トウ</t>
    </rPh>
    <phoneticPr fontId="33"/>
  </si>
  <si>
    <t>消耗品費等</t>
    <rPh sb="0" eb="2">
      <t>ショウモウ</t>
    </rPh>
    <rPh sb="2" eb="3">
      <t>ヒン</t>
    </rPh>
    <rPh sb="3" eb="4">
      <t>ヒ</t>
    </rPh>
    <rPh sb="4" eb="5">
      <t>トウ</t>
    </rPh>
    <phoneticPr fontId="33"/>
  </si>
  <si>
    <t>直接作業費（①＋④＋⑦）</t>
    <rPh sb="0" eb="2">
      <t>チョクセツ</t>
    </rPh>
    <rPh sb="2" eb="4">
      <t>サギョウ</t>
    </rPh>
    <rPh sb="4" eb="5">
      <t>ヒ</t>
    </rPh>
    <phoneticPr fontId="33"/>
  </si>
  <si>
    <t>⑧</t>
    <phoneticPr fontId="33"/>
  </si>
  <si>
    <t>５．安全費</t>
    <rPh sb="2" eb="4">
      <t>アンゼン</t>
    </rPh>
    <rPh sb="4" eb="5">
      <t>ヒ</t>
    </rPh>
    <phoneticPr fontId="33"/>
  </si>
  <si>
    <t>安全費</t>
    <rPh sb="0" eb="2">
      <t>アンゼン</t>
    </rPh>
    <rPh sb="2" eb="3">
      <t>ヒ</t>
    </rPh>
    <phoneticPr fontId="33"/>
  </si>
  <si>
    <t>直接作業費（①＋④＋⑦）×安全費率</t>
    <rPh sb="0" eb="2">
      <t>チョクセツ</t>
    </rPh>
    <rPh sb="2" eb="4">
      <t>サギョウ</t>
    </rPh>
    <rPh sb="4" eb="5">
      <t>ヒ</t>
    </rPh>
    <rPh sb="13" eb="15">
      <t>アンゼン</t>
    </rPh>
    <rPh sb="15" eb="16">
      <t>ヒ</t>
    </rPh>
    <rPh sb="16" eb="17">
      <t>リツ</t>
    </rPh>
    <phoneticPr fontId="33"/>
  </si>
  <si>
    <t>⑨</t>
    <phoneticPr fontId="33"/>
  </si>
  <si>
    <t>６．工程別基準額</t>
    <rPh sb="2" eb="4">
      <t>コウテイ</t>
    </rPh>
    <rPh sb="4" eb="5">
      <t>ベツ</t>
    </rPh>
    <rPh sb="5" eb="7">
      <t>キジュン</t>
    </rPh>
    <rPh sb="7" eb="8">
      <t>ガク</t>
    </rPh>
    <phoneticPr fontId="33"/>
  </si>
  <si>
    <t>工程別基準額</t>
    <rPh sb="0" eb="2">
      <t>コウテイ</t>
    </rPh>
    <rPh sb="2" eb="3">
      <t>ベツ</t>
    </rPh>
    <rPh sb="3" eb="5">
      <t>キジュン</t>
    </rPh>
    <rPh sb="5" eb="6">
      <t>ガク</t>
    </rPh>
    <phoneticPr fontId="33"/>
  </si>
  <si>
    <t>（合計）（①＋⑦＋⑧＋⑨）</t>
    <phoneticPr fontId="33"/>
  </si>
  <si>
    <t>※上記２、需用費（材料費）は、需用費（消耗品費等）及び安全費を算出するための費用で、工程別基準額には含めません。</t>
    <rPh sb="1" eb="3">
      <t>ジョウキ</t>
    </rPh>
    <rPh sb="5" eb="8">
      <t>ジュヨウヒ</t>
    </rPh>
    <rPh sb="9" eb="12">
      <t>ザイリョウヒ</t>
    </rPh>
    <rPh sb="31" eb="33">
      <t>サンシュツ</t>
    </rPh>
    <rPh sb="38" eb="40">
      <t>ヒヨウ</t>
    </rPh>
    <rPh sb="42" eb="44">
      <t>コウテイ</t>
    </rPh>
    <rPh sb="44" eb="45">
      <t>ベツ</t>
    </rPh>
    <rPh sb="45" eb="47">
      <t>キジュン</t>
    </rPh>
    <rPh sb="47" eb="48">
      <t>ガク</t>
    </rPh>
    <rPh sb="50" eb="51">
      <t>フク</t>
    </rPh>
    <phoneticPr fontId="19"/>
  </si>
  <si>
    <t>算定簿AのE工程の材料費は、下記の内容で、基準額とは別に出力されます。</t>
    <rPh sb="0" eb="2">
      <t>サンテイ</t>
    </rPh>
    <rPh sb="2" eb="3">
      <t>ボ</t>
    </rPh>
    <rPh sb="6" eb="8">
      <t>コウテイ</t>
    </rPh>
    <rPh sb="9" eb="12">
      <t>ザイリョウヒ</t>
    </rPh>
    <rPh sb="14" eb="16">
      <t>カキ</t>
    </rPh>
    <rPh sb="17" eb="19">
      <t>ナイヨウ</t>
    </rPh>
    <rPh sb="21" eb="23">
      <t>キジュン</t>
    </rPh>
    <rPh sb="23" eb="24">
      <t>ガク</t>
    </rPh>
    <rPh sb="26" eb="27">
      <t>ベツ</t>
    </rPh>
    <rPh sb="28" eb="30">
      <t>シュツリョク</t>
    </rPh>
    <phoneticPr fontId="19"/>
  </si>
  <si>
    <t>筆界点等材料費</t>
    <rPh sb="0" eb="2">
      <t>フデカイ</t>
    </rPh>
    <rPh sb="2" eb="3">
      <t>テン</t>
    </rPh>
    <rPh sb="3" eb="4">
      <t>ナド</t>
    </rPh>
    <rPh sb="4" eb="7">
      <t>ザイリョウヒ</t>
    </rPh>
    <phoneticPr fontId="19"/>
  </si>
  <si>
    <t>需用費（材料費）</t>
    <rPh sb="0" eb="3">
      <t>ジュヨウヒ</t>
    </rPh>
    <rPh sb="4" eb="7">
      <t>ザイリョウヒ</t>
    </rPh>
    <phoneticPr fontId="33"/>
  </si>
  <si>
    <t>材料費 合計</t>
    <rPh sb="4" eb="6">
      <t>ゴウケイ</t>
    </rPh>
    <phoneticPr fontId="19"/>
  </si>
  <si>
    <t>審査欄</t>
    <rPh sb="0" eb="2">
      <t>シンサ</t>
    </rPh>
    <rPh sb="2" eb="3">
      <t>ラン</t>
    </rPh>
    <phoneticPr fontId="39"/>
  </si>
  <si>
    <t>部長</t>
    <rPh sb="0" eb="2">
      <t>ブチョウ</t>
    </rPh>
    <phoneticPr fontId="39"/>
  </si>
  <si>
    <t>課長</t>
    <rPh sb="0" eb="2">
      <t>カチョウ</t>
    </rPh>
    <phoneticPr fontId="39"/>
  </si>
  <si>
    <t>係長</t>
    <rPh sb="0" eb="2">
      <t>カカリチョウ</t>
    </rPh>
    <phoneticPr fontId="39"/>
  </si>
  <si>
    <t>検算</t>
    <rPh sb="0" eb="2">
      <t>ケンザン</t>
    </rPh>
    <phoneticPr fontId="39"/>
  </si>
  <si>
    <t>設計者</t>
    <rPh sb="0" eb="2">
      <t>セッケイ</t>
    </rPh>
    <rPh sb="2" eb="3">
      <t>シャ</t>
    </rPh>
    <phoneticPr fontId="39"/>
  </si>
  <si>
    <t>都　道　 府　県　　　　　長　　　　野　　　　県</t>
    <rPh sb="0" eb="8">
      <t>トドウフケン</t>
    </rPh>
    <rPh sb="13" eb="24">
      <t>ナガノケン</t>
    </rPh>
    <phoneticPr fontId="39"/>
  </si>
  <si>
    <t>所　　在　　地   　　 佐久市湯原の一部（湯原10区）</t>
    <rPh sb="0" eb="1">
      <t>トコロ</t>
    </rPh>
    <rPh sb="3" eb="4">
      <t>ザイ</t>
    </rPh>
    <rPh sb="6" eb="7">
      <t>チ</t>
    </rPh>
    <rPh sb="13" eb="14">
      <t>サ</t>
    </rPh>
    <rPh sb="14" eb="15">
      <t>ヒサシ</t>
    </rPh>
    <rPh sb="15" eb="16">
      <t>シ</t>
    </rPh>
    <rPh sb="16" eb="18">
      <t>ユハラ</t>
    </rPh>
    <rPh sb="19" eb="21">
      <t>イチブ</t>
    </rPh>
    <rPh sb="22" eb="24">
      <t>ユハラ</t>
    </rPh>
    <rPh sb="26" eb="27">
      <t>ク</t>
    </rPh>
    <phoneticPr fontId="39"/>
  </si>
  <si>
    <t xml:space="preserve">事  業   主  体           佐　　　　久　　　　市  </t>
    <rPh sb="0" eb="4">
      <t>ジギョウ</t>
    </rPh>
    <rPh sb="7" eb="11">
      <t>シュタイ</t>
    </rPh>
    <rPh sb="22" eb="33">
      <t>サクシ</t>
    </rPh>
    <phoneticPr fontId="39"/>
  </si>
  <si>
    <t>長野県佐久市役所</t>
    <rPh sb="0" eb="3">
      <t>ナガノケン</t>
    </rPh>
    <rPh sb="3" eb="6">
      <t>サクシ</t>
    </rPh>
    <rPh sb="6" eb="8">
      <t>ヤクショ</t>
    </rPh>
    <phoneticPr fontId="39"/>
  </si>
  <si>
    <t>　　　　　　　　　　　区域　条件</t>
    <rPh sb="11" eb="13">
      <t>クイキ</t>
    </rPh>
    <rPh sb="14" eb="16">
      <t>ジョウケン</t>
    </rPh>
    <phoneticPr fontId="39"/>
  </si>
  <si>
    <t>佐久市湯原の一部（湯原10区）</t>
    <rPh sb="0" eb="3">
      <t>サクシ</t>
    </rPh>
    <rPh sb="3" eb="5">
      <t>ユハラ</t>
    </rPh>
    <rPh sb="6" eb="8">
      <t>イチブ</t>
    </rPh>
    <rPh sb="9" eb="11">
      <t>ユハラ</t>
    </rPh>
    <rPh sb="13" eb="14">
      <t>ク</t>
    </rPh>
    <phoneticPr fontId="39"/>
  </si>
  <si>
    <t>面積</t>
    <rPh sb="0" eb="1">
      <t>メン</t>
    </rPh>
    <rPh sb="1" eb="2">
      <t>セキ</t>
    </rPh>
    <phoneticPr fontId="39"/>
  </si>
  <si>
    <t>1.48㎢</t>
    <phoneticPr fontId="39"/>
  </si>
  <si>
    <t>筆数</t>
    <rPh sb="0" eb="2">
      <t>フデスウ</t>
    </rPh>
    <phoneticPr fontId="39"/>
  </si>
  <si>
    <t>縮尺</t>
    <rPh sb="0" eb="2">
      <t>シュクシャク</t>
    </rPh>
    <phoneticPr fontId="39"/>
  </si>
  <si>
    <t>1/1000</t>
    <phoneticPr fontId="39"/>
  </si>
  <si>
    <t>精度</t>
    <rPh sb="0" eb="2">
      <t>セイド</t>
    </rPh>
    <phoneticPr fontId="39"/>
  </si>
  <si>
    <t>乙２</t>
    <rPh sb="0" eb="1">
      <t>オツ</t>
    </rPh>
    <phoneticPr fontId="39"/>
  </si>
  <si>
    <t>傾斜条件</t>
    <rPh sb="0" eb="2">
      <t>ケイシャ</t>
    </rPh>
    <rPh sb="2" eb="4">
      <t>ジョウケン</t>
    </rPh>
    <phoneticPr fontId="39"/>
  </si>
  <si>
    <t>中傾斜地</t>
    <rPh sb="0" eb="1">
      <t>チュウ</t>
    </rPh>
    <rPh sb="1" eb="4">
      <t>ケイシャチ</t>
    </rPh>
    <phoneticPr fontId="39"/>
  </si>
  <si>
    <t>視通条件</t>
    <rPh sb="0" eb="2">
      <t>シツウ</t>
    </rPh>
    <rPh sb="2" eb="4">
      <t>ジョウケン</t>
    </rPh>
    <phoneticPr fontId="39"/>
  </si>
  <si>
    <t>山Ⅰ</t>
    <rPh sb="0" eb="1">
      <t>ヤマ</t>
    </rPh>
    <phoneticPr fontId="39"/>
  </si>
  <si>
    <t>筆の形状</t>
    <rPh sb="0" eb="1">
      <t>フデ</t>
    </rPh>
    <rPh sb="2" eb="4">
      <t>ケイジョウ</t>
    </rPh>
    <phoneticPr fontId="39"/>
  </si>
  <si>
    <t>不整形地</t>
    <rPh sb="0" eb="1">
      <t>フ</t>
    </rPh>
    <rPh sb="1" eb="3">
      <t>セイケイ</t>
    </rPh>
    <rPh sb="3" eb="4">
      <t>チ</t>
    </rPh>
    <phoneticPr fontId="39"/>
  </si>
  <si>
    <t>調査区までの距離</t>
    <rPh sb="0" eb="2">
      <t>チョウサ</t>
    </rPh>
    <rPh sb="2" eb="3">
      <t>ク</t>
    </rPh>
    <rPh sb="6" eb="8">
      <t>キョリ</t>
    </rPh>
    <phoneticPr fontId="39"/>
  </si>
  <si>
    <t>8.6㎞</t>
    <phoneticPr fontId="39"/>
  </si>
  <si>
    <t>周         長</t>
    <phoneticPr fontId="39"/>
  </si>
  <si>
    <t>－</t>
    <phoneticPr fontId="39"/>
  </si>
  <si>
    <t>工程</t>
    <rPh sb="0" eb="2">
      <t>コウテイ</t>
    </rPh>
    <phoneticPr fontId="39"/>
  </si>
  <si>
    <t>完了期限</t>
    <rPh sb="0" eb="2">
      <t>カンリョウ</t>
    </rPh>
    <rPh sb="2" eb="4">
      <t>キゲン</t>
    </rPh>
    <phoneticPr fontId="39"/>
  </si>
  <si>
    <t>備考</t>
    <rPh sb="0" eb="2">
      <t>ビコウ</t>
    </rPh>
    <phoneticPr fontId="39"/>
  </si>
  <si>
    <t>実　施　地　区　名</t>
    <phoneticPr fontId="45"/>
  </si>
  <si>
    <t>湯原10区</t>
    <rPh sb="0" eb="2">
      <t>ユハラ</t>
    </rPh>
    <rPh sb="4" eb="5">
      <t>ク</t>
    </rPh>
    <phoneticPr fontId="45"/>
  </si>
  <si>
    <t>事業内容</t>
    <phoneticPr fontId="45"/>
  </si>
  <si>
    <t>精　　度
縮　　尺</t>
    <rPh sb="0" eb="1">
      <t>セイ</t>
    </rPh>
    <rPh sb="3" eb="4">
      <t>ド</t>
    </rPh>
    <rPh sb="5" eb="6">
      <t>チヂミ</t>
    </rPh>
    <rPh sb="8" eb="9">
      <t>シャク</t>
    </rPh>
    <phoneticPr fontId="45"/>
  </si>
  <si>
    <t>乙２
１/1000</t>
    <rPh sb="0" eb="1">
      <t>オツ</t>
    </rPh>
    <phoneticPr fontId="45"/>
  </si>
  <si>
    <t>面　　積</t>
    <rPh sb="0" eb="1">
      <t>メン</t>
    </rPh>
    <rPh sb="3" eb="4">
      <t>セキ</t>
    </rPh>
    <phoneticPr fontId="45"/>
  </si>
  <si>
    <t>1.48㎢</t>
    <phoneticPr fontId="45"/>
  </si>
  <si>
    <t>工程別事業費内訳</t>
    <rPh sb="0" eb="2">
      <t>コウテイ</t>
    </rPh>
    <rPh sb="2" eb="3">
      <t>ベツ</t>
    </rPh>
    <rPh sb="3" eb="6">
      <t>ジギョウヒ</t>
    </rPh>
    <rPh sb="6" eb="8">
      <t>ウチワケ</t>
    </rPh>
    <phoneticPr fontId="45"/>
  </si>
  <si>
    <t>円</t>
    <rPh sb="0" eb="1">
      <t>エン</t>
    </rPh>
    <phoneticPr fontId="45"/>
  </si>
  <si>
    <t>打合せ費</t>
    <rPh sb="0" eb="2">
      <t>ウチアワ</t>
    </rPh>
    <rPh sb="3" eb="4">
      <t>ヒ</t>
    </rPh>
    <phoneticPr fontId="45"/>
  </si>
  <si>
    <t>① 直接作業費
（小計）</t>
    <phoneticPr fontId="45"/>
  </si>
  <si>
    <r>
      <t xml:space="preserve">③直接経費（税抜）
</t>
    </r>
    <r>
      <rPr>
        <sz val="8"/>
        <rFont val="ＭＳ Ｐ明朝"/>
        <family val="1"/>
        <charset val="128"/>
      </rPr>
      <t>（①+②）
1万円未満切捨　</t>
    </r>
    <rPh sb="1" eb="3">
      <t>チョクセツ</t>
    </rPh>
    <rPh sb="3" eb="5">
      <t>ケイヒ</t>
    </rPh>
    <rPh sb="6" eb="7">
      <t>ゼイ</t>
    </rPh>
    <rPh sb="7" eb="8">
      <t>ヌ</t>
    </rPh>
    <rPh sb="17" eb="18">
      <t>マン</t>
    </rPh>
    <rPh sb="18" eb="19">
      <t>エン</t>
    </rPh>
    <rPh sb="19" eb="21">
      <t>ミマン</t>
    </rPh>
    <rPh sb="21" eb="22">
      <t>キ</t>
    </rPh>
    <rPh sb="22" eb="23">
      <t>ス</t>
    </rPh>
    <phoneticPr fontId="45"/>
  </si>
  <si>
    <t>④消費税等相当額
（③×0.1）</t>
    <rPh sb="1" eb="4">
      <t>ショウヒゼイ</t>
    </rPh>
    <rPh sb="4" eb="5">
      <t>トウ</t>
    </rPh>
    <rPh sb="5" eb="7">
      <t>ソウトウ</t>
    </rPh>
    <rPh sb="7" eb="8">
      <t>ガク</t>
    </rPh>
    <phoneticPr fontId="45"/>
  </si>
  <si>
    <r>
      <t>⑤委託料合計</t>
    </r>
    <r>
      <rPr>
        <sz val="9"/>
        <rFont val="ＭＳ Ｐ明朝"/>
        <family val="1"/>
        <charset val="128"/>
      </rPr>
      <t>※千円未満切捨</t>
    </r>
    <r>
      <rPr>
        <sz val="11"/>
        <rFont val="ＭＳ Ｐ明朝"/>
        <family val="1"/>
        <charset val="128"/>
      </rPr>
      <t xml:space="preserve">
（③＋④）</t>
    </r>
    <rPh sb="1" eb="3">
      <t>イタク</t>
    </rPh>
    <rPh sb="3" eb="4">
      <t>リョウ</t>
    </rPh>
    <rPh sb="4" eb="6">
      <t>ゴウケイ</t>
    </rPh>
    <phoneticPr fontId="45"/>
  </si>
  <si>
    <t>令和8年度　　地籍調査事業　地籍図原図作成等委託業務　金抜き実施設計書</t>
    <rPh sb="14" eb="16">
      <t>チセキ</t>
    </rPh>
    <rPh sb="16" eb="17">
      <t>ズ</t>
    </rPh>
    <rPh sb="17" eb="19">
      <t>ゲンズ</t>
    </rPh>
    <rPh sb="19" eb="21">
      <t>サクセイ</t>
    </rPh>
    <rPh sb="21" eb="22">
      <t>トウ</t>
    </rPh>
    <rPh sb="22" eb="24">
      <t>イタク</t>
    </rPh>
    <rPh sb="24" eb="26">
      <t>ギョウム</t>
    </rPh>
    <rPh sb="27" eb="28">
      <t>カネ</t>
    </rPh>
    <rPh sb="28" eb="29">
      <t>ヌ</t>
    </rPh>
    <phoneticPr fontId="39"/>
  </si>
  <si>
    <t>令和8年度地籍調査事業　地籍図原図作成等委託業務　概要</t>
    <rPh sb="0" eb="2">
      <t>レイワ</t>
    </rPh>
    <rPh sb="3" eb="5">
      <t>ネンド</t>
    </rPh>
    <rPh sb="5" eb="7">
      <t>チセキ</t>
    </rPh>
    <rPh sb="7" eb="9">
      <t>チョウサ</t>
    </rPh>
    <rPh sb="9" eb="11">
      <t>ジギョウ</t>
    </rPh>
    <rPh sb="12" eb="14">
      <t>チセキ</t>
    </rPh>
    <rPh sb="14" eb="15">
      <t>ズ</t>
    </rPh>
    <rPh sb="15" eb="17">
      <t>ゲンズ</t>
    </rPh>
    <rPh sb="17" eb="19">
      <t>サクセイ</t>
    </rPh>
    <rPh sb="19" eb="20">
      <t>トウ</t>
    </rPh>
    <rPh sb="20" eb="22">
      <t>イタク</t>
    </rPh>
    <rPh sb="22" eb="24">
      <t>ギョウム</t>
    </rPh>
    <rPh sb="25" eb="27">
      <t>ガイヨウ</t>
    </rPh>
    <phoneticPr fontId="39"/>
  </si>
  <si>
    <t>令和8年度　地籍調査事業　地籍図原図作成等委託業務事業費</t>
    <rPh sb="13" eb="18">
      <t>チセキズゲンズ</t>
    </rPh>
    <rPh sb="18" eb="20">
      <t>サクセイ</t>
    </rPh>
    <rPh sb="20" eb="21">
      <t>トウ</t>
    </rPh>
    <phoneticPr fontId="45"/>
  </si>
  <si>
    <t>Ｅ工程(一筆地調査)
筆界等の調査および確認から</t>
    <rPh sb="1" eb="3">
      <t>コウテイ</t>
    </rPh>
    <rPh sb="4" eb="6">
      <t>イッピツ</t>
    </rPh>
    <rPh sb="6" eb="7">
      <t>チ</t>
    </rPh>
    <rPh sb="7" eb="9">
      <t>チョウサ</t>
    </rPh>
    <rPh sb="11" eb="13">
      <t>ヒッカイ</t>
    </rPh>
    <rPh sb="13" eb="14">
      <t>トウ</t>
    </rPh>
    <rPh sb="15" eb="17">
      <t>チョウサ</t>
    </rPh>
    <rPh sb="20" eb="22">
      <t>カクニン</t>
    </rPh>
    <phoneticPr fontId="45"/>
  </si>
  <si>
    <t>ＦⅡ-２工程（地籍図原図作成）</t>
    <rPh sb="4" eb="6">
      <t>コウテイ</t>
    </rPh>
    <rPh sb="7" eb="9">
      <t>チセキ</t>
    </rPh>
    <rPh sb="9" eb="10">
      <t>ズ</t>
    </rPh>
    <rPh sb="10" eb="12">
      <t>ゲンズ</t>
    </rPh>
    <rPh sb="12" eb="14">
      <t>サクセイ</t>
    </rPh>
    <phoneticPr fontId="45"/>
  </si>
  <si>
    <t>Ｇ工程（地積測定）</t>
    <rPh sb="1" eb="3">
      <t>コウテイ</t>
    </rPh>
    <rPh sb="4" eb="6">
      <t>チセキ</t>
    </rPh>
    <rPh sb="6" eb="8">
      <t>ソクテイ</t>
    </rPh>
    <phoneticPr fontId="45"/>
  </si>
  <si>
    <t>Ｈ工程（原図複図作成）</t>
    <rPh sb="1" eb="3">
      <t>コウテイ</t>
    </rPh>
    <rPh sb="4" eb="5">
      <t>ゲン</t>
    </rPh>
    <rPh sb="5" eb="6">
      <t>ズ</t>
    </rPh>
    <rPh sb="6" eb="7">
      <t>フク</t>
    </rPh>
    <rPh sb="7" eb="8">
      <t>ズ</t>
    </rPh>
    <rPh sb="8" eb="10">
      <t>サクセイ</t>
    </rPh>
    <phoneticPr fontId="45"/>
  </si>
  <si>
    <t>ＲＤ3</t>
    <phoneticPr fontId="45"/>
  </si>
  <si>
    <t>Ｅ1,Ｅ2</t>
    <phoneticPr fontId="45"/>
  </si>
  <si>
    <t>ＦⅡ-２</t>
    <phoneticPr fontId="45"/>
  </si>
  <si>
    <t>Ｇ</t>
    <phoneticPr fontId="45"/>
  </si>
  <si>
    <t>Ｈ</t>
    <phoneticPr fontId="45"/>
  </si>
  <si>
    <r>
      <rPr>
        <sz val="10"/>
        <rFont val="ＭＳ Ｐ明朝"/>
        <family val="1"/>
        <charset val="128"/>
      </rPr>
      <t>②諸経費</t>
    </r>
    <r>
      <rPr>
        <sz val="11"/>
        <rFont val="ＭＳ Ｐ明朝"/>
        <family val="1"/>
        <charset val="128"/>
      </rPr>
      <t xml:space="preserve">
</t>
    </r>
    <r>
      <rPr>
        <sz val="8"/>
        <rFont val="ＭＳ Ｐ明朝"/>
        <family val="1"/>
        <charset val="128"/>
      </rPr>
      <t>（①×諸経費率0.734）</t>
    </r>
    <rPh sb="1" eb="4">
      <t>ショケイヒ</t>
    </rPh>
    <rPh sb="8" eb="9">
      <t>ショ</t>
    </rPh>
    <rPh sb="9" eb="11">
      <t>ケイヒ</t>
    </rPh>
    <rPh sb="11" eb="12">
      <t>リツ</t>
    </rPh>
    <phoneticPr fontId="45"/>
  </si>
  <si>
    <t>２０２６年度</t>
    <phoneticPr fontId="8"/>
  </si>
  <si>
    <t>現地調査面積：0.148 K㎡</t>
  </si>
  <si>
    <t>湯原10区</t>
  </si>
  <si>
    <t>2026年度</t>
  </si>
  <si>
    <t>電子成果品作成費</t>
    <rPh sb="0" eb="2">
      <t>デンシ</t>
    </rPh>
    <rPh sb="2" eb="4">
      <t>セイカ</t>
    </rPh>
    <rPh sb="4" eb="5">
      <t>ヒン</t>
    </rPh>
    <rPh sb="5" eb="7">
      <t>サクセイ</t>
    </rPh>
    <rPh sb="7" eb="8">
      <t>ヒ</t>
    </rPh>
    <phoneticPr fontId="10"/>
  </si>
  <si>
    <r>
      <t xml:space="preserve">諸経費
</t>
    </r>
    <r>
      <rPr>
        <sz val="12"/>
        <color theme="1"/>
        <rFont val="ＭＳ 明朝"/>
        <family val="1"/>
        <charset val="128"/>
      </rPr>
      <t>上段：　率
下段：金額</t>
    </r>
    <rPh sb="0" eb="3">
      <t>ショケイヒ</t>
    </rPh>
    <rPh sb="4" eb="6">
      <t>ジョウダン</t>
    </rPh>
    <rPh sb="8" eb="9">
      <t>リツ</t>
    </rPh>
    <rPh sb="10" eb="12">
      <t>ゲダン</t>
    </rPh>
    <rPh sb="13" eb="15">
      <t>キンガク</t>
    </rPh>
    <phoneticPr fontId="10"/>
  </si>
  <si>
    <t>20262021703</t>
  </si>
  <si>
    <t>「現地確認の実施（調査及び確認前）」は令和7年度地籍調査事業一筆地調査等委託業務において一部実施しているため、
歩掛を20％減とする。</t>
    <rPh sb="1" eb="3">
      <t>ゲンチ</t>
    </rPh>
    <rPh sb="3" eb="5">
      <t>カクニン</t>
    </rPh>
    <rPh sb="6" eb="8">
      <t>ジッシ</t>
    </rPh>
    <rPh sb="9" eb="11">
      <t>チョウサ</t>
    </rPh>
    <rPh sb="11" eb="12">
      <t>オヨ</t>
    </rPh>
    <rPh sb="13" eb="15">
      <t>カクニン</t>
    </rPh>
    <rPh sb="15" eb="16">
      <t>マエ</t>
    </rPh>
    <rPh sb="19" eb="21">
      <t>レイワ</t>
    </rPh>
    <rPh sb="22" eb="24">
      <t>ネンド</t>
    </rPh>
    <rPh sb="24" eb="26">
      <t>チセキ</t>
    </rPh>
    <rPh sb="26" eb="28">
      <t>チョウサ</t>
    </rPh>
    <rPh sb="28" eb="30">
      <t>ジギョウ</t>
    </rPh>
    <rPh sb="30" eb="32">
      <t>イッピツ</t>
    </rPh>
    <rPh sb="32" eb="33">
      <t>チ</t>
    </rPh>
    <rPh sb="33" eb="35">
      <t>チョウサ</t>
    </rPh>
    <rPh sb="35" eb="36">
      <t>トウ</t>
    </rPh>
    <rPh sb="36" eb="38">
      <t>イタク</t>
    </rPh>
    <rPh sb="38" eb="40">
      <t>ギョウム</t>
    </rPh>
    <rPh sb="44" eb="46">
      <t>イチブ</t>
    </rPh>
    <rPh sb="46" eb="48">
      <t>ジッシ</t>
    </rPh>
    <rPh sb="56" eb="57">
      <t>ブ</t>
    </rPh>
    <rPh sb="57" eb="58">
      <t>カカリ</t>
    </rPh>
    <rPh sb="62" eb="63">
      <t>ゲン</t>
    </rPh>
    <phoneticPr fontId="33"/>
  </si>
  <si>
    <t xml:space="preserve">調査地域（農地・林地）
有り：筆界等の調査及び確認
有り：現地確認の実施（調査及び確認前）
無し：計画
無し：地元説明会
無し：関係機関等との調整
無し：住所不明所有者等の調査結果の整理
無し：筆界確認等の通知
無し：市町村境界調査
無し：調査図素案等作成
無し：関係資料整理
無し：筆界案の作成
</t>
    <rPh sb="12" eb="13">
      <t>ア</t>
    </rPh>
    <rPh sb="26" eb="27">
      <t>ア</t>
    </rPh>
    <rPh sb="29" eb="31">
      <t>ゲンチ</t>
    </rPh>
    <rPh sb="31" eb="33">
      <t>カクニン</t>
    </rPh>
    <rPh sb="34" eb="36">
      <t>ジッシ</t>
    </rPh>
    <rPh sb="129" eb="130">
      <t>ナ</t>
    </rPh>
    <phoneticPr fontId="33"/>
  </si>
  <si>
    <t>Ｅ２工程　工程基準額（円／㎢）</t>
    <phoneticPr fontId="33"/>
  </si>
  <si>
    <t xml:space="preserve">調査地域（農地・林地）_x000D_
</t>
  </si>
  <si>
    <t>（現地調査）</t>
  </si>
  <si>
    <t>（点検整理・代位登記の申請）</t>
  </si>
  <si>
    <t>FⅡ-2工程　工程基準額（円／㎢）</t>
    <rPh sb="4" eb="6">
      <t>コウテイ</t>
    </rPh>
    <phoneticPr fontId="33"/>
  </si>
  <si>
    <t>１／１０００</t>
  </si>
  <si>
    <t>原図用紙２</t>
  </si>
  <si>
    <t>40×49.5cm</t>
  </si>
  <si>
    <t>枚</t>
  </si>
  <si>
    <t>インクジェットプロッタ</t>
  </si>
  <si>
    <t>台時</t>
  </si>
  <si>
    <t>４．工程別基準額</t>
    <rPh sb="2" eb="4">
      <t>コウテイ</t>
    </rPh>
    <rPh sb="4" eb="5">
      <t>ベツ</t>
    </rPh>
    <rPh sb="5" eb="7">
      <t>キジュン</t>
    </rPh>
    <rPh sb="7" eb="8">
      <t>ガク</t>
    </rPh>
    <phoneticPr fontId="33"/>
  </si>
  <si>
    <t>（合計）（①+④+⑦）</t>
    <rPh sb="1" eb="3">
      <t>ゴウケイ</t>
    </rPh>
    <phoneticPr fontId="33"/>
  </si>
  <si>
    <t>Ｇ工程　</t>
    <rPh sb="1" eb="3">
      <t>コウテイ</t>
    </rPh>
    <phoneticPr fontId="33"/>
  </si>
  <si>
    <t>工程基準額（円／㎢）</t>
    <rPh sb="0" eb="2">
      <t>コウテイ</t>
    </rPh>
    <rPh sb="2" eb="4">
      <t>キジュン</t>
    </rPh>
    <rPh sb="4" eb="5">
      <t>ガク</t>
    </rPh>
    <rPh sb="6" eb="7">
      <t>エン</t>
    </rPh>
    <phoneticPr fontId="33"/>
  </si>
  <si>
    <t>2,880点（筆界点）</t>
  </si>
  <si>
    <t>ＣＤ－Ｒ</t>
  </si>
  <si>
    <t>４．精度管理費</t>
    <rPh sb="2" eb="4">
      <t>セイド</t>
    </rPh>
    <rPh sb="4" eb="7">
      <t>カンリヒ</t>
    </rPh>
    <phoneticPr fontId="33"/>
  </si>
  <si>
    <t>精度管理費</t>
    <rPh sb="0" eb="2">
      <t>セイド</t>
    </rPh>
    <rPh sb="2" eb="5">
      <t>カンリヒ</t>
    </rPh>
    <phoneticPr fontId="33"/>
  </si>
  <si>
    <t>（①＋⑦）×精度管理係数</t>
    <rPh sb="6" eb="8">
      <t>セイド</t>
    </rPh>
    <rPh sb="8" eb="10">
      <t>カンリ</t>
    </rPh>
    <rPh sb="10" eb="12">
      <t>ケイスウ</t>
    </rPh>
    <phoneticPr fontId="33"/>
  </si>
  <si>
    <t>５．工程別基準額</t>
    <rPh sb="2" eb="4">
      <t>コウテイ</t>
    </rPh>
    <rPh sb="4" eb="5">
      <t>ベツ</t>
    </rPh>
    <rPh sb="5" eb="7">
      <t>キジュン</t>
    </rPh>
    <rPh sb="7" eb="8">
      <t>ガク</t>
    </rPh>
    <phoneticPr fontId="33"/>
  </si>
  <si>
    <t>（合計）（①+④+⑦+⑧）</t>
    <rPh sb="1" eb="3">
      <t>ゴウケイ</t>
    </rPh>
    <phoneticPr fontId="33"/>
  </si>
  <si>
    <t>H工程　</t>
    <rPh sb="1" eb="3">
      <t>コウテイ</t>
    </rPh>
    <phoneticPr fontId="33"/>
  </si>
  <si>
    <t>工程基準額</t>
    <rPh sb="0" eb="2">
      <t>コウテイ</t>
    </rPh>
    <rPh sb="2" eb="4">
      <t>キジュン</t>
    </rPh>
    <rPh sb="4" eb="5">
      <t>ガク</t>
    </rPh>
    <phoneticPr fontId="33"/>
  </si>
  <si>
    <t>　　複図作成</t>
    <rPh sb="2" eb="3">
      <t>フク</t>
    </rPh>
    <rPh sb="3" eb="4">
      <t>ズ</t>
    </rPh>
    <rPh sb="4" eb="6">
      <t>サクセイ</t>
    </rPh>
    <phoneticPr fontId="33"/>
  </si>
  <si>
    <t/>
  </si>
  <si>
    <t>標準作業量</t>
    <phoneticPr fontId="33"/>
  </si>
  <si>
    <t>100枚あたり</t>
  </si>
  <si>
    <t>３．機械経費</t>
    <phoneticPr fontId="33"/>
  </si>
  <si>
    <t>４．需用費（消耗品費等）</t>
    <rPh sb="2" eb="5">
      <t>ジュヨウヒ</t>
    </rPh>
    <rPh sb="6" eb="9">
      <t>ショウモウヒン</t>
    </rPh>
    <rPh sb="9" eb="10">
      <t>ヒ</t>
    </rPh>
    <rPh sb="10" eb="11">
      <t>ナド</t>
    </rPh>
    <phoneticPr fontId="33"/>
  </si>
  <si>
    <t>・Ｅ工程(一筆地調査)
　筆界等の調査及び確認から
・RD3（筆界点の座標値の算出）
・FⅡ-2工程（地籍図原図作成）
・G工程（地積測定）
・Ｈ工程（原図複図作成）　　　　　　　　　　　　　　　　　　　　　　　　　　　　　　　　</t>
    <rPh sb="31" eb="33">
      <t>ヒッカイ</t>
    </rPh>
    <rPh sb="33" eb="34">
      <t>テン</t>
    </rPh>
    <rPh sb="35" eb="38">
      <t>ザヒョウチ</t>
    </rPh>
    <rPh sb="39" eb="41">
      <t>サンシュツ</t>
    </rPh>
    <phoneticPr fontId="39"/>
  </si>
  <si>
    <t>RD3（筆界点の座標値の算出）</t>
    <rPh sb="4" eb="6">
      <t>ヒッカイ</t>
    </rPh>
    <rPh sb="6" eb="7">
      <t>テン</t>
    </rPh>
    <rPh sb="8" eb="11">
      <t>ザヒョウチ</t>
    </rPh>
    <rPh sb="12" eb="14">
      <t>サンシュツ</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</si>
</sst>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00_);[Red]\(0.000\)"/>
    <numFmt numFmtId="177" formatCode="&quot;平成 &quot;##&quot; 年度&quot;"/>
    <numFmt numFmtId="178" formatCode="#,##0.00;\-#,##0.00;\ ;"/>
    <numFmt numFmtId="179" formatCode="#,##0.000;\-#,##0.000;\ ;"/>
    <numFmt numFmtId="180" formatCode="#,##0;\-#,##0;\ ;"/>
    <numFmt numFmtId="181" formatCode="#,##0.00000;\-#,##0.00000;\ ;"/>
    <numFmt numFmtId="182" formatCode="0_ "/>
    <numFmt numFmtId="183" formatCode="0.0%"/>
    <numFmt numFmtId="184" formatCode="&quot;※&quot;#,##0;\-#,##0;\ ;"/>
    <numFmt numFmtId="185" formatCode="#,##0;\-#,##0;\ ;@"/>
    <numFmt numFmtId="186" formatCode="#,##0;\-#,##0;&quot;－&quot;;"/>
    <numFmt numFmtId="187" formatCode="&quot;成果検定費 計（ &quot;\ #,###&quot; )&quot;"/>
    <numFmt numFmtId="188" formatCode="0.0_);[Red]\(0.0\)"/>
    <numFmt numFmtId="189" formatCode="#,##0_);[Red]\(#,##0\)"/>
    <numFmt numFmtId="190" formatCode="#,##0_ "/>
    <numFmt numFmtId="191" formatCode="0_);[Red]\(0\)"/>
    <numFmt numFmtId="192" formatCode="0.00&quot;ｋ&quot;&quot;㎡&quot;"/>
    <numFmt numFmtId="193" formatCode="General&quot;筆&quot;"/>
    <numFmt numFmtId="194" formatCode="0.00_);[Red]\(0.00\)"/>
    <numFmt numFmtId="195" formatCode="#,##0.00_);[Red]\(#,##0.00\)"/>
    <numFmt numFmtId="196" formatCode="#,##0.0_);[Red]\(#,##0.0\)"/>
    <numFmt numFmtId="197" formatCode="0.00_ "/>
    <numFmt numFmtId="198" formatCode="#,##0.0_ "/>
  </numFmts>
  <fonts count="5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4"/>
      <name val="ＭＳ 明朝"/>
      <family val="1"/>
      <charset val="128"/>
    </font>
    <font>
      <sz val="16"/>
      <color rgb="FFFF0000"/>
      <name val="ＭＳ 明朝"/>
      <family val="1"/>
      <charset val="128"/>
    </font>
    <font>
      <sz val="16"/>
      <name val="ＭＳ 明朝"/>
      <family val="1"/>
      <charset val="128"/>
    </font>
    <font>
      <sz val="16"/>
      <color indexed="64"/>
      <name val="ＭＳ 明朝"/>
      <family val="1"/>
      <charset val="128"/>
    </font>
    <font>
      <sz val="18"/>
      <color indexed="64"/>
      <name val="ＭＳ 明朝"/>
      <family val="1"/>
      <charset val="128"/>
    </font>
    <font>
      <sz val="6"/>
      <name val="ＭＳ ゴシック"/>
      <family val="2"/>
      <charset val="128"/>
    </font>
    <font>
      <sz val="33"/>
      <name val="ＭＳ 明朝"/>
      <family val="1"/>
      <charset val="128"/>
    </font>
    <font>
      <sz val="10"/>
      <color indexed="64"/>
      <name val="ＭＳ 明朝"/>
      <family val="1"/>
      <charset val="128"/>
    </font>
    <font>
      <sz val="18"/>
      <name val="ＭＳ 明朝"/>
      <family val="1"/>
      <charset val="128"/>
    </font>
    <font>
      <sz val="18"/>
      <color rgb="FFFF0000"/>
      <name val="ＭＳ 明朝"/>
      <family val="1"/>
      <charset val="128"/>
    </font>
    <font>
      <vertAlign val="superscript"/>
      <sz val="18"/>
      <name val="ＭＳ 明朝"/>
      <family val="1"/>
      <charset val="128"/>
    </font>
    <font>
      <sz val="18"/>
      <color theme="1"/>
      <name val="ＭＳ 明朝"/>
      <family val="1"/>
      <charset val="128"/>
    </font>
    <font>
      <sz val="16"/>
      <color indexed="8"/>
      <name val="ＭＳ 明朝"/>
      <family val="1"/>
      <charset val="128"/>
    </font>
    <font>
      <sz val="24"/>
      <name val="ＭＳ 明朝"/>
      <family val="1"/>
      <charset val="128"/>
    </font>
    <font>
      <sz val="20"/>
      <name val="ＭＳ 明朝"/>
      <family val="1"/>
      <charset val="128"/>
    </font>
    <font>
      <sz val="11"/>
      <name val="ＭＳ 明朝"/>
      <family val="1"/>
      <charset val="128"/>
    </font>
    <font>
      <sz val="6"/>
      <name val="游ゴシック"/>
      <family val="3"/>
      <charset val="128"/>
      <scheme val="minor"/>
    </font>
    <font>
      <sz val="12"/>
      <name val="ＭＳ 明朝"/>
      <family val="1"/>
      <charset val="128"/>
    </font>
    <font>
      <sz val="11"/>
      <color theme="1"/>
      <name val="游ゴシック"/>
      <family val="2"/>
      <scheme val="minor"/>
    </font>
    <font>
      <sz val="16"/>
      <color theme="1"/>
      <name val="游ゴシック"/>
      <family val="2"/>
      <scheme val="minor"/>
    </font>
    <font>
      <sz val="16"/>
      <color theme="1"/>
      <name val="ＭＳ 明朝"/>
      <family val="1"/>
      <charset val="128"/>
    </font>
    <font>
      <sz val="12"/>
      <color theme="1"/>
      <name val="ＭＳ 明朝"/>
      <family val="1"/>
      <charset val="128"/>
    </font>
    <font>
      <sz val="16"/>
      <name val="游ゴシック"/>
      <family val="2"/>
      <scheme val="minor"/>
    </font>
    <font>
      <sz val="11"/>
      <name val="游ゴシック"/>
      <family val="2"/>
      <scheme val="minor"/>
    </font>
    <font>
      <sz val="20"/>
      <color rgb="FFFF0000"/>
      <name val="ＭＳ 明朝"/>
      <family val="1"/>
      <charset val="128"/>
    </font>
    <font>
      <sz val="18"/>
      <name val="游ゴシック"/>
      <family val="2"/>
      <scheme val="minor"/>
    </font>
    <font>
      <sz val="14"/>
      <color indexed="64"/>
      <name val="ＭＳ 明朝"/>
      <family val="1"/>
      <charset val="128"/>
    </font>
    <font>
      <sz val="20"/>
      <color indexed="64"/>
      <name val="ＭＳ 明朝"/>
      <family val="1"/>
      <charset val="128"/>
    </font>
    <font>
      <b/>
      <sz val="18"/>
      <color rgb="FFFF0000"/>
      <name val="ＭＳ 明朝"/>
      <family val="1"/>
      <charset val="128"/>
    </font>
    <font>
      <sz val="11"/>
      <color theme="1"/>
      <name val="ＭＳ Ｐゴシック"/>
      <family val="3"/>
      <charset val="128"/>
    </font>
    <font>
      <sz val="6"/>
      <name val="游ゴシック"/>
      <family val="2"/>
      <charset val="128"/>
      <scheme val="minor"/>
    </font>
    <font>
      <sz val="20"/>
      <color theme="1"/>
      <name val="ＭＳ Ｐゴシック"/>
      <family val="3"/>
      <charset val="128"/>
    </font>
    <font>
      <sz val="11"/>
      <name val="ＭＳ Ｐゴシック"/>
      <family val="3"/>
      <charset val="128"/>
    </font>
    <font>
      <strike/>
      <sz val="11"/>
      <name val="ＭＳ Ｐゴシック"/>
      <family val="3"/>
      <charset val="128"/>
    </font>
    <font>
      <b/>
      <sz val="11"/>
      <name val="ＭＳ Ｐゴシック"/>
      <family val="3"/>
      <charset val="128"/>
    </font>
    <font>
      <sz val="11"/>
      <name val="ＭＳ Ｐ明朝"/>
      <family val="1"/>
      <charset val="128"/>
    </font>
    <font>
      <sz val="6"/>
      <name val="ＭＳ Ｐ明朝"/>
      <family val="1"/>
      <charset val="128"/>
    </font>
    <font>
      <b/>
      <sz val="18"/>
      <name val="ＭＳ Ｐ明朝"/>
      <family val="1"/>
      <charset val="128"/>
    </font>
    <font>
      <b/>
      <sz val="14"/>
      <name val="ＭＳ Ｐ明朝"/>
      <family val="1"/>
      <charset val="128"/>
    </font>
    <font>
      <b/>
      <sz val="11"/>
      <name val="ＭＳ Ｐ明朝"/>
      <family val="1"/>
      <charset val="128"/>
    </font>
    <font>
      <b/>
      <sz val="16"/>
      <name val="ＭＳ Ｐ明朝"/>
      <family val="1"/>
      <charset val="128"/>
    </font>
    <font>
      <sz val="12"/>
      <name val="ＭＳ Ｐ明朝"/>
      <family val="1"/>
      <charset val="128"/>
    </font>
    <font>
      <sz val="6"/>
      <name val="ＭＳ Ｐゴシック"/>
      <family val="3"/>
      <charset val="128"/>
    </font>
    <font>
      <sz val="10"/>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0.5"/>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indexed="9"/>
        <bgColor indexed="8"/>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s>
  <borders count="155">
    <border>
      <left/>
      <right/>
      <top/>
      <bottom/>
      <diagonal/>
    </border>
    <border>
      <left/>
      <right/>
      <top/>
      <bottom style="medium">
        <color indexed="8"/>
      </bottom>
      <diagonal/>
    </border>
    <border>
      <left/>
      <right style="medium">
        <color indexed="64"/>
      </right>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diagonal/>
    </border>
    <border>
      <left/>
      <right style="medium">
        <color indexed="8"/>
      </right>
      <top style="medium">
        <color indexed="8"/>
      </top>
      <bottom/>
      <diagonal/>
    </border>
    <border>
      <left style="medium">
        <color indexed="8"/>
      </left>
      <right/>
      <top style="medium">
        <color indexed="8"/>
      </top>
      <bottom/>
      <diagonal/>
    </border>
    <border>
      <left/>
      <right/>
      <top/>
      <bottom style="medium">
        <color indexed="64"/>
      </bottom>
      <diagonal/>
    </border>
    <border>
      <left/>
      <right style="medium">
        <color indexed="64"/>
      </right>
      <top/>
      <bottom style="medium">
        <color indexed="64"/>
      </bottom>
      <diagonal/>
    </border>
    <border>
      <left/>
      <right style="medium">
        <color indexed="8"/>
      </right>
      <top/>
      <bottom style="medium">
        <color indexed="8"/>
      </bottom>
      <diagonal/>
    </border>
    <border>
      <left style="medium">
        <color indexed="8"/>
      </left>
      <right/>
      <top/>
      <bottom style="medium">
        <color indexed="8"/>
      </bottom>
      <diagonal/>
    </border>
    <border>
      <left style="medium">
        <color indexed="8"/>
      </left>
      <right style="thin">
        <color indexed="8"/>
      </right>
      <top style="medium">
        <color indexed="8"/>
      </top>
      <bottom/>
      <diagonal/>
    </border>
    <border>
      <left style="thin">
        <color indexed="8"/>
      </left>
      <right/>
      <top/>
      <bottom/>
      <diagonal/>
    </border>
    <border>
      <left style="thin">
        <color indexed="8"/>
      </left>
      <right/>
      <top/>
      <bottom style="thin">
        <color indexed="8"/>
      </bottom>
      <diagonal/>
    </border>
    <border>
      <left style="medium">
        <color indexed="8"/>
      </left>
      <right style="thin">
        <color indexed="8"/>
      </right>
      <top/>
      <bottom style="medium">
        <color indexed="8"/>
      </bottom>
      <diagonal/>
    </border>
    <border>
      <left style="thin">
        <color indexed="8"/>
      </left>
      <right/>
      <top/>
      <bottom style="medium">
        <color indexed="8"/>
      </bottom>
      <diagonal/>
    </border>
    <border>
      <left style="medium">
        <color indexed="8"/>
      </left>
      <right/>
      <top/>
      <bottom/>
      <diagonal/>
    </border>
    <border>
      <left/>
      <right style="medium">
        <color indexed="8"/>
      </right>
      <top/>
      <bottom/>
      <diagonal/>
    </border>
    <border>
      <left style="thin">
        <color indexed="8"/>
      </left>
      <right style="medium">
        <color indexed="8"/>
      </right>
      <top style="medium">
        <color indexed="8"/>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style="medium">
        <color indexed="8"/>
      </right>
      <top/>
      <bottom style="medium">
        <color indexed="8"/>
      </bottom>
      <diagonal/>
    </border>
    <border>
      <left style="thin">
        <color indexed="8"/>
      </left>
      <right style="thin">
        <color indexed="8"/>
      </right>
      <top/>
      <bottom style="medium">
        <color indexed="8"/>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medium">
        <color indexed="64"/>
      </left>
      <right style="medium">
        <color indexed="64"/>
      </right>
      <top style="medium">
        <color indexed="64"/>
      </top>
      <bottom/>
      <diagonal/>
    </border>
    <border>
      <left style="medium">
        <color indexed="8"/>
      </left>
      <right style="medium">
        <color indexed="8"/>
      </right>
      <top style="medium">
        <color indexed="8"/>
      </top>
      <bottom/>
      <diagonal/>
    </border>
    <border>
      <left style="medium">
        <color indexed="8"/>
      </left>
      <right style="medium">
        <color indexed="64"/>
      </right>
      <top style="medium">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8"/>
      </right>
      <top style="medium">
        <color indexed="8"/>
      </top>
      <bottom/>
      <diagonal/>
    </border>
    <border>
      <left style="medium">
        <color indexed="64"/>
      </left>
      <right style="medium">
        <color indexed="64"/>
      </right>
      <top/>
      <bottom/>
      <diagonal/>
    </border>
    <border>
      <left style="medium">
        <color indexed="8"/>
      </left>
      <right style="medium">
        <color indexed="8"/>
      </right>
      <top/>
      <bottom/>
      <diagonal/>
    </border>
    <border>
      <left style="medium">
        <color indexed="8"/>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8"/>
      </right>
      <top/>
      <bottom/>
      <diagonal/>
    </border>
    <border>
      <left style="medium">
        <color indexed="64"/>
      </left>
      <right style="medium">
        <color indexed="64"/>
      </right>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64"/>
      </right>
      <top/>
      <bottom style="medium">
        <color indexed="8"/>
      </bottom>
      <diagonal/>
    </border>
    <border>
      <left style="medium">
        <color indexed="64"/>
      </left>
      <right/>
      <top/>
      <bottom style="medium">
        <color indexed="64"/>
      </bottom>
      <diagonal/>
    </border>
    <border>
      <left style="medium">
        <color indexed="64"/>
      </left>
      <right style="medium">
        <color indexed="8"/>
      </right>
      <top/>
      <bottom style="medium">
        <color indexed="8"/>
      </bottom>
      <diagonal/>
    </border>
    <border>
      <left style="medium">
        <color indexed="8"/>
      </left>
      <right/>
      <top style="medium">
        <color indexed="64"/>
      </top>
      <bottom/>
      <diagonal/>
    </border>
    <border>
      <left style="medium">
        <color indexed="64"/>
      </left>
      <right/>
      <top/>
      <bottom style="medium">
        <color indexed="8"/>
      </bottom>
      <diagonal/>
    </border>
    <border>
      <left/>
      <right style="medium">
        <color indexed="64"/>
      </right>
      <top/>
      <bottom style="medium">
        <color indexed="8"/>
      </bottom>
      <diagonal/>
    </border>
    <border>
      <left style="medium">
        <color indexed="64"/>
      </left>
      <right/>
      <top style="medium">
        <color indexed="8"/>
      </top>
      <bottom/>
      <diagonal/>
    </border>
    <border>
      <left/>
      <right style="medium">
        <color indexed="64"/>
      </right>
      <top style="medium">
        <color indexed="8"/>
      </top>
      <bottom/>
      <diagonal/>
    </border>
    <border>
      <left style="medium">
        <color indexed="64"/>
      </left>
      <right style="medium">
        <color indexed="64"/>
      </right>
      <top style="medium">
        <color indexed="8"/>
      </top>
      <bottom/>
      <diagonal/>
    </border>
    <border>
      <left style="medium">
        <color indexed="8"/>
      </left>
      <right style="medium">
        <color indexed="8"/>
      </right>
      <top style="medium">
        <color indexed="64"/>
      </top>
      <bottom/>
      <diagonal/>
    </border>
    <border>
      <left style="medium">
        <color indexed="8"/>
      </left>
      <right/>
      <top/>
      <bottom style="medium">
        <color indexed="64"/>
      </bottom>
      <diagonal/>
    </border>
    <border>
      <left/>
      <right style="medium">
        <color indexed="8"/>
      </right>
      <top/>
      <bottom style="medium">
        <color indexed="64"/>
      </bottom>
      <diagonal/>
    </border>
    <border>
      <left style="thin">
        <color indexed="8"/>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style="thin">
        <color indexed="8"/>
      </bottom>
      <diagonal/>
    </border>
    <border>
      <left style="medium">
        <color indexed="64"/>
      </left>
      <right/>
      <top/>
      <bottom style="thin">
        <color indexed="8"/>
      </bottom>
      <diagonal/>
    </border>
    <border>
      <left/>
      <right style="medium">
        <color indexed="64"/>
      </right>
      <top/>
      <bottom style="thin">
        <color indexed="8"/>
      </bottom>
      <diagonal/>
    </border>
    <border>
      <left style="thin">
        <color indexed="8"/>
      </left>
      <right/>
      <top style="thin">
        <color indexed="8"/>
      </top>
      <bottom/>
      <diagonal/>
    </border>
    <border>
      <left style="medium">
        <color indexed="64"/>
      </left>
      <right style="medium">
        <color indexed="64"/>
      </right>
      <top style="thin">
        <color indexed="8"/>
      </top>
      <bottom/>
      <diagonal/>
    </border>
    <border>
      <left style="medium">
        <color indexed="64"/>
      </left>
      <right/>
      <top style="thin">
        <color indexed="8"/>
      </top>
      <bottom/>
      <diagonal/>
    </border>
    <border>
      <left/>
      <right style="medium">
        <color indexed="64"/>
      </right>
      <top style="thin">
        <color indexed="8"/>
      </top>
      <bottom/>
      <diagonal/>
    </border>
    <border>
      <left style="thin">
        <color indexed="8"/>
      </left>
      <right/>
      <top style="medium">
        <color indexed="64"/>
      </top>
      <bottom/>
      <diagonal/>
    </border>
    <border>
      <left/>
      <right style="medium">
        <color indexed="8"/>
      </right>
      <top style="medium">
        <color indexed="64"/>
      </top>
      <bottom/>
      <diagonal/>
    </border>
    <border>
      <left style="thin">
        <color indexed="8"/>
      </left>
      <right style="medium">
        <color indexed="8"/>
      </right>
      <top style="thin">
        <color indexed="8"/>
      </top>
      <bottom/>
      <diagonal/>
    </border>
    <border>
      <left style="thin">
        <color indexed="8"/>
      </left>
      <right style="medium">
        <color indexed="8"/>
      </right>
      <top/>
      <bottom style="thin">
        <color indexed="8"/>
      </bottom>
      <diagonal/>
    </border>
    <border>
      <left style="medium">
        <color indexed="8"/>
      </left>
      <right/>
      <top/>
      <bottom style="thin">
        <color indexed="64"/>
      </bottom>
      <diagonal/>
    </border>
    <border>
      <left style="thin">
        <color indexed="8"/>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8"/>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medium">
        <color indexed="8"/>
      </right>
      <top/>
      <bottom style="thin">
        <color indexed="64"/>
      </bottom>
      <diagonal/>
    </border>
    <border>
      <left style="thin">
        <color indexed="8"/>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style="medium">
        <color indexed="8"/>
      </right>
      <top/>
      <bottom style="thin">
        <color indexed="8"/>
      </bottom>
      <diagonal/>
    </border>
    <border>
      <left style="medium">
        <color indexed="8"/>
      </left>
      <right style="thin">
        <color indexed="8"/>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top style="thin">
        <color indexed="64"/>
      </top>
      <bottom/>
      <diagonal/>
    </border>
    <border>
      <left style="thin">
        <color indexed="8"/>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bottom/>
      <diagonal/>
    </border>
    <border>
      <left style="medium">
        <color indexed="64"/>
      </left>
      <right/>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diagonal/>
    </border>
  </borders>
  <cellStyleXfs count="15">
    <xf numFmtId="0" fontId="0" fillId="0" borderId="0"/>
    <xf numFmtId="0" fontId="3" fillId="0" borderId="0"/>
    <xf numFmtId="0" fontId="3" fillId="0" borderId="0"/>
    <xf numFmtId="38" fontId="3" fillId="0" borderId="0" applyFont="0" applyFill="0" applyBorder="0" applyAlignment="0" applyProtection="0"/>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38" fillId="0" borderId="0"/>
    <xf numFmtId="0" fontId="35" fillId="0" borderId="0">
      <alignment vertical="center"/>
    </xf>
    <xf numFmtId="38" fontId="35"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26">
    <xf numFmtId="0" fontId="0" fillId="0" borderId="0" xfId="0"/>
    <xf numFmtId="0" fontId="4" fillId="0" borderId="0" xfId="1" applyFont="1"/>
    <xf numFmtId="0" fontId="5" fillId="0" borderId="0" xfId="1" applyFont="1"/>
    <xf numFmtId="0" fontId="6" fillId="0" borderId="0" xfId="1" applyFont="1"/>
    <xf numFmtId="0" fontId="6" fillId="0" borderId="1" xfId="1" applyFont="1" applyBorder="1"/>
    <xf numFmtId="0" fontId="7" fillId="0" borderId="1" xfId="1" applyFont="1" applyBorder="1" applyAlignment="1">
      <alignment horizontal="right" vertical="top"/>
    </xf>
    <xf numFmtId="0" fontId="9" fillId="0" borderId="0" xfId="1" applyFont="1"/>
    <xf numFmtId="0" fontId="11" fillId="0" borderId="0" xfId="1" applyFont="1"/>
    <xf numFmtId="0" fontId="9" fillId="0" borderId="0" xfId="2" applyFont="1" applyProtection="1">
      <protection locked="0"/>
    </xf>
    <xf numFmtId="0" fontId="11" fillId="0" borderId="0" xfId="1" applyFont="1" applyAlignment="1">
      <alignment horizontal="right" vertical="center"/>
    </xf>
    <xf numFmtId="9" fontId="11" fillId="0" borderId="0" xfId="1" applyNumberFormat="1" applyFont="1" applyAlignment="1">
      <alignment horizontal="left" vertical="center"/>
    </xf>
    <xf numFmtId="0" fontId="7" fillId="0" borderId="1" xfId="1" applyFont="1" applyBorder="1"/>
    <xf numFmtId="0" fontId="11" fillId="0" borderId="1" xfId="1" applyFont="1" applyBorder="1"/>
    <xf numFmtId="0" fontId="12" fillId="0" borderId="1" xfId="1" applyFont="1" applyBorder="1"/>
    <xf numFmtId="0" fontId="7" fillId="2" borderId="15" xfId="1" applyFont="1" applyFill="1" applyBorder="1" applyAlignment="1">
      <alignment horizontal="center" vertical="center"/>
    </xf>
    <xf numFmtId="0" fontId="7" fillId="2" borderId="17" xfId="1" applyFont="1" applyFill="1" applyBorder="1" applyAlignment="1">
      <alignment horizontal="center" vertical="center"/>
    </xf>
    <xf numFmtId="0" fontId="11" fillId="3" borderId="17" xfId="1" applyFont="1" applyFill="1" applyBorder="1" applyAlignment="1">
      <alignment horizontal="center" vertical="center"/>
    </xf>
    <xf numFmtId="0" fontId="11" fillId="2" borderId="17" xfId="1" applyFont="1" applyFill="1" applyBorder="1" applyAlignment="1">
      <alignment horizontal="center" vertical="center"/>
    </xf>
    <xf numFmtId="0" fontId="15" fillId="4" borderId="0" xfId="1" applyFont="1" applyFill="1"/>
    <xf numFmtId="0" fontId="7" fillId="0" borderId="18" xfId="1" applyFont="1" applyBorder="1" applyAlignment="1">
      <alignment vertical="center"/>
    </xf>
    <xf numFmtId="0" fontId="11" fillId="0" borderId="0" xfId="1" applyFont="1" applyAlignment="1">
      <alignment vertical="center"/>
    </xf>
    <xf numFmtId="0" fontId="7" fillId="0" borderId="14" xfId="1" applyFont="1" applyBorder="1" applyAlignment="1">
      <alignment horizontal="right" vertical="center"/>
    </xf>
    <xf numFmtId="0" fontId="7" fillId="0" borderId="18" xfId="1" applyFont="1" applyBorder="1" applyAlignment="1">
      <alignment horizontal="right" vertical="center" textRotation="255"/>
    </xf>
    <xf numFmtId="0" fontId="7" fillId="0" borderId="0" xfId="1" applyFont="1" applyAlignment="1">
      <alignment horizontal="center" vertical="center" textRotation="255"/>
    </xf>
    <xf numFmtId="0" fontId="7" fillId="0" borderId="0" xfId="1" applyFont="1" applyAlignment="1">
      <alignment vertical="center"/>
    </xf>
    <xf numFmtId="0" fontId="7" fillId="3" borderId="0" xfId="1" applyFont="1" applyFill="1" applyAlignment="1">
      <alignment vertical="center"/>
    </xf>
    <xf numFmtId="0" fontId="7" fillId="0" borderId="19" xfId="1" applyFont="1" applyBorder="1" applyAlignment="1">
      <alignment vertical="center"/>
    </xf>
    <xf numFmtId="0" fontId="7" fillId="0" borderId="12" xfId="1" applyFont="1" applyBorder="1" applyAlignment="1">
      <alignment horizontal="right" vertical="center" textRotation="255"/>
    </xf>
    <xf numFmtId="0" fontId="7" fillId="0" borderId="1" xfId="1" applyFont="1" applyBorder="1" applyAlignment="1">
      <alignment horizontal="center" vertical="center" textRotation="255"/>
    </xf>
    <xf numFmtId="0" fontId="7" fillId="0" borderId="1" xfId="1" applyFont="1" applyBorder="1" applyAlignment="1">
      <alignment vertical="center"/>
    </xf>
    <xf numFmtId="0" fontId="7" fillId="3" borderId="1" xfId="1" applyFont="1" applyFill="1" applyBorder="1" applyAlignment="1">
      <alignment vertical="center"/>
    </xf>
    <xf numFmtId="0" fontId="7" fillId="0" borderId="11" xfId="1" applyFont="1" applyBorder="1" applyAlignment="1">
      <alignment vertical="center"/>
    </xf>
    <xf numFmtId="0" fontId="7" fillId="2" borderId="29" xfId="1" applyFont="1" applyFill="1" applyBorder="1" applyAlignment="1">
      <alignment horizontal="center" vertical="center"/>
    </xf>
    <xf numFmtId="0" fontId="7" fillId="2" borderId="30" xfId="1" applyFont="1" applyFill="1" applyBorder="1" applyAlignment="1">
      <alignment horizontal="center" vertical="center"/>
    </xf>
    <xf numFmtId="0" fontId="7" fillId="0" borderId="12" xfId="1" applyFont="1" applyBorder="1" applyAlignment="1">
      <alignment vertical="center"/>
    </xf>
    <xf numFmtId="0" fontId="7" fillId="2" borderId="0" xfId="1" applyFont="1" applyFill="1" applyAlignment="1">
      <alignment horizontal="center" vertical="center"/>
    </xf>
    <xf numFmtId="0" fontId="7" fillId="2" borderId="18"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178" fontId="7" fillId="0" borderId="14" xfId="1" applyNumberFormat="1" applyFont="1" applyBorder="1" applyAlignment="1">
      <alignment vertical="center"/>
    </xf>
    <xf numFmtId="178" fontId="7" fillId="0" borderId="43" xfId="1" applyNumberFormat="1" applyFont="1" applyBorder="1" applyAlignment="1">
      <alignment vertical="center"/>
    </xf>
    <xf numFmtId="179" fontId="7" fillId="0" borderId="0" xfId="1" applyNumberFormat="1" applyFont="1" applyAlignment="1">
      <alignment vertical="center"/>
    </xf>
    <xf numFmtId="178" fontId="7" fillId="0" borderId="18" xfId="1" applyNumberFormat="1" applyFont="1" applyBorder="1" applyAlignment="1" applyProtection="1">
      <alignment vertical="center"/>
      <protection locked="0"/>
    </xf>
    <xf numFmtId="178" fontId="7" fillId="3" borderId="12" xfId="1" applyNumberFormat="1" applyFont="1" applyFill="1" applyBorder="1" applyAlignment="1">
      <alignment vertical="center"/>
    </xf>
    <xf numFmtId="178" fontId="7" fillId="3" borderId="17" xfId="1" applyNumberFormat="1" applyFont="1" applyFill="1" applyBorder="1" applyAlignment="1">
      <alignment vertical="center"/>
    </xf>
    <xf numFmtId="0" fontId="7" fillId="3" borderId="50" xfId="1" applyFont="1" applyFill="1" applyBorder="1" applyAlignment="1">
      <alignment vertical="center"/>
    </xf>
    <xf numFmtId="179" fontId="7" fillId="3" borderId="1" xfId="1" applyNumberFormat="1" applyFont="1" applyFill="1" applyBorder="1" applyAlignment="1">
      <alignment vertical="center"/>
    </xf>
    <xf numFmtId="178" fontId="11" fillId="3" borderId="1" xfId="1" applyNumberFormat="1" applyFont="1" applyFill="1" applyBorder="1" applyAlignment="1">
      <alignment vertical="center"/>
    </xf>
    <xf numFmtId="178" fontId="7" fillId="3" borderId="51" xfId="1" applyNumberFormat="1" applyFont="1" applyFill="1" applyBorder="1" applyAlignment="1" applyProtection="1">
      <alignment vertical="center"/>
      <protection locked="0"/>
    </xf>
    <xf numFmtId="181" fontId="7" fillId="3" borderId="51" xfId="1" applyNumberFormat="1" applyFont="1" applyFill="1" applyBorder="1" applyAlignment="1" applyProtection="1">
      <alignment vertical="center"/>
      <protection locked="0"/>
    </xf>
    <xf numFmtId="178" fontId="7" fillId="2" borderId="14" xfId="1" applyNumberFormat="1" applyFont="1" applyFill="1" applyBorder="1" applyAlignment="1">
      <alignment vertical="center"/>
    </xf>
    <xf numFmtId="178" fontId="7" fillId="2" borderId="43" xfId="1" applyNumberFormat="1" applyFont="1" applyFill="1" applyBorder="1" applyAlignment="1">
      <alignment vertical="center"/>
    </xf>
    <xf numFmtId="179" fontId="7" fillId="2" borderId="0" xfId="1" applyNumberFormat="1" applyFont="1" applyFill="1" applyAlignment="1">
      <alignment vertical="center"/>
    </xf>
    <xf numFmtId="180" fontId="7" fillId="2" borderId="18" xfId="1" applyNumberFormat="1" applyFont="1" applyFill="1" applyBorder="1" applyAlignment="1">
      <alignment vertical="center"/>
    </xf>
    <xf numFmtId="0" fontId="12" fillId="0" borderId="0" xfId="1" applyFont="1" applyAlignment="1">
      <alignment vertical="center"/>
    </xf>
    <xf numFmtId="178" fontId="7" fillId="2" borderId="12" xfId="1" applyNumberFormat="1" applyFont="1" applyFill="1" applyBorder="1" applyAlignment="1">
      <alignment vertical="center"/>
    </xf>
    <xf numFmtId="178" fontId="7" fillId="2" borderId="17" xfId="1" applyNumberFormat="1" applyFont="1" applyFill="1" applyBorder="1" applyAlignment="1">
      <alignment vertical="center"/>
    </xf>
    <xf numFmtId="0" fontId="7" fillId="2" borderId="50" xfId="1" applyFont="1" applyFill="1" applyBorder="1" applyAlignment="1">
      <alignment vertical="center"/>
    </xf>
    <xf numFmtId="179" fontId="7" fillId="2" borderId="1" xfId="1" applyNumberFormat="1" applyFont="1" applyFill="1" applyBorder="1" applyAlignment="1">
      <alignment vertical="center"/>
    </xf>
    <xf numFmtId="180" fontId="7" fillId="2" borderId="12" xfId="1" applyNumberFormat="1" applyFont="1" applyFill="1" applyBorder="1" applyAlignment="1">
      <alignment vertical="center"/>
    </xf>
    <xf numFmtId="0" fontId="11" fillId="3" borderId="1" xfId="1" applyFont="1" applyFill="1" applyBorder="1" applyAlignment="1">
      <alignment vertical="center"/>
    </xf>
    <xf numFmtId="178" fontId="11" fillId="3" borderId="51" xfId="1" applyNumberFormat="1" applyFont="1" applyFill="1" applyBorder="1" applyAlignment="1" applyProtection="1">
      <alignment vertical="center"/>
      <protection locked="0"/>
    </xf>
    <xf numFmtId="178" fontId="7" fillId="0" borderId="35" xfId="1" applyNumberFormat="1" applyFont="1" applyBorder="1" applyAlignment="1">
      <alignment vertical="center"/>
    </xf>
    <xf numFmtId="178" fontId="7" fillId="0" borderId="60" xfId="1" applyNumberFormat="1" applyFont="1" applyBorder="1" applyAlignment="1">
      <alignment vertical="center"/>
    </xf>
    <xf numFmtId="0" fontId="11" fillId="0" borderId="47" xfId="1" applyFont="1" applyBorder="1" applyAlignment="1">
      <alignment vertical="center" shrinkToFit="1"/>
    </xf>
    <xf numFmtId="0" fontId="11" fillId="0" borderId="8" xfId="1" applyFont="1" applyBorder="1" applyAlignment="1">
      <alignment vertical="center"/>
    </xf>
    <xf numFmtId="178" fontId="7" fillId="0" borderId="61" xfId="1" applyNumberFormat="1" applyFont="1" applyBorder="1" applyAlignment="1" applyProtection="1">
      <alignment vertical="center"/>
      <protection locked="0"/>
    </xf>
    <xf numFmtId="178" fontId="7" fillId="3" borderId="62" xfId="1" applyNumberFormat="1" applyFont="1" applyFill="1" applyBorder="1" applyAlignment="1">
      <alignment vertical="center"/>
    </xf>
    <xf numFmtId="178" fontId="7" fillId="3" borderId="64" xfId="1" applyNumberFormat="1" applyFont="1" applyFill="1" applyBorder="1" applyAlignment="1">
      <alignment vertical="center"/>
    </xf>
    <xf numFmtId="0" fontId="7" fillId="3" borderId="65" xfId="1" applyFont="1" applyFill="1" applyBorder="1" applyAlignment="1">
      <alignment vertical="center"/>
    </xf>
    <xf numFmtId="179" fontId="11" fillId="3" borderId="9" xfId="1" applyNumberFormat="1" applyFont="1" applyFill="1" applyBorder="1" applyAlignment="1">
      <alignment vertical="center"/>
    </xf>
    <xf numFmtId="178" fontId="11" fillId="3" borderId="62" xfId="1" applyNumberFormat="1" applyFont="1" applyFill="1" applyBorder="1" applyAlignment="1" applyProtection="1">
      <alignment vertical="center"/>
      <protection locked="0"/>
    </xf>
    <xf numFmtId="179" fontId="11" fillId="0" borderId="0" xfId="1" applyNumberFormat="1" applyFont="1" applyAlignment="1">
      <alignment vertical="center"/>
    </xf>
    <xf numFmtId="0" fontId="11" fillId="0" borderId="18" xfId="1" applyFont="1" applyBorder="1" applyAlignment="1">
      <alignment vertical="center"/>
    </xf>
    <xf numFmtId="180" fontId="11" fillId="0" borderId="18" xfId="1" applyNumberFormat="1" applyFont="1" applyBorder="1" applyAlignment="1">
      <alignment vertical="center"/>
    </xf>
    <xf numFmtId="0" fontId="12" fillId="0" borderId="49" xfId="1" applyFont="1" applyBorder="1" applyAlignment="1">
      <alignment vertical="center"/>
    </xf>
    <xf numFmtId="178" fontId="12" fillId="0" borderId="44" xfId="1" applyNumberFormat="1" applyFont="1" applyBorder="1" applyAlignment="1" applyProtection="1">
      <alignment vertical="center"/>
      <protection locked="0"/>
    </xf>
    <xf numFmtId="178" fontId="7" fillId="3" borderId="26" xfId="1" applyNumberFormat="1" applyFont="1" applyFill="1" applyBorder="1" applyAlignment="1">
      <alignment vertical="center"/>
    </xf>
    <xf numFmtId="178" fontId="7" fillId="3" borderId="15" xfId="1" applyNumberFormat="1" applyFont="1" applyFill="1" applyBorder="1" applyAlignment="1">
      <alignment vertical="center"/>
    </xf>
    <xf numFmtId="178" fontId="7" fillId="3" borderId="67" xfId="1" applyNumberFormat="1" applyFont="1" applyFill="1" applyBorder="1" applyAlignment="1">
      <alignment vertical="center"/>
    </xf>
    <xf numFmtId="179" fontId="11" fillId="3" borderId="27" xfId="1" applyNumberFormat="1" applyFont="1" applyFill="1" applyBorder="1" applyAlignment="1">
      <alignment vertical="center"/>
    </xf>
    <xf numFmtId="178" fontId="7" fillId="0" borderId="70" xfId="1" applyNumberFormat="1" applyFont="1" applyBorder="1" applyAlignment="1">
      <alignment vertical="center"/>
    </xf>
    <xf numFmtId="178" fontId="7" fillId="0" borderId="71" xfId="1" applyNumberFormat="1" applyFont="1" applyBorder="1" applyAlignment="1">
      <alignment vertical="center"/>
    </xf>
    <xf numFmtId="179" fontId="11" fillId="0" borderId="32" xfId="1" applyNumberFormat="1" applyFont="1" applyBorder="1" applyAlignment="1">
      <alignment vertical="center"/>
    </xf>
    <xf numFmtId="0" fontId="11" fillId="0" borderId="31" xfId="1" applyFont="1" applyBorder="1" applyAlignment="1">
      <alignment vertical="center"/>
    </xf>
    <xf numFmtId="180" fontId="11" fillId="0" borderId="31" xfId="1" applyNumberFormat="1" applyFont="1" applyBorder="1" applyAlignment="1">
      <alignment vertical="center"/>
    </xf>
    <xf numFmtId="178" fontId="7" fillId="3" borderId="65" xfId="1" applyNumberFormat="1" applyFont="1" applyFill="1" applyBorder="1" applyAlignment="1">
      <alignment vertical="center"/>
    </xf>
    <xf numFmtId="178" fontId="7" fillId="0" borderId="74" xfId="1" applyNumberFormat="1" applyFont="1" applyBorder="1" applyAlignment="1">
      <alignment vertical="center"/>
    </xf>
    <xf numFmtId="178" fontId="7" fillId="0" borderId="36" xfId="1" applyNumberFormat="1" applyFont="1" applyBorder="1" applyAlignment="1">
      <alignment vertical="center"/>
    </xf>
    <xf numFmtId="0" fontId="11" fillId="0" borderId="55" xfId="1" applyFont="1" applyBorder="1" applyAlignment="1">
      <alignment vertical="center"/>
    </xf>
    <xf numFmtId="178" fontId="7" fillId="3" borderId="62" xfId="1" applyNumberFormat="1" applyFont="1" applyFill="1" applyBorder="1" applyAlignment="1" applyProtection="1">
      <alignment vertical="center"/>
      <protection locked="0"/>
    </xf>
    <xf numFmtId="181" fontId="7" fillId="3" borderId="62" xfId="1" applyNumberFormat="1" applyFont="1" applyFill="1" applyBorder="1" applyAlignment="1" applyProtection="1">
      <alignment vertical="center"/>
      <protection locked="0"/>
    </xf>
    <xf numFmtId="179" fontId="7" fillId="0" borderId="47" xfId="1" applyNumberFormat="1" applyFont="1" applyBorder="1" applyAlignment="1">
      <alignment vertical="center"/>
    </xf>
    <xf numFmtId="0" fontId="7" fillId="0" borderId="55" xfId="1" applyFont="1" applyBorder="1" applyAlignment="1">
      <alignment vertical="center"/>
    </xf>
    <xf numFmtId="180" fontId="7" fillId="0" borderId="55" xfId="1" applyNumberFormat="1" applyFont="1" applyBorder="1" applyAlignment="1">
      <alignment vertical="center"/>
    </xf>
    <xf numFmtId="179" fontId="7" fillId="3" borderId="9" xfId="1" applyNumberFormat="1" applyFont="1" applyFill="1" applyBorder="1" applyAlignment="1">
      <alignment vertical="center"/>
    </xf>
    <xf numFmtId="178" fontId="12" fillId="0" borderId="0" xfId="1" applyNumberFormat="1" applyFont="1" applyAlignment="1">
      <alignment vertical="center"/>
    </xf>
    <xf numFmtId="0" fontId="7" fillId="0" borderId="43" xfId="1" applyFont="1" applyBorder="1" applyAlignment="1">
      <alignment vertical="center"/>
    </xf>
    <xf numFmtId="179" fontId="12" fillId="0" borderId="0" xfId="1" applyNumberFormat="1" applyFont="1" applyAlignment="1">
      <alignment vertical="center"/>
    </xf>
    <xf numFmtId="180" fontId="7" fillId="0" borderId="8" xfId="1" applyNumberFormat="1" applyFont="1" applyBorder="1" applyAlignment="1">
      <alignment vertical="center"/>
    </xf>
    <xf numFmtId="180" fontId="7" fillId="0" borderId="59" xfId="1" applyNumberFormat="1" applyFont="1" applyBorder="1" applyAlignment="1">
      <alignment vertical="center"/>
    </xf>
    <xf numFmtId="0" fontId="12" fillId="0" borderId="18" xfId="1" applyFont="1" applyBorder="1" applyAlignment="1" applyProtection="1">
      <alignment vertical="center" shrinkToFit="1"/>
      <protection locked="0"/>
    </xf>
    <xf numFmtId="0" fontId="7" fillId="0" borderId="18" xfId="1" applyFont="1" applyBorder="1" applyAlignment="1">
      <alignment horizontal="left" vertical="center" wrapText="1"/>
    </xf>
    <xf numFmtId="0" fontId="7" fillId="0" borderId="0" xfId="1" applyFont="1" applyAlignment="1">
      <alignment horizontal="left" vertical="center" wrapText="1"/>
    </xf>
    <xf numFmtId="0" fontId="7" fillId="0" borderId="19" xfId="1" applyFont="1" applyBorder="1" applyAlignment="1">
      <alignment horizontal="left" vertical="center" wrapText="1"/>
    </xf>
    <xf numFmtId="178" fontId="11" fillId="3" borderId="78" xfId="1" applyNumberFormat="1" applyFont="1" applyFill="1" applyBorder="1" applyAlignment="1">
      <alignment vertical="center"/>
    </xf>
    <xf numFmtId="178" fontId="12" fillId="3" borderId="79" xfId="1" applyNumberFormat="1" applyFont="1" applyFill="1" applyBorder="1" applyAlignment="1">
      <alignment vertical="center"/>
    </xf>
    <xf numFmtId="178" fontId="11" fillId="3" borderId="79" xfId="1" applyNumberFormat="1" applyFont="1" applyFill="1" applyBorder="1" applyAlignment="1">
      <alignment vertical="center"/>
    </xf>
    <xf numFmtId="178" fontId="7" fillId="3" borderId="79" xfId="1" applyNumberFormat="1" applyFont="1" applyFill="1" applyBorder="1" applyAlignment="1">
      <alignment vertical="center"/>
    </xf>
    <xf numFmtId="0" fontId="11" fillId="3" borderId="80" xfId="1" applyFont="1" applyFill="1" applyBorder="1" applyAlignment="1">
      <alignment vertical="center"/>
    </xf>
    <xf numFmtId="179" fontId="11" fillId="3" borderId="81" xfId="1" applyNumberFormat="1" applyFont="1" applyFill="1" applyBorder="1" applyAlignment="1">
      <alignment vertical="center"/>
    </xf>
    <xf numFmtId="180" fontId="11" fillId="3" borderId="78" xfId="1" applyNumberFormat="1" applyFont="1" applyFill="1" applyBorder="1" applyAlignment="1">
      <alignment vertical="center"/>
    </xf>
    <xf numFmtId="180" fontId="7" fillId="2" borderId="82" xfId="1" applyNumberFormat="1" applyFont="1" applyFill="1" applyBorder="1" applyAlignment="1">
      <alignment vertical="center"/>
    </xf>
    <xf numFmtId="180" fontId="7" fillId="2" borderId="83" xfId="1" applyNumberFormat="1" applyFont="1" applyFill="1" applyBorder="1" applyAlignment="1">
      <alignment vertical="center"/>
    </xf>
    <xf numFmtId="0" fontId="11" fillId="3" borderId="84" xfId="1" applyFont="1" applyFill="1" applyBorder="1" applyAlignment="1">
      <alignment vertical="center"/>
    </xf>
    <xf numFmtId="178" fontId="11" fillId="3" borderId="78" xfId="1" applyNumberFormat="1" applyFont="1" applyFill="1" applyBorder="1" applyAlignment="1" applyProtection="1">
      <alignment vertical="center"/>
      <protection locked="0"/>
    </xf>
    <xf numFmtId="0" fontId="12" fillId="3" borderId="78" xfId="1" applyFont="1" applyFill="1" applyBorder="1" applyAlignment="1" applyProtection="1">
      <alignment vertical="center" shrinkToFit="1"/>
      <protection locked="0"/>
    </xf>
    <xf numFmtId="0" fontId="7" fillId="3" borderId="84" xfId="1" applyFont="1" applyFill="1" applyBorder="1" applyAlignment="1">
      <alignment horizontal="left" vertical="center" wrapText="1"/>
    </xf>
    <xf numFmtId="0" fontId="7" fillId="3" borderId="85" xfId="1" applyFont="1" applyFill="1" applyBorder="1" applyAlignment="1">
      <alignment horizontal="left" vertical="center" wrapText="1"/>
    </xf>
    <xf numFmtId="178" fontId="12" fillId="0" borderId="18" xfId="1" applyNumberFormat="1" applyFont="1" applyBorder="1" applyAlignment="1">
      <alignment vertical="center"/>
    </xf>
    <xf numFmtId="178" fontId="12" fillId="0" borderId="14" xfId="1" applyNumberFormat="1" applyFont="1" applyBorder="1" applyAlignment="1">
      <alignment vertical="center"/>
    </xf>
    <xf numFmtId="0" fontId="12" fillId="0" borderId="43" xfId="1" applyFont="1" applyBorder="1" applyAlignment="1">
      <alignment vertical="center"/>
    </xf>
    <xf numFmtId="0" fontId="12" fillId="0" borderId="0" xfId="1" applyFont="1" applyAlignment="1">
      <alignment vertical="center" shrinkToFit="1"/>
    </xf>
    <xf numFmtId="180" fontId="12" fillId="0" borderId="18" xfId="1" applyNumberFormat="1" applyFont="1" applyBorder="1" applyAlignment="1">
      <alignment vertical="center"/>
    </xf>
    <xf numFmtId="180" fontId="12" fillId="0" borderId="2" xfId="1" applyNumberFormat="1" applyFont="1" applyBorder="1" applyAlignment="1">
      <alignment vertical="center"/>
    </xf>
    <xf numFmtId="179" fontId="11" fillId="3" borderId="84" xfId="1" applyNumberFormat="1" applyFont="1" applyFill="1" applyBorder="1" applyAlignment="1">
      <alignment vertical="center"/>
    </xf>
    <xf numFmtId="178" fontId="7" fillId="3" borderId="78" xfId="1" applyNumberFormat="1" applyFont="1" applyFill="1" applyBorder="1" applyAlignment="1" applyProtection="1">
      <alignment vertical="center"/>
      <protection locked="0"/>
    </xf>
    <xf numFmtId="0" fontId="7" fillId="3" borderId="78" xfId="1" applyFont="1" applyFill="1" applyBorder="1" applyAlignment="1">
      <alignment horizontal="left" vertical="center" wrapText="1"/>
    </xf>
    <xf numFmtId="178" fontId="7" fillId="6" borderId="18" xfId="1" applyNumberFormat="1" applyFont="1" applyFill="1" applyBorder="1" applyAlignment="1">
      <alignment vertical="center"/>
    </xf>
    <xf numFmtId="178" fontId="7" fillId="6" borderId="14" xfId="1" applyNumberFormat="1" applyFont="1" applyFill="1" applyBorder="1" applyAlignment="1">
      <alignment vertical="center"/>
    </xf>
    <xf numFmtId="178" fontId="7" fillId="6" borderId="43" xfId="1" applyNumberFormat="1" applyFont="1" applyFill="1" applyBorder="1" applyAlignment="1">
      <alignment vertical="center"/>
    </xf>
    <xf numFmtId="178" fontId="7" fillId="6" borderId="0" xfId="1" applyNumberFormat="1" applyFont="1" applyFill="1" applyAlignment="1">
      <alignment vertical="center"/>
    </xf>
    <xf numFmtId="0" fontId="7" fillId="6" borderId="18" xfId="1" applyFont="1" applyFill="1" applyBorder="1" applyAlignment="1">
      <alignment vertical="center"/>
    </xf>
    <xf numFmtId="180" fontId="7" fillId="6" borderId="18" xfId="1" applyNumberFormat="1" applyFont="1" applyFill="1" applyBorder="1" applyAlignment="1">
      <alignment vertical="center"/>
    </xf>
    <xf numFmtId="178" fontId="7" fillId="6" borderId="18" xfId="1" applyNumberFormat="1" applyFont="1" applyFill="1" applyBorder="1" applyAlignment="1" applyProtection="1">
      <alignment vertical="center"/>
      <protection locked="0"/>
    </xf>
    <xf numFmtId="178" fontId="7" fillId="2" borderId="18" xfId="1" applyNumberFormat="1" applyFont="1" applyFill="1" applyBorder="1" applyAlignment="1" applyProtection="1">
      <alignment vertical="center"/>
      <protection locked="0"/>
    </xf>
    <xf numFmtId="178" fontId="7" fillId="6" borderId="62" xfId="1" applyNumberFormat="1" applyFont="1" applyFill="1" applyBorder="1" applyAlignment="1">
      <alignment vertical="center"/>
    </xf>
    <xf numFmtId="178" fontId="7" fillId="6" borderId="64" xfId="1" applyNumberFormat="1" applyFont="1" applyFill="1" applyBorder="1" applyAlignment="1">
      <alignment vertical="center"/>
    </xf>
    <xf numFmtId="0" fontId="7" fillId="6" borderId="65" xfId="1" applyFont="1" applyFill="1" applyBorder="1" applyAlignment="1">
      <alignment vertical="center"/>
    </xf>
    <xf numFmtId="178" fontId="7" fillId="6" borderId="9" xfId="1" applyNumberFormat="1" applyFont="1" applyFill="1" applyBorder="1" applyAlignment="1">
      <alignment vertical="center"/>
    </xf>
    <xf numFmtId="180" fontId="7" fillId="6" borderId="62" xfId="1" applyNumberFormat="1" applyFont="1" applyFill="1" applyBorder="1" applyAlignment="1">
      <alignment vertical="center"/>
    </xf>
    <xf numFmtId="178" fontId="7" fillId="6" borderId="87" xfId="1" applyNumberFormat="1" applyFont="1" applyFill="1" applyBorder="1" applyAlignment="1" applyProtection="1">
      <alignment vertical="center"/>
      <protection locked="0"/>
    </xf>
    <xf numFmtId="178" fontId="7" fillId="2" borderId="87" xfId="1" applyNumberFormat="1" applyFont="1" applyFill="1" applyBorder="1" applyAlignment="1" applyProtection="1">
      <alignment vertical="center"/>
      <protection locked="0"/>
    </xf>
    <xf numFmtId="0" fontId="7" fillId="3" borderId="67" xfId="1" applyFont="1" applyFill="1" applyBorder="1" applyAlignment="1">
      <alignment vertical="center"/>
    </xf>
    <xf numFmtId="179" fontId="7" fillId="3" borderId="27" xfId="1" applyNumberFormat="1" applyFont="1" applyFill="1" applyBorder="1" applyAlignment="1">
      <alignment vertical="center"/>
    </xf>
    <xf numFmtId="178" fontId="7" fillId="3" borderId="88" xfId="1" applyNumberFormat="1" applyFont="1" applyFill="1" applyBorder="1" applyAlignment="1" applyProtection="1">
      <alignment vertical="center"/>
      <protection locked="0"/>
    </xf>
    <xf numFmtId="181" fontId="7" fillId="3" borderId="88" xfId="1" applyNumberFormat="1" applyFont="1" applyFill="1" applyBorder="1" applyAlignment="1" applyProtection="1">
      <alignment vertical="center"/>
      <protection locked="0"/>
    </xf>
    <xf numFmtId="0" fontId="7" fillId="0" borderId="31" xfId="1" applyFont="1" applyBorder="1" applyAlignment="1">
      <alignment vertical="center"/>
    </xf>
    <xf numFmtId="178" fontId="7" fillId="2" borderId="32" xfId="1" applyNumberFormat="1" applyFont="1" applyFill="1" applyBorder="1" applyAlignment="1">
      <alignment vertical="center"/>
    </xf>
    <xf numFmtId="178" fontId="7" fillId="2" borderId="9" xfId="1" applyNumberFormat="1" applyFont="1" applyFill="1" applyBorder="1" applyAlignment="1">
      <alignment vertical="center"/>
    </xf>
    <xf numFmtId="0" fontId="5" fillId="2" borderId="92" xfId="1" applyFont="1" applyFill="1" applyBorder="1"/>
    <xf numFmtId="0" fontId="5" fillId="2" borderId="93" xfId="1" applyFont="1" applyFill="1" applyBorder="1"/>
    <xf numFmtId="0" fontId="5" fillId="2" borderId="94" xfId="1" applyFont="1" applyFill="1" applyBorder="1"/>
    <xf numFmtId="0" fontId="5" fillId="2" borderId="66" xfId="1" applyFont="1" applyFill="1" applyBorder="1"/>
    <xf numFmtId="0" fontId="5" fillId="2" borderId="0" xfId="1" applyFont="1" applyFill="1"/>
    <xf numFmtId="0" fontId="5" fillId="2" borderId="36" xfId="1" applyFont="1" applyFill="1" applyBorder="1"/>
    <xf numFmtId="0" fontId="5" fillId="2" borderId="97" xfId="1" applyFont="1" applyFill="1" applyBorder="1"/>
    <xf numFmtId="0" fontId="5" fillId="2" borderId="98" xfId="1" applyFont="1" applyFill="1" applyBorder="1"/>
    <xf numFmtId="178" fontId="7" fillId="2" borderId="98" xfId="1" applyNumberFormat="1" applyFont="1" applyFill="1" applyBorder="1" applyAlignment="1">
      <alignment vertical="center"/>
    </xf>
    <xf numFmtId="180" fontId="7" fillId="2" borderId="98" xfId="1" applyNumberFormat="1" applyFont="1" applyFill="1" applyBorder="1" applyAlignment="1">
      <alignment vertical="center"/>
    </xf>
    <xf numFmtId="180" fontId="7" fillId="2" borderId="84" xfId="1" applyNumberFormat="1" applyFont="1" applyFill="1" applyBorder="1" applyAlignment="1">
      <alignment vertical="center"/>
    </xf>
    <xf numFmtId="178" fontId="7" fillId="2" borderId="80" xfId="1" applyNumberFormat="1" applyFont="1" applyFill="1" applyBorder="1" applyAlignment="1">
      <alignment vertical="center"/>
    </xf>
    <xf numFmtId="0" fontId="5" fillId="2" borderId="43" xfId="1" applyFont="1" applyFill="1" applyBorder="1"/>
    <xf numFmtId="178" fontId="7" fillId="2" borderId="101" xfId="1" applyNumberFormat="1" applyFont="1" applyFill="1" applyBorder="1" applyAlignment="1">
      <alignment vertical="center"/>
    </xf>
    <xf numFmtId="178" fontId="7" fillId="2" borderId="102" xfId="1" applyNumberFormat="1" applyFont="1" applyFill="1" applyBorder="1" applyAlignment="1">
      <alignment vertical="center"/>
    </xf>
    <xf numFmtId="178" fontId="7" fillId="2" borderId="103" xfId="1" applyNumberFormat="1" applyFont="1" applyFill="1" applyBorder="1" applyAlignment="1">
      <alignment vertical="center"/>
    </xf>
    <xf numFmtId="180" fontId="7" fillId="2" borderId="103" xfId="1" applyNumberFormat="1" applyFont="1" applyFill="1" applyBorder="1" applyAlignment="1">
      <alignment vertical="center"/>
    </xf>
    <xf numFmtId="178" fontId="7" fillId="2" borderId="93" xfId="1" applyNumberFormat="1" applyFont="1" applyFill="1" applyBorder="1" applyAlignment="1">
      <alignment vertical="center"/>
    </xf>
    <xf numFmtId="180" fontId="7" fillId="2" borderId="101" xfId="1" applyNumberFormat="1" applyFont="1" applyFill="1" applyBorder="1" applyAlignment="1">
      <alignment vertical="center"/>
    </xf>
    <xf numFmtId="180" fontId="7" fillId="2" borderId="104" xfId="1" applyNumberFormat="1" applyFont="1" applyFill="1" applyBorder="1" applyAlignment="1">
      <alignment vertical="center"/>
    </xf>
    <xf numFmtId="178" fontId="7" fillId="2" borderId="84" xfId="1" applyNumberFormat="1" applyFont="1" applyFill="1" applyBorder="1" applyAlignment="1">
      <alignment vertical="center"/>
    </xf>
    <xf numFmtId="178" fontId="7" fillId="2" borderId="79" xfId="1" applyNumberFormat="1" applyFont="1" applyFill="1" applyBorder="1" applyAlignment="1">
      <alignment vertical="center"/>
    </xf>
    <xf numFmtId="180" fontId="7" fillId="2" borderId="0" xfId="1" applyNumberFormat="1" applyFont="1" applyFill="1" applyAlignment="1">
      <alignment vertical="center"/>
    </xf>
    <xf numFmtId="49" fontId="7" fillId="2" borderId="43" xfId="1" applyNumberFormat="1" applyFont="1" applyFill="1" applyBorder="1" applyAlignment="1">
      <alignment horizontal="center" vertical="center"/>
    </xf>
    <xf numFmtId="9" fontId="7" fillId="2" borderId="80" xfId="1" applyNumberFormat="1" applyFont="1" applyFill="1" applyBorder="1" applyAlignment="1">
      <alignment vertical="center"/>
    </xf>
    <xf numFmtId="178" fontId="7" fillId="2" borderId="53" xfId="1" applyNumberFormat="1" applyFont="1" applyFill="1" applyBorder="1" applyAlignment="1">
      <alignment vertical="center"/>
    </xf>
    <xf numFmtId="178" fontId="7" fillId="2" borderId="64" xfId="1" applyNumberFormat="1" applyFont="1" applyFill="1" applyBorder="1" applyAlignment="1">
      <alignment vertical="center"/>
    </xf>
    <xf numFmtId="178" fontId="7" fillId="2" borderId="106" xfId="1" applyNumberFormat="1" applyFont="1" applyFill="1" applyBorder="1" applyAlignment="1">
      <alignment vertical="center"/>
    </xf>
    <xf numFmtId="180" fontId="7" fillId="2" borderId="106" xfId="1" applyNumberFormat="1" applyFont="1" applyFill="1" applyBorder="1" applyAlignment="1">
      <alignment vertical="center"/>
    </xf>
    <xf numFmtId="180" fontId="7" fillId="2" borderId="9" xfId="1" applyNumberFormat="1" applyFont="1" applyFill="1" applyBorder="1" applyAlignment="1">
      <alignment vertical="center"/>
    </xf>
    <xf numFmtId="178" fontId="7" fillId="2" borderId="65" xfId="1" applyNumberFormat="1" applyFont="1" applyFill="1" applyBorder="1" applyAlignment="1">
      <alignment vertical="center"/>
    </xf>
    <xf numFmtId="178" fontId="7" fillId="2" borderId="0" xfId="1" applyNumberFormat="1" applyFont="1" applyFill="1" applyAlignment="1">
      <alignment vertical="center"/>
    </xf>
    <xf numFmtId="178" fontId="7" fillId="2" borderId="27" xfId="1" applyNumberFormat="1" applyFont="1" applyFill="1" applyBorder="1" applyAlignment="1">
      <alignment vertical="center"/>
    </xf>
    <xf numFmtId="178" fontId="7" fillId="2" borderId="15" xfId="1" applyNumberFormat="1" applyFont="1" applyFill="1" applyBorder="1" applyAlignment="1">
      <alignment vertical="center"/>
    </xf>
    <xf numFmtId="178" fontId="7" fillId="2" borderId="109" xfId="1" applyNumberFormat="1" applyFont="1" applyFill="1" applyBorder="1" applyAlignment="1">
      <alignment vertical="center"/>
    </xf>
    <xf numFmtId="180" fontId="7" fillId="2" borderId="27" xfId="1" applyNumberFormat="1" applyFont="1" applyFill="1" applyBorder="1" applyAlignment="1">
      <alignment vertical="center"/>
    </xf>
    <xf numFmtId="178" fontId="7" fillId="2" borderId="67" xfId="1" applyNumberFormat="1" applyFont="1" applyFill="1" applyBorder="1" applyAlignment="1">
      <alignment vertical="center"/>
    </xf>
    <xf numFmtId="178" fontId="7" fillId="2" borderId="70" xfId="1" applyNumberFormat="1" applyFont="1" applyFill="1" applyBorder="1" applyAlignment="1">
      <alignment vertical="center"/>
    </xf>
    <xf numFmtId="178" fontId="7" fillId="2" borderId="110" xfId="1" applyNumberFormat="1" applyFont="1" applyFill="1" applyBorder="1" applyAlignment="1">
      <alignment vertical="center"/>
    </xf>
    <xf numFmtId="180" fontId="7" fillId="2" borderId="32" xfId="1" applyNumberFormat="1" applyFont="1" applyFill="1" applyBorder="1" applyAlignment="1">
      <alignment vertical="center"/>
    </xf>
    <xf numFmtId="178" fontId="7" fillId="2" borderId="71" xfId="1" applyNumberFormat="1" applyFont="1" applyFill="1" applyBorder="1" applyAlignment="1">
      <alignment vertical="center"/>
    </xf>
    <xf numFmtId="0" fontId="27" fillId="0" borderId="0" xfId="1" applyFont="1"/>
    <xf numFmtId="178" fontId="7" fillId="2" borderId="22" xfId="1" applyNumberFormat="1" applyFont="1" applyFill="1" applyBorder="1" applyAlignment="1">
      <alignment vertical="center"/>
    </xf>
    <xf numFmtId="0" fontId="7" fillId="2" borderId="22" xfId="1" applyFont="1" applyFill="1" applyBorder="1" applyAlignment="1">
      <alignment vertical="center"/>
    </xf>
    <xf numFmtId="4" fontId="7" fillId="0" borderId="47" xfId="1" applyNumberFormat="1" applyFont="1" applyBorder="1" applyAlignment="1">
      <alignment horizontal="center" vertical="center"/>
    </xf>
    <xf numFmtId="0" fontId="11" fillId="6" borderId="112" xfId="1" applyFont="1" applyFill="1" applyBorder="1" applyAlignment="1">
      <alignment vertical="center"/>
    </xf>
    <xf numFmtId="4" fontId="7" fillId="0" borderId="66" xfId="1" applyNumberFormat="1" applyFont="1" applyBorder="1" applyAlignment="1">
      <alignment horizontal="center" vertical="center"/>
    </xf>
    <xf numFmtId="4" fontId="17" fillId="3" borderId="0" xfId="1" applyNumberFormat="1" applyFont="1" applyFill="1" applyAlignment="1">
      <alignment vertical="center"/>
    </xf>
    <xf numFmtId="181" fontId="11" fillId="6" borderId="49" xfId="1" applyNumberFormat="1" applyFont="1" applyFill="1" applyBorder="1" applyAlignment="1">
      <alignment vertical="center"/>
    </xf>
    <xf numFmtId="186" fontId="29" fillId="0" borderId="56" xfId="1" applyNumberFormat="1" applyFont="1" applyBorder="1" applyAlignment="1">
      <alignment vertical="center"/>
    </xf>
    <xf numFmtId="0" fontId="7" fillId="0" borderId="1" xfId="1" applyFont="1" applyBorder="1" applyAlignment="1">
      <alignment horizontal="right" vertical="center"/>
    </xf>
    <xf numFmtId="0" fontId="7" fillId="6" borderId="54" xfId="1" applyFont="1" applyFill="1" applyBorder="1" applyAlignment="1">
      <alignment vertical="center"/>
    </xf>
    <xf numFmtId="178" fontId="11" fillId="3" borderId="81" xfId="1" applyNumberFormat="1" applyFont="1" applyFill="1" applyBorder="1" applyAlignment="1">
      <alignment vertical="center"/>
    </xf>
    <xf numFmtId="180" fontId="7" fillId="2" borderId="93" xfId="1" applyNumberFormat="1" applyFont="1" applyFill="1" applyBorder="1" applyAlignment="1">
      <alignment vertical="center"/>
    </xf>
    <xf numFmtId="178" fontId="7" fillId="2" borderId="82" xfId="1" applyNumberFormat="1" applyFont="1" applyFill="1" applyBorder="1" applyAlignment="1">
      <alignment vertical="center"/>
    </xf>
    <xf numFmtId="178" fontId="7" fillId="2" borderId="31" xfId="1" applyNumberFormat="1" applyFont="1" applyFill="1" applyBorder="1" applyAlignment="1">
      <alignment vertical="center"/>
    </xf>
    <xf numFmtId="180" fontId="7" fillId="0" borderId="31" xfId="1" applyNumberFormat="1" applyFont="1" applyBorder="1" applyAlignment="1">
      <alignment vertical="center"/>
    </xf>
    <xf numFmtId="178" fontId="7" fillId="2" borderId="62" xfId="1" applyNumberFormat="1" applyFont="1" applyFill="1" applyBorder="1" applyAlignment="1">
      <alignment vertical="center"/>
    </xf>
    <xf numFmtId="180" fontId="7" fillId="3" borderId="62" xfId="1" applyNumberFormat="1" applyFont="1" applyFill="1" applyBorder="1" applyAlignment="1">
      <alignment vertical="center"/>
    </xf>
    <xf numFmtId="180" fontId="7" fillId="3" borderId="26" xfId="1" applyNumberFormat="1" applyFont="1" applyFill="1" applyBorder="1" applyAlignment="1">
      <alignment vertical="center"/>
    </xf>
    <xf numFmtId="3" fontId="7" fillId="0" borderId="46" xfId="1" applyNumberFormat="1" applyFont="1" applyBorder="1" applyAlignment="1">
      <alignment horizontal="right" vertical="center"/>
    </xf>
    <xf numFmtId="178" fontId="7" fillId="2" borderId="18" xfId="1" applyNumberFormat="1" applyFont="1" applyFill="1" applyBorder="1" applyAlignment="1">
      <alignment vertical="center"/>
    </xf>
    <xf numFmtId="180" fontId="7" fillId="0" borderId="18" xfId="1" applyNumberFormat="1" applyFont="1" applyBorder="1" applyAlignment="1">
      <alignment vertical="center"/>
    </xf>
    <xf numFmtId="180" fontId="7" fillId="3" borderId="9" xfId="1" applyNumberFormat="1" applyFont="1" applyFill="1" applyBorder="1" applyAlignment="1">
      <alignment vertical="center"/>
    </xf>
    <xf numFmtId="178" fontId="7" fillId="0" borderId="31" xfId="1" applyNumberFormat="1" applyFont="1" applyBorder="1" applyAlignment="1">
      <alignment vertical="center"/>
    </xf>
    <xf numFmtId="178" fontId="7" fillId="0" borderId="18" xfId="1" applyNumberFormat="1" applyFont="1" applyBorder="1" applyAlignment="1">
      <alignment vertical="center"/>
    </xf>
    <xf numFmtId="178" fontId="7" fillId="0" borderId="0" xfId="1" applyNumberFormat="1" applyFont="1" applyAlignment="1">
      <alignment vertical="center"/>
    </xf>
    <xf numFmtId="0" fontId="20" fillId="0" borderId="32" xfId="1" applyFont="1" applyBorder="1" applyAlignment="1">
      <alignment horizontal="right" vertical="center"/>
    </xf>
    <xf numFmtId="0" fontId="31" fillId="3" borderId="78" xfId="1" applyFont="1" applyFill="1" applyBorder="1" applyAlignment="1">
      <alignment horizontal="left" vertical="center" wrapText="1"/>
    </xf>
    <xf numFmtId="180" fontId="7" fillId="2" borderId="66" xfId="1" applyNumberFormat="1" applyFont="1" applyFill="1" applyBorder="1" applyAlignment="1">
      <alignment vertical="center"/>
    </xf>
    <xf numFmtId="180" fontId="7" fillId="2" borderId="2" xfId="1" applyNumberFormat="1" applyFont="1" applyFill="1" applyBorder="1" applyAlignment="1">
      <alignment vertical="center"/>
    </xf>
    <xf numFmtId="180" fontId="11" fillId="3" borderId="62" xfId="1" applyNumberFormat="1" applyFont="1" applyFill="1" applyBorder="1" applyAlignment="1">
      <alignment vertical="center"/>
    </xf>
    <xf numFmtId="180" fontId="11" fillId="3" borderId="26" xfId="1" applyNumberFormat="1" applyFont="1" applyFill="1" applyBorder="1" applyAlignment="1">
      <alignment vertical="center"/>
    </xf>
    <xf numFmtId="180" fontId="7" fillId="3" borderId="12" xfId="1" applyNumberFormat="1" applyFont="1" applyFill="1" applyBorder="1" applyAlignment="1">
      <alignment vertical="center"/>
    </xf>
    <xf numFmtId="178" fontId="7" fillId="0" borderId="55" xfId="1" applyNumberFormat="1" applyFont="1" applyBorder="1" applyAlignment="1">
      <alignment vertical="center"/>
    </xf>
    <xf numFmtId="178" fontId="7" fillId="0" borderId="47" xfId="1" applyNumberFormat="1" applyFont="1" applyBorder="1" applyAlignment="1">
      <alignment vertical="center"/>
    </xf>
    <xf numFmtId="180" fontId="11" fillId="0" borderId="55" xfId="1" applyNumberFormat="1" applyFont="1" applyBorder="1" applyAlignment="1">
      <alignment vertical="center"/>
    </xf>
    <xf numFmtId="178" fontId="11" fillId="3" borderId="62" xfId="1" applyNumberFormat="1" applyFont="1" applyFill="1" applyBorder="1" applyAlignment="1">
      <alignment vertical="center"/>
    </xf>
    <xf numFmtId="178" fontId="11" fillId="3" borderId="9" xfId="1" applyNumberFormat="1" applyFont="1" applyFill="1" applyBorder="1" applyAlignment="1">
      <alignment vertical="center"/>
    </xf>
    <xf numFmtId="178" fontId="11" fillId="3" borderId="26" xfId="1" applyNumberFormat="1" applyFont="1" applyFill="1" applyBorder="1" applyAlignment="1">
      <alignment vertical="center"/>
    </xf>
    <xf numFmtId="178" fontId="11" fillId="3" borderId="27" xfId="1" applyNumberFormat="1" applyFont="1" applyFill="1" applyBorder="1" applyAlignment="1">
      <alignment vertical="center"/>
    </xf>
    <xf numFmtId="178" fontId="7" fillId="0" borderId="8" xfId="1" applyNumberFormat="1" applyFont="1" applyBorder="1" applyAlignment="1">
      <alignment vertical="center"/>
    </xf>
    <xf numFmtId="178" fontId="11" fillId="0" borderId="0" xfId="1" applyNumberFormat="1" applyFont="1" applyAlignment="1">
      <alignment vertical="center"/>
    </xf>
    <xf numFmtId="180" fontId="11" fillId="0" borderId="8" xfId="1" applyNumberFormat="1" applyFont="1" applyBorder="1" applyAlignment="1">
      <alignment vertical="center"/>
    </xf>
    <xf numFmtId="0" fontId="7" fillId="2" borderId="14"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8" xfId="1" applyFont="1" applyFill="1" applyBorder="1" applyAlignment="1">
      <alignment vertical="center"/>
    </xf>
    <xf numFmtId="0" fontId="7" fillId="2" borderId="1" xfId="1" applyFont="1" applyFill="1" applyBorder="1" applyAlignment="1">
      <alignment horizontal="center" vertical="center"/>
    </xf>
    <xf numFmtId="0" fontId="38" fillId="0" borderId="118" xfId="8" applyBorder="1"/>
    <xf numFmtId="0" fontId="38" fillId="0" borderId="101" xfId="8" applyBorder="1"/>
    <xf numFmtId="0" fontId="38" fillId="0" borderId="119" xfId="8" applyBorder="1"/>
    <xf numFmtId="0" fontId="38" fillId="0" borderId="0" xfId="8"/>
    <xf numFmtId="0" fontId="38" fillId="0" borderId="120" xfId="8" applyBorder="1"/>
    <xf numFmtId="0" fontId="38" fillId="0" borderId="117" xfId="8" applyBorder="1" applyAlignment="1">
      <alignment horizontal="distributed" justifyLastLine="1"/>
    </xf>
    <xf numFmtId="0" fontId="38" fillId="0" borderId="115" xfId="8" applyBorder="1" applyAlignment="1">
      <alignment horizontal="distributed" justifyLastLine="1"/>
    </xf>
    <xf numFmtId="0" fontId="38" fillId="0" borderId="120" xfId="8" applyBorder="1" applyAlignment="1">
      <alignment horizontal="distributed" justifyLastLine="1"/>
    </xf>
    <xf numFmtId="0" fontId="38" fillId="0" borderId="0" xfId="8" applyBorder="1" applyAlignment="1">
      <alignment horizontal="distributed" justifyLastLine="1"/>
    </xf>
    <xf numFmtId="0" fontId="38" fillId="0" borderId="92" xfId="8" applyBorder="1"/>
    <xf numFmtId="0" fontId="38" fillId="0" borderId="117" xfId="8" applyBorder="1"/>
    <xf numFmtId="0" fontId="38" fillId="0" borderId="115" xfId="8" applyBorder="1"/>
    <xf numFmtId="0" fontId="38" fillId="0" borderId="0" xfId="8" applyBorder="1"/>
    <xf numFmtId="0" fontId="41" fillId="0" borderId="0" xfId="8" applyFont="1" applyBorder="1" applyAlignment="1">
      <alignment horizontal="distributed" justifyLastLine="1"/>
    </xf>
    <xf numFmtId="0" fontId="38" fillId="0" borderId="121" xfId="8" applyBorder="1"/>
    <xf numFmtId="0" fontId="38" fillId="0" borderId="84" xfId="8" applyBorder="1"/>
    <xf numFmtId="0" fontId="42" fillId="0" borderId="84" xfId="8" applyFont="1" applyBorder="1"/>
    <xf numFmtId="0" fontId="38" fillId="0" borderId="97" xfId="8" applyBorder="1"/>
    <xf numFmtId="0" fontId="42" fillId="0" borderId="0" xfId="8" applyFont="1" applyBorder="1"/>
    <xf numFmtId="0" fontId="40" fillId="0" borderId="0" xfId="8" applyFont="1" applyBorder="1" applyAlignment="1">
      <alignment horizontal="left" vertical="center" indent="10"/>
    </xf>
    <xf numFmtId="0" fontId="40" fillId="0" borderId="0" xfId="8" applyFont="1" applyBorder="1" applyAlignment="1">
      <alignment horizontal="left" indent="10"/>
    </xf>
    <xf numFmtId="0" fontId="44" fillId="0" borderId="117" xfId="8" applyFont="1" applyBorder="1" applyAlignment="1">
      <alignment horizontal="distributed" vertical="center" justifyLastLine="1"/>
    </xf>
    <xf numFmtId="0" fontId="44" fillId="0" borderId="117" xfId="8" applyFont="1" applyBorder="1" applyAlignment="1">
      <alignment horizontal="center" vertical="center"/>
    </xf>
    <xf numFmtId="0" fontId="38" fillId="0" borderId="0" xfId="9" applyFont="1">
      <alignment vertical="center"/>
    </xf>
    <xf numFmtId="0" fontId="38" fillId="0" borderId="0" xfId="9" applyFont="1" applyAlignment="1">
      <alignment horizontal="center" vertical="center"/>
    </xf>
    <xf numFmtId="0" fontId="38" fillId="0" borderId="136" xfId="9" applyFont="1" applyBorder="1" applyAlignment="1">
      <alignment horizontal="center" vertical="center"/>
    </xf>
    <xf numFmtId="0" fontId="38" fillId="0" borderId="140" xfId="9" applyFont="1" applyBorder="1" applyAlignment="1">
      <alignment horizontal="center" vertical="center"/>
    </xf>
    <xf numFmtId="3" fontId="47" fillId="0" borderId="141" xfId="9" applyNumberFormat="1" applyFont="1" applyBorder="1" applyAlignment="1">
      <alignment horizontal="right" vertical="center"/>
    </xf>
    <xf numFmtId="0" fontId="38" fillId="0" borderId="142" xfId="9" applyFont="1" applyBorder="1" applyAlignment="1">
      <alignment horizontal="left" vertical="center"/>
    </xf>
    <xf numFmtId="0" fontId="46" fillId="0" borderId="136" xfId="9" applyFont="1" applyBorder="1" applyAlignment="1">
      <alignment horizontal="center" vertical="center" wrapText="1"/>
    </xf>
    <xf numFmtId="38" fontId="47" fillId="0" borderId="137" xfId="10" applyFont="1" applyBorder="1" applyAlignment="1">
      <alignment horizontal="right" vertical="center"/>
    </xf>
    <xf numFmtId="0" fontId="38" fillId="0" borderId="138" xfId="9" applyFont="1" applyBorder="1">
      <alignment vertical="center"/>
    </xf>
    <xf numFmtId="0" fontId="38" fillId="0" borderId="136" xfId="9" applyFont="1" applyBorder="1" applyAlignment="1">
      <alignment horizontal="center" vertical="center" wrapText="1"/>
    </xf>
    <xf numFmtId="38" fontId="47" fillId="0" borderId="137" xfId="10" applyNumberFormat="1" applyFont="1" applyBorder="1" applyAlignment="1">
      <alignment horizontal="right" vertical="center"/>
    </xf>
    <xf numFmtId="3" fontId="47" fillId="0" borderId="146" xfId="9" applyNumberFormat="1" applyFont="1" applyBorder="1" applyAlignment="1">
      <alignment horizontal="right" vertical="center"/>
    </xf>
    <xf numFmtId="3" fontId="47" fillId="0" borderId="149" xfId="9" applyNumberFormat="1" applyFont="1" applyBorder="1" applyAlignment="1">
      <alignment horizontal="right" vertical="center"/>
    </xf>
    <xf numFmtId="0" fontId="38" fillId="0" borderId="150" xfId="9" applyFont="1" applyBorder="1">
      <alignment vertical="center"/>
    </xf>
    <xf numFmtId="0" fontId="38" fillId="0" borderId="0" xfId="9" applyFont="1" applyBorder="1">
      <alignment vertical="center"/>
    </xf>
    <xf numFmtId="3" fontId="47" fillId="0" borderId="0" xfId="9" applyNumberFormat="1" applyFont="1" applyBorder="1" applyAlignment="1">
      <alignment horizontal="right" vertical="center"/>
    </xf>
    <xf numFmtId="0" fontId="38" fillId="0" borderId="0" xfId="9" applyFont="1" applyBorder="1" applyAlignment="1">
      <alignment horizontal="center" vertical="center"/>
    </xf>
    <xf numFmtId="0" fontId="44" fillId="0" borderId="141" xfId="9" applyFont="1" applyBorder="1" applyAlignment="1">
      <alignment horizontal="center" vertical="center"/>
    </xf>
    <xf numFmtId="0" fontId="32" fillId="0" borderId="0" xfId="11" applyFont="1">
      <alignment vertical="center"/>
    </xf>
    <xf numFmtId="0" fontId="32" fillId="0" borderId="0" xfId="11" applyFont="1" applyAlignment="1">
      <alignment horizontal="center" vertical="center"/>
    </xf>
    <xf numFmtId="0" fontId="34" fillId="0" borderId="0" xfId="11" applyFont="1">
      <alignment vertical="center"/>
    </xf>
    <xf numFmtId="0" fontId="32" fillId="0" borderId="0" xfId="11" applyFont="1" applyAlignment="1">
      <alignment vertical="top"/>
    </xf>
    <xf numFmtId="0" fontId="32" fillId="2" borderId="113" xfId="11" applyFont="1" applyFill="1" applyBorder="1">
      <alignment vertical="center"/>
    </xf>
    <xf numFmtId="49" fontId="32" fillId="0" borderId="114" xfId="11" applyNumberFormat="1" applyFont="1" applyBorder="1" applyAlignment="1">
      <alignment horizontal="left" vertical="center" shrinkToFit="1"/>
    </xf>
    <xf numFmtId="0" fontId="35" fillId="2" borderId="113" xfId="11" applyFont="1" applyFill="1" applyBorder="1">
      <alignment vertical="center"/>
    </xf>
    <xf numFmtId="0" fontId="35" fillId="2" borderId="113" xfId="11" applyFont="1" applyFill="1" applyBorder="1" applyAlignment="1">
      <alignment vertical="center" shrinkToFit="1"/>
    </xf>
    <xf numFmtId="0" fontId="35" fillId="0" borderId="0" xfId="11" applyFont="1">
      <alignment vertical="center"/>
    </xf>
    <xf numFmtId="0" fontId="32" fillId="2" borderId="115" xfId="11" applyFont="1" applyFill="1" applyBorder="1">
      <alignment vertical="center"/>
    </xf>
    <xf numFmtId="0" fontId="32" fillId="2" borderId="116" xfId="11" applyFont="1" applyFill="1" applyBorder="1" applyAlignment="1">
      <alignment horizontal="center" vertical="center"/>
    </xf>
    <xf numFmtId="0" fontId="32" fillId="2" borderId="114" xfId="11" applyFont="1" applyFill="1" applyBorder="1" applyAlignment="1">
      <alignment horizontal="center" vertical="center"/>
    </xf>
    <xf numFmtId="0" fontId="32" fillId="2" borderId="117" xfId="11" applyFont="1" applyFill="1" applyBorder="1" applyAlignment="1">
      <alignment horizontal="center" vertical="center"/>
    </xf>
    <xf numFmtId="0" fontId="32" fillId="0" borderId="115" xfId="11" applyFont="1" applyBorder="1">
      <alignment vertical="center"/>
    </xf>
    <xf numFmtId="0" fontId="32" fillId="0" borderId="116" xfId="11" applyFont="1" applyBorder="1">
      <alignment vertical="center"/>
    </xf>
    <xf numFmtId="0" fontId="32" fillId="0" borderId="114" xfId="11" applyFont="1" applyBorder="1">
      <alignment vertical="center"/>
    </xf>
    <xf numFmtId="188" fontId="32" fillId="0" borderId="117" xfId="11" applyNumberFormat="1" applyFont="1" applyBorder="1" applyAlignment="1">
      <alignment vertical="center" shrinkToFit="1"/>
    </xf>
    <xf numFmtId="0" fontId="32" fillId="0" borderId="117" xfId="11" applyFont="1" applyBorder="1" applyAlignment="1">
      <alignment horizontal="center" vertical="center" shrinkToFit="1"/>
    </xf>
    <xf numFmtId="189" fontId="32" fillId="0" borderId="117" xfId="11" applyNumberFormat="1" applyFont="1" applyBorder="1" applyAlignment="1">
      <alignment vertical="center" shrinkToFit="1"/>
    </xf>
    <xf numFmtId="0" fontId="32" fillId="0" borderId="117" xfId="11" applyFont="1" applyBorder="1" applyAlignment="1">
      <alignment vertical="center" shrinkToFit="1"/>
    </xf>
    <xf numFmtId="189" fontId="32" fillId="7" borderId="117" xfId="11" applyNumberFormat="1" applyFont="1" applyFill="1" applyBorder="1">
      <alignment vertical="center"/>
    </xf>
    <xf numFmtId="0" fontId="32" fillId="0" borderId="84" xfId="11" applyFont="1" applyBorder="1">
      <alignment vertical="center"/>
    </xf>
    <xf numFmtId="0" fontId="32" fillId="0" borderId="84" xfId="11" applyFont="1" applyBorder="1" applyAlignment="1">
      <alignment horizontal="center" vertical="center"/>
    </xf>
    <xf numFmtId="0" fontId="32" fillId="0" borderId="84" xfId="11" applyFont="1" applyBorder="1" applyAlignment="1">
      <alignment vertical="center" shrinkToFit="1"/>
    </xf>
    <xf numFmtId="0" fontId="35" fillId="2" borderId="117" xfId="11" applyFont="1" applyFill="1" applyBorder="1">
      <alignment vertical="center"/>
    </xf>
    <xf numFmtId="0" fontId="32" fillId="2" borderId="115" xfId="11" applyFont="1" applyFill="1" applyBorder="1" applyAlignment="1">
      <alignment horizontal="center" vertical="center"/>
    </xf>
    <xf numFmtId="0" fontId="35" fillId="0" borderId="117" xfId="11" applyFont="1" applyBorder="1" applyAlignment="1">
      <alignment vertical="center" shrinkToFit="1"/>
    </xf>
    <xf numFmtId="188" fontId="35" fillId="0" borderId="117" xfId="11" applyNumberFormat="1" applyFont="1" applyBorder="1" applyAlignment="1">
      <alignment vertical="center" shrinkToFit="1"/>
    </xf>
    <xf numFmtId="0" fontId="35" fillId="0" borderId="117" xfId="11" applyFont="1" applyBorder="1" applyAlignment="1">
      <alignment horizontal="center" vertical="center" shrinkToFit="1"/>
    </xf>
    <xf numFmtId="189" fontId="35" fillId="0" borderId="117" xfId="11" applyNumberFormat="1" applyFont="1" applyBorder="1" applyAlignment="1">
      <alignment vertical="center" shrinkToFit="1"/>
    </xf>
    <xf numFmtId="0" fontId="36" fillId="0" borderId="117" xfId="11" applyFont="1" applyBorder="1">
      <alignment vertical="center"/>
    </xf>
    <xf numFmtId="189" fontId="35" fillId="7" borderId="117" xfId="11" applyNumberFormat="1" applyFont="1" applyFill="1" applyBorder="1" applyAlignment="1">
      <alignment vertical="center" shrinkToFit="1"/>
    </xf>
    <xf numFmtId="0" fontId="35" fillId="0" borderId="117" xfId="11" applyFont="1" applyBorder="1">
      <alignment vertical="center"/>
    </xf>
    <xf numFmtId="183" fontId="35" fillId="0" borderId="115" xfId="13" applyNumberFormat="1" applyFont="1" applyBorder="1" applyAlignment="1">
      <alignment vertical="center"/>
    </xf>
    <xf numFmtId="183" fontId="35" fillId="0" borderId="116" xfId="13" applyNumberFormat="1" applyFont="1" applyBorder="1" applyAlignment="1">
      <alignment vertical="center"/>
    </xf>
    <xf numFmtId="0" fontId="35" fillId="0" borderId="116" xfId="11" applyFont="1" applyBorder="1">
      <alignment vertical="center"/>
    </xf>
    <xf numFmtId="0" fontId="35" fillId="0" borderId="114" xfId="11" applyFont="1" applyBorder="1">
      <alignment vertical="center"/>
    </xf>
    <xf numFmtId="0" fontId="35" fillId="0" borderId="117" xfId="11" applyFont="1" applyBorder="1" applyAlignment="1">
      <alignment horizontal="center" vertical="center"/>
    </xf>
    <xf numFmtId="0" fontId="35" fillId="0" borderId="116" xfId="11" applyFont="1" applyBorder="1" applyAlignment="1">
      <alignment horizontal="center" vertical="center"/>
    </xf>
    <xf numFmtId="0" fontId="35" fillId="0" borderId="116" xfId="11" applyFont="1" applyBorder="1" applyAlignment="1">
      <alignment vertical="center" shrinkToFit="1"/>
    </xf>
    <xf numFmtId="0" fontId="35" fillId="2" borderId="115" xfId="11" applyFont="1" applyFill="1" applyBorder="1">
      <alignment vertical="center"/>
    </xf>
    <xf numFmtId="188" fontId="35" fillId="0" borderId="117" xfId="11" applyNumberFormat="1" applyFont="1" applyBorder="1">
      <alignment vertical="center"/>
    </xf>
    <xf numFmtId="190" fontId="35" fillId="0" borderId="117" xfId="11" applyNumberFormat="1" applyFont="1" applyBorder="1">
      <alignment vertical="center"/>
    </xf>
    <xf numFmtId="190" fontId="35" fillId="7" borderId="117" xfId="11" applyNumberFormat="1" applyFont="1" applyFill="1" applyBorder="1">
      <alignment vertical="center"/>
    </xf>
    <xf numFmtId="0" fontId="35" fillId="0" borderId="115" xfId="11" applyFont="1" applyBorder="1">
      <alignment vertical="center"/>
    </xf>
    <xf numFmtId="0" fontId="35" fillId="2" borderId="116" xfId="11" applyFont="1" applyFill="1" applyBorder="1">
      <alignment vertical="center"/>
    </xf>
    <xf numFmtId="0" fontId="35" fillId="2" borderId="114" xfId="11" applyFont="1" applyFill="1" applyBorder="1">
      <alignment vertical="center"/>
    </xf>
    <xf numFmtId="189" fontId="35" fillId="0" borderId="117" xfId="11" applyNumberFormat="1" applyFont="1" applyBorder="1">
      <alignment vertical="center"/>
    </xf>
    <xf numFmtId="189" fontId="35" fillId="0" borderId="115" xfId="11" applyNumberFormat="1" applyFont="1" applyBorder="1">
      <alignment vertical="center"/>
    </xf>
    <xf numFmtId="189" fontId="35" fillId="0" borderId="116" xfId="13" applyNumberFormat="1" applyFont="1" applyBorder="1" applyAlignment="1">
      <alignment vertical="center"/>
    </xf>
    <xf numFmtId="189" fontId="35" fillId="0" borderId="116" xfId="11" applyNumberFormat="1" applyFont="1" applyBorder="1">
      <alignment vertical="center"/>
    </xf>
    <xf numFmtId="189" fontId="35" fillId="0" borderId="114" xfId="11" applyNumberFormat="1" applyFont="1" applyBorder="1">
      <alignment vertical="center"/>
    </xf>
    <xf numFmtId="189" fontId="35" fillId="0" borderId="117" xfId="11" applyNumberFormat="1" applyFont="1" applyBorder="1" applyAlignment="1">
      <alignment horizontal="center" vertical="center"/>
    </xf>
    <xf numFmtId="183" fontId="35" fillId="0" borderId="116" xfId="11" applyNumberFormat="1" applyFont="1" applyBorder="1">
      <alignment vertical="center"/>
    </xf>
    <xf numFmtId="191" fontId="35" fillId="0" borderId="116" xfId="11" applyNumberFormat="1" applyFont="1" applyBorder="1" applyAlignment="1">
      <alignment vertical="center" shrinkToFit="1"/>
    </xf>
    <xf numFmtId="0" fontId="32" fillId="0" borderId="0" xfId="12" applyFont="1">
      <alignment vertical="center"/>
    </xf>
    <xf numFmtId="0" fontId="37" fillId="0" borderId="0" xfId="12" applyFont="1" applyAlignment="1">
      <alignment vertical="top"/>
    </xf>
    <xf numFmtId="0" fontId="35" fillId="2" borderId="117" xfId="12" applyFont="1" applyFill="1" applyBorder="1">
      <alignment vertical="center"/>
    </xf>
    <xf numFmtId="0" fontId="32" fillId="2" borderId="115" xfId="12" applyFont="1" applyFill="1" applyBorder="1" applyAlignment="1">
      <alignment horizontal="center" vertical="center"/>
    </xf>
    <xf numFmtId="0" fontId="32" fillId="2" borderId="117" xfId="12" applyFont="1" applyFill="1" applyBorder="1" applyAlignment="1">
      <alignment horizontal="center" vertical="center"/>
    </xf>
    <xf numFmtId="0" fontId="35" fillId="0" borderId="117" xfId="12" applyFont="1" applyBorder="1" applyAlignment="1">
      <alignment vertical="center" shrinkToFit="1"/>
    </xf>
    <xf numFmtId="188" fontId="35" fillId="0" borderId="117" xfId="12" applyNumberFormat="1" applyFont="1" applyBorder="1" applyAlignment="1">
      <alignment vertical="center" shrinkToFit="1"/>
    </xf>
    <xf numFmtId="0" fontId="35" fillId="0" borderId="117" xfId="12" applyFont="1" applyBorder="1" applyAlignment="1">
      <alignment horizontal="center" vertical="center" shrinkToFit="1"/>
    </xf>
    <xf numFmtId="189" fontId="35" fillId="0" borderId="117" xfId="12" applyNumberFormat="1" applyFont="1" applyBorder="1" applyAlignment="1">
      <alignment vertical="center" shrinkToFit="1"/>
    </xf>
    <xf numFmtId="0" fontId="36" fillId="0" borderId="117" xfId="12" applyFont="1" applyBorder="1">
      <alignment vertical="center"/>
    </xf>
    <xf numFmtId="189" fontId="35" fillId="7" borderId="117" xfId="12" applyNumberFormat="1" applyFont="1" applyFill="1" applyBorder="1" applyAlignment="1">
      <alignment vertical="center" shrinkToFit="1"/>
    </xf>
    <xf numFmtId="0" fontId="35" fillId="0" borderId="117" xfId="12" applyFont="1" applyBorder="1">
      <alignment vertical="center"/>
    </xf>
    <xf numFmtId="183" fontId="35" fillId="0" borderId="115" xfId="14" applyNumberFormat="1" applyFont="1" applyBorder="1" applyAlignment="1">
      <alignment vertical="center"/>
    </xf>
    <xf numFmtId="183" fontId="35" fillId="0" borderId="116" xfId="14" applyNumberFormat="1" applyFont="1" applyBorder="1" applyAlignment="1">
      <alignment vertical="center"/>
    </xf>
    <xf numFmtId="0" fontId="35" fillId="0" borderId="116" xfId="12" applyFont="1" applyBorder="1">
      <alignment vertical="center"/>
    </xf>
    <xf numFmtId="0" fontId="35" fillId="0" borderId="114" xfId="12" applyFont="1" applyBorder="1">
      <alignment vertical="center"/>
    </xf>
    <xf numFmtId="0" fontId="35" fillId="0" borderId="117" xfId="12" applyFont="1" applyBorder="1" applyAlignment="1">
      <alignment horizontal="center" vertical="center"/>
    </xf>
    <xf numFmtId="0" fontId="32" fillId="0" borderId="0" xfId="11" applyFont="1" applyAlignment="1">
      <alignment vertical="center" wrapText="1"/>
    </xf>
    <xf numFmtId="0" fontId="32" fillId="0" borderId="0" xfId="4" applyFont="1" applyAlignment="1">
      <alignment vertical="top" wrapText="1"/>
    </xf>
    <xf numFmtId="0" fontId="32" fillId="0" borderId="0" xfId="4" applyFont="1" applyBorder="1" applyAlignment="1">
      <alignment vertical="top" wrapText="1"/>
    </xf>
    <xf numFmtId="0" fontId="32" fillId="0" borderId="0" xfId="12" applyFont="1" applyAlignment="1">
      <alignment horizontal="center" vertical="center"/>
    </xf>
    <xf numFmtId="0" fontId="34" fillId="0" borderId="0" xfId="12" applyFont="1">
      <alignment vertical="center"/>
    </xf>
    <xf numFmtId="0" fontId="32" fillId="0" borderId="0" xfId="12" applyFont="1" applyAlignment="1">
      <alignment vertical="top"/>
    </xf>
    <xf numFmtId="0" fontId="32" fillId="2" borderId="113" xfId="12" applyFont="1" applyFill="1" applyBorder="1">
      <alignment vertical="center"/>
    </xf>
    <xf numFmtId="49" fontId="32" fillId="0" borderId="114" xfId="12" applyNumberFormat="1" applyFont="1" applyBorder="1" applyAlignment="1">
      <alignment horizontal="left" vertical="center" shrinkToFit="1"/>
    </xf>
    <xf numFmtId="0" fontId="35" fillId="2" borderId="113" xfId="12" applyFont="1" applyFill="1" applyBorder="1">
      <alignment vertical="center"/>
    </xf>
    <xf numFmtId="0" fontId="35" fillId="2" borderId="113" xfId="12" applyFont="1" applyFill="1" applyBorder="1" applyAlignment="1">
      <alignment vertical="center" shrinkToFit="1"/>
    </xf>
    <xf numFmtId="0" fontId="35" fillId="0" borderId="0" xfId="12" applyFont="1">
      <alignment vertical="center"/>
    </xf>
    <xf numFmtId="0" fontId="32" fillId="2" borderId="115" xfId="12" applyFont="1" applyFill="1" applyBorder="1">
      <alignment vertical="center"/>
    </xf>
    <xf numFmtId="0" fontId="32" fillId="2" borderId="116" xfId="12" applyFont="1" applyFill="1" applyBorder="1" applyAlignment="1">
      <alignment horizontal="center" vertical="center"/>
    </xf>
    <xf numFmtId="0" fontId="32" fillId="2" borderId="114" xfId="12" applyFont="1" applyFill="1" applyBorder="1" applyAlignment="1">
      <alignment horizontal="center" vertical="center"/>
    </xf>
    <xf numFmtId="0" fontId="32" fillId="0" borderId="115" xfId="12" applyFont="1" applyBorder="1">
      <alignment vertical="center"/>
    </xf>
    <xf numFmtId="0" fontId="32" fillId="0" borderId="116" xfId="12" applyFont="1" applyBorder="1">
      <alignment vertical="center"/>
    </xf>
    <xf numFmtId="0" fontId="32" fillId="0" borderId="114" xfId="12" applyFont="1" applyBorder="1">
      <alignment vertical="center"/>
    </xf>
    <xf numFmtId="188" fontId="32" fillId="0" borderId="117" xfId="12" applyNumberFormat="1" applyFont="1" applyBorder="1" applyAlignment="1">
      <alignment vertical="center" shrinkToFit="1"/>
    </xf>
    <xf numFmtId="0" fontId="32" fillId="0" borderId="117" xfId="12" applyFont="1" applyBorder="1" applyAlignment="1">
      <alignment horizontal="center" vertical="center" shrinkToFit="1"/>
    </xf>
    <xf numFmtId="189" fontId="32" fillId="0" borderId="117" xfId="12" applyNumberFormat="1" applyFont="1" applyBorder="1" applyAlignment="1">
      <alignment vertical="center" shrinkToFit="1"/>
    </xf>
    <xf numFmtId="0" fontId="32" fillId="0" borderId="117" xfId="12" applyFont="1" applyBorder="1" applyAlignment="1">
      <alignment vertical="center" shrinkToFit="1"/>
    </xf>
    <xf numFmtId="189" fontId="32" fillId="7" borderId="117" xfId="12" applyNumberFormat="1" applyFont="1" applyFill="1" applyBorder="1">
      <alignment vertical="center"/>
    </xf>
    <xf numFmtId="0" fontId="32" fillId="0" borderId="116" xfId="12" applyFont="1" applyBorder="1" applyAlignment="1">
      <alignment horizontal="center" vertical="center"/>
    </xf>
    <xf numFmtId="0" fontId="32" fillId="0" borderId="116" xfId="12" applyFont="1" applyBorder="1" applyAlignment="1">
      <alignment vertical="center" shrinkToFit="1"/>
    </xf>
    <xf numFmtId="0" fontId="35" fillId="0" borderId="116" xfId="12" applyFont="1" applyBorder="1" applyAlignment="1">
      <alignment horizontal="center" vertical="center"/>
    </xf>
    <xf numFmtId="0" fontId="35" fillId="0" borderId="116" xfId="12" applyFont="1" applyBorder="1" applyAlignment="1">
      <alignment vertical="center" shrinkToFit="1"/>
    </xf>
    <xf numFmtId="0" fontId="35" fillId="2" borderId="115" xfId="12" applyFont="1" applyFill="1" applyBorder="1">
      <alignment vertical="center"/>
    </xf>
    <xf numFmtId="188" fontId="35" fillId="0" borderId="117" xfId="12" applyNumberFormat="1" applyFont="1" applyBorder="1">
      <alignment vertical="center"/>
    </xf>
    <xf numFmtId="190" fontId="35" fillId="0" borderId="117" xfId="12" applyNumberFormat="1" applyFont="1" applyBorder="1">
      <alignment vertical="center"/>
    </xf>
    <xf numFmtId="190" fontId="35" fillId="7" borderId="117" xfId="12" applyNumberFormat="1" applyFont="1" applyFill="1" applyBorder="1">
      <alignment vertical="center"/>
    </xf>
    <xf numFmtId="0" fontId="35" fillId="0" borderId="115" xfId="12" applyFont="1" applyBorder="1">
      <alignment vertical="center"/>
    </xf>
    <xf numFmtId="0" fontId="35" fillId="2" borderId="116" xfId="12" applyFont="1" applyFill="1" applyBorder="1">
      <alignment vertical="center"/>
    </xf>
    <xf numFmtId="0" fontId="35" fillId="2" borderId="114" xfId="12" applyFont="1" applyFill="1" applyBorder="1">
      <alignment vertical="center"/>
    </xf>
    <xf numFmtId="189" fontId="35" fillId="0" borderId="117" xfId="12" applyNumberFormat="1" applyFont="1" applyBorder="1">
      <alignment vertical="center"/>
    </xf>
    <xf numFmtId="189" fontId="35" fillId="0" borderId="115" xfId="12" applyNumberFormat="1" applyFont="1" applyBorder="1">
      <alignment vertical="center"/>
    </xf>
    <xf numFmtId="189" fontId="35" fillId="0" borderId="116" xfId="14" applyNumberFormat="1" applyFont="1" applyBorder="1" applyAlignment="1">
      <alignment vertical="center"/>
    </xf>
    <xf numFmtId="189" fontId="35" fillId="0" borderId="116" xfId="12" applyNumberFormat="1" applyFont="1" applyBorder="1">
      <alignment vertical="center"/>
    </xf>
    <xf numFmtId="189" fontId="35" fillId="0" borderId="114" xfId="12" applyNumberFormat="1" applyFont="1" applyBorder="1">
      <alignment vertical="center"/>
    </xf>
    <xf numFmtId="189" fontId="35" fillId="0" borderId="117" xfId="12" applyNumberFormat="1" applyFont="1" applyBorder="1" applyAlignment="1">
      <alignment horizontal="center" vertical="center"/>
    </xf>
    <xf numFmtId="183" fontId="35" fillId="0" borderId="116" xfId="12" applyNumberFormat="1" applyFont="1" applyBorder="1">
      <alignment vertical="center"/>
    </xf>
    <xf numFmtId="191" fontId="35" fillId="0" borderId="116" xfId="12" applyNumberFormat="1" applyFont="1" applyBorder="1" applyAlignment="1">
      <alignment vertical="center" shrinkToFit="1"/>
    </xf>
    <xf numFmtId="0" fontId="32" fillId="0" borderId="114" xfId="12" applyFont="1" applyBorder="1" applyAlignment="1">
      <alignment horizontal="left" vertical="center" shrinkToFit="1"/>
    </xf>
    <xf numFmtId="0" fontId="35" fillId="0" borderId="101" xfId="12" applyFont="1" applyBorder="1">
      <alignment vertical="center"/>
    </xf>
    <xf numFmtId="0" fontId="32" fillId="0" borderId="101" xfId="12" applyFont="1" applyBorder="1" applyAlignment="1">
      <alignment horizontal="left" vertical="center" shrinkToFit="1"/>
    </xf>
    <xf numFmtId="190" fontId="32" fillId="0" borderId="117" xfId="12" applyNumberFormat="1" applyFont="1" applyBorder="1" applyAlignment="1">
      <alignment vertical="center" shrinkToFit="1"/>
    </xf>
    <xf numFmtId="190" fontId="32" fillId="7" borderId="117" xfId="12" applyNumberFormat="1" applyFont="1" applyFill="1" applyBorder="1" applyAlignment="1">
      <alignment vertical="center" shrinkToFit="1"/>
    </xf>
    <xf numFmtId="3" fontId="35" fillId="0" borderId="117" xfId="12" applyNumberFormat="1" applyFont="1" applyBorder="1" applyAlignment="1">
      <alignment vertical="center" shrinkToFit="1"/>
    </xf>
    <xf numFmtId="190" fontId="35" fillId="0" borderId="117" xfId="12" applyNumberFormat="1" applyFont="1" applyBorder="1" applyAlignment="1">
      <alignment vertical="center" shrinkToFit="1"/>
    </xf>
    <xf numFmtId="190" fontId="35" fillId="7" borderId="117" xfId="12" applyNumberFormat="1" applyFont="1" applyFill="1" applyBorder="1" applyAlignment="1">
      <alignment vertical="center" shrinkToFit="1"/>
    </xf>
    <xf numFmtId="194" fontId="35" fillId="0" borderId="117" xfId="12" applyNumberFormat="1" applyFont="1" applyBorder="1" applyAlignment="1">
      <alignment vertical="center" shrinkToFit="1"/>
    </xf>
    <xf numFmtId="0" fontId="32" fillId="0" borderId="0" xfId="12" applyFont="1" applyAlignment="1">
      <alignment vertical="center"/>
    </xf>
    <xf numFmtId="0" fontId="34" fillId="0" borderId="0" xfId="12" applyFont="1" applyAlignment="1">
      <alignment vertical="center"/>
    </xf>
    <xf numFmtId="0" fontId="32" fillId="2" borderId="113" xfId="12" applyFont="1" applyFill="1" applyBorder="1" applyAlignment="1">
      <alignment vertical="center"/>
    </xf>
    <xf numFmtId="0" fontId="35" fillId="2" borderId="113" xfId="12" applyFont="1" applyFill="1" applyBorder="1" applyAlignment="1">
      <alignment vertical="center"/>
    </xf>
    <xf numFmtId="0" fontId="35" fillId="0" borderId="0" xfId="12" applyFont="1" applyAlignment="1">
      <alignment vertical="center"/>
    </xf>
    <xf numFmtId="0" fontId="32" fillId="2" borderId="115" xfId="12" applyFont="1" applyFill="1" applyBorder="1" applyAlignment="1">
      <alignment vertical="center"/>
    </xf>
    <xf numFmtId="0" fontId="32" fillId="0" borderId="115" xfId="12" applyFont="1" applyBorder="1" applyAlignment="1">
      <alignment vertical="center"/>
    </xf>
    <xf numFmtId="0" fontId="32" fillId="0" borderId="116" xfId="12" applyFont="1" applyBorder="1" applyAlignment="1">
      <alignment vertical="center"/>
    </xf>
    <xf numFmtId="0" fontId="32" fillId="0" borderId="114" xfId="12" applyFont="1" applyBorder="1" applyAlignment="1">
      <alignment vertical="center"/>
    </xf>
    <xf numFmtId="195" fontId="32" fillId="0" borderId="117" xfId="12" applyNumberFormat="1" applyFont="1" applyBorder="1" applyAlignment="1">
      <alignment vertical="center" shrinkToFit="1"/>
    </xf>
    <xf numFmtId="195" fontId="32" fillId="0" borderId="117" xfId="12" applyNumberFormat="1" applyFont="1" applyBorder="1" applyAlignment="1">
      <alignment vertical="center"/>
    </xf>
    <xf numFmtId="0" fontId="35" fillId="2" borderId="117" xfId="12" applyFont="1" applyFill="1" applyBorder="1" applyAlignment="1">
      <alignment vertical="center" shrinkToFit="1"/>
    </xf>
    <xf numFmtId="0" fontId="36" fillId="0" borderId="117" xfId="12" applyFont="1" applyBorder="1" applyAlignment="1">
      <alignment vertical="center"/>
    </xf>
    <xf numFmtId="196" fontId="35" fillId="0" borderId="117" xfId="12" applyNumberFormat="1" applyFont="1" applyBorder="1" applyAlignment="1">
      <alignment vertical="center" shrinkToFit="1"/>
    </xf>
    <xf numFmtId="0" fontId="35" fillId="0" borderId="117" xfId="12" applyFont="1" applyBorder="1" applyAlignment="1">
      <alignment vertical="center"/>
    </xf>
    <xf numFmtId="0" fontId="35" fillId="0" borderId="116" xfId="12" applyFont="1" applyBorder="1" applyAlignment="1">
      <alignment vertical="center"/>
    </xf>
    <xf numFmtId="0" fontId="35" fillId="2" borderId="117" xfId="12" applyFont="1" applyFill="1" applyBorder="1" applyAlignment="1">
      <alignment vertical="center"/>
    </xf>
    <xf numFmtId="195" fontId="35" fillId="0" borderId="117" xfId="12" applyNumberFormat="1" applyFont="1" applyBorder="1" applyAlignment="1">
      <alignment vertical="center" shrinkToFit="1"/>
    </xf>
    <xf numFmtId="0" fontId="35" fillId="0" borderId="117" xfId="12" applyFont="1" applyFill="1" applyBorder="1" applyAlignment="1">
      <alignment vertical="center" shrinkToFit="1"/>
    </xf>
    <xf numFmtId="0" fontId="35" fillId="0" borderId="115" xfId="12" applyFont="1" applyFill="1" applyBorder="1" applyAlignment="1">
      <alignment vertical="center"/>
    </xf>
    <xf numFmtId="0" fontId="35" fillId="0" borderId="114" xfId="12" applyFont="1" applyBorder="1" applyAlignment="1">
      <alignment vertical="center"/>
    </xf>
    <xf numFmtId="196" fontId="35" fillId="0" borderId="117" xfId="12" applyNumberFormat="1" applyFont="1" applyBorder="1" applyAlignment="1">
      <alignment vertical="center"/>
    </xf>
    <xf numFmtId="0" fontId="35" fillId="2" borderId="115" xfId="12" applyFont="1" applyFill="1" applyBorder="1" applyAlignment="1">
      <alignment vertical="center"/>
    </xf>
    <xf numFmtId="0" fontId="35" fillId="2" borderId="116" xfId="12" applyFont="1" applyFill="1" applyBorder="1" applyAlignment="1">
      <alignment vertical="center"/>
    </xf>
    <xf numFmtId="0" fontId="35" fillId="2" borderId="114" xfId="12" applyFont="1" applyFill="1" applyBorder="1" applyAlignment="1">
      <alignment vertical="center"/>
    </xf>
    <xf numFmtId="0" fontId="35" fillId="0" borderId="115" xfId="12" applyFont="1" applyBorder="1" applyAlignment="1">
      <alignment vertical="center"/>
    </xf>
    <xf numFmtId="197" fontId="35" fillId="0" borderId="117" xfId="12" applyNumberFormat="1" applyFont="1" applyBorder="1" applyAlignment="1">
      <alignment vertical="center" shrinkToFit="1"/>
    </xf>
    <xf numFmtId="189" fontId="35" fillId="0" borderId="116" xfId="12" applyNumberFormat="1" applyFont="1" applyBorder="1" applyAlignment="1">
      <alignment vertical="center"/>
    </xf>
    <xf numFmtId="0" fontId="35" fillId="0" borderId="116" xfId="12" applyFont="1" applyBorder="1" applyAlignment="1">
      <alignment horizontal="center" vertical="center" shrinkToFit="1"/>
    </xf>
    <xf numFmtId="0" fontId="51" fillId="0" borderId="0" xfId="12" applyFont="1" applyAlignment="1">
      <alignment vertical="center"/>
    </xf>
    <xf numFmtId="196" fontId="32" fillId="0" borderId="117" xfId="12" applyNumberFormat="1" applyFont="1" applyBorder="1" applyAlignment="1">
      <alignment vertical="center" shrinkToFit="1"/>
    </xf>
    <xf numFmtId="198" fontId="35" fillId="0" borderId="117" xfId="12" applyNumberFormat="1" applyFont="1" applyBorder="1" applyAlignment="1">
      <alignment vertical="center" shrinkToFit="1"/>
    </xf>
    <xf numFmtId="9" fontId="35" fillId="0" borderId="115" xfId="12" applyNumberFormat="1" applyFont="1" applyBorder="1" applyAlignment="1">
      <alignment vertical="center"/>
    </xf>
    <xf numFmtId="0" fontId="40" fillId="0" borderId="84" xfId="8" applyFont="1" applyBorder="1" applyAlignment="1">
      <alignment horizontal="left" vertical="center" indent="11"/>
    </xf>
    <xf numFmtId="0" fontId="40" fillId="0" borderId="84" xfId="8" applyFont="1" applyBorder="1" applyAlignment="1">
      <alignment horizontal="left" indent="11"/>
    </xf>
    <xf numFmtId="0" fontId="40" fillId="0" borderId="0" xfId="8" applyFont="1" applyBorder="1" applyAlignment="1">
      <alignment horizontal="right" vertical="center"/>
    </xf>
    <xf numFmtId="0" fontId="38" fillId="0" borderId="97" xfId="8" applyBorder="1" applyAlignment="1">
      <alignment horizontal="center" vertical="center" textRotation="255"/>
    </xf>
    <xf numFmtId="0" fontId="38" fillId="0" borderId="119" xfId="8" applyBorder="1" applyAlignment="1">
      <alignment horizontal="center" vertical="center" textRotation="255"/>
    </xf>
    <xf numFmtId="0" fontId="38" fillId="0" borderId="117" xfId="8" applyBorder="1" applyAlignment="1">
      <alignment horizontal="center" vertical="center" textRotation="255"/>
    </xf>
    <xf numFmtId="0" fontId="40" fillId="0" borderId="0" xfId="8" applyFont="1" applyBorder="1" applyAlignment="1">
      <alignment horizontal="center" justifyLastLine="1"/>
    </xf>
    <xf numFmtId="0" fontId="40" fillId="0" borderId="0" xfId="8" applyFont="1" applyBorder="1" applyAlignment="1">
      <alignment horizontal="right" vertical="top" justifyLastLine="1"/>
    </xf>
    <xf numFmtId="0" fontId="40" fillId="0" borderId="0" xfId="8" applyFont="1" applyBorder="1" applyAlignment="1">
      <alignment horizontal="left" vertical="center" indent="11"/>
    </xf>
    <xf numFmtId="0" fontId="40" fillId="0" borderId="0" xfId="8" applyFont="1" applyBorder="1" applyAlignment="1">
      <alignment horizontal="left" indent="11"/>
    </xf>
    <xf numFmtId="0" fontId="44" fillId="0" borderId="115" xfId="8" applyFont="1" applyBorder="1" applyAlignment="1">
      <alignment horizontal="center" vertical="center"/>
    </xf>
    <xf numFmtId="0" fontId="44" fillId="0" borderId="116" xfId="8" applyFont="1" applyBorder="1" applyAlignment="1">
      <alignment horizontal="center" vertical="center"/>
    </xf>
    <xf numFmtId="0" fontId="44" fillId="0" borderId="114" xfId="8" applyFont="1" applyBorder="1" applyAlignment="1">
      <alignment horizontal="center" vertical="center"/>
    </xf>
    <xf numFmtId="0" fontId="43" fillId="0" borderId="0" xfId="8" applyFont="1" applyAlignment="1">
      <alignment horizontal="center" vertical="center" shrinkToFit="1"/>
    </xf>
    <xf numFmtId="0" fontId="44" fillId="0" borderId="122" xfId="8" applyFont="1" applyBorder="1" applyAlignment="1">
      <alignment vertical="center" wrapText="1"/>
    </xf>
    <xf numFmtId="0" fontId="44" fillId="0" borderId="123" xfId="8" applyFont="1" applyBorder="1" applyAlignment="1">
      <alignment vertical="center" wrapText="1"/>
    </xf>
    <xf numFmtId="0" fontId="44" fillId="0" borderId="118" xfId="8" applyFont="1" applyBorder="1" applyAlignment="1">
      <alignment horizontal="center" vertical="center" wrapText="1"/>
    </xf>
    <xf numFmtId="0" fontId="44" fillId="0" borderId="101" xfId="8" applyFont="1" applyBorder="1" applyAlignment="1">
      <alignment horizontal="center" vertical="center" wrapText="1"/>
    </xf>
    <xf numFmtId="0" fontId="44" fillId="0" borderId="119" xfId="8" applyFont="1" applyBorder="1" applyAlignment="1">
      <alignment horizontal="center" vertical="center" wrapText="1"/>
    </xf>
    <xf numFmtId="0" fontId="44" fillId="0" borderId="124" xfId="8" applyFont="1" applyBorder="1" applyAlignment="1">
      <alignment horizontal="center" vertical="center" wrapText="1"/>
    </xf>
    <xf numFmtId="0" fontId="44" fillId="0" borderId="125" xfId="8" applyFont="1" applyBorder="1" applyAlignment="1">
      <alignment horizontal="center" vertical="center" wrapText="1"/>
    </xf>
    <xf numFmtId="0" fontId="44" fillId="0" borderId="126" xfId="8" applyFont="1" applyBorder="1" applyAlignment="1">
      <alignment horizontal="center" vertical="center" wrapText="1"/>
    </xf>
    <xf numFmtId="192" fontId="44" fillId="0" borderId="115" xfId="8" applyNumberFormat="1" applyFont="1" applyBorder="1" applyAlignment="1">
      <alignment horizontal="center" vertical="center"/>
    </xf>
    <xf numFmtId="192" fontId="44" fillId="0" borderId="116" xfId="8" applyNumberFormat="1" applyFont="1" applyBorder="1" applyAlignment="1">
      <alignment horizontal="center" vertical="center"/>
    </xf>
    <xf numFmtId="192" fontId="44" fillId="0" borderId="114" xfId="8" applyNumberFormat="1" applyFont="1" applyBorder="1" applyAlignment="1">
      <alignment horizontal="center" vertical="center"/>
    </xf>
    <xf numFmtId="193" fontId="44" fillId="0" borderId="115" xfId="8" applyNumberFormat="1" applyFont="1" applyBorder="1" applyAlignment="1">
      <alignment horizontal="center" vertical="center"/>
    </xf>
    <xf numFmtId="193" fontId="44" fillId="0" borderId="116" xfId="8" applyNumberFormat="1" applyFont="1" applyBorder="1" applyAlignment="1">
      <alignment horizontal="center" vertical="center"/>
    </xf>
    <xf numFmtId="193" fontId="44" fillId="0" borderId="114" xfId="8" applyNumberFormat="1" applyFont="1" applyBorder="1" applyAlignment="1">
      <alignment horizontal="center" vertical="center"/>
    </xf>
    <xf numFmtId="0" fontId="44" fillId="0" borderId="115" xfId="8" applyFont="1" applyBorder="1" applyAlignment="1">
      <alignment horizontal="left" vertical="center" wrapText="1"/>
    </xf>
    <xf numFmtId="0" fontId="44" fillId="0" borderId="116" xfId="8" applyFont="1" applyBorder="1" applyAlignment="1">
      <alignment horizontal="left" vertical="center"/>
    </xf>
    <xf numFmtId="0" fontId="44" fillId="0" borderId="114" xfId="8" applyFont="1" applyBorder="1" applyAlignment="1">
      <alignment horizontal="left" vertical="center"/>
    </xf>
    <xf numFmtId="58" fontId="44" fillId="0" borderId="117" xfId="8" applyNumberFormat="1" applyFont="1" applyBorder="1" applyAlignment="1">
      <alignment horizontal="center" vertical="center"/>
    </xf>
    <xf numFmtId="58" fontId="44" fillId="0" borderId="117" xfId="8" applyNumberFormat="1" applyFont="1" applyFill="1" applyBorder="1" applyAlignment="1">
      <alignment horizontal="left" vertical="center" wrapText="1"/>
    </xf>
    <xf numFmtId="58" fontId="44" fillId="0" borderId="117" xfId="8" applyNumberFormat="1" applyFont="1" applyFill="1" applyBorder="1" applyAlignment="1">
      <alignment horizontal="left" vertical="center"/>
    </xf>
    <xf numFmtId="0" fontId="44" fillId="0" borderId="115" xfId="8" applyFont="1" applyFill="1" applyBorder="1" applyAlignment="1">
      <alignment horizontal="center" vertical="center" wrapText="1"/>
    </xf>
    <xf numFmtId="0" fontId="44" fillId="0" borderId="116" xfId="8" applyFont="1" applyFill="1" applyBorder="1" applyAlignment="1">
      <alignment horizontal="center" vertical="center"/>
    </xf>
    <xf numFmtId="0" fontId="44" fillId="0" borderId="114" xfId="8" applyFont="1" applyFill="1" applyBorder="1" applyAlignment="1">
      <alignment horizontal="center" vertical="center"/>
    </xf>
    <xf numFmtId="0" fontId="44" fillId="0" borderId="115" xfId="8" applyFont="1" applyFill="1" applyBorder="1" applyAlignment="1">
      <alignment horizontal="center" vertical="center"/>
    </xf>
    <xf numFmtId="49" fontId="44" fillId="0" borderId="115" xfId="8" applyNumberFormat="1" applyFont="1" applyFill="1" applyBorder="1" applyAlignment="1">
      <alignment horizontal="center" vertical="center"/>
    </xf>
    <xf numFmtId="49" fontId="44" fillId="0" borderId="116" xfId="8" applyNumberFormat="1" applyFont="1" applyFill="1" applyBorder="1" applyAlignment="1">
      <alignment horizontal="center" vertical="center"/>
    </xf>
    <xf numFmtId="49" fontId="44" fillId="0" borderId="114" xfId="8" applyNumberFormat="1" applyFont="1" applyFill="1" applyBorder="1" applyAlignment="1">
      <alignment horizontal="center" vertical="center"/>
    </xf>
    <xf numFmtId="0" fontId="44" fillId="0" borderId="0" xfId="9" applyFont="1" applyAlignment="1">
      <alignment horizontal="center" vertical="center"/>
    </xf>
    <xf numFmtId="0" fontId="38" fillId="0" borderId="127" xfId="9" applyFont="1" applyBorder="1" applyAlignment="1">
      <alignment horizontal="center" vertical="center"/>
    </xf>
    <xf numFmtId="0" fontId="38" fillId="0" borderId="128" xfId="9" applyFont="1" applyBorder="1" applyAlignment="1">
      <alignment horizontal="center" vertical="center"/>
    </xf>
    <xf numFmtId="0" fontId="44" fillId="0" borderId="129" xfId="9" applyFont="1" applyBorder="1" applyAlignment="1">
      <alignment horizontal="center" vertical="center"/>
    </xf>
    <xf numFmtId="0" fontId="44" fillId="0" borderId="130" xfId="9" applyFont="1" applyBorder="1" applyAlignment="1">
      <alignment horizontal="center" vertical="center"/>
    </xf>
    <xf numFmtId="0" fontId="38" fillId="0" borderId="131" xfId="9" applyFont="1" applyBorder="1" applyAlignment="1">
      <alignment horizontal="center" vertical="center"/>
    </xf>
    <xf numFmtId="0" fontId="38" fillId="0" borderId="132" xfId="9" applyFont="1" applyBorder="1" applyAlignment="1">
      <alignment horizontal="center" vertical="center"/>
    </xf>
    <xf numFmtId="0" fontId="38" fillId="0" borderId="66" xfId="9" applyFont="1" applyBorder="1" applyAlignment="1">
      <alignment horizontal="center" vertical="center"/>
    </xf>
    <xf numFmtId="0" fontId="38" fillId="0" borderId="151" xfId="9" applyFont="1" applyBorder="1" applyAlignment="1">
      <alignment horizontal="center" vertical="center"/>
    </xf>
    <xf numFmtId="0" fontId="38" fillId="0" borderId="152" xfId="9" applyFont="1" applyBorder="1" applyAlignment="1">
      <alignment horizontal="center" vertical="center"/>
    </xf>
    <xf numFmtId="0" fontId="38" fillId="0" borderId="153" xfId="9" applyFont="1" applyBorder="1" applyAlignment="1">
      <alignment horizontal="center" vertical="center"/>
    </xf>
    <xf numFmtId="0" fontId="44" fillId="0" borderId="133" xfId="9" applyFont="1" applyBorder="1" applyAlignment="1">
      <alignment horizontal="left" vertical="center" wrapText="1"/>
    </xf>
    <xf numFmtId="0" fontId="44" fillId="0" borderId="134" xfId="9" applyFont="1" applyBorder="1" applyAlignment="1">
      <alignment horizontal="left" vertical="center"/>
    </xf>
    <xf numFmtId="0" fontId="44" fillId="0" borderId="133" xfId="9" applyFont="1" applyBorder="1" applyAlignment="1">
      <alignment horizontal="left" vertical="center"/>
    </xf>
    <xf numFmtId="0" fontId="44" fillId="0" borderId="137" xfId="9" applyFont="1" applyBorder="1" applyAlignment="1">
      <alignment horizontal="left" vertical="center" wrapText="1"/>
    </xf>
    <xf numFmtId="0" fontId="44" fillId="0" borderId="138" xfId="9" applyFont="1" applyBorder="1" applyAlignment="1">
      <alignment horizontal="left" vertical="center" wrapText="1"/>
    </xf>
    <xf numFmtId="0" fontId="44" fillId="0" borderId="137" xfId="9" applyFont="1" applyBorder="1" applyAlignment="1">
      <alignment horizontal="center" vertical="center" wrapText="1"/>
    </xf>
    <xf numFmtId="0" fontId="44" fillId="0" borderId="138" xfId="9" applyFont="1" applyBorder="1" applyAlignment="1">
      <alignment horizontal="center" vertical="center" wrapText="1"/>
    </xf>
    <xf numFmtId="0" fontId="38" fillId="0" borderId="135" xfId="9" applyFont="1" applyBorder="1" applyAlignment="1">
      <alignment horizontal="center" vertical="center"/>
    </xf>
    <xf numFmtId="0" fontId="38" fillId="0" borderId="136" xfId="9" applyFont="1" applyBorder="1" applyAlignment="1">
      <alignment horizontal="center" vertical="center"/>
    </xf>
    <xf numFmtId="0" fontId="44" fillId="0" borderId="137" xfId="9" applyFont="1" applyBorder="1" applyAlignment="1">
      <alignment horizontal="center" vertical="center"/>
    </xf>
    <xf numFmtId="0" fontId="44" fillId="0" borderId="138" xfId="9" applyFont="1" applyBorder="1" applyAlignment="1">
      <alignment horizontal="center" vertical="center"/>
    </xf>
    <xf numFmtId="0" fontId="46" fillId="0" borderId="154" xfId="9" applyFont="1" applyBorder="1" applyAlignment="1">
      <alignment horizontal="center" vertical="center" textRotation="255"/>
    </xf>
    <xf numFmtId="0" fontId="46" fillId="0" borderId="139" xfId="9" applyFont="1" applyBorder="1" applyAlignment="1">
      <alignment horizontal="center" vertical="center" textRotation="255"/>
    </xf>
    <xf numFmtId="0" fontId="46" fillId="0" borderId="143" xfId="9" applyFont="1" applyBorder="1" applyAlignment="1">
      <alignment horizontal="center" vertical="center" textRotation="255"/>
    </xf>
    <xf numFmtId="0" fontId="38" fillId="0" borderId="144" xfId="9" applyFont="1" applyBorder="1" applyAlignment="1">
      <alignment horizontal="center" vertical="center" wrapText="1"/>
    </xf>
    <xf numFmtId="0" fontId="38" fillId="0" borderId="145" xfId="9" applyFont="1" applyBorder="1" applyAlignment="1">
      <alignment horizontal="center" vertical="center"/>
    </xf>
    <xf numFmtId="0" fontId="46" fillId="0" borderId="135" xfId="9" applyFont="1" applyBorder="1" applyAlignment="1">
      <alignment horizontal="center" vertical="center" wrapText="1"/>
    </xf>
    <xf numFmtId="0" fontId="46" fillId="0" borderId="136" xfId="9" applyFont="1" applyBorder="1" applyAlignment="1">
      <alignment horizontal="center" vertical="center"/>
    </xf>
    <xf numFmtId="0" fontId="38" fillId="0" borderId="147" xfId="9" applyFont="1" applyBorder="1" applyAlignment="1">
      <alignment horizontal="center" vertical="center" wrapText="1"/>
    </xf>
    <xf numFmtId="0" fontId="38" fillId="0" borderId="148" xfId="9" applyFont="1" applyBorder="1" applyAlignment="1">
      <alignment horizontal="center" vertical="center"/>
    </xf>
    <xf numFmtId="0" fontId="38" fillId="0" borderId="0" xfId="9" applyFont="1" applyBorder="1" applyAlignment="1">
      <alignment horizontal="center" vertical="center" wrapText="1"/>
    </xf>
    <xf numFmtId="0" fontId="38" fillId="0" borderId="0" xfId="9" applyFont="1" applyBorder="1" applyAlignment="1">
      <alignment horizontal="center" vertical="center"/>
    </xf>
    <xf numFmtId="0" fontId="38" fillId="0" borderId="135" xfId="9" applyFont="1" applyBorder="1" applyAlignment="1">
      <alignment horizontal="center" vertical="center" wrapText="1"/>
    </xf>
    <xf numFmtId="0" fontId="38" fillId="0" borderId="136" xfId="9" applyFont="1" applyBorder="1" applyAlignment="1">
      <alignment horizontal="center" vertical="center" wrapText="1"/>
    </xf>
    <xf numFmtId="0" fontId="11" fillId="2" borderId="5" xfId="1" applyFont="1" applyFill="1" applyBorder="1" applyAlignment="1">
      <alignment horizontal="center" vertical="center"/>
    </xf>
    <xf numFmtId="0" fontId="11" fillId="2" borderId="4" xfId="1" applyFont="1" applyFill="1" applyBorder="1" applyAlignment="1">
      <alignment horizontal="center" vertical="center"/>
    </xf>
    <xf numFmtId="0" fontId="11" fillId="0" borderId="0" xfId="1" applyFont="1" applyAlignment="1">
      <alignment horizontal="center" vertical="center"/>
    </xf>
    <xf numFmtId="0" fontId="11" fillId="0" borderId="2"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3" borderId="6" xfId="1" applyFont="1" applyFill="1" applyBorder="1" applyAlignment="1">
      <alignment horizontal="center" vertical="center"/>
    </xf>
    <xf numFmtId="0" fontId="11" fillId="3" borderId="7" xfId="1" applyFont="1" applyFill="1" applyBorder="1" applyAlignment="1">
      <alignment horizontal="center" vertical="center"/>
    </xf>
    <xf numFmtId="0" fontId="11" fillId="3" borderId="1" xfId="1" applyFont="1" applyFill="1" applyBorder="1" applyAlignment="1">
      <alignment horizontal="center" vertical="center"/>
    </xf>
    <xf numFmtId="0" fontId="11" fillId="3" borderId="11" xfId="1" applyFont="1" applyFill="1" applyBorder="1" applyAlignment="1">
      <alignment horizontal="center" vertical="center"/>
    </xf>
    <xf numFmtId="0" fontId="7" fillId="3" borderId="8" xfId="1" applyFont="1" applyFill="1" applyBorder="1" applyAlignment="1">
      <alignment horizontal="center" vertical="center"/>
    </xf>
    <xf numFmtId="0" fontId="7" fillId="3" borderId="6" xfId="1" applyFont="1" applyFill="1" applyBorder="1" applyAlignment="1">
      <alignment horizontal="center" vertical="center"/>
    </xf>
    <xf numFmtId="0" fontId="7" fillId="3" borderId="7" xfId="1" applyFont="1" applyFill="1" applyBorder="1" applyAlignment="1">
      <alignment horizontal="center" vertical="center"/>
    </xf>
    <xf numFmtId="0" fontId="7" fillId="3" borderId="12" xfId="1" applyFont="1" applyFill="1" applyBorder="1" applyAlignment="1">
      <alignment horizontal="center" vertical="center"/>
    </xf>
    <xf numFmtId="0" fontId="7" fillId="3" borderId="1" xfId="1" applyFont="1" applyFill="1" applyBorder="1" applyAlignment="1">
      <alignment horizontal="center" vertical="center"/>
    </xf>
    <xf numFmtId="0" fontId="7" fillId="3" borderId="11" xfId="1" applyFont="1" applyFill="1" applyBorder="1" applyAlignment="1">
      <alignment horizontal="center" vertical="center"/>
    </xf>
    <xf numFmtId="0" fontId="11" fillId="2" borderId="8"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12" xfId="1" applyFont="1" applyFill="1" applyBorder="1" applyAlignment="1">
      <alignment horizontal="center" vertical="center"/>
    </xf>
    <xf numFmtId="0" fontId="11" fillId="2" borderId="11" xfId="1" applyFont="1" applyFill="1" applyBorder="1" applyAlignment="1">
      <alignment horizontal="center" vertical="center"/>
    </xf>
    <xf numFmtId="0" fontId="11" fillId="2" borderId="6" xfId="1" applyFont="1" applyFill="1" applyBorder="1" applyAlignment="1">
      <alignment horizontal="center" vertical="center"/>
    </xf>
    <xf numFmtId="0" fontId="11" fillId="2" borderId="1"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16" xfId="1" applyFont="1" applyFill="1" applyBorder="1" applyAlignment="1">
      <alignment horizontal="center" vertical="center"/>
    </xf>
    <xf numFmtId="0" fontId="7" fillId="2" borderId="8" xfId="1" applyFont="1" applyFill="1" applyBorder="1" applyAlignment="1">
      <alignment horizontal="center" vertical="center" wrapText="1"/>
    </xf>
    <xf numFmtId="0" fontId="3" fillId="2" borderId="7" xfId="1" applyFill="1" applyBorder="1" applyAlignment="1">
      <alignment horizontal="center" vertical="center" wrapText="1"/>
    </xf>
    <xf numFmtId="0" fontId="3" fillId="2" borderId="12" xfId="1" applyFill="1" applyBorder="1" applyAlignment="1">
      <alignment horizontal="center" vertical="center" wrapText="1"/>
    </xf>
    <xf numFmtId="0" fontId="3" fillId="2" borderId="11" xfId="1" applyFill="1" applyBorder="1" applyAlignment="1">
      <alignment horizontal="center" vertical="center" wrapText="1"/>
    </xf>
    <xf numFmtId="0" fontId="11" fillId="2" borderId="3" xfId="1" applyFont="1" applyFill="1" applyBorder="1" applyAlignment="1">
      <alignment horizontal="center" vertical="center"/>
    </xf>
    <xf numFmtId="0" fontId="7" fillId="0" borderId="8" xfId="1" applyFont="1" applyBorder="1" applyAlignment="1">
      <alignment horizontal="right" vertical="center"/>
    </xf>
    <xf numFmtId="0" fontId="7" fillId="0" borderId="6" xfId="1" applyFont="1" applyBorder="1" applyAlignment="1">
      <alignment horizontal="right" vertical="center"/>
    </xf>
    <xf numFmtId="0" fontId="7" fillId="0" borderId="18" xfId="1" applyFont="1" applyBorder="1" applyAlignment="1">
      <alignment horizontal="right" vertical="center"/>
    </xf>
    <xf numFmtId="0" fontId="7" fillId="0" borderId="0" xfId="1" applyFont="1" applyAlignment="1">
      <alignment horizontal="right" vertical="center"/>
    </xf>
    <xf numFmtId="0" fontId="7" fillId="0" borderId="7" xfId="1" applyFont="1" applyBorder="1" applyAlignment="1">
      <alignment horizontal="left" vertical="center"/>
    </xf>
    <xf numFmtId="0" fontId="7" fillId="0" borderId="19" xfId="1" applyFont="1" applyBorder="1" applyAlignment="1">
      <alignment horizontal="left" vertical="center"/>
    </xf>
    <xf numFmtId="176" fontId="11" fillId="3" borderId="8" xfId="1" applyNumberFormat="1" applyFont="1" applyFill="1" applyBorder="1" applyAlignment="1">
      <alignment horizontal="right" vertical="center"/>
    </xf>
    <xf numFmtId="176" fontId="11" fillId="3" borderId="12" xfId="1" applyNumberFormat="1" applyFont="1" applyFill="1" applyBorder="1" applyAlignment="1">
      <alignment horizontal="right" vertical="center"/>
    </xf>
    <xf numFmtId="0" fontId="11" fillId="0" borderId="7" xfId="1" applyFont="1" applyBorder="1" applyAlignment="1">
      <alignment horizontal="left" vertical="center"/>
    </xf>
    <xf numFmtId="0" fontId="11" fillId="0" borderId="11" xfId="1" applyFont="1" applyBorder="1" applyAlignment="1">
      <alignment horizontal="left" vertical="center"/>
    </xf>
    <xf numFmtId="0" fontId="11" fillId="2" borderId="13"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16" xfId="1" applyFont="1" applyFill="1" applyBorder="1" applyAlignment="1">
      <alignment horizontal="center" vertical="center" wrapText="1"/>
    </xf>
    <xf numFmtId="0" fontId="11" fillId="2" borderId="20" xfId="1" applyFont="1" applyFill="1" applyBorder="1" applyAlignment="1">
      <alignment horizontal="center" vertical="center"/>
    </xf>
    <xf numFmtId="0" fontId="11" fillId="2" borderId="24" xfId="1" applyFont="1" applyFill="1" applyBorder="1" applyAlignment="1">
      <alignment horizontal="center" vertical="center"/>
    </xf>
    <xf numFmtId="38" fontId="11" fillId="3" borderId="22" xfId="3" applyFont="1" applyFill="1" applyBorder="1" applyAlignment="1">
      <alignment horizontal="right" vertical="center"/>
    </xf>
    <xf numFmtId="38" fontId="11" fillId="3" borderId="25" xfId="3" applyFont="1" applyFill="1" applyBorder="1" applyAlignment="1">
      <alignment horizontal="right" vertical="center"/>
    </xf>
    <xf numFmtId="3" fontId="11" fillId="3" borderId="23" xfId="1" applyNumberFormat="1" applyFont="1" applyFill="1" applyBorder="1" applyAlignment="1">
      <alignment horizontal="right" vertical="center"/>
    </xf>
    <xf numFmtId="3" fontId="11" fillId="3" borderId="24" xfId="1" applyNumberFormat="1" applyFont="1" applyFill="1" applyBorder="1" applyAlignment="1">
      <alignment horizontal="right" vertical="center"/>
    </xf>
    <xf numFmtId="0" fontId="7" fillId="2" borderId="6" xfId="1" applyFont="1" applyFill="1" applyBorder="1" applyAlignment="1">
      <alignment horizontal="center" vertical="center"/>
    </xf>
    <xf numFmtId="0" fontId="7" fillId="2" borderId="26" xfId="1" applyFont="1" applyFill="1" applyBorder="1" applyAlignment="1">
      <alignment horizontal="center" vertical="center"/>
    </xf>
    <xf numFmtId="0" fontId="7" fillId="2" borderId="27" xfId="1" applyFont="1" applyFill="1" applyBorder="1" applyAlignment="1">
      <alignment horizontal="center" vertical="center"/>
    </xf>
    <xf numFmtId="0" fontId="7" fillId="2" borderId="28" xfId="1" applyFont="1" applyFill="1" applyBorder="1" applyAlignment="1">
      <alignment horizontal="center" vertical="center"/>
    </xf>
    <xf numFmtId="177" fontId="11" fillId="3" borderId="8" xfId="1" applyNumberFormat="1" applyFont="1" applyFill="1" applyBorder="1" applyAlignment="1">
      <alignment horizontal="center" vertical="center"/>
    </xf>
    <xf numFmtId="177" fontId="11" fillId="3" borderId="7" xfId="1" applyNumberFormat="1" applyFont="1" applyFill="1" applyBorder="1" applyAlignment="1">
      <alignment horizontal="center" vertical="center"/>
    </xf>
    <xf numFmtId="177" fontId="11" fillId="3" borderId="12" xfId="1" applyNumberFormat="1" applyFont="1" applyFill="1" applyBorder="1" applyAlignment="1">
      <alignment horizontal="center" vertical="center"/>
    </xf>
    <xf numFmtId="177" fontId="11" fillId="3" borderId="11" xfId="1" applyNumberFormat="1" applyFont="1" applyFill="1" applyBorder="1" applyAlignment="1">
      <alignment horizontal="center" vertical="center"/>
    </xf>
    <xf numFmtId="0" fontId="11" fillId="3" borderId="31" xfId="1" applyFont="1" applyFill="1" applyBorder="1" applyAlignment="1">
      <alignment horizontal="center" vertical="center"/>
    </xf>
    <xf numFmtId="0" fontId="11" fillId="3" borderId="32" xfId="1" applyFont="1" applyFill="1" applyBorder="1" applyAlignment="1">
      <alignment horizontal="center" vertical="center"/>
    </xf>
    <xf numFmtId="0" fontId="11" fillId="3" borderId="33" xfId="1" applyFont="1" applyFill="1" applyBorder="1" applyAlignment="1">
      <alignment horizontal="center" vertical="center"/>
    </xf>
    <xf numFmtId="0" fontId="11" fillId="3" borderId="12" xfId="1" applyFont="1" applyFill="1" applyBorder="1" applyAlignment="1">
      <alignment horizontal="center" vertical="center"/>
    </xf>
    <xf numFmtId="0" fontId="16" fillId="3" borderId="18" xfId="1" applyFont="1" applyFill="1" applyBorder="1" applyAlignment="1">
      <alignment horizontal="center" vertical="center"/>
    </xf>
    <xf numFmtId="0" fontId="16" fillId="3" borderId="19" xfId="1" applyFont="1" applyFill="1" applyBorder="1" applyAlignment="1">
      <alignment vertical="center"/>
    </xf>
    <xf numFmtId="0" fontId="16" fillId="3" borderId="18" xfId="1" applyFont="1" applyFill="1" applyBorder="1" applyAlignment="1">
      <alignment vertical="center"/>
    </xf>
    <xf numFmtId="49" fontId="17" fillId="3" borderId="18" xfId="1" applyNumberFormat="1" applyFont="1" applyFill="1" applyBorder="1" applyAlignment="1">
      <alignment horizontal="left" vertical="center" wrapText="1"/>
    </xf>
    <xf numFmtId="49" fontId="17" fillId="3" borderId="0" xfId="1" applyNumberFormat="1" applyFont="1" applyFill="1" applyAlignment="1">
      <alignment horizontal="left" vertical="center" wrapText="1"/>
    </xf>
    <xf numFmtId="49" fontId="17" fillId="3" borderId="19" xfId="1" applyNumberFormat="1" applyFont="1" applyFill="1" applyBorder="1" applyAlignment="1">
      <alignment horizontal="left" vertical="center" wrapText="1"/>
    </xf>
    <xf numFmtId="0" fontId="7" fillId="3" borderId="13" xfId="1" applyFont="1" applyFill="1" applyBorder="1" applyAlignment="1">
      <alignment horizontal="center" vertical="center"/>
    </xf>
    <xf numFmtId="0" fontId="7" fillId="3" borderId="16" xfId="1" applyFont="1" applyFill="1" applyBorder="1" applyAlignment="1">
      <alignment horizontal="center" vertical="center"/>
    </xf>
    <xf numFmtId="0" fontId="7" fillId="3" borderId="20" xfId="1" applyFont="1" applyFill="1" applyBorder="1" applyAlignment="1">
      <alignment horizontal="center" vertical="center"/>
    </xf>
    <xf numFmtId="0" fontId="7" fillId="3" borderId="24" xfId="1" applyFont="1" applyFill="1" applyBorder="1" applyAlignment="1">
      <alignment horizontal="center" vertical="center"/>
    </xf>
    <xf numFmtId="0" fontId="7" fillId="2" borderId="46"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8" xfId="1" applyFont="1" applyFill="1" applyBorder="1" applyAlignment="1">
      <alignment vertical="center"/>
    </xf>
    <xf numFmtId="0" fontId="7" fillId="2" borderId="0" xfId="1" applyFont="1" applyFill="1" applyAlignment="1">
      <alignment vertical="center"/>
    </xf>
    <xf numFmtId="0" fontId="7" fillId="2" borderId="19" xfId="1" applyFont="1" applyFill="1" applyBorder="1" applyAlignment="1">
      <alignment vertical="center"/>
    </xf>
    <xf numFmtId="0" fontId="7" fillId="2" borderId="1" xfId="1" applyFont="1" applyFill="1" applyBorder="1" applyAlignment="1">
      <alignment horizontal="center" vertical="center"/>
    </xf>
    <xf numFmtId="49" fontId="7" fillId="0" borderId="55" xfId="1" applyNumberFormat="1" applyFont="1" applyBorder="1" applyAlignment="1">
      <alignment horizontal="right" vertical="center"/>
    </xf>
    <xf numFmtId="49" fontId="7" fillId="0" borderId="47" xfId="1" applyNumberFormat="1" applyFont="1" applyBorder="1" applyAlignment="1">
      <alignment horizontal="right" vertical="center"/>
    </xf>
    <xf numFmtId="180" fontId="7" fillId="2" borderId="46" xfId="1" applyNumberFormat="1" applyFont="1" applyFill="1" applyBorder="1" applyAlignment="1">
      <alignment vertical="center"/>
    </xf>
    <xf numFmtId="180" fontId="7" fillId="2" borderId="48" xfId="1" applyNumberFormat="1" applyFont="1" applyFill="1" applyBorder="1" applyAlignment="1">
      <alignment vertical="center"/>
    </xf>
    <xf numFmtId="0" fontId="7" fillId="5" borderId="8" xfId="1" applyFont="1" applyFill="1" applyBorder="1" applyAlignment="1" applyProtection="1">
      <alignment vertical="center" wrapText="1"/>
      <protection locked="0"/>
    </xf>
    <xf numFmtId="0" fontId="7" fillId="5" borderId="6" xfId="1" applyFont="1" applyFill="1" applyBorder="1" applyAlignment="1" applyProtection="1">
      <alignment vertical="center" wrapText="1"/>
      <protection locked="0"/>
    </xf>
    <xf numFmtId="0" fontId="7" fillId="5" borderId="7" xfId="1" applyFont="1" applyFill="1" applyBorder="1" applyAlignment="1" applyProtection="1">
      <alignment vertical="center" wrapText="1"/>
      <protection locked="0"/>
    </xf>
    <xf numFmtId="180" fontId="7" fillId="3" borderId="12" xfId="1" applyNumberFormat="1" applyFont="1" applyFill="1" applyBorder="1" applyAlignment="1">
      <alignment vertical="center"/>
    </xf>
    <xf numFmtId="180" fontId="7" fillId="3" borderId="1" xfId="1" applyNumberFormat="1" applyFont="1" applyFill="1" applyBorder="1" applyAlignment="1">
      <alignment vertical="center"/>
    </xf>
    <xf numFmtId="0" fontId="7" fillId="2" borderId="35"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36" xfId="1" applyFont="1" applyFill="1" applyBorder="1" applyAlignment="1">
      <alignment horizontal="center" vertical="center" wrapText="1"/>
    </xf>
    <xf numFmtId="0" fontId="7" fillId="2" borderId="43"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37" xfId="1" applyFont="1" applyFill="1" applyBorder="1" applyAlignment="1">
      <alignment horizontal="center" vertical="center" wrapText="1"/>
    </xf>
    <xf numFmtId="0" fontId="7" fillId="2" borderId="44" xfId="1" applyFont="1" applyFill="1" applyBorder="1" applyAlignment="1">
      <alignment horizontal="center" vertical="center"/>
    </xf>
    <xf numFmtId="0" fontId="7" fillId="2" borderId="51" xfId="1" applyFont="1" applyFill="1" applyBorder="1" applyAlignment="1">
      <alignment horizontal="center" vertical="center"/>
    </xf>
    <xf numFmtId="0" fontId="7" fillId="2" borderId="38" xfId="1" applyFont="1" applyFill="1" applyBorder="1" applyAlignment="1">
      <alignment horizontal="center" vertical="center" wrapText="1"/>
    </xf>
    <xf numFmtId="0" fontId="7" fillId="2" borderId="45" xfId="1" applyFont="1" applyFill="1" applyBorder="1" applyAlignment="1">
      <alignment horizontal="center" vertical="center"/>
    </xf>
    <xf numFmtId="0" fontId="7" fillId="2" borderId="52"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42" xfId="1" applyFont="1" applyFill="1" applyBorder="1" applyAlignment="1">
      <alignment horizontal="center" vertical="center" wrapText="1"/>
    </xf>
    <xf numFmtId="0" fontId="7" fillId="2" borderId="49" xfId="1" applyFont="1" applyFill="1" applyBorder="1" applyAlignment="1">
      <alignment horizontal="center" vertical="center"/>
    </xf>
    <xf numFmtId="0" fontId="7" fillId="2" borderId="54" xfId="1" applyFont="1" applyFill="1" applyBorder="1" applyAlignment="1">
      <alignment horizontal="center" vertical="center"/>
    </xf>
    <xf numFmtId="0" fontId="7" fillId="2" borderId="18" xfId="1" applyFont="1" applyFill="1" applyBorder="1" applyAlignment="1">
      <alignment horizontal="center" vertical="center"/>
    </xf>
    <xf numFmtId="0" fontId="7" fillId="2" borderId="19"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34" xfId="1" applyFont="1" applyFill="1" applyBorder="1" applyAlignment="1">
      <alignment horizontal="center" vertical="center"/>
    </xf>
    <xf numFmtId="0" fontId="7" fillId="2" borderId="22" xfId="1" applyFont="1" applyFill="1" applyBorder="1" applyAlignment="1">
      <alignment horizontal="center" vertical="center"/>
    </xf>
    <xf numFmtId="180" fontId="7" fillId="2" borderId="56" xfId="1" applyNumberFormat="1" applyFont="1" applyFill="1" applyBorder="1" applyAlignment="1">
      <alignment vertical="center"/>
    </xf>
    <xf numFmtId="180" fontId="7" fillId="2" borderId="57" xfId="1" applyNumberFormat="1" applyFont="1" applyFill="1" applyBorder="1" applyAlignment="1">
      <alignment vertical="center"/>
    </xf>
    <xf numFmtId="0" fontId="7" fillId="3" borderId="12" xfId="1" applyFont="1" applyFill="1" applyBorder="1" applyAlignment="1">
      <alignment horizontal="left" vertical="center" wrapText="1"/>
    </xf>
    <xf numFmtId="0" fontId="7" fillId="3" borderId="1" xfId="1" applyFont="1" applyFill="1" applyBorder="1" applyAlignment="1">
      <alignment horizontal="left" vertical="center" wrapText="1"/>
    </xf>
    <xf numFmtId="0" fontId="7" fillId="3" borderId="11" xfId="1" applyFont="1" applyFill="1" applyBorder="1" applyAlignment="1">
      <alignment horizontal="left" vertical="center" wrapText="1"/>
    </xf>
    <xf numFmtId="178" fontId="7" fillId="0" borderId="8" xfId="1" applyNumberFormat="1" applyFont="1" applyBorder="1" applyAlignment="1">
      <alignment vertical="center"/>
    </xf>
    <xf numFmtId="178" fontId="7" fillId="0" borderId="6" xfId="1" applyNumberFormat="1" applyFont="1" applyBorder="1" applyAlignment="1">
      <alignment vertical="center"/>
    </xf>
    <xf numFmtId="180" fontId="7" fillId="2" borderId="58" xfId="1" applyNumberFormat="1" applyFont="1" applyFill="1" applyBorder="1" applyAlignment="1">
      <alignment vertical="center"/>
    </xf>
    <xf numFmtId="180" fontId="7" fillId="2" borderId="59" xfId="1" applyNumberFormat="1" applyFont="1" applyFill="1" applyBorder="1" applyAlignment="1">
      <alignment vertical="center"/>
    </xf>
    <xf numFmtId="180" fontId="11" fillId="3" borderId="12" xfId="1" applyNumberFormat="1" applyFont="1" applyFill="1" applyBorder="1" applyAlignment="1">
      <alignment vertical="center"/>
    </xf>
    <xf numFmtId="180" fontId="11" fillId="3" borderId="1" xfId="1" applyNumberFormat="1" applyFont="1" applyFill="1" applyBorder="1" applyAlignment="1">
      <alignment vertical="center"/>
    </xf>
    <xf numFmtId="0" fontId="11" fillId="3" borderId="12" xfId="1" applyFont="1" applyFill="1" applyBorder="1" applyAlignment="1">
      <alignment horizontal="left" vertical="center" wrapText="1"/>
    </xf>
    <xf numFmtId="0" fontId="11" fillId="3" borderId="1" xfId="1" applyFont="1" applyFill="1" applyBorder="1" applyAlignment="1">
      <alignment horizontal="left" vertical="center" wrapText="1"/>
    </xf>
    <xf numFmtId="0" fontId="11" fillId="3" borderId="11" xfId="1" applyFont="1" applyFill="1" applyBorder="1" applyAlignment="1">
      <alignment horizontal="left" vertical="center" wrapText="1"/>
    </xf>
    <xf numFmtId="0" fontId="11" fillId="2" borderId="18" xfId="1" applyFont="1" applyFill="1" applyBorder="1" applyAlignment="1">
      <alignment horizontal="center" vertical="center"/>
    </xf>
    <xf numFmtId="0" fontId="11" fillId="2" borderId="19" xfId="1" applyFont="1" applyFill="1" applyBorder="1" applyAlignment="1">
      <alignment horizontal="center" vertical="center"/>
    </xf>
    <xf numFmtId="0" fontId="11" fillId="2" borderId="26" xfId="1" applyFont="1" applyFill="1" applyBorder="1" applyAlignment="1">
      <alignment horizontal="center" vertical="center"/>
    </xf>
    <xf numFmtId="0" fontId="11" fillId="2" borderId="28" xfId="1" applyFont="1" applyFill="1" applyBorder="1" applyAlignment="1">
      <alignment horizontal="center" vertical="center"/>
    </xf>
    <xf numFmtId="178" fontId="11" fillId="0" borderId="18" xfId="1" applyNumberFormat="1" applyFont="1" applyBorder="1" applyAlignment="1">
      <alignment vertical="center"/>
    </xf>
    <xf numFmtId="178" fontId="11" fillId="0" borderId="0" xfId="1" applyNumberFormat="1" applyFont="1" applyAlignment="1">
      <alignment vertical="center"/>
    </xf>
    <xf numFmtId="180" fontId="7" fillId="2" borderId="66" xfId="1" applyNumberFormat="1" applyFont="1" applyFill="1" applyBorder="1" applyAlignment="1">
      <alignment vertical="center"/>
    </xf>
    <xf numFmtId="180" fontId="7" fillId="2" borderId="2" xfId="1" applyNumberFormat="1" applyFont="1" applyFill="1" applyBorder="1" applyAlignment="1">
      <alignment vertical="center"/>
    </xf>
    <xf numFmtId="0" fontId="7" fillId="3" borderId="18" xfId="1" applyFont="1" applyFill="1" applyBorder="1" applyAlignment="1" applyProtection="1">
      <alignment vertical="center" wrapText="1"/>
      <protection locked="0"/>
    </xf>
    <xf numFmtId="0" fontId="7" fillId="3" borderId="0" xfId="1" applyFont="1" applyFill="1" applyAlignment="1" applyProtection="1">
      <alignment vertical="center" wrapText="1"/>
      <protection locked="0"/>
    </xf>
    <xf numFmtId="0" fontId="7" fillId="3" borderId="19" xfId="1" applyFont="1" applyFill="1" applyBorder="1" applyAlignment="1" applyProtection="1">
      <alignment vertical="center" wrapText="1"/>
      <protection locked="0"/>
    </xf>
    <xf numFmtId="178" fontId="11" fillId="3" borderId="26" xfId="1" applyNumberFormat="1" applyFont="1" applyFill="1" applyBorder="1" applyAlignment="1">
      <alignment vertical="center"/>
    </xf>
    <xf numFmtId="178" fontId="11" fillId="3" borderId="27" xfId="1" applyNumberFormat="1" applyFont="1" applyFill="1" applyBorder="1" applyAlignment="1">
      <alignment vertical="center"/>
    </xf>
    <xf numFmtId="180" fontId="7" fillId="2" borderId="68" xfId="1" applyNumberFormat="1" applyFont="1" applyFill="1" applyBorder="1" applyAlignment="1">
      <alignment vertical="center"/>
    </xf>
    <xf numFmtId="180" fontId="7" fillId="2" borderId="69" xfId="1" applyNumberFormat="1" applyFont="1" applyFill="1" applyBorder="1" applyAlignment="1">
      <alignment vertical="center"/>
    </xf>
    <xf numFmtId="0" fontId="7" fillId="3" borderId="26" xfId="1" applyFont="1" applyFill="1" applyBorder="1" applyAlignment="1" applyProtection="1">
      <alignment vertical="center" wrapText="1"/>
      <protection locked="0"/>
    </xf>
    <xf numFmtId="0" fontId="7" fillId="3" borderId="27" xfId="1" applyFont="1" applyFill="1" applyBorder="1" applyAlignment="1" applyProtection="1">
      <alignment vertical="center" wrapText="1"/>
      <protection locked="0"/>
    </xf>
    <xf numFmtId="0" fontId="7" fillId="3" borderId="28" xfId="1" applyFont="1" applyFill="1" applyBorder="1" applyAlignment="1" applyProtection="1">
      <alignment vertical="center" wrapText="1"/>
      <protection locked="0"/>
    </xf>
    <xf numFmtId="0" fontId="11" fillId="2" borderId="8" xfId="1" applyFont="1" applyFill="1" applyBorder="1" applyAlignment="1">
      <alignment horizontal="center" vertical="center" wrapText="1"/>
    </xf>
    <xf numFmtId="0" fontId="11" fillId="2" borderId="62" xfId="1" applyFont="1" applyFill="1" applyBorder="1" applyAlignment="1">
      <alignment horizontal="center" vertical="center"/>
    </xf>
    <xf numFmtId="0" fontId="11" fillId="2" borderId="63" xfId="1" applyFont="1" applyFill="1" applyBorder="1" applyAlignment="1">
      <alignment horizontal="center" vertical="center"/>
    </xf>
    <xf numFmtId="180" fontId="11" fillId="0" borderId="8" xfId="1" applyNumberFormat="1" applyFont="1" applyBorder="1" applyAlignment="1">
      <alignment vertical="center"/>
    </xf>
    <xf numFmtId="180" fontId="11" fillId="0" borderId="59" xfId="1" applyNumberFormat="1" applyFont="1" applyBorder="1" applyAlignment="1">
      <alignment vertical="center"/>
    </xf>
    <xf numFmtId="180" fontId="11" fillId="3" borderId="62" xfId="1" applyNumberFormat="1" applyFont="1" applyFill="1" applyBorder="1" applyAlignment="1">
      <alignment vertical="center"/>
    </xf>
    <xf numFmtId="180" fontId="11" fillId="3" borderId="9" xfId="1" applyNumberFormat="1" applyFont="1" applyFill="1" applyBorder="1" applyAlignment="1">
      <alignment vertical="center"/>
    </xf>
    <xf numFmtId="180" fontId="7" fillId="2" borderId="53" xfId="1" applyNumberFormat="1" applyFont="1" applyFill="1" applyBorder="1" applyAlignment="1">
      <alignment vertical="center"/>
    </xf>
    <xf numFmtId="180" fontId="7" fillId="2" borderId="10" xfId="1" applyNumberFormat="1" applyFont="1" applyFill="1" applyBorder="1" applyAlignment="1">
      <alignment vertical="center"/>
    </xf>
    <xf numFmtId="0" fontId="7" fillId="3" borderId="62" xfId="1" applyFont="1" applyFill="1" applyBorder="1" applyAlignment="1">
      <alignment horizontal="left" vertical="center" wrapText="1"/>
    </xf>
    <xf numFmtId="0" fontId="7" fillId="3" borderId="9" xfId="1" applyFont="1" applyFill="1" applyBorder="1" applyAlignment="1">
      <alignment horizontal="left" vertical="center" wrapText="1"/>
    </xf>
    <xf numFmtId="0" fontId="7" fillId="3" borderId="63" xfId="1" applyFont="1" applyFill="1" applyBorder="1" applyAlignment="1">
      <alignment horizontal="left" vertical="center" wrapText="1"/>
    </xf>
    <xf numFmtId="0" fontId="11" fillId="2" borderId="31" xfId="1" applyFont="1" applyFill="1" applyBorder="1" applyAlignment="1">
      <alignment horizontal="center" vertical="center"/>
    </xf>
    <xf numFmtId="0" fontId="11" fillId="2" borderId="33" xfId="1" applyFont="1" applyFill="1" applyBorder="1" applyAlignment="1">
      <alignment horizontal="center" vertical="center"/>
    </xf>
    <xf numFmtId="178" fontId="11" fillId="0" borderId="31" xfId="1" applyNumberFormat="1" applyFont="1" applyBorder="1" applyAlignment="1">
      <alignment vertical="center"/>
    </xf>
    <xf numFmtId="178" fontId="11" fillId="0" borderId="32" xfId="1" applyNumberFormat="1" applyFont="1" applyBorder="1" applyAlignment="1">
      <alignment vertical="center"/>
    </xf>
    <xf numFmtId="180" fontId="7" fillId="2" borderId="72" xfId="1" applyNumberFormat="1" applyFont="1" applyFill="1" applyBorder="1" applyAlignment="1">
      <alignment vertical="center"/>
    </xf>
    <xf numFmtId="180" fontId="7" fillId="2" borderId="73" xfId="1" applyNumberFormat="1" applyFont="1" applyFill="1" applyBorder="1" applyAlignment="1">
      <alignment vertical="center"/>
    </xf>
    <xf numFmtId="0" fontId="7" fillId="3" borderId="31" xfId="1" applyFont="1" applyFill="1" applyBorder="1" applyAlignment="1">
      <alignment vertical="center" wrapText="1"/>
    </xf>
    <xf numFmtId="0" fontId="7" fillId="3" borderId="32" xfId="1" applyFont="1" applyFill="1" applyBorder="1" applyAlignment="1">
      <alignment vertical="center" wrapText="1"/>
    </xf>
    <xf numFmtId="0" fontId="7" fillId="3" borderId="33" xfId="1" applyFont="1" applyFill="1" applyBorder="1" applyAlignment="1">
      <alignment vertical="center" wrapText="1"/>
    </xf>
    <xf numFmtId="0" fontId="7" fillId="3" borderId="26" xfId="1" applyFont="1" applyFill="1" applyBorder="1" applyAlignment="1">
      <alignment vertical="center" wrapText="1"/>
    </xf>
    <xf numFmtId="0" fontId="7" fillId="3" borderId="27" xfId="1" applyFont="1" applyFill="1" applyBorder="1" applyAlignment="1">
      <alignment vertical="center" wrapText="1"/>
    </xf>
    <xf numFmtId="0" fontId="7" fillId="3" borderId="28" xfId="1" applyFont="1" applyFill="1" applyBorder="1" applyAlignment="1">
      <alignment vertical="center" wrapText="1"/>
    </xf>
    <xf numFmtId="0" fontId="7" fillId="3" borderId="31" xfId="1" applyFont="1" applyFill="1" applyBorder="1" applyAlignment="1" applyProtection="1">
      <alignment vertical="center" wrapText="1"/>
      <protection locked="0"/>
    </xf>
    <xf numFmtId="0" fontId="7" fillId="3" borderId="32" xfId="1" applyFont="1" applyFill="1" applyBorder="1" applyAlignment="1" applyProtection="1">
      <alignment vertical="center" wrapText="1"/>
      <protection locked="0"/>
    </xf>
    <xf numFmtId="0" fontId="7" fillId="3" borderId="33" xfId="1" applyFont="1" applyFill="1" applyBorder="1" applyAlignment="1" applyProtection="1">
      <alignment vertical="center" wrapText="1"/>
      <protection locked="0"/>
    </xf>
    <xf numFmtId="180" fontId="11" fillId="0" borderId="55" xfId="1" applyNumberFormat="1" applyFont="1" applyBorder="1" applyAlignment="1">
      <alignment vertical="center"/>
    </xf>
    <xf numFmtId="180" fontId="11" fillId="0" borderId="47" xfId="1" applyNumberFormat="1" applyFont="1" applyBorder="1" applyAlignment="1">
      <alignment vertical="center"/>
    </xf>
    <xf numFmtId="0" fontId="7" fillId="5" borderId="55" xfId="1" applyFont="1" applyFill="1" applyBorder="1" applyAlignment="1" applyProtection="1">
      <alignment vertical="center" wrapText="1"/>
      <protection locked="0"/>
    </xf>
    <xf numFmtId="0" fontId="7" fillId="5" borderId="47" xfId="1" applyFont="1" applyFill="1" applyBorder="1" applyAlignment="1" applyProtection="1">
      <alignment vertical="center" wrapText="1"/>
      <protection locked="0"/>
    </xf>
    <xf numFmtId="0" fontId="7" fillId="5" borderId="75" xfId="1" applyFont="1" applyFill="1" applyBorder="1" applyAlignment="1" applyProtection="1">
      <alignment vertical="center" wrapText="1"/>
      <protection locked="0"/>
    </xf>
    <xf numFmtId="178" fontId="11" fillId="3" borderId="62" xfId="1" applyNumberFormat="1" applyFont="1" applyFill="1" applyBorder="1" applyAlignment="1">
      <alignment vertical="center"/>
    </xf>
    <xf numFmtId="178" fontId="11" fillId="3" borderId="9" xfId="1" applyNumberFormat="1" applyFont="1" applyFill="1" applyBorder="1" applyAlignment="1">
      <alignment vertical="center"/>
    </xf>
    <xf numFmtId="0" fontId="7" fillId="3" borderId="62" xfId="1" applyFont="1" applyFill="1" applyBorder="1" applyAlignment="1">
      <alignment vertical="center" wrapText="1"/>
    </xf>
    <xf numFmtId="0" fontId="7" fillId="3" borderId="9" xfId="1" applyFont="1" applyFill="1" applyBorder="1" applyAlignment="1">
      <alignment vertical="center" wrapText="1"/>
    </xf>
    <xf numFmtId="0" fontId="7" fillId="3" borderId="63" xfId="1" applyFont="1" applyFill="1" applyBorder="1" applyAlignment="1">
      <alignment vertical="center" wrapText="1"/>
    </xf>
    <xf numFmtId="178" fontId="7" fillId="0" borderId="18" xfId="1" applyNumberFormat="1" applyFont="1" applyBorder="1" applyAlignment="1">
      <alignment vertical="center"/>
    </xf>
    <xf numFmtId="178" fontId="7" fillId="0" borderId="0" xfId="1" applyNumberFormat="1" applyFont="1" applyAlignment="1">
      <alignment vertical="center"/>
    </xf>
    <xf numFmtId="0" fontId="7" fillId="5" borderId="18" xfId="1" applyFont="1" applyFill="1" applyBorder="1" applyAlignment="1" applyProtection="1">
      <alignment vertical="center" wrapText="1"/>
      <protection locked="0"/>
    </xf>
    <xf numFmtId="0" fontId="7" fillId="5" borderId="0" xfId="1" applyFont="1" applyFill="1" applyAlignment="1" applyProtection="1">
      <alignment vertical="center" wrapText="1"/>
      <protection locked="0"/>
    </xf>
    <xf numFmtId="0" fontId="7" fillId="5" borderId="19" xfId="1" applyFont="1" applyFill="1" applyBorder="1" applyAlignment="1" applyProtection="1">
      <alignment vertical="center" wrapText="1"/>
      <protection locked="0"/>
    </xf>
    <xf numFmtId="180" fontId="11" fillId="2" borderId="56" xfId="1" applyNumberFormat="1" applyFont="1" applyFill="1" applyBorder="1" applyAlignment="1">
      <alignment vertical="center"/>
    </xf>
    <xf numFmtId="180" fontId="11" fillId="2" borderId="57" xfId="1" applyNumberFormat="1" applyFont="1" applyFill="1" applyBorder="1" applyAlignment="1">
      <alignment vertical="center"/>
    </xf>
    <xf numFmtId="0" fontId="7" fillId="3" borderId="12" xfId="1" applyFont="1" applyFill="1" applyBorder="1" applyAlignment="1" applyProtection="1">
      <alignment vertical="center" wrapText="1"/>
      <protection locked="0"/>
    </xf>
    <xf numFmtId="0" fontId="7" fillId="3" borderId="1" xfId="1" applyFont="1" applyFill="1" applyBorder="1" applyAlignment="1" applyProtection="1">
      <alignment vertical="center" wrapText="1"/>
      <protection locked="0"/>
    </xf>
    <xf numFmtId="0" fontId="7" fillId="3" borderId="11" xfId="1" applyFont="1" applyFill="1" applyBorder="1" applyAlignment="1" applyProtection="1">
      <alignment vertical="center" wrapText="1"/>
      <protection locked="0"/>
    </xf>
    <xf numFmtId="0" fontId="11" fillId="2" borderId="55" xfId="1" applyFont="1" applyFill="1" applyBorder="1" applyAlignment="1">
      <alignment horizontal="center" vertical="center"/>
    </xf>
    <xf numFmtId="0" fontId="11" fillId="2" borderId="75" xfId="1" applyFont="1" applyFill="1" applyBorder="1" applyAlignment="1">
      <alignment horizontal="center" vertical="center"/>
    </xf>
    <xf numFmtId="178" fontId="7" fillId="0" borderId="55" xfId="1" applyNumberFormat="1" applyFont="1" applyBorder="1" applyAlignment="1">
      <alignment vertical="center"/>
    </xf>
    <xf numFmtId="178" fontId="7" fillId="0" borderId="47" xfId="1" applyNumberFormat="1" applyFont="1" applyBorder="1" applyAlignment="1">
      <alignment vertical="center"/>
    </xf>
    <xf numFmtId="180" fontId="7" fillId="3" borderId="62" xfId="1" applyNumberFormat="1" applyFont="1" applyFill="1" applyBorder="1" applyAlignment="1">
      <alignment vertical="center"/>
    </xf>
    <xf numFmtId="180" fontId="7" fillId="3" borderId="9" xfId="1" applyNumberFormat="1" applyFont="1" applyFill="1" applyBorder="1" applyAlignment="1">
      <alignment vertical="center"/>
    </xf>
    <xf numFmtId="0" fontId="7" fillId="3" borderId="62" xfId="1" applyFont="1" applyFill="1" applyBorder="1" applyAlignment="1" applyProtection="1">
      <alignment vertical="center" wrapText="1"/>
      <protection locked="0"/>
    </xf>
    <xf numFmtId="0" fontId="7" fillId="3" borderId="9" xfId="1" applyFont="1" applyFill="1" applyBorder="1" applyAlignment="1" applyProtection="1">
      <alignment vertical="center" wrapText="1"/>
      <protection locked="0"/>
    </xf>
    <xf numFmtId="0" fontId="7" fillId="3" borderId="63" xfId="1" applyFont="1" applyFill="1" applyBorder="1" applyAlignment="1" applyProtection="1">
      <alignment vertical="center" wrapText="1"/>
      <protection locked="0"/>
    </xf>
    <xf numFmtId="0" fontId="31" fillId="3" borderId="78" xfId="1" applyFont="1" applyFill="1" applyBorder="1" applyAlignment="1">
      <alignment horizontal="left" vertical="center" wrapText="1"/>
    </xf>
    <xf numFmtId="0" fontId="31" fillId="3" borderId="84" xfId="1" applyFont="1" applyFill="1" applyBorder="1" applyAlignment="1">
      <alignment horizontal="left" vertical="center" wrapText="1"/>
    </xf>
    <xf numFmtId="0" fontId="31" fillId="3" borderId="85" xfId="1" applyFont="1" applyFill="1" applyBorder="1" applyAlignment="1">
      <alignment horizontal="left" vertical="center" wrapText="1"/>
    </xf>
    <xf numFmtId="0" fontId="11" fillId="2" borderId="23" xfId="1" applyFont="1" applyFill="1" applyBorder="1" applyAlignment="1">
      <alignment horizontal="center" vertical="center"/>
    </xf>
    <xf numFmtId="0" fontId="11" fillId="2" borderId="86"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76" xfId="1" applyFont="1" applyFill="1" applyBorder="1" applyAlignment="1">
      <alignment horizontal="center" vertical="center" wrapText="1"/>
    </xf>
    <xf numFmtId="0" fontId="11" fillId="2" borderId="77" xfId="1" applyFont="1" applyFill="1" applyBorder="1" applyAlignment="1">
      <alignment horizontal="center" vertical="center"/>
    </xf>
    <xf numFmtId="180" fontId="11" fillId="3" borderId="26" xfId="1" applyNumberFormat="1" applyFont="1" applyFill="1" applyBorder="1" applyAlignment="1">
      <alignment vertical="center"/>
    </xf>
    <xf numFmtId="180" fontId="11" fillId="3" borderId="69" xfId="1" applyNumberFormat="1" applyFont="1" applyFill="1" applyBorder="1" applyAlignment="1">
      <alignment vertical="center"/>
    </xf>
    <xf numFmtId="0" fontId="20" fillId="2" borderId="76" xfId="1" applyFont="1" applyFill="1" applyBorder="1" applyAlignment="1">
      <alignment horizontal="center" vertical="center" wrapText="1"/>
    </xf>
    <xf numFmtId="0" fontId="11" fillId="2" borderId="13" xfId="1" applyFont="1" applyFill="1" applyBorder="1" applyAlignment="1">
      <alignment horizontal="center" vertical="center"/>
    </xf>
    <xf numFmtId="0" fontId="11" fillId="2" borderId="89" xfId="1" applyFont="1" applyFill="1" applyBorder="1" applyAlignment="1">
      <alignment horizontal="center" vertical="center"/>
    </xf>
    <xf numFmtId="0" fontId="11" fillId="2" borderId="76" xfId="1" applyFont="1" applyFill="1" applyBorder="1" applyAlignment="1">
      <alignment horizontal="center" vertical="center"/>
    </xf>
    <xf numFmtId="178" fontId="7" fillId="0" borderId="31" xfId="1" applyNumberFormat="1" applyFont="1" applyBorder="1" applyAlignment="1">
      <alignment vertical="center"/>
    </xf>
    <xf numFmtId="178" fontId="7" fillId="0" borderId="32" xfId="1" applyNumberFormat="1" applyFont="1" applyBorder="1" applyAlignment="1">
      <alignment vertical="center"/>
    </xf>
    <xf numFmtId="0" fontId="7" fillId="5" borderId="31" xfId="1" applyFont="1" applyFill="1" applyBorder="1" applyAlignment="1">
      <alignment vertical="center" wrapText="1"/>
    </xf>
    <xf numFmtId="0" fontId="7" fillId="5" borderId="32" xfId="1" applyFont="1" applyFill="1" applyBorder="1" applyAlignment="1">
      <alignment vertical="center" wrapText="1"/>
    </xf>
    <xf numFmtId="0" fontId="7" fillId="5" borderId="33" xfId="1" applyFont="1" applyFill="1" applyBorder="1" applyAlignment="1">
      <alignment vertical="center" wrapText="1"/>
    </xf>
    <xf numFmtId="180" fontId="7" fillId="3" borderId="26" xfId="1" applyNumberFormat="1" applyFont="1" applyFill="1" applyBorder="1" applyAlignment="1">
      <alignment vertical="center"/>
    </xf>
    <xf numFmtId="180" fontId="7" fillId="3" borderId="27" xfId="1" applyNumberFormat="1" applyFont="1" applyFill="1" applyBorder="1" applyAlignment="1">
      <alignment vertical="center"/>
    </xf>
    <xf numFmtId="0" fontId="5" fillId="2" borderId="76" xfId="1" applyFont="1" applyFill="1" applyBorder="1" applyAlignment="1">
      <alignment horizontal="center" vertical="center"/>
    </xf>
    <xf numFmtId="0" fontId="5" fillId="2" borderId="77" xfId="1" applyFont="1" applyFill="1" applyBorder="1" applyAlignment="1">
      <alignment horizontal="center" vertical="center"/>
    </xf>
    <xf numFmtId="0" fontId="20" fillId="0" borderId="31" xfId="1" applyFont="1" applyBorder="1" applyAlignment="1">
      <alignment horizontal="right" vertical="center"/>
    </xf>
    <xf numFmtId="0" fontId="20" fillId="0" borderId="32" xfId="1" applyFont="1" applyBorder="1" applyAlignment="1">
      <alignment horizontal="right" vertical="center"/>
    </xf>
    <xf numFmtId="0" fontId="7" fillId="3" borderId="26" xfId="1" applyFont="1" applyFill="1" applyBorder="1" applyAlignment="1">
      <alignment horizontal="left" vertical="center" wrapText="1"/>
    </xf>
    <xf numFmtId="0" fontId="7" fillId="3" borderId="27" xfId="1" applyFont="1" applyFill="1" applyBorder="1" applyAlignment="1">
      <alignment horizontal="left" vertical="center" wrapText="1"/>
    </xf>
    <xf numFmtId="0" fontId="7" fillId="3" borderId="28" xfId="1" applyFont="1" applyFill="1" applyBorder="1" applyAlignment="1">
      <alignment horizontal="left" vertical="center" wrapText="1"/>
    </xf>
    <xf numFmtId="0" fontId="5" fillId="2" borderId="100" xfId="1" applyFont="1" applyFill="1" applyBorder="1" applyAlignment="1">
      <alignment horizontal="center" vertical="center"/>
    </xf>
    <xf numFmtId="0" fontId="21" fillId="2" borderId="96" xfId="0" applyFont="1" applyFill="1" applyBorder="1" applyAlignment="1">
      <alignment horizontal="center" vertical="center"/>
    </xf>
    <xf numFmtId="0" fontId="7" fillId="2" borderId="90" xfId="1" applyFont="1" applyFill="1" applyBorder="1" applyAlignment="1">
      <alignment horizontal="center" vertical="center" textRotation="255"/>
    </xf>
    <xf numFmtId="0" fontId="21" fillId="2" borderId="95" xfId="0" applyFont="1" applyFill="1" applyBorder="1" applyAlignment="1">
      <alignment horizontal="center" vertical="center" textRotation="255"/>
    </xf>
    <xf numFmtId="0" fontId="5" fillId="2" borderId="91" xfId="1" applyFont="1" applyFill="1" applyBorder="1" applyAlignment="1">
      <alignment horizontal="center" vertical="center" shrinkToFit="1"/>
    </xf>
    <xf numFmtId="0" fontId="22" fillId="2" borderId="96" xfId="0" applyFont="1" applyFill="1" applyBorder="1" applyAlignment="1">
      <alignment horizontal="center" vertical="center" shrinkToFit="1"/>
    </xf>
    <xf numFmtId="0" fontId="5" fillId="2" borderId="99" xfId="1" applyFont="1" applyFill="1" applyBorder="1" applyAlignment="1">
      <alignment horizontal="center" vertical="center" shrinkToFit="1"/>
    </xf>
    <xf numFmtId="0" fontId="21" fillId="2" borderId="96" xfId="0" applyFont="1" applyFill="1" applyBorder="1" applyAlignment="1">
      <alignment horizontal="center" vertical="center" shrinkToFit="1"/>
    </xf>
    <xf numFmtId="0" fontId="23" fillId="2" borderId="100" xfId="0" applyFont="1" applyFill="1" applyBorder="1" applyAlignment="1">
      <alignment horizontal="center" vertical="center" wrapText="1"/>
    </xf>
    <xf numFmtId="0" fontId="23" fillId="2" borderId="96" xfId="0" applyFont="1" applyFill="1" applyBorder="1" applyAlignment="1">
      <alignment horizontal="center" vertical="center" wrapText="1"/>
    </xf>
    <xf numFmtId="183" fontId="7" fillId="3" borderId="31" xfId="1" applyNumberFormat="1" applyFont="1" applyFill="1" applyBorder="1" applyAlignment="1">
      <alignment vertical="center"/>
    </xf>
    <xf numFmtId="183" fontId="7" fillId="3" borderId="32" xfId="1" applyNumberFormat="1" applyFont="1" applyFill="1" applyBorder="1" applyAlignment="1">
      <alignment vertical="center"/>
    </xf>
    <xf numFmtId="183" fontId="7" fillId="5" borderId="31" xfId="1" applyNumberFormat="1" applyFont="1" applyFill="1" applyBorder="1" applyAlignment="1">
      <alignment horizontal="left" vertical="center" wrapText="1"/>
    </xf>
    <xf numFmtId="183" fontId="7" fillId="5" borderId="32" xfId="1" applyNumberFormat="1" applyFont="1" applyFill="1" applyBorder="1" applyAlignment="1">
      <alignment horizontal="left" vertical="center" wrapText="1"/>
    </xf>
    <xf numFmtId="183" fontId="7" fillId="5" borderId="33" xfId="1" applyNumberFormat="1" applyFont="1" applyFill="1" applyBorder="1" applyAlignment="1">
      <alignment horizontal="left" vertical="center" wrapText="1"/>
    </xf>
    <xf numFmtId="180" fontId="7" fillId="2" borderId="82" xfId="1" applyNumberFormat="1" applyFont="1" applyFill="1" applyBorder="1" applyAlignment="1">
      <alignment horizontal="right" vertical="center"/>
    </xf>
    <xf numFmtId="180" fontId="7" fillId="2" borderId="83" xfId="1" applyNumberFormat="1" applyFont="1" applyFill="1" applyBorder="1" applyAlignment="1">
      <alignment horizontal="right" vertical="center"/>
    </xf>
    <xf numFmtId="182" fontId="5" fillId="2" borderId="100" xfId="1" applyNumberFormat="1" applyFont="1" applyFill="1" applyBorder="1" applyAlignment="1">
      <alignment horizontal="center" vertical="center" shrinkToFit="1"/>
    </xf>
    <xf numFmtId="182" fontId="21" fillId="2" borderId="96" xfId="0" applyNumberFormat="1" applyFont="1" applyFill="1" applyBorder="1" applyAlignment="1">
      <alignment horizontal="center" vertical="center" shrinkToFit="1"/>
    </xf>
    <xf numFmtId="0" fontId="23" fillId="2" borderId="2" xfId="0" applyFont="1" applyFill="1" applyBorder="1" applyAlignment="1">
      <alignment horizontal="center" vertical="center" wrapText="1"/>
    </xf>
    <xf numFmtId="180" fontId="11" fillId="0" borderId="31" xfId="1" applyNumberFormat="1" applyFont="1" applyBorder="1" applyAlignment="1">
      <alignment horizontal="right" vertical="center"/>
    </xf>
    <xf numFmtId="180" fontId="11" fillId="0" borderId="32" xfId="1" applyNumberFormat="1" applyFont="1" applyBorder="1" applyAlignment="1">
      <alignment horizontal="right" vertical="center"/>
    </xf>
    <xf numFmtId="0" fontId="7" fillId="5" borderId="31" xfId="1" applyFont="1" applyFill="1" applyBorder="1" applyAlignment="1">
      <alignment vertical="center" shrinkToFit="1"/>
    </xf>
    <xf numFmtId="0" fontId="7" fillId="5" borderId="32" xfId="1" applyFont="1" applyFill="1" applyBorder="1" applyAlignment="1">
      <alignment vertical="center" shrinkToFit="1"/>
    </xf>
    <xf numFmtId="0" fontId="7" fillId="5" borderId="33" xfId="1" applyFont="1" applyFill="1" applyBorder="1" applyAlignment="1">
      <alignment vertical="center" shrinkToFit="1"/>
    </xf>
    <xf numFmtId="185" fontId="11" fillId="3" borderId="78" xfId="1" quotePrefix="1" applyNumberFormat="1" applyFont="1" applyFill="1" applyBorder="1" applyAlignment="1">
      <alignment vertical="center"/>
    </xf>
    <xf numFmtId="185" fontId="11" fillId="3" borderId="84" xfId="1" applyNumberFormat="1" applyFont="1" applyFill="1" applyBorder="1" applyAlignment="1">
      <alignment vertical="center"/>
    </xf>
    <xf numFmtId="0" fontId="12" fillId="3" borderId="78" xfId="1" applyFont="1" applyFill="1" applyBorder="1" applyAlignment="1">
      <alignment vertical="center" shrinkToFit="1"/>
    </xf>
    <xf numFmtId="0" fontId="12" fillId="3" borderId="84" xfId="1" applyFont="1" applyFill="1" applyBorder="1" applyAlignment="1">
      <alignment vertical="center" shrinkToFit="1"/>
    </xf>
    <xf numFmtId="0" fontId="12" fillId="3" borderId="85" xfId="1" applyFont="1" applyFill="1" applyBorder="1" applyAlignment="1">
      <alignment vertical="center" shrinkToFit="1"/>
    </xf>
    <xf numFmtId="0" fontId="21" fillId="2" borderId="96" xfId="0" applyFont="1" applyFill="1" applyBorder="1" applyAlignment="1">
      <alignment horizontal="center" vertical="center" wrapText="1"/>
    </xf>
    <xf numFmtId="184" fontId="7" fillId="0" borderId="18" xfId="1" applyNumberFormat="1" applyFont="1" applyBorder="1" applyAlignment="1">
      <alignment vertical="center"/>
    </xf>
    <xf numFmtId="184" fontId="7" fillId="0" borderId="0" xfId="1" applyNumberFormat="1" applyFont="1" applyAlignment="1">
      <alignment vertical="center"/>
    </xf>
    <xf numFmtId="0" fontId="7" fillId="5" borderId="18" xfId="1" applyFont="1" applyFill="1" applyBorder="1" applyAlignment="1">
      <alignment vertical="center" shrinkToFit="1"/>
    </xf>
    <xf numFmtId="0" fontId="7" fillId="5" borderId="0" xfId="1" applyFont="1" applyFill="1" applyAlignment="1">
      <alignment vertical="center" shrinkToFit="1"/>
    </xf>
    <xf numFmtId="0" fontId="7" fillId="5" borderId="19" xfId="1" applyFont="1" applyFill="1" applyBorder="1" applyAlignment="1">
      <alignment vertical="center" shrinkToFit="1"/>
    </xf>
    <xf numFmtId="180" fontId="7" fillId="2" borderId="53" xfId="1" applyNumberFormat="1" applyFont="1" applyFill="1" applyBorder="1" applyAlignment="1">
      <alignment horizontal="right" vertical="center"/>
    </xf>
    <xf numFmtId="180" fontId="7" fillId="2" borderId="10" xfId="1" applyNumberFormat="1" applyFont="1" applyFill="1" applyBorder="1" applyAlignment="1">
      <alignment horizontal="right" vertical="center"/>
    </xf>
    <xf numFmtId="0" fontId="7" fillId="3" borderId="62" xfId="1" applyFont="1" applyFill="1" applyBorder="1" applyAlignment="1">
      <alignment vertical="center" shrinkToFit="1"/>
    </xf>
    <xf numFmtId="0" fontId="7" fillId="3" borderId="9" xfId="1" applyFont="1" applyFill="1" applyBorder="1" applyAlignment="1">
      <alignment vertical="center" shrinkToFit="1"/>
    </xf>
    <xf numFmtId="0" fontId="7" fillId="3" borderId="63" xfId="1" applyFont="1" applyFill="1" applyBorder="1" applyAlignment="1">
      <alignment vertical="center" shrinkToFit="1"/>
    </xf>
    <xf numFmtId="0" fontId="14" fillId="2" borderId="90" xfId="0" applyFont="1" applyFill="1" applyBorder="1" applyAlignment="1">
      <alignment horizontal="center" vertical="center" textRotation="255"/>
    </xf>
    <xf numFmtId="0" fontId="14" fillId="2" borderId="95" xfId="0" applyFont="1" applyFill="1" applyBorder="1" applyAlignment="1">
      <alignment horizontal="center" vertical="center" textRotation="255"/>
    </xf>
    <xf numFmtId="0" fontId="14" fillId="2" borderId="105" xfId="0" applyFont="1" applyFill="1" applyBorder="1" applyAlignment="1">
      <alignment horizontal="center" vertical="center" textRotation="255"/>
    </xf>
    <xf numFmtId="0" fontId="5" fillId="2" borderId="107" xfId="1" applyFont="1" applyFill="1" applyBorder="1" applyAlignment="1">
      <alignment horizontal="center" vertical="center" wrapText="1"/>
    </xf>
    <xf numFmtId="0" fontId="25" fillId="2" borderId="108" xfId="0" applyFont="1" applyFill="1" applyBorder="1" applyAlignment="1">
      <alignment horizontal="center" vertical="center" wrapText="1"/>
    </xf>
    <xf numFmtId="178" fontId="7" fillId="2" borderId="18" xfId="1" applyNumberFormat="1" applyFont="1" applyFill="1" applyBorder="1" applyAlignment="1">
      <alignment vertical="center"/>
    </xf>
    <xf numFmtId="178" fontId="7" fillId="2" borderId="19" xfId="1" applyNumberFormat="1" applyFont="1" applyFill="1" applyBorder="1" applyAlignment="1">
      <alignment vertical="center"/>
    </xf>
    <xf numFmtId="180" fontId="7" fillId="0" borderId="18" xfId="1" applyNumberFormat="1" applyFont="1" applyBorder="1" applyAlignment="1">
      <alignment vertical="center"/>
    </xf>
    <xf numFmtId="180" fontId="7" fillId="0" borderId="0" xfId="1" applyNumberFormat="1" applyFont="1" applyAlignment="1">
      <alignment vertical="center"/>
    </xf>
    <xf numFmtId="0" fontId="11" fillId="5" borderId="18" xfId="1" applyFont="1" applyFill="1" applyBorder="1" applyAlignment="1" applyProtection="1">
      <alignment vertical="center" shrinkToFit="1"/>
      <protection locked="0"/>
    </xf>
    <xf numFmtId="0" fontId="11" fillId="5" borderId="0" xfId="1" applyFont="1" applyFill="1" applyAlignment="1" applyProtection="1">
      <alignment vertical="center" shrinkToFit="1"/>
      <protection locked="0"/>
    </xf>
    <xf numFmtId="0" fontId="11" fillId="5" borderId="19" xfId="1" applyFont="1" applyFill="1" applyBorder="1" applyAlignment="1" applyProtection="1">
      <alignment vertical="center" shrinkToFit="1"/>
      <protection locked="0"/>
    </xf>
    <xf numFmtId="178" fontId="7" fillId="2" borderId="26" xfId="1" applyNumberFormat="1" applyFont="1" applyFill="1" applyBorder="1" applyAlignment="1">
      <alignment vertical="center"/>
    </xf>
    <xf numFmtId="178" fontId="7" fillId="2" borderId="28" xfId="1" applyNumberFormat="1" applyFont="1" applyFill="1" applyBorder="1" applyAlignment="1">
      <alignment vertical="center"/>
    </xf>
    <xf numFmtId="0" fontId="11" fillId="3" borderId="26" xfId="1" applyFont="1" applyFill="1" applyBorder="1" applyAlignment="1">
      <alignment horizontal="left" vertical="center" shrinkToFit="1"/>
    </xf>
    <xf numFmtId="0" fontId="11" fillId="3" borderId="27" xfId="1" applyFont="1" applyFill="1" applyBorder="1" applyAlignment="1">
      <alignment horizontal="left" vertical="center" shrinkToFit="1"/>
    </xf>
    <xf numFmtId="0" fontId="11" fillId="3" borderId="28" xfId="1" applyFont="1" applyFill="1" applyBorder="1" applyAlignment="1">
      <alignment horizontal="left" vertical="center" shrinkToFit="1"/>
    </xf>
    <xf numFmtId="0" fontId="5" fillId="2" borderId="108" xfId="1" applyFont="1" applyFill="1" applyBorder="1" applyAlignment="1">
      <alignment horizontal="center" vertical="center" wrapText="1"/>
    </xf>
    <xf numFmtId="0" fontId="11" fillId="2" borderId="108" xfId="1" applyFont="1" applyFill="1" applyBorder="1" applyAlignment="1">
      <alignment horizontal="center" vertical="center" shrinkToFit="1"/>
    </xf>
    <xf numFmtId="0" fontId="26" fillId="2" borderId="108" xfId="0" applyFont="1" applyFill="1" applyBorder="1" applyAlignment="1">
      <alignment horizontal="center" vertical="center" shrinkToFit="1"/>
    </xf>
    <xf numFmtId="178" fontId="7" fillId="2" borderId="31" xfId="1" applyNumberFormat="1" applyFont="1" applyFill="1" applyBorder="1" applyAlignment="1">
      <alignment vertical="center"/>
    </xf>
    <xf numFmtId="178" fontId="7" fillId="2" borderId="33" xfId="1" applyNumberFormat="1" applyFont="1" applyFill="1" applyBorder="1" applyAlignment="1">
      <alignment vertical="center"/>
    </xf>
    <xf numFmtId="180" fontId="7" fillId="0" borderId="31" xfId="1" applyNumberFormat="1" applyFont="1" applyBorder="1" applyAlignment="1">
      <alignment vertical="center"/>
    </xf>
    <xf numFmtId="180" fontId="7" fillId="0" borderId="32" xfId="1" applyNumberFormat="1" applyFont="1" applyBorder="1" applyAlignment="1">
      <alignment vertical="center"/>
    </xf>
    <xf numFmtId="0" fontId="11" fillId="5" borderId="31" xfId="1" applyFont="1" applyFill="1" applyBorder="1" applyAlignment="1">
      <alignment vertical="center" shrinkToFit="1"/>
    </xf>
    <xf numFmtId="0" fontId="11" fillId="5" borderId="32" xfId="1" applyFont="1" applyFill="1" applyBorder="1" applyAlignment="1">
      <alignment vertical="center" shrinkToFit="1"/>
    </xf>
    <xf numFmtId="0" fontId="11" fillId="5" borderId="33" xfId="1" applyFont="1" applyFill="1" applyBorder="1" applyAlignment="1">
      <alignment vertical="center" shrinkToFit="1"/>
    </xf>
    <xf numFmtId="0" fontId="11" fillId="3" borderId="26" xfId="1" applyFont="1" applyFill="1" applyBorder="1" applyAlignment="1">
      <alignment vertical="center" shrinkToFit="1"/>
    </xf>
    <xf numFmtId="0" fontId="11" fillId="3" borderId="27" xfId="1" applyFont="1" applyFill="1" applyBorder="1" applyAlignment="1">
      <alignment vertical="center" shrinkToFit="1"/>
    </xf>
    <xf numFmtId="0" fontId="11" fillId="3" borderId="28" xfId="1" applyFont="1" applyFill="1" applyBorder="1" applyAlignment="1">
      <alignment vertical="center" shrinkToFit="1"/>
    </xf>
    <xf numFmtId="0" fontId="11" fillId="2" borderId="96" xfId="1" applyFont="1" applyFill="1" applyBorder="1" applyAlignment="1">
      <alignment horizontal="center" vertical="center" shrinkToFit="1"/>
    </xf>
    <xf numFmtId="0" fontId="28" fillId="2" borderId="108" xfId="0" applyFont="1" applyFill="1" applyBorder="1" applyAlignment="1">
      <alignment horizontal="center" vertical="center" shrinkToFit="1"/>
    </xf>
    <xf numFmtId="178" fontId="7" fillId="2" borderId="78" xfId="1" applyNumberFormat="1" applyFont="1" applyFill="1" applyBorder="1" applyAlignment="1">
      <alignment vertical="center"/>
    </xf>
    <xf numFmtId="178" fontId="7" fillId="2" borderId="85" xfId="1" applyNumberFormat="1" applyFont="1" applyFill="1" applyBorder="1" applyAlignment="1">
      <alignment vertical="center"/>
    </xf>
    <xf numFmtId="180" fontId="7" fillId="3" borderId="78" xfId="1" applyNumberFormat="1" applyFont="1" applyFill="1" applyBorder="1" applyAlignment="1">
      <alignment vertical="center"/>
    </xf>
    <xf numFmtId="180" fontId="7" fillId="3" borderId="84" xfId="1" applyNumberFormat="1" applyFont="1" applyFill="1" applyBorder="1" applyAlignment="1">
      <alignment vertical="center"/>
    </xf>
    <xf numFmtId="0" fontId="11" fillId="3" borderId="78" xfId="1" applyFont="1" applyFill="1" applyBorder="1" applyAlignment="1">
      <alignment horizontal="left" vertical="center" shrinkToFit="1"/>
    </xf>
    <xf numFmtId="0" fontId="11" fillId="3" borderId="84" xfId="1" applyFont="1" applyFill="1" applyBorder="1" applyAlignment="1">
      <alignment horizontal="left" vertical="center" shrinkToFit="1"/>
    </xf>
    <xf numFmtId="0" fontId="11" fillId="3" borderId="85" xfId="1" applyFont="1" applyFill="1" applyBorder="1" applyAlignment="1">
      <alignment horizontal="left" vertical="center" shrinkToFit="1"/>
    </xf>
    <xf numFmtId="0" fontId="5" fillId="2" borderId="96" xfId="1" applyFont="1" applyFill="1" applyBorder="1" applyAlignment="1">
      <alignment horizontal="center" vertical="center" shrinkToFit="1"/>
    </xf>
    <xf numFmtId="0" fontId="25" fillId="2" borderId="108" xfId="0" applyFont="1" applyFill="1" applyBorder="1" applyAlignment="1">
      <alignment horizontal="center" vertical="center" shrinkToFit="1"/>
    </xf>
    <xf numFmtId="0" fontId="11" fillId="3" borderId="82" xfId="1" applyFont="1" applyFill="1" applyBorder="1" applyAlignment="1">
      <alignment vertical="center" shrinkToFit="1"/>
    </xf>
    <xf numFmtId="0" fontId="11" fillId="3" borderId="84" xfId="1" applyFont="1" applyFill="1" applyBorder="1" applyAlignment="1">
      <alignment vertical="center" shrinkToFit="1"/>
    </xf>
    <xf numFmtId="0" fontId="11" fillId="3" borderId="85" xfId="1" applyFont="1" applyFill="1" applyBorder="1" applyAlignment="1">
      <alignment vertical="center" shrinkToFit="1"/>
    </xf>
    <xf numFmtId="0" fontId="29" fillId="2" borderId="100" xfId="1" applyFont="1" applyFill="1" applyBorder="1" applyAlignment="1">
      <alignment horizontal="center" vertical="center" wrapText="1"/>
    </xf>
    <xf numFmtId="0" fontId="29" fillId="2" borderId="96" xfId="1" applyFont="1" applyFill="1" applyBorder="1" applyAlignment="1">
      <alignment horizontal="center" vertical="center" wrapText="1"/>
    </xf>
    <xf numFmtId="180" fontId="7" fillId="0" borderId="73" xfId="1" applyNumberFormat="1" applyFont="1" applyBorder="1" applyAlignment="1">
      <alignment vertical="center"/>
    </xf>
    <xf numFmtId="0" fontId="11" fillId="5" borderId="72" xfId="1" applyFont="1" applyFill="1" applyBorder="1" applyAlignment="1" applyProtection="1">
      <alignment vertical="center" wrapText="1"/>
      <protection locked="0"/>
    </xf>
    <xf numFmtId="0" fontId="11" fillId="5" borderId="32" xfId="1" applyFont="1" applyFill="1" applyBorder="1" applyAlignment="1" applyProtection="1">
      <alignment vertical="center" wrapText="1"/>
      <protection locked="0"/>
    </xf>
    <xf numFmtId="0" fontId="11" fillId="5" borderId="33" xfId="1" applyFont="1" applyFill="1" applyBorder="1" applyAlignment="1" applyProtection="1">
      <alignment vertical="center" wrapText="1"/>
      <protection locked="0"/>
    </xf>
    <xf numFmtId="180" fontId="7" fillId="3" borderId="69" xfId="1" applyNumberFormat="1" applyFont="1" applyFill="1" applyBorder="1" applyAlignment="1">
      <alignment vertical="center"/>
    </xf>
    <xf numFmtId="0" fontId="11" fillId="3" borderId="68" xfId="1" applyFont="1" applyFill="1" applyBorder="1" applyAlignment="1">
      <alignment horizontal="left" vertical="center" wrapText="1"/>
    </xf>
    <xf numFmtId="0" fontId="11" fillId="3" borderId="27" xfId="1" applyFont="1" applyFill="1" applyBorder="1" applyAlignment="1">
      <alignment horizontal="left" vertical="center" wrapText="1"/>
    </xf>
    <xf numFmtId="0" fontId="11" fillId="3" borderId="28" xfId="1" applyFont="1" applyFill="1" applyBorder="1" applyAlignment="1">
      <alignment horizontal="left" vertical="center" wrapText="1"/>
    </xf>
    <xf numFmtId="0" fontId="6" fillId="2" borderId="99" xfId="1" applyFont="1" applyFill="1" applyBorder="1" applyAlignment="1">
      <alignment horizontal="center" vertical="center" wrapText="1"/>
    </xf>
    <xf numFmtId="0" fontId="6" fillId="2" borderId="96" xfId="1" applyFont="1" applyFill="1" applyBorder="1" applyAlignment="1">
      <alignment horizontal="center" vertical="center" wrapText="1"/>
    </xf>
    <xf numFmtId="180" fontId="7" fillId="0" borderId="2" xfId="1" applyNumberFormat="1" applyFont="1" applyBorder="1" applyAlignment="1">
      <alignment vertical="center"/>
    </xf>
    <xf numFmtId="0" fontId="11" fillId="5" borderId="66" xfId="1" applyFont="1" applyFill="1" applyBorder="1" applyAlignment="1" applyProtection="1">
      <alignment vertical="center" wrapText="1"/>
      <protection locked="0"/>
    </xf>
    <xf numFmtId="0" fontId="11" fillId="5" borderId="0" xfId="1" applyFont="1" applyFill="1" applyAlignment="1" applyProtection="1">
      <alignment vertical="center" wrapText="1"/>
      <protection locked="0"/>
    </xf>
    <xf numFmtId="0" fontId="11" fillId="5" borderId="19" xfId="1" applyFont="1" applyFill="1" applyBorder="1" applyAlignment="1" applyProtection="1">
      <alignment vertical="center" wrapText="1"/>
      <protection locked="0"/>
    </xf>
    <xf numFmtId="0" fontId="7" fillId="2" borderId="100" xfId="1" applyFont="1" applyFill="1" applyBorder="1" applyAlignment="1">
      <alignment horizontal="center" vertical="center" wrapText="1"/>
    </xf>
    <xf numFmtId="0" fontId="7" fillId="2" borderId="111" xfId="1" applyFont="1" applyFill="1" applyBorder="1" applyAlignment="1">
      <alignment horizontal="center" vertical="center" wrapText="1"/>
    </xf>
    <xf numFmtId="0" fontId="11" fillId="5" borderId="72" xfId="1" applyFont="1" applyFill="1" applyBorder="1" applyAlignment="1">
      <alignment vertical="center" wrapText="1"/>
    </xf>
    <xf numFmtId="0" fontId="11" fillId="5" borderId="32" xfId="1" applyFont="1" applyFill="1" applyBorder="1" applyAlignment="1">
      <alignment vertical="center" wrapText="1"/>
    </xf>
    <xf numFmtId="0" fontId="11" fillId="5" borderId="33" xfId="1" applyFont="1" applyFill="1" applyBorder="1" applyAlignment="1">
      <alignment vertical="center" wrapText="1"/>
    </xf>
    <xf numFmtId="178" fontId="7" fillId="2" borderId="62" xfId="1" applyNumberFormat="1" applyFont="1" applyFill="1" applyBorder="1" applyAlignment="1">
      <alignment vertical="center"/>
    </xf>
    <xf numFmtId="178" fontId="7" fillId="2" borderId="63" xfId="1" applyNumberFormat="1" applyFont="1" applyFill="1" applyBorder="1" applyAlignment="1">
      <alignment vertical="center"/>
    </xf>
    <xf numFmtId="180" fontId="7" fillId="3" borderId="10" xfId="1" applyNumberFormat="1" applyFont="1" applyFill="1" applyBorder="1" applyAlignment="1">
      <alignment vertical="center"/>
    </xf>
    <xf numFmtId="0" fontId="11" fillId="3" borderId="56" xfId="1" applyFont="1" applyFill="1" applyBorder="1" applyAlignment="1">
      <alignment vertical="center" wrapText="1"/>
    </xf>
    <xf numFmtId="0" fontId="11" fillId="3" borderId="1" xfId="1" applyFont="1" applyFill="1" applyBorder="1" applyAlignment="1">
      <alignment vertical="center" wrapText="1"/>
    </xf>
    <xf numFmtId="0" fontId="11" fillId="3" borderId="11" xfId="1" applyFont="1" applyFill="1" applyBorder="1" applyAlignment="1">
      <alignment vertical="center" wrapText="1"/>
    </xf>
    <xf numFmtId="0" fontId="7" fillId="2" borderId="96" xfId="1" applyFont="1" applyFill="1" applyBorder="1" applyAlignment="1">
      <alignment horizontal="center" vertical="center" wrapText="1"/>
    </xf>
    <xf numFmtId="0" fontId="11" fillId="3" borderId="68" xfId="1" applyFont="1" applyFill="1" applyBorder="1" applyAlignment="1">
      <alignment vertical="center" wrapText="1"/>
    </xf>
    <xf numFmtId="0" fontId="11" fillId="3" borderId="27" xfId="1" applyFont="1" applyFill="1" applyBorder="1" applyAlignment="1">
      <alignment vertical="center" wrapText="1"/>
    </xf>
    <xf numFmtId="0" fontId="11" fillId="3" borderId="28" xfId="1" applyFont="1" applyFill="1" applyBorder="1" applyAlignment="1">
      <alignment vertical="center" wrapText="1"/>
    </xf>
    <xf numFmtId="4" fontId="30" fillId="2" borderId="46" xfId="1" applyNumberFormat="1" applyFont="1" applyFill="1" applyBorder="1" applyAlignment="1">
      <alignment horizontal="center" vertical="center"/>
    </xf>
    <xf numFmtId="4" fontId="30" fillId="2" borderId="47" xfId="1" applyNumberFormat="1" applyFont="1" applyFill="1" applyBorder="1" applyAlignment="1">
      <alignment horizontal="center" vertical="center"/>
    </xf>
    <xf numFmtId="4" fontId="30" fillId="2" borderId="48" xfId="1" applyNumberFormat="1" applyFont="1" applyFill="1" applyBorder="1" applyAlignment="1">
      <alignment horizontal="center" vertical="center"/>
    </xf>
    <xf numFmtId="4" fontId="30" fillId="2" borderId="66" xfId="1" applyNumberFormat="1" applyFont="1" applyFill="1" applyBorder="1" applyAlignment="1">
      <alignment horizontal="center" vertical="center"/>
    </xf>
    <xf numFmtId="4" fontId="30" fillId="2" borderId="0" xfId="1" applyNumberFormat="1" applyFont="1" applyFill="1" applyAlignment="1">
      <alignment horizontal="center" vertical="center"/>
    </xf>
    <xf numFmtId="4" fontId="30" fillId="2" borderId="2" xfId="1" applyNumberFormat="1" applyFont="1" applyFill="1" applyBorder="1" applyAlignment="1">
      <alignment horizontal="center" vertical="center"/>
    </xf>
    <xf numFmtId="4" fontId="30" fillId="2" borderId="53" xfId="1" applyNumberFormat="1" applyFont="1" applyFill="1" applyBorder="1" applyAlignment="1">
      <alignment horizontal="center" vertical="center"/>
    </xf>
    <xf numFmtId="4" fontId="30" fillId="2" borderId="9" xfId="1" applyNumberFormat="1" applyFont="1" applyFill="1" applyBorder="1" applyAlignment="1">
      <alignment horizontal="center" vertical="center"/>
    </xf>
    <xf numFmtId="4" fontId="30" fillId="2" borderId="10" xfId="1" applyNumberFormat="1" applyFont="1" applyFill="1" applyBorder="1" applyAlignment="1">
      <alignment horizontal="center" vertical="center"/>
    </xf>
    <xf numFmtId="3" fontId="7" fillId="0" borderId="46" xfId="1" applyNumberFormat="1" applyFont="1" applyBorder="1" applyAlignment="1">
      <alignment horizontal="right" vertical="center"/>
    </xf>
    <xf numFmtId="3" fontId="7" fillId="0" borderId="48" xfId="1" applyNumberFormat="1" applyFont="1" applyBorder="1" applyAlignment="1">
      <alignment horizontal="right" vertical="center"/>
    </xf>
    <xf numFmtId="0" fontId="7" fillId="2" borderId="8" xfId="1" applyFont="1" applyFill="1" applyBorder="1" applyAlignment="1">
      <alignment vertical="center"/>
    </xf>
    <xf numFmtId="0" fontId="7" fillId="2" borderId="6" xfId="1" applyFont="1" applyFill="1" applyBorder="1" applyAlignment="1">
      <alignment vertical="center"/>
    </xf>
    <xf numFmtId="0" fontId="7" fillId="2" borderId="7" xfId="1" applyFont="1" applyFill="1" applyBorder="1" applyAlignment="1">
      <alignment vertical="center"/>
    </xf>
    <xf numFmtId="180" fontId="17" fillId="3" borderId="66" xfId="1" applyNumberFormat="1" applyFont="1" applyFill="1" applyBorder="1" applyAlignment="1">
      <alignment vertical="center"/>
    </xf>
    <xf numFmtId="180" fontId="17" fillId="3" borderId="2" xfId="1" applyNumberFormat="1" applyFont="1" applyFill="1" applyBorder="1" applyAlignment="1">
      <alignment vertical="center"/>
    </xf>
    <xf numFmtId="4" fontId="7" fillId="2" borderId="18" xfId="1" applyNumberFormat="1" applyFont="1" applyFill="1" applyBorder="1" applyAlignment="1">
      <alignment vertical="center"/>
    </xf>
    <xf numFmtId="4" fontId="7" fillId="2" borderId="0" xfId="1" applyNumberFormat="1" applyFont="1" applyFill="1" applyAlignment="1">
      <alignment vertical="center"/>
    </xf>
    <xf numFmtId="4" fontId="7" fillId="2" borderId="19" xfId="1" applyNumberFormat="1" applyFont="1" applyFill="1" applyBorder="1" applyAlignment="1">
      <alignment vertical="center"/>
    </xf>
    <xf numFmtId="0" fontId="7" fillId="0" borderId="53" xfId="1" applyFont="1" applyBorder="1" applyAlignment="1">
      <alignment horizontal="right" vertical="center"/>
    </xf>
    <xf numFmtId="0" fontId="7" fillId="0" borderId="10" xfId="1" applyFont="1" applyBorder="1" applyAlignment="1">
      <alignment horizontal="right" vertical="center"/>
    </xf>
    <xf numFmtId="187" fontId="7" fillId="2" borderId="12" xfId="1" applyNumberFormat="1" applyFont="1" applyFill="1" applyBorder="1" applyAlignment="1">
      <alignment horizontal="left" vertical="center"/>
    </xf>
    <xf numFmtId="187" fontId="7" fillId="2" borderId="1" xfId="1" applyNumberFormat="1" applyFont="1" applyFill="1" applyBorder="1" applyAlignment="1">
      <alignment horizontal="left" vertical="center"/>
    </xf>
    <xf numFmtId="187" fontId="7" fillId="2" borderId="11" xfId="1" applyNumberFormat="1" applyFont="1" applyFill="1" applyBorder="1" applyAlignment="1">
      <alignment horizontal="left" vertical="center"/>
    </xf>
    <xf numFmtId="0" fontId="35" fillId="7" borderId="115" xfId="11" applyFont="1" applyFill="1" applyBorder="1" applyAlignment="1">
      <alignment horizontal="center" vertical="center"/>
    </xf>
    <xf numFmtId="0" fontId="35" fillId="7" borderId="116" xfId="11" applyFont="1" applyFill="1" applyBorder="1" applyAlignment="1">
      <alignment horizontal="center" vertical="center"/>
    </xf>
    <xf numFmtId="0" fontId="35" fillId="7" borderId="114" xfId="11" applyFont="1" applyFill="1" applyBorder="1" applyAlignment="1">
      <alignment horizontal="center" vertical="center"/>
    </xf>
    <xf numFmtId="0" fontId="32" fillId="2" borderId="116" xfId="11" applyFont="1" applyFill="1" applyBorder="1" applyAlignment="1">
      <alignment horizontal="center" vertical="center"/>
    </xf>
    <xf numFmtId="0" fontId="32" fillId="2" borderId="114" xfId="11" applyFont="1" applyFill="1" applyBorder="1" applyAlignment="1">
      <alignment horizontal="center" vertical="center"/>
    </xf>
    <xf numFmtId="0" fontId="35" fillId="0" borderId="115" xfId="11" applyFont="1" applyBorder="1" applyAlignment="1">
      <alignment horizontal="left" vertical="center"/>
    </xf>
    <xf numFmtId="0" fontId="35" fillId="0" borderId="116" xfId="11" applyFont="1" applyBorder="1" applyAlignment="1">
      <alignment horizontal="left" vertical="center"/>
    </xf>
    <xf numFmtId="0" fontId="35" fillId="0" borderId="114" xfId="11" applyFont="1" applyBorder="1" applyAlignment="1">
      <alignment horizontal="left" vertical="center"/>
    </xf>
    <xf numFmtId="0" fontId="32" fillId="7" borderId="115" xfId="11" applyFont="1" applyFill="1" applyBorder="1" applyAlignment="1">
      <alignment horizontal="center" vertical="center"/>
    </xf>
    <xf numFmtId="0" fontId="32" fillId="7" borderId="116" xfId="11" applyFont="1" applyFill="1" applyBorder="1" applyAlignment="1">
      <alignment horizontal="center" vertical="center"/>
    </xf>
    <xf numFmtId="0" fontId="32" fillId="7" borderId="114" xfId="11" applyFont="1" applyFill="1" applyBorder="1" applyAlignment="1">
      <alignment horizontal="center" vertical="center"/>
    </xf>
    <xf numFmtId="0" fontId="32" fillId="7" borderId="101" xfId="11" applyFont="1" applyFill="1" applyBorder="1" applyAlignment="1">
      <alignment horizontal="left" vertical="center" wrapText="1"/>
    </xf>
    <xf numFmtId="0" fontId="32" fillId="7" borderId="101" xfId="11" applyFont="1" applyFill="1" applyBorder="1" applyAlignment="1">
      <alignment horizontal="left" vertical="center"/>
    </xf>
    <xf numFmtId="0" fontId="32" fillId="7" borderId="0" xfId="11" applyFont="1" applyFill="1" applyBorder="1" applyAlignment="1">
      <alignment horizontal="left" vertical="center"/>
    </xf>
    <xf numFmtId="0" fontId="32" fillId="2" borderId="115" xfId="11" applyFont="1" applyFill="1" applyBorder="1" applyAlignment="1">
      <alignment horizontal="center" vertical="center"/>
    </xf>
    <xf numFmtId="0" fontId="35" fillId="0" borderId="115" xfId="11" applyFont="1" applyBorder="1" applyAlignment="1">
      <alignment horizontal="left" vertical="center" shrinkToFit="1"/>
    </xf>
    <xf numFmtId="0" fontId="35" fillId="0" borderId="116" xfId="11" applyFont="1" applyBorder="1" applyAlignment="1">
      <alignment horizontal="left" vertical="center" shrinkToFit="1"/>
    </xf>
    <xf numFmtId="0" fontId="35" fillId="0" borderId="114" xfId="11" applyFont="1" applyBorder="1" applyAlignment="1">
      <alignment horizontal="left" vertical="center" shrinkToFit="1"/>
    </xf>
    <xf numFmtId="0" fontId="35" fillId="7" borderId="115" xfId="12" applyFont="1" applyFill="1" applyBorder="1" applyAlignment="1">
      <alignment horizontal="center" vertical="center"/>
    </xf>
    <xf numFmtId="0" fontId="35" fillId="7" borderId="116" xfId="12" applyFont="1" applyFill="1" applyBorder="1" applyAlignment="1">
      <alignment horizontal="center" vertical="center"/>
    </xf>
    <xf numFmtId="0" fontId="35" fillId="7" borderId="114" xfId="12" applyFont="1" applyFill="1" applyBorder="1" applyAlignment="1">
      <alignment horizontal="center" vertical="center"/>
    </xf>
    <xf numFmtId="0" fontId="32" fillId="0" borderId="0" xfId="4" applyFont="1" applyAlignment="1">
      <alignment horizontal="left" vertical="top" wrapText="1"/>
    </xf>
    <xf numFmtId="0" fontId="32" fillId="0" borderId="84" xfId="4" applyFont="1" applyBorder="1" applyAlignment="1">
      <alignment horizontal="left" vertical="top" wrapText="1"/>
    </xf>
    <xf numFmtId="0" fontId="32" fillId="2" borderId="115" xfId="12" applyFont="1" applyFill="1" applyBorder="1" applyAlignment="1">
      <alignment horizontal="center" vertical="center"/>
    </xf>
    <xf numFmtId="0" fontId="32" fillId="2" borderId="116" xfId="12" applyFont="1" applyFill="1" applyBorder="1" applyAlignment="1">
      <alignment horizontal="center" vertical="center"/>
    </xf>
    <xf numFmtId="0" fontId="32" fillId="2" borderId="114" xfId="12" applyFont="1" applyFill="1" applyBorder="1" applyAlignment="1">
      <alignment horizontal="center" vertical="center"/>
    </xf>
    <xf numFmtId="0" fontId="35" fillId="0" borderId="115" xfId="12" applyFont="1" applyBorder="1" applyAlignment="1">
      <alignment horizontal="left" vertical="center" shrinkToFit="1"/>
    </xf>
    <xf numFmtId="0" fontId="35" fillId="0" borderId="116" xfId="12" applyFont="1" applyBorder="1" applyAlignment="1">
      <alignment horizontal="left" vertical="center" shrinkToFit="1"/>
    </xf>
    <xf numFmtId="0" fontId="35" fillId="0" borderId="114" xfId="12" applyFont="1" applyBorder="1" applyAlignment="1">
      <alignment horizontal="left" vertical="center" shrinkToFit="1"/>
    </xf>
    <xf numFmtId="189" fontId="35" fillId="7" borderId="115" xfId="11" applyNumberFormat="1" applyFont="1" applyFill="1" applyBorder="1" applyAlignment="1">
      <alignment horizontal="center" vertical="center"/>
    </xf>
    <xf numFmtId="189" fontId="35" fillId="7" borderId="116" xfId="11" applyNumberFormat="1" applyFont="1" applyFill="1" applyBorder="1" applyAlignment="1">
      <alignment horizontal="center" vertical="center"/>
    </xf>
    <xf numFmtId="189" fontId="35" fillId="7" borderId="114" xfId="11" applyNumberFormat="1" applyFont="1" applyFill="1" applyBorder="1" applyAlignment="1">
      <alignment horizontal="center" vertical="center"/>
    </xf>
    <xf numFmtId="0" fontId="35" fillId="0" borderId="115" xfId="12" applyFont="1" applyBorder="1" applyAlignment="1">
      <alignment horizontal="left" vertical="center"/>
    </xf>
    <xf numFmtId="0" fontId="35" fillId="0" borderId="116" xfId="12" applyFont="1" applyBorder="1" applyAlignment="1">
      <alignment horizontal="left" vertical="center"/>
    </xf>
    <xf numFmtId="0" fontId="35" fillId="0" borderId="114" xfId="12" applyFont="1" applyBorder="1" applyAlignment="1">
      <alignment horizontal="left" vertical="center"/>
    </xf>
    <xf numFmtId="0" fontId="32" fillId="0" borderId="0" xfId="12" applyFont="1" applyAlignment="1">
      <alignment vertical="top" wrapText="1"/>
    </xf>
    <xf numFmtId="0" fontId="32" fillId="0" borderId="0" xfId="12" applyFont="1" applyAlignment="1">
      <alignment vertical="top"/>
    </xf>
    <xf numFmtId="0" fontId="32" fillId="0" borderId="84" xfId="12" applyFont="1" applyBorder="1" applyAlignment="1">
      <alignment vertical="top"/>
    </xf>
    <xf numFmtId="0" fontId="32" fillId="7" borderId="115" xfId="12" applyFont="1" applyFill="1" applyBorder="1" applyAlignment="1">
      <alignment horizontal="center" vertical="center"/>
    </xf>
    <xf numFmtId="0" fontId="32" fillId="7" borderId="116" xfId="12" applyFont="1" applyFill="1" applyBorder="1" applyAlignment="1">
      <alignment horizontal="center" vertical="center"/>
    </xf>
    <xf numFmtId="0" fontId="32" fillId="7" borderId="114" xfId="12" applyFont="1" applyFill="1" applyBorder="1" applyAlignment="1">
      <alignment horizontal="center" vertical="center"/>
    </xf>
    <xf numFmtId="189" fontId="35" fillId="7" borderId="115" xfId="12" applyNumberFormat="1" applyFont="1" applyFill="1" applyBorder="1" applyAlignment="1">
      <alignment horizontal="center" vertical="center"/>
    </xf>
    <xf numFmtId="189" fontId="35" fillId="7" borderId="116" xfId="12" applyNumberFormat="1" applyFont="1" applyFill="1" applyBorder="1" applyAlignment="1">
      <alignment horizontal="center" vertical="center"/>
    </xf>
    <xf numFmtId="189" fontId="35" fillId="7" borderId="114" xfId="12" applyNumberFormat="1" applyFont="1" applyFill="1" applyBorder="1" applyAlignment="1">
      <alignment horizontal="center" vertical="center"/>
    </xf>
    <xf numFmtId="0" fontId="32" fillId="0" borderId="0" xfId="12" applyFont="1" applyAlignment="1">
      <alignment vertical="top" shrinkToFit="1"/>
    </xf>
    <xf numFmtId="0" fontId="50" fillId="0" borderId="0" xfId="12" applyFont="1" applyAlignment="1">
      <alignment vertical="top" shrinkToFit="1"/>
    </xf>
  </cellXfs>
  <cellStyles count="15">
    <cellStyle name="パーセント 2" xfId="6" xr:uid="{8E869721-B16C-4927-BA24-F456A4FFBC1B}"/>
    <cellStyle name="パーセント 2 2" xfId="7" xr:uid="{DC0D04F8-CBEC-4886-8926-B0FEDC79E478}"/>
    <cellStyle name="パーセント 2 2 2" xfId="14" xr:uid="{314D749E-C175-4E2D-8851-39196729A583}"/>
    <cellStyle name="パーセント 3" xfId="13" xr:uid="{98B76B96-56AC-4A8B-9C62-7B15B7E0FED5}"/>
    <cellStyle name="桁区切り 2" xfId="3" xr:uid="{5A187414-972E-4302-9E64-CCA74CAD211D}"/>
    <cellStyle name="桁区切り 3" xfId="10" xr:uid="{F3D06EAA-749F-4532-806D-4D79D769757A}"/>
    <cellStyle name="標準" xfId="0" builtinId="0"/>
    <cellStyle name="標準 2" xfId="4" xr:uid="{FFFEB205-873C-4C38-9ED1-A65D3E550E9F}"/>
    <cellStyle name="標準 2 2" xfId="5" xr:uid="{828566B9-2F5C-4552-8515-69730A7A1205}"/>
    <cellStyle name="標準 2 2 2" xfId="12" xr:uid="{65224AF8-B262-48AB-9A12-367C65AE4277}"/>
    <cellStyle name="標準 3" xfId="8" xr:uid="{9C6DBEA0-05B7-43AD-8F07-DB6D9E22F362}"/>
    <cellStyle name="標準 4" xfId="9" xr:uid="{8C42E0B2-8B99-4E85-8A97-B46E99F8592A}"/>
    <cellStyle name="標準 4 2" xfId="1" xr:uid="{F5E88037-5418-45F6-A1A5-D49A4AE91925}"/>
    <cellStyle name="標準 5" xfId="11" xr:uid="{79B8EA1C-5912-4FC6-A9D6-9C0F5AC037BF}"/>
    <cellStyle name="標準_積算システムデータ入力_Ver3.01" xfId="2" xr:uid="{2AFF5A8B-6E34-4C1C-B871-792A804842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9C6D5-6EC7-4DA9-8BF5-8D0B05B077D0}">
  <sheetPr>
    <pageSetUpPr fitToPage="1"/>
  </sheetPr>
  <dimension ref="A1:R9"/>
  <sheetViews>
    <sheetView zoomScale="75" zoomScaleNormal="75" workbookViewId="0">
      <selection activeCell="Q5" sqref="Q5"/>
    </sheetView>
  </sheetViews>
  <sheetFormatPr defaultRowHeight="13.2" x14ac:dyDescent="0.2"/>
  <cols>
    <col min="1" max="1" width="9.09765625" style="240" customWidth="1"/>
    <col min="2" max="2" width="13.296875" style="240" customWidth="1"/>
    <col min="3" max="3" width="5.59765625" style="240" customWidth="1"/>
    <col min="4" max="10" width="14.09765625" style="240" customWidth="1"/>
    <col min="11" max="11" width="11.8984375" style="240" customWidth="1"/>
    <col min="12" max="12" width="10.296875" style="240" customWidth="1"/>
    <col min="13" max="256" width="8.796875" style="240"/>
    <col min="257" max="257" width="9.09765625" style="240" customWidth="1"/>
    <col min="258" max="258" width="13.296875" style="240" customWidth="1"/>
    <col min="259" max="259" width="5.59765625" style="240" customWidth="1"/>
    <col min="260" max="266" width="14.09765625" style="240" customWidth="1"/>
    <col min="267" max="267" width="11.8984375" style="240" customWidth="1"/>
    <col min="268" max="268" width="10.296875" style="240" customWidth="1"/>
    <col min="269" max="512" width="8.796875" style="240"/>
    <col min="513" max="513" width="9.09765625" style="240" customWidth="1"/>
    <col min="514" max="514" width="13.296875" style="240" customWidth="1"/>
    <col min="515" max="515" width="5.59765625" style="240" customWidth="1"/>
    <col min="516" max="522" width="14.09765625" style="240" customWidth="1"/>
    <col min="523" max="523" width="11.8984375" style="240" customWidth="1"/>
    <col min="524" max="524" width="10.296875" style="240" customWidth="1"/>
    <col min="525" max="768" width="8.796875" style="240"/>
    <col min="769" max="769" width="9.09765625" style="240" customWidth="1"/>
    <col min="770" max="770" width="13.296875" style="240" customWidth="1"/>
    <col min="771" max="771" width="5.59765625" style="240" customWidth="1"/>
    <col min="772" max="778" width="14.09765625" style="240" customWidth="1"/>
    <col min="779" max="779" width="11.8984375" style="240" customWidth="1"/>
    <col min="780" max="780" width="10.296875" style="240" customWidth="1"/>
    <col min="781" max="1024" width="8.796875" style="240"/>
    <col min="1025" max="1025" width="9.09765625" style="240" customWidth="1"/>
    <col min="1026" max="1026" width="13.296875" style="240" customWidth="1"/>
    <col min="1027" max="1027" width="5.59765625" style="240" customWidth="1"/>
    <col min="1028" max="1034" width="14.09765625" style="240" customWidth="1"/>
    <col min="1035" max="1035" width="11.8984375" style="240" customWidth="1"/>
    <col min="1036" max="1036" width="10.296875" style="240" customWidth="1"/>
    <col min="1037" max="1280" width="8.796875" style="240"/>
    <col min="1281" max="1281" width="9.09765625" style="240" customWidth="1"/>
    <col min="1282" max="1282" width="13.296875" style="240" customWidth="1"/>
    <col min="1283" max="1283" width="5.59765625" style="240" customWidth="1"/>
    <col min="1284" max="1290" width="14.09765625" style="240" customWidth="1"/>
    <col min="1291" max="1291" width="11.8984375" style="240" customWidth="1"/>
    <col min="1292" max="1292" width="10.296875" style="240" customWidth="1"/>
    <col min="1293" max="1536" width="8.796875" style="240"/>
    <col min="1537" max="1537" width="9.09765625" style="240" customWidth="1"/>
    <col min="1538" max="1538" width="13.296875" style="240" customWidth="1"/>
    <col min="1539" max="1539" width="5.59765625" style="240" customWidth="1"/>
    <col min="1540" max="1546" width="14.09765625" style="240" customWidth="1"/>
    <col min="1547" max="1547" width="11.8984375" style="240" customWidth="1"/>
    <col min="1548" max="1548" width="10.296875" style="240" customWidth="1"/>
    <col min="1549" max="1792" width="8.796875" style="240"/>
    <col min="1793" max="1793" width="9.09765625" style="240" customWidth="1"/>
    <col min="1794" max="1794" width="13.296875" style="240" customWidth="1"/>
    <col min="1795" max="1795" width="5.59765625" style="240" customWidth="1"/>
    <col min="1796" max="1802" width="14.09765625" style="240" customWidth="1"/>
    <col min="1803" max="1803" width="11.8984375" style="240" customWidth="1"/>
    <col min="1804" max="1804" width="10.296875" style="240" customWidth="1"/>
    <col min="1805" max="2048" width="8.796875" style="240"/>
    <col min="2049" max="2049" width="9.09765625" style="240" customWidth="1"/>
    <col min="2050" max="2050" width="13.296875" style="240" customWidth="1"/>
    <col min="2051" max="2051" width="5.59765625" style="240" customWidth="1"/>
    <col min="2052" max="2058" width="14.09765625" style="240" customWidth="1"/>
    <col min="2059" max="2059" width="11.8984375" style="240" customWidth="1"/>
    <col min="2060" max="2060" width="10.296875" style="240" customWidth="1"/>
    <col min="2061" max="2304" width="8.796875" style="240"/>
    <col min="2305" max="2305" width="9.09765625" style="240" customWidth="1"/>
    <col min="2306" max="2306" width="13.296875" style="240" customWidth="1"/>
    <col min="2307" max="2307" width="5.59765625" style="240" customWidth="1"/>
    <col min="2308" max="2314" width="14.09765625" style="240" customWidth="1"/>
    <col min="2315" max="2315" width="11.8984375" style="240" customWidth="1"/>
    <col min="2316" max="2316" width="10.296875" style="240" customWidth="1"/>
    <col min="2317" max="2560" width="8.796875" style="240"/>
    <col min="2561" max="2561" width="9.09765625" style="240" customWidth="1"/>
    <col min="2562" max="2562" width="13.296875" style="240" customWidth="1"/>
    <col min="2563" max="2563" width="5.59765625" style="240" customWidth="1"/>
    <col min="2564" max="2570" width="14.09765625" style="240" customWidth="1"/>
    <col min="2571" max="2571" width="11.8984375" style="240" customWidth="1"/>
    <col min="2572" max="2572" width="10.296875" style="240" customWidth="1"/>
    <col min="2573" max="2816" width="8.796875" style="240"/>
    <col min="2817" max="2817" width="9.09765625" style="240" customWidth="1"/>
    <col min="2818" max="2818" width="13.296875" style="240" customWidth="1"/>
    <col min="2819" max="2819" width="5.59765625" style="240" customWidth="1"/>
    <col min="2820" max="2826" width="14.09765625" style="240" customWidth="1"/>
    <col min="2827" max="2827" width="11.8984375" style="240" customWidth="1"/>
    <col min="2828" max="2828" width="10.296875" style="240" customWidth="1"/>
    <col min="2829" max="3072" width="8.796875" style="240"/>
    <col min="3073" max="3073" width="9.09765625" style="240" customWidth="1"/>
    <col min="3074" max="3074" width="13.296875" style="240" customWidth="1"/>
    <col min="3075" max="3075" width="5.59765625" style="240" customWidth="1"/>
    <col min="3076" max="3082" width="14.09765625" style="240" customWidth="1"/>
    <col min="3083" max="3083" width="11.8984375" style="240" customWidth="1"/>
    <col min="3084" max="3084" width="10.296875" style="240" customWidth="1"/>
    <col min="3085" max="3328" width="8.796875" style="240"/>
    <col min="3329" max="3329" width="9.09765625" style="240" customWidth="1"/>
    <col min="3330" max="3330" width="13.296875" style="240" customWidth="1"/>
    <col min="3331" max="3331" width="5.59765625" style="240" customWidth="1"/>
    <col min="3332" max="3338" width="14.09765625" style="240" customWidth="1"/>
    <col min="3339" max="3339" width="11.8984375" style="240" customWidth="1"/>
    <col min="3340" max="3340" width="10.296875" style="240" customWidth="1"/>
    <col min="3341" max="3584" width="8.796875" style="240"/>
    <col min="3585" max="3585" width="9.09765625" style="240" customWidth="1"/>
    <col min="3586" max="3586" width="13.296875" style="240" customWidth="1"/>
    <col min="3587" max="3587" width="5.59765625" style="240" customWidth="1"/>
    <col min="3588" max="3594" width="14.09765625" style="240" customWidth="1"/>
    <col min="3595" max="3595" width="11.8984375" style="240" customWidth="1"/>
    <col min="3596" max="3596" width="10.296875" style="240" customWidth="1"/>
    <col min="3597" max="3840" width="8.796875" style="240"/>
    <col min="3841" max="3841" width="9.09765625" style="240" customWidth="1"/>
    <col min="3842" max="3842" width="13.296875" style="240" customWidth="1"/>
    <col min="3843" max="3843" width="5.59765625" style="240" customWidth="1"/>
    <col min="3844" max="3850" width="14.09765625" style="240" customWidth="1"/>
    <col min="3851" max="3851" width="11.8984375" style="240" customWidth="1"/>
    <col min="3852" max="3852" width="10.296875" style="240" customWidth="1"/>
    <col min="3853" max="4096" width="8.796875" style="240"/>
    <col min="4097" max="4097" width="9.09765625" style="240" customWidth="1"/>
    <col min="4098" max="4098" width="13.296875" style="240" customWidth="1"/>
    <col min="4099" max="4099" width="5.59765625" style="240" customWidth="1"/>
    <col min="4100" max="4106" width="14.09765625" style="240" customWidth="1"/>
    <col min="4107" max="4107" width="11.8984375" style="240" customWidth="1"/>
    <col min="4108" max="4108" width="10.296875" style="240" customWidth="1"/>
    <col min="4109" max="4352" width="8.796875" style="240"/>
    <col min="4353" max="4353" width="9.09765625" style="240" customWidth="1"/>
    <col min="4354" max="4354" width="13.296875" style="240" customWidth="1"/>
    <col min="4355" max="4355" width="5.59765625" style="240" customWidth="1"/>
    <col min="4356" max="4362" width="14.09765625" style="240" customWidth="1"/>
    <col min="4363" max="4363" width="11.8984375" style="240" customWidth="1"/>
    <col min="4364" max="4364" width="10.296875" style="240" customWidth="1"/>
    <col min="4365" max="4608" width="8.796875" style="240"/>
    <col min="4609" max="4609" width="9.09765625" style="240" customWidth="1"/>
    <col min="4610" max="4610" width="13.296875" style="240" customWidth="1"/>
    <col min="4611" max="4611" width="5.59765625" style="240" customWidth="1"/>
    <col min="4612" max="4618" width="14.09765625" style="240" customWidth="1"/>
    <col min="4619" max="4619" width="11.8984375" style="240" customWidth="1"/>
    <col min="4620" max="4620" width="10.296875" style="240" customWidth="1"/>
    <col min="4621" max="4864" width="8.796875" style="240"/>
    <col min="4865" max="4865" width="9.09765625" style="240" customWidth="1"/>
    <col min="4866" max="4866" width="13.296875" style="240" customWidth="1"/>
    <col min="4867" max="4867" width="5.59765625" style="240" customWidth="1"/>
    <col min="4868" max="4874" width="14.09765625" style="240" customWidth="1"/>
    <col min="4875" max="4875" width="11.8984375" style="240" customWidth="1"/>
    <col min="4876" max="4876" width="10.296875" style="240" customWidth="1"/>
    <col min="4877" max="5120" width="8.796875" style="240"/>
    <col min="5121" max="5121" width="9.09765625" style="240" customWidth="1"/>
    <col min="5122" max="5122" width="13.296875" style="240" customWidth="1"/>
    <col min="5123" max="5123" width="5.59765625" style="240" customWidth="1"/>
    <col min="5124" max="5130" width="14.09765625" style="240" customWidth="1"/>
    <col min="5131" max="5131" width="11.8984375" style="240" customWidth="1"/>
    <col min="5132" max="5132" width="10.296875" style="240" customWidth="1"/>
    <col min="5133" max="5376" width="8.796875" style="240"/>
    <col min="5377" max="5377" width="9.09765625" style="240" customWidth="1"/>
    <col min="5378" max="5378" width="13.296875" style="240" customWidth="1"/>
    <col min="5379" max="5379" width="5.59765625" style="240" customWidth="1"/>
    <col min="5380" max="5386" width="14.09765625" style="240" customWidth="1"/>
    <col min="5387" max="5387" width="11.8984375" style="240" customWidth="1"/>
    <col min="5388" max="5388" width="10.296875" style="240" customWidth="1"/>
    <col min="5389" max="5632" width="8.796875" style="240"/>
    <col min="5633" max="5633" width="9.09765625" style="240" customWidth="1"/>
    <col min="5634" max="5634" width="13.296875" style="240" customWidth="1"/>
    <col min="5635" max="5635" width="5.59765625" style="240" customWidth="1"/>
    <col min="5636" max="5642" width="14.09765625" style="240" customWidth="1"/>
    <col min="5643" max="5643" width="11.8984375" style="240" customWidth="1"/>
    <col min="5644" max="5644" width="10.296875" style="240" customWidth="1"/>
    <col min="5645" max="5888" width="8.796875" style="240"/>
    <col min="5889" max="5889" width="9.09765625" style="240" customWidth="1"/>
    <col min="5890" max="5890" width="13.296875" style="240" customWidth="1"/>
    <col min="5891" max="5891" width="5.59765625" style="240" customWidth="1"/>
    <col min="5892" max="5898" width="14.09765625" style="240" customWidth="1"/>
    <col min="5899" max="5899" width="11.8984375" style="240" customWidth="1"/>
    <col min="5900" max="5900" width="10.296875" style="240" customWidth="1"/>
    <col min="5901" max="6144" width="8.796875" style="240"/>
    <col min="6145" max="6145" width="9.09765625" style="240" customWidth="1"/>
    <col min="6146" max="6146" width="13.296875" style="240" customWidth="1"/>
    <col min="6147" max="6147" width="5.59765625" style="240" customWidth="1"/>
    <col min="6148" max="6154" width="14.09765625" style="240" customWidth="1"/>
    <col min="6155" max="6155" width="11.8984375" style="240" customWidth="1"/>
    <col min="6156" max="6156" width="10.296875" style="240" customWidth="1"/>
    <col min="6157" max="6400" width="8.796875" style="240"/>
    <col min="6401" max="6401" width="9.09765625" style="240" customWidth="1"/>
    <col min="6402" max="6402" width="13.296875" style="240" customWidth="1"/>
    <col min="6403" max="6403" width="5.59765625" style="240" customWidth="1"/>
    <col min="6404" max="6410" width="14.09765625" style="240" customWidth="1"/>
    <col min="6411" max="6411" width="11.8984375" style="240" customWidth="1"/>
    <col min="6412" max="6412" width="10.296875" style="240" customWidth="1"/>
    <col min="6413" max="6656" width="8.796875" style="240"/>
    <col min="6657" max="6657" width="9.09765625" style="240" customWidth="1"/>
    <col min="6658" max="6658" width="13.296875" style="240" customWidth="1"/>
    <col min="6659" max="6659" width="5.59765625" style="240" customWidth="1"/>
    <col min="6660" max="6666" width="14.09765625" style="240" customWidth="1"/>
    <col min="6667" max="6667" width="11.8984375" style="240" customWidth="1"/>
    <col min="6668" max="6668" width="10.296875" style="240" customWidth="1"/>
    <col min="6669" max="6912" width="8.796875" style="240"/>
    <col min="6913" max="6913" width="9.09765625" style="240" customWidth="1"/>
    <col min="6914" max="6914" width="13.296875" style="240" customWidth="1"/>
    <col min="6915" max="6915" width="5.59765625" style="240" customWidth="1"/>
    <col min="6916" max="6922" width="14.09765625" style="240" customWidth="1"/>
    <col min="6923" max="6923" width="11.8984375" style="240" customWidth="1"/>
    <col min="6924" max="6924" width="10.296875" style="240" customWidth="1"/>
    <col min="6925" max="7168" width="8.796875" style="240"/>
    <col min="7169" max="7169" width="9.09765625" style="240" customWidth="1"/>
    <col min="7170" max="7170" width="13.296875" style="240" customWidth="1"/>
    <col min="7171" max="7171" width="5.59765625" style="240" customWidth="1"/>
    <col min="7172" max="7178" width="14.09765625" style="240" customWidth="1"/>
    <col min="7179" max="7179" width="11.8984375" style="240" customWidth="1"/>
    <col min="7180" max="7180" width="10.296875" style="240" customWidth="1"/>
    <col min="7181" max="7424" width="8.796875" style="240"/>
    <col min="7425" max="7425" width="9.09765625" style="240" customWidth="1"/>
    <col min="7426" max="7426" width="13.296875" style="240" customWidth="1"/>
    <col min="7427" max="7427" width="5.59765625" style="240" customWidth="1"/>
    <col min="7428" max="7434" width="14.09765625" style="240" customWidth="1"/>
    <col min="7435" max="7435" width="11.8984375" style="240" customWidth="1"/>
    <col min="7436" max="7436" width="10.296875" style="240" customWidth="1"/>
    <col min="7437" max="7680" width="8.796875" style="240"/>
    <col min="7681" max="7681" width="9.09765625" style="240" customWidth="1"/>
    <col min="7682" max="7682" width="13.296875" style="240" customWidth="1"/>
    <col min="7683" max="7683" width="5.59765625" style="240" customWidth="1"/>
    <col min="7684" max="7690" width="14.09765625" style="240" customWidth="1"/>
    <col min="7691" max="7691" width="11.8984375" style="240" customWidth="1"/>
    <col min="7692" max="7692" width="10.296875" style="240" customWidth="1"/>
    <col min="7693" max="7936" width="8.796875" style="240"/>
    <col min="7937" max="7937" width="9.09765625" style="240" customWidth="1"/>
    <col min="7938" max="7938" width="13.296875" style="240" customWidth="1"/>
    <col min="7939" max="7939" width="5.59765625" style="240" customWidth="1"/>
    <col min="7940" max="7946" width="14.09765625" style="240" customWidth="1"/>
    <col min="7947" max="7947" width="11.8984375" style="240" customWidth="1"/>
    <col min="7948" max="7948" width="10.296875" style="240" customWidth="1"/>
    <col min="7949" max="8192" width="8.796875" style="240"/>
    <col min="8193" max="8193" width="9.09765625" style="240" customWidth="1"/>
    <col min="8194" max="8194" width="13.296875" style="240" customWidth="1"/>
    <col min="8195" max="8195" width="5.59765625" style="240" customWidth="1"/>
    <col min="8196" max="8202" width="14.09765625" style="240" customWidth="1"/>
    <col min="8203" max="8203" width="11.8984375" style="240" customWidth="1"/>
    <col min="8204" max="8204" width="10.296875" style="240" customWidth="1"/>
    <col min="8205" max="8448" width="8.796875" style="240"/>
    <col min="8449" max="8449" width="9.09765625" style="240" customWidth="1"/>
    <col min="8450" max="8450" width="13.296875" style="240" customWidth="1"/>
    <col min="8451" max="8451" width="5.59765625" style="240" customWidth="1"/>
    <col min="8452" max="8458" width="14.09765625" style="240" customWidth="1"/>
    <col min="8459" max="8459" width="11.8984375" style="240" customWidth="1"/>
    <col min="8460" max="8460" width="10.296875" style="240" customWidth="1"/>
    <col min="8461" max="8704" width="8.796875" style="240"/>
    <col min="8705" max="8705" width="9.09765625" style="240" customWidth="1"/>
    <col min="8706" max="8706" width="13.296875" style="240" customWidth="1"/>
    <col min="8707" max="8707" width="5.59765625" style="240" customWidth="1"/>
    <col min="8708" max="8714" width="14.09765625" style="240" customWidth="1"/>
    <col min="8715" max="8715" width="11.8984375" style="240" customWidth="1"/>
    <col min="8716" max="8716" width="10.296875" style="240" customWidth="1"/>
    <col min="8717" max="8960" width="8.796875" style="240"/>
    <col min="8961" max="8961" width="9.09765625" style="240" customWidth="1"/>
    <col min="8962" max="8962" width="13.296875" style="240" customWidth="1"/>
    <col min="8963" max="8963" width="5.59765625" style="240" customWidth="1"/>
    <col min="8964" max="8970" width="14.09765625" style="240" customWidth="1"/>
    <col min="8971" max="8971" width="11.8984375" style="240" customWidth="1"/>
    <col min="8972" max="8972" width="10.296875" style="240" customWidth="1"/>
    <col min="8973" max="9216" width="8.796875" style="240"/>
    <col min="9217" max="9217" width="9.09765625" style="240" customWidth="1"/>
    <col min="9218" max="9218" width="13.296875" style="240" customWidth="1"/>
    <col min="9219" max="9219" width="5.59765625" style="240" customWidth="1"/>
    <col min="9220" max="9226" width="14.09765625" style="240" customWidth="1"/>
    <col min="9227" max="9227" width="11.8984375" style="240" customWidth="1"/>
    <col min="9228" max="9228" width="10.296875" style="240" customWidth="1"/>
    <col min="9229" max="9472" width="8.796875" style="240"/>
    <col min="9473" max="9473" width="9.09765625" style="240" customWidth="1"/>
    <col min="9474" max="9474" width="13.296875" style="240" customWidth="1"/>
    <col min="9475" max="9475" width="5.59765625" style="240" customWidth="1"/>
    <col min="9476" max="9482" width="14.09765625" style="240" customWidth="1"/>
    <col min="9483" max="9483" width="11.8984375" style="240" customWidth="1"/>
    <col min="9484" max="9484" width="10.296875" style="240" customWidth="1"/>
    <col min="9485" max="9728" width="8.796875" style="240"/>
    <col min="9729" max="9729" width="9.09765625" style="240" customWidth="1"/>
    <col min="9730" max="9730" width="13.296875" style="240" customWidth="1"/>
    <col min="9731" max="9731" width="5.59765625" style="240" customWidth="1"/>
    <col min="9732" max="9738" width="14.09765625" style="240" customWidth="1"/>
    <col min="9739" max="9739" width="11.8984375" style="240" customWidth="1"/>
    <col min="9740" max="9740" width="10.296875" style="240" customWidth="1"/>
    <col min="9741" max="9984" width="8.796875" style="240"/>
    <col min="9985" max="9985" width="9.09765625" style="240" customWidth="1"/>
    <col min="9986" max="9986" width="13.296875" style="240" customWidth="1"/>
    <col min="9987" max="9987" width="5.59765625" style="240" customWidth="1"/>
    <col min="9988" max="9994" width="14.09765625" style="240" customWidth="1"/>
    <col min="9995" max="9995" width="11.8984375" style="240" customWidth="1"/>
    <col min="9996" max="9996" width="10.296875" style="240" customWidth="1"/>
    <col min="9997" max="10240" width="8.796875" style="240"/>
    <col min="10241" max="10241" width="9.09765625" style="240" customWidth="1"/>
    <col min="10242" max="10242" width="13.296875" style="240" customWidth="1"/>
    <col min="10243" max="10243" width="5.59765625" style="240" customWidth="1"/>
    <col min="10244" max="10250" width="14.09765625" style="240" customWidth="1"/>
    <col min="10251" max="10251" width="11.8984375" style="240" customWidth="1"/>
    <col min="10252" max="10252" width="10.296875" style="240" customWidth="1"/>
    <col min="10253" max="10496" width="8.796875" style="240"/>
    <col min="10497" max="10497" width="9.09765625" style="240" customWidth="1"/>
    <col min="10498" max="10498" width="13.296875" style="240" customWidth="1"/>
    <col min="10499" max="10499" width="5.59765625" style="240" customWidth="1"/>
    <col min="10500" max="10506" width="14.09765625" style="240" customWidth="1"/>
    <col min="10507" max="10507" width="11.8984375" style="240" customWidth="1"/>
    <col min="10508" max="10508" width="10.296875" style="240" customWidth="1"/>
    <col min="10509" max="10752" width="8.796875" style="240"/>
    <col min="10753" max="10753" width="9.09765625" style="240" customWidth="1"/>
    <col min="10754" max="10754" width="13.296875" style="240" customWidth="1"/>
    <col min="10755" max="10755" width="5.59765625" style="240" customWidth="1"/>
    <col min="10756" max="10762" width="14.09765625" style="240" customWidth="1"/>
    <col min="10763" max="10763" width="11.8984375" style="240" customWidth="1"/>
    <col min="10764" max="10764" width="10.296875" style="240" customWidth="1"/>
    <col min="10765" max="11008" width="8.796875" style="240"/>
    <col min="11009" max="11009" width="9.09765625" style="240" customWidth="1"/>
    <col min="11010" max="11010" width="13.296875" style="240" customWidth="1"/>
    <col min="11011" max="11011" width="5.59765625" style="240" customWidth="1"/>
    <col min="11012" max="11018" width="14.09765625" style="240" customWidth="1"/>
    <col min="11019" max="11019" width="11.8984375" style="240" customWidth="1"/>
    <col min="11020" max="11020" width="10.296875" style="240" customWidth="1"/>
    <col min="11021" max="11264" width="8.796875" style="240"/>
    <col min="11265" max="11265" width="9.09765625" style="240" customWidth="1"/>
    <col min="11266" max="11266" width="13.296875" style="240" customWidth="1"/>
    <col min="11267" max="11267" width="5.59765625" style="240" customWidth="1"/>
    <col min="11268" max="11274" width="14.09765625" style="240" customWidth="1"/>
    <col min="11275" max="11275" width="11.8984375" style="240" customWidth="1"/>
    <col min="11276" max="11276" width="10.296875" style="240" customWidth="1"/>
    <col min="11277" max="11520" width="8.796875" style="240"/>
    <col min="11521" max="11521" width="9.09765625" style="240" customWidth="1"/>
    <col min="11522" max="11522" width="13.296875" style="240" customWidth="1"/>
    <col min="11523" max="11523" width="5.59765625" style="240" customWidth="1"/>
    <col min="11524" max="11530" width="14.09765625" style="240" customWidth="1"/>
    <col min="11531" max="11531" width="11.8984375" style="240" customWidth="1"/>
    <col min="11532" max="11532" width="10.296875" style="240" customWidth="1"/>
    <col min="11533" max="11776" width="8.796875" style="240"/>
    <col min="11777" max="11777" width="9.09765625" style="240" customWidth="1"/>
    <col min="11778" max="11778" width="13.296875" style="240" customWidth="1"/>
    <col min="11779" max="11779" width="5.59765625" style="240" customWidth="1"/>
    <col min="11780" max="11786" width="14.09765625" style="240" customWidth="1"/>
    <col min="11787" max="11787" width="11.8984375" style="240" customWidth="1"/>
    <col min="11788" max="11788" width="10.296875" style="240" customWidth="1"/>
    <col min="11789" max="12032" width="8.796875" style="240"/>
    <col min="12033" max="12033" width="9.09765625" style="240" customWidth="1"/>
    <col min="12034" max="12034" width="13.296875" style="240" customWidth="1"/>
    <col min="12035" max="12035" width="5.59765625" style="240" customWidth="1"/>
    <col min="12036" max="12042" width="14.09765625" style="240" customWidth="1"/>
    <col min="12043" max="12043" width="11.8984375" style="240" customWidth="1"/>
    <col min="12044" max="12044" width="10.296875" style="240" customWidth="1"/>
    <col min="12045" max="12288" width="8.796875" style="240"/>
    <col min="12289" max="12289" width="9.09765625" style="240" customWidth="1"/>
    <col min="12290" max="12290" width="13.296875" style="240" customWidth="1"/>
    <col min="12291" max="12291" width="5.59765625" style="240" customWidth="1"/>
    <col min="12292" max="12298" width="14.09765625" style="240" customWidth="1"/>
    <col min="12299" max="12299" width="11.8984375" style="240" customWidth="1"/>
    <col min="12300" max="12300" width="10.296875" style="240" customWidth="1"/>
    <col min="12301" max="12544" width="8.796875" style="240"/>
    <col min="12545" max="12545" width="9.09765625" style="240" customWidth="1"/>
    <col min="12546" max="12546" width="13.296875" style="240" customWidth="1"/>
    <col min="12547" max="12547" width="5.59765625" style="240" customWidth="1"/>
    <col min="12548" max="12554" width="14.09765625" style="240" customWidth="1"/>
    <col min="12555" max="12555" width="11.8984375" style="240" customWidth="1"/>
    <col min="12556" max="12556" width="10.296875" style="240" customWidth="1"/>
    <col min="12557" max="12800" width="8.796875" style="240"/>
    <col min="12801" max="12801" width="9.09765625" style="240" customWidth="1"/>
    <col min="12802" max="12802" width="13.296875" style="240" customWidth="1"/>
    <col min="12803" max="12803" width="5.59765625" style="240" customWidth="1"/>
    <col min="12804" max="12810" width="14.09765625" style="240" customWidth="1"/>
    <col min="12811" max="12811" width="11.8984375" style="240" customWidth="1"/>
    <col min="12812" max="12812" width="10.296875" style="240" customWidth="1"/>
    <col min="12813" max="13056" width="8.796875" style="240"/>
    <col min="13057" max="13057" width="9.09765625" style="240" customWidth="1"/>
    <col min="13058" max="13058" width="13.296875" style="240" customWidth="1"/>
    <col min="13059" max="13059" width="5.59765625" style="240" customWidth="1"/>
    <col min="13060" max="13066" width="14.09765625" style="240" customWidth="1"/>
    <col min="13067" max="13067" width="11.8984375" style="240" customWidth="1"/>
    <col min="13068" max="13068" width="10.296875" style="240" customWidth="1"/>
    <col min="13069" max="13312" width="8.796875" style="240"/>
    <col min="13313" max="13313" width="9.09765625" style="240" customWidth="1"/>
    <col min="13314" max="13314" width="13.296875" style="240" customWidth="1"/>
    <col min="13315" max="13315" width="5.59765625" style="240" customWidth="1"/>
    <col min="13316" max="13322" width="14.09765625" style="240" customWidth="1"/>
    <col min="13323" max="13323" width="11.8984375" style="240" customWidth="1"/>
    <col min="13324" max="13324" width="10.296875" style="240" customWidth="1"/>
    <col min="13325" max="13568" width="8.796875" style="240"/>
    <col min="13569" max="13569" width="9.09765625" style="240" customWidth="1"/>
    <col min="13570" max="13570" width="13.296875" style="240" customWidth="1"/>
    <col min="13571" max="13571" width="5.59765625" style="240" customWidth="1"/>
    <col min="13572" max="13578" width="14.09765625" style="240" customWidth="1"/>
    <col min="13579" max="13579" width="11.8984375" style="240" customWidth="1"/>
    <col min="13580" max="13580" width="10.296875" style="240" customWidth="1"/>
    <col min="13581" max="13824" width="8.796875" style="240"/>
    <col min="13825" max="13825" width="9.09765625" style="240" customWidth="1"/>
    <col min="13826" max="13826" width="13.296875" style="240" customWidth="1"/>
    <col min="13827" max="13827" width="5.59765625" style="240" customWidth="1"/>
    <col min="13828" max="13834" width="14.09765625" style="240" customWidth="1"/>
    <col min="13835" max="13835" width="11.8984375" style="240" customWidth="1"/>
    <col min="13836" max="13836" width="10.296875" style="240" customWidth="1"/>
    <col min="13837" max="14080" width="8.796875" style="240"/>
    <col min="14081" max="14081" width="9.09765625" style="240" customWidth="1"/>
    <col min="14082" max="14082" width="13.296875" style="240" customWidth="1"/>
    <col min="14083" max="14083" width="5.59765625" style="240" customWidth="1"/>
    <col min="14084" max="14090" width="14.09765625" style="240" customWidth="1"/>
    <col min="14091" max="14091" width="11.8984375" style="240" customWidth="1"/>
    <col min="14092" max="14092" width="10.296875" style="240" customWidth="1"/>
    <col min="14093" max="14336" width="8.796875" style="240"/>
    <col min="14337" max="14337" width="9.09765625" style="240" customWidth="1"/>
    <col min="14338" max="14338" width="13.296875" style="240" customWidth="1"/>
    <col min="14339" max="14339" width="5.59765625" style="240" customWidth="1"/>
    <col min="14340" max="14346" width="14.09765625" style="240" customWidth="1"/>
    <col min="14347" max="14347" width="11.8984375" style="240" customWidth="1"/>
    <col min="14348" max="14348" width="10.296875" style="240" customWidth="1"/>
    <col min="14349" max="14592" width="8.796875" style="240"/>
    <col min="14593" max="14593" width="9.09765625" style="240" customWidth="1"/>
    <col min="14594" max="14594" width="13.296875" style="240" customWidth="1"/>
    <col min="14595" max="14595" width="5.59765625" style="240" customWidth="1"/>
    <col min="14596" max="14602" width="14.09765625" style="240" customWidth="1"/>
    <col min="14603" max="14603" width="11.8984375" style="240" customWidth="1"/>
    <col min="14604" max="14604" width="10.296875" style="240" customWidth="1"/>
    <col min="14605" max="14848" width="8.796875" style="240"/>
    <col min="14849" max="14849" width="9.09765625" style="240" customWidth="1"/>
    <col min="14850" max="14850" width="13.296875" style="240" customWidth="1"/>
    <col min="14851" max="14851" width="5.59765625" style="240" customWidth="1"/>
    <col min="14852" max="14858" width="14.09765625" style="240" customWidth="1"/>
    <col min="14859" max="14859" width="11.8984375" style="240" customWidth="1"/>
    <col min="14860" max="14860" width="10.296875" style="240" customWidth="1"/>
    <col min="14861" max="15104" width="8.796875" style="240"/>
    <col min="15105" max="15105" width="9.09765625" style="240" customWidth="1"/>
    <col min="15106" max="15106" width="13.296875" style="240" customWidth="1"/>
    <col min="15107" max="15107" width="5.59765625" style="240" customWidth="1"/>
    <col min="15108" max="15114" width="14.09765625" style="240" customWidth="1"/>
    <col min="15115" max="15115" width="11.8984375" style="240" customWidth="1"/>
    <col min="15116" max="15116" width="10.296875" style="240" customWidth="1"/>
    <col min="15117" max="15360" width="8.796875" style="240"/>
    <col min="15361" max="15361" width="9.09765625" style="240" customWidth="1"/>
    <col min="15362" max="15362" width="13.296875" style="240" customWidth="1"/>
    <col min="15363" max="15363" width="5.59765625" style="240" customWidth="1"/>
    <col min="15364" max="15370" width="14.09765625" style="240" customWidth="1"/>
    <col min="15371" max="15371" width="11.8984375" style="240" customWidth="1"/>
    <col min="15372" max="15372" width="10.296875" style="240" customWidth="1"/>
    <col min="15373" max="15616" width="8.796875" style="240"/>
    <col min="15617" max="15617" width="9.09765625" style="240" customWidth="1"/>
    <col min="15618" max="15618" width="13.296875" style="240" customWidth="1"/>
    <col min="15619" max="15619" width="5.59765625" style="240" customWidth="1"/>
    <col min="15620" max="15626" width="14.09765625" style="240" customWidth="1"/>
    <col min="15627" max="15627" width="11.8984375" style="240" customWidth="1"/>
    <col min="15628" max="15628" width="10.296875" style="240" customWidth="1"/>
    <col min="15629" max="15872" width="8.796875" style="240"/>
    <col min="15873" max="15873" width="9.09765625" style="240" customWidth="1"/>
    <col min="15874" max="15874" width="13.296875" style="240" customWidth="1"/>
    <col min="15875" max="15875" width="5.59765625" style="240" customWidth="1"/>
    <col min="15876" max="15882" width="14.09765625" style="240" customWidth="1"/>
    <col min="15883" max="15883" width="11.8984375" style="240" customWidth="1"/>
    <col min="15884" max="15884" width="10.296875" style="240" customWidth="1"/>
    <col min="15885" max="16128" width="8.796875" style="240"/>
    <col min="16129" max="16129" width="9.09765625" style="240" customWidth="1"/>
    <col min="16130" max="16130" width="13.296875" style="240" customWidth="1"/>
    <col min="16131" max="16131" width="5.59765625" style="240" customWidth="1"/>
    <col min="16132" max="16138" width="14.09765625" style="240" customWidth="1"/>
    <col min="16139" max="16139" width="11.8984375" style="240" customWidth="1"/>
    <col min="16140" max="16140" width="10.296875" style="240" customWidth="1"/>
    <col min="16141" max="16384" width="8.796875" style="240"/>
  </cols>
  <sheetData>
    <row r="1" spans="1:18" ht="41.25" customHeight="1" x14ac:dyDescent="0.2">
      <c r="A1" s="237"/>
      <c r="B1" s="238"/>
      <c r="C1" s="238"/>
      <c r="D1" s="238"/>
      <c r="E1" s="238"/>
      <c r="F1" s="238"/>
      <c r="G1" s="238"/>
      <c r="H1" s="238"/>
      <c r="I1" s="238"/>
      <c r="J1" s="238"/>
      <c r="K1" s="239"/>
    </row>
    <row r="2" spans="1:18" ht="23.25" customHeight="1" x14ac:dyDescent="0.2">
      <c r="A2" s="241"/>
      <c r="B2" s="436"/>
      <c r="C2" s="438" t="s">
        <v>202</v>
      </c>
      <c r="D2" s="242" t="s">
        <v>203</v>
      </c>
      <c r="E2" s="242" t="s">
        <v>204</v>
      </c>
      <c r="F2" s="242" t="s">
        <v>205</v>
      </c>
      <c r="G2" s="242" t="s">
        <v>206</v>
      </c>
      <c r="H2" s="243" t="s">
        <v>207</v>
      </c>
      <c r="I2" s="244"/>
      <c r="J2" s="245"/>
      <c r="K2" s="246"/>
    </row>
    <row r="3" spans="1:18" ht="76.5" customHeight="1" x14ac:dyDescent="0.2">
      <c r="A3" s="241"/>
      <c r="B3" s="437"/>
      <c r="C3" s="438"/>
      <c r="D3" s="247"/>
      <c r="E3" s="247"/>
      <c r="F3" s="247"/>
      <c r="G3" s="247"/>
      <c r="H3" s="248"/>
      <c r="I3" s="241"/>
      <c r="J3" s="249"/>
      <c r="K3" s="246"/>
    </row>
    <row r="4" spans="1:18" ht="100.5" customHeight="1" x14ac:dyDescent="0.25">
      <c r="A4" s="241"/>
      <c r="B4" s="439" t="s">
        <v>248</v>
      </c>
      <c r="C4" s="439"/>
      <c r="D4" s="439"/>
      <c r="E4" s="439"/>
      <c r="F4" s="439"/>
      <c r="G4" s="439"/>
      <c r="H4" s="439"/>
      <c r="I4" s="439"/>
      <c r="J4" s="439"/>
      <c r="K4" s="246"/>
    </row>
    <row r="5" spans="1:18" ht="80.25" customHeight="1" x14ac:dyDescent="0.2">
      <c r="A5" s="241"/>
      <c r="B5" s="249"/>
      <c r="C5" s="440"/>
      <c r="D5" s="440"/>
      <c r="E5" s="440"/>
      <c r="F5" s="440"/>
      <c r="G5" s="440"/>
      <c r="H5" s="440"/>
      <c r="I5" s="440"/>
      <c r="J5" s="440"/>
      <c r="K5" s="246"/>
      <c r="R5" s="249"/>
    </row>
    <row r="6" spans="1:18" ht="77.25" customHeight="1" x14ac:dyDescent="0.25">
      <c r="A6" s="241"/>
      <c r="B6" s="249"/>
      <c r="C6" s="250"/>
      <c r="D6" s="441" t="s">
        <v>208</v>
      </c>
      <c r="E6" s="442"/>
      <c r="F6" s="442"/>
      <c r="G6" s="442"/>
      <c r="H6" s="442"/>
      <c r="I6" s="442"/>
      <c r="J6" s="442"/>
      <c r="K6" s="246"/>
    </row>
    <row r="7" spans="1:18" ht="77.25" customHeight="1" x14ac:dyDescent="0.25">
      <c r="A7" s="241"/>
      <c r="B7" s="249"/>
      <c r="C7" s="250"/>
      <c r="D7" s="441" t="s">
        <v>209</v>
      </c>
      <c r="E7" s="442"/>
      <c r="F7" s="442"/>
      <c r="G7" s="442"/>
      <c r="H7" s="442"/>
      <c r="I7" s="442"/>
      <c r="J7" s="442"/>
      <c r="K7" s="246"/>
    </row>
    <row r="8" spans="1:18" ht="111.75" customHeight="1" x14ac:dyDescent="0.25">
      <c r="A8" s="251"/>
      <c r="B8" s="252"/>
      <c r="C8" s="253"/>
      <c r="D8" s="433" t="s">
        <v>210</v>
      </c>
      <c r="E8" s="434"/>
      <c r="F8" s="434"/>
      <c r="G8" s="434"/>
      <c r="H8" s="434"/>
      <c r="I8" s="434"/>
      <c r="J8" s="434"/>
      <c r="K8" s="254"/>
    </row>
    <row r="9" spans="1:18" ht="41.25" customHeight="1" x14ac:dyDescent="0.25">
      <c r="C9" s="255"/>
      <c r="D9" s="256"/>
      <c r="E9" s="257"/>
      <c r="F9" s="257"/>
      <c r="G9" s="257"/>
      <c r="H9" s="435" t="s">
        <v>211</v>
      </c>
      <c r="I9" s="435"/>
      <c r="J9" s="435"/>
    </row>
  </sheetData>
  <mergeCells count="8">
    <mergeCell ref="D8:J8"/>
    <mergeCell ref="H9:J9"/>
    <mergeCell ref="B2:B3"/>
    <mergeCell ref="C2:C3"/>
    <mergeCell ref="B4:J4"/>
    <mergeCell ref="C5:J5"/>
    <mergeCell ref="D6:J6"/>
    <mergeCell ref="D7:J7"/>
  </mergeCells>
  <phoneticPr fontId="19"/>
  <printOptions horizontalCentered="1" verticalCentered="1"/>
  <pageMargins left="0.31496062992125984" right="0.31496062992125984" top="0.74803149606299213" bottom="0.74803149606299213" header="0.31496062992125984" footer="0.31496062992125984"/>
  <pageSetup paperSize="9" scale="83"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F6A24-F112-467F-9A9C-FEAD97D9F8A9}">
  <dimension ref="B1:K39"/>
  <sheetViews>
    <sheetView zoomScaleNormal="100" workbookViewId="0">
      <selection activeCell="N21" sqref="N21"/>
    </sheetView>
  </sheetViews>
  <sheetFormatPr defaultColWidth="9" defaultRowHeight="13.2" x14ac:dyDescent="0.45"/>
  <cols>
    <col min="1" max="1" width="1.09765625" style="400" customWidth="1"/>
    <col min="2" max="2" width="16.5" style="400" customWidth="1"/>
    <col min="3" max="3" width="21.69921875" style="400" customWidth="1"/>
    <col min="4" max="4" width="4.5" style="400" customWidth="1"/>
    <col min="5" max="6" width="5.5" style="400" bestFit="1" customWidth="1"/>
    <col min="7" max="7" width="6.5" style="400" bestFit="1" customWidth="1"/>
    <col min="8" max="8" width="5.19921875" style="353" bestFit="1" customWidth="1"/>
    <col min="9" max="10" width="10.5" style="400" customWidth="1"/>
    <col min="11" max="11" width="10" style="400" bestFit="1" customWidth="1"/>
    <col min="12" max="16384" width="9" style="400"/>
  </cols>
  <sheetData>
    <row r="1" spans="2:11" x14ac:dyDescent="0.45">
      <c r="B1" s="400" t="s">
        <v>129</v>
      </c>
    </row>
    <row r="4" spans="2:11" ht="27" customHeight="1" x14ac:dyDescent="0.45">
      <c r="B4" s="401" t="s">
        <v>292</v>
      </c>
      <c r="C4" s="401" t="s">
        <v>293</v>
      </c>
      <c r="D4" s="401"/>
    </row>
    <row r="5" spans="2:11" ht="16.2" x14ac:dyDescent="0.45">
      <c r="B5" s="429" t="s">
        <v>294</v>
      </c>
    </row>
    <row r="6" spans="2:11" x14ac:dyDescent="0.45">
      <c r="B6" s="402" t="s">
        <v>142</v>
      </c>
      <c r="C6" s="391">
        <v>20262021703</v>
      </c>
    </row>
    <row r="7" spans="2:11" x14ac:dyDescent="0.45">
      <c r="B7" s="402" t="s">
        <v>143</v>
      </c>
      <c r="C7" s="391" t="s">
        <v>263</v>
      </c>
    </row>
    <row r="8" spans="2:11" x14ac:dyDescent="0.45">
      <c r="B8" s="403" t="s">
        <v>144</v>
      </c>
      <c r="C8" s="357" t="s">
        <v>295</v>
      </c>
    </row>
    <row r="9" spans="2:11" x14ac:dyDescent="0.45">
      <c r="B9" s="403" t="s">
        <v>296</v>
      </c>
      <c r="C9" s="391" t="s">
        <v>297</v>
      </c>
    </row>
    <row r="10" spans="2:11" x14ac:dyDescent="0.45">
      <c r="B10" s="404"/>
    </row>
    <row r="11" spans="2:11" x14ac:dyDescent="0.45">
      <c r="B11" s="405" t="s">
        <v>148</v>
      </c>
      <c r="C11" s="362"/>
      <c r="D11" s="363"/>
      <c r="E11" s="337" t="s">
        <v>149</v>
      </c>
      <c r="F11" s="337" t="s">
        <v>150</v>
      </c>
      <c r="G11" s="337" t="s">
        <v>151</v>
      </c>
      <c r="H11" s="337" t="s">
        <v>152</v>
      </c>
      <c r="I11" s="337" t="s">
        <v>153</v>
      </c>
      <c r="J11" s="337" t="s">
        <v>154</v>
      </c>
      <c r="K11" s="337" t="s">
        <v>155</v>
      </c>
    </row>
    <row r="12" spans="2:11" x14ac:dyDescent="0.45">
      <c r="B12" s="406" t="s">
        <v>157</v>
      </c>
      <c r="C12" s="407"/>
      <c r="D12" s="408"/>
      <c r="E12" s="430"/>
      <c r="F12" s="430"/>
      <c r="G12" s="430"/>
      <c r="H12" s="368" t="s">
        <v>156</v>
      </c>
      <c r="I12" s="394"/>
      <c r="J12" s="394"/>
      <c r="K12" s="370"/>
    </row>
    <row r="13" spans="2:11" x14ac:dyDescent="0.45">
      <c r="B13" s="406" t="s">
        <v>158</v>
      </c>
      <c r="C13" s="407"/>
      <c r="D13" s="408"/>
      <c r="E13" s="430"/>
      <c r="F13" s="430"/>
      <c r="G13" s="430"/>
      <c r="H13" s="368" t="s">
        <v>156</v>
      </c>
      <c r="I13" s="394"/>
      <c r="J13" s="394"/>
      <c r="K13" s="370"/>
    </row>
    <row r="14" spans="2:11" x14ac:dyDescent="0.45">
      <c r="B14" s="406" t="s">
        <v>159</v>
      </c>
      <c r="C14" s="407"/>
      <c r="D14" s="408"/>
      <c r="E14" s="430"/>
      <c r="F14" s="430"/>
      <c r="G14" s="430"/>
      <c r="H14" s="368" t="s">
        <v>156</v>
      </c>
      <c r="I14" s="394"/>
      <c r="J14" s="394"/>
      <c r="K14" s="370"/>
    </row>
    <row r="15" spans="2:11" x14ac:dyDescent="0.45">
      <c r="B15" s="406"/>
      <c r="C15" s="407"/>
      <c r="D15" s="408"/>
      <c r="E15" s="430"/>
      <c r="F15" s="430"/>
      <c r="G15" s="430"/>
      <c r="H15" s="368"/>
      <c r="I15" s="394"/>
      <c r="J15" s="394"/>
      <c r="K15" s="370"/>
    </row>
    <row r="16" spans="2:11" x14ac:dyDescent="0.45">
      <c r="B16" s="406"/>
      <c r="C16" s="407"/>
      <c r="D16" s="408"/>
      <c r="E16" s="430"/>
      <c r="F16" s="430"/>
      <c r="G16" s="430"/>
      <c r="H16" s="368"/>
      <c r="I16" s="394"/>
      <c r="J16" s="394"/>
      <c r="K16" s="370"/>
    </row>
    <row r="17" spans="2:11" x14ac:dyDescent="0.45">
      <c r="B17" s="918" t="s">
        <v>160</v>
      </c>
      <c r="C17" s="919"/>
      <c r="D17" s="919"/>
      <c r="E17" s="919"/>
      <c r="F17" s="919"/>
      <c r="G17" s="919"/>
      <c r="H17" s="919"/>
      <c r="I17" s="920"/>
      <c r="J17" s="395"/>
      <c r="K17" s="370" t="s">
        <v>161</v>
      </c>
    </row>
    <row r="18" spans="2:11" x14ac:dyDescent="0.45">
      <c r="B18" s="407"/>
      <c r="C18" s="372"/>
      <c r="D18" s="407"/>
      <c r="E18" s="407"/>
      <c r="F18" s="407"/>
      <c r="G18" s="407"/>
      <c r="H18" s="372"/>
      <c r="I18" s="407"/>
      <c r="J18" s="407"/>
      <c r="K18" s="373"/>
    </row>
    <row r="19" spans="2:11" x14ac:dyDescent="0.45">
      <c r="B19" s="416" t="s">
        <v>162</v>
      </c>
      <c r="C19" s="336" t="s">
        <v>163</v>
      </c>
      <c r="D19" s="903" t="s">
        <v>164</v>
      </c>
      <c r="E19" s="904"/>
      <c r="F19" s="905"/>
      <c r="G19" s="337" t="s">
        <v>151</v>
      </c>
      <c r="H19" s="337" t="s">
        <v>152</v>
      </c>
      <c r="I19" s="337" t="s">
        <v>153</v>
      </c>
      <c r="J19" s="337" t="s">
        <v>154</v>
      </c>
      <c r="K19" s="337" t="s">
        <v>155</v>
      </c>
    </row>
    <row r="20" spans="2:11" x14ac:dyDescent="0.45">
      <c r="B20" s="338" t="s">
        <v>165</v>
      </c>
      <c r="C20" s="338" t="s">
        <v>276</v>
      </c>
      <c r="D20" s="906" t="s">
        <v>277</v>
      </c>
      <c r="E20" s="907"/>
      <c r="F20" s="908"/>
      <c r="G20" s="396">
        <v>100</v>
      </c>
      <c r="H20" s="340" t="s">
        <v>278</v>
      </c>
      <c r="I20" s="397"/>
      <c r="J20" s="397"/>
      <c r="K20" s="338"/>
    </row>
    <row r="21" spans="2:11" x14ac:dyDescent="0.45">
      <c r="B21" s="412"/>
      <c r="C21" s="338"/>
      <c r="D21" s="906"/>
      <c r="E21" s="907"/>
      <c r="F21" s="908"/>
      <c r="G21" s="413"/>
      <c r="H21" s="340"/>
      <c r="I21" s="397"/>
      <c r="J21" s="397"/>
      <c r="K21" s="338"/>
    </row>
    <row r="22" spans="2:11" x14ac:dyDescent="0.45">
      <c r="B22" s="898" t="s">
        <v>166</v>
      </c>
      <c r="C22" s="899"/>
      <c r="D22" s="899"/>
      <c r="E22" s="899"/>
      <c r="F22" s="899"/>
      <c r="G22" s="899"/>
      <c r="H22" s="899"/>
      <c r="I22" s="900"/>
      <c r="J22" s="398"/>
      <c r="K22" s="338" t="s">
        <v>167</v>
      </c>
    </row>
    <row r="23" spans="2:11" x14ac:dyDescent="0.45">
      <c r="B23" s="414" t="s">
        <v>168</v>
      </c>
      <c r="C23" s="345" t="s">
        <v>169</v>
      </c>
      <c r="D23" s="346"/>
      <c r="E23" s="415"/>
      <c r="F23" s="420"/>
      <c r="G23" s="413">
        <v>0.5</v>
      </c>
      <c r="H23" s="349" t="s">
        <v>170</v>
      </c>
      <c r="I23" s="398"/>
      <c r="J23" s="398"/>
      <c r="K23" s="338" t="s">
        <v>171</v>
      </c>
    </row>
    <row r="24" spans="2:11" x14ac:dyDescent="0.45">
      <c r="B24" s="898" t="s">
        <v>160</v>
      </c>
      <c r="C24" s="899"/>
      <c r="D24" s="899"/>
      <c r="E24" s="899"/>
      <c r="F24" s="899"/>
      <c r="G24" s="899"/>
      <c r="H24" s="899"/>
      <c r="I24" s="900"/>
      <c r="J24" s="398"/>
      <c r="K24" s="338" t="s">
        <v>173</v>
      </c>
    </row>
    <row r="25" spans="2:11" x14ac:dyDescent="0.45">
      <c r="B25" s="407"/>
      <c r="C25" s="372"/>
      <c r="D25" s="407"/>
      <c r="E25" s="407"/>
      <c r="F25" s="407"/>
      <c r="G25" s="407"/>
      <c r="H25" s="372"/>
      <c r="I25" s="407"/>
      <c r="J25" s="407"/>
      <c r="K25" s="373"/>
    </row>
    <row r="26" spans="2:11" x14ac:dyDescent="0.45">
      <c r="B26" s="416" t="s">
        <v>298</v>
      </c>
      <c r="C26" s="336" t="s">
        <v>163</v>
      </c>
      <c r="D26" s="903" t="s">
        <v>164</v>
      </c>
      <c r="E26" s="904"/>
      <c r="F26" s="905"/>
      <c r="G26" s="337" t="s">
        <v>151</v>
      </c>
      <c r="H26" s="337" t="s">
        <v>152</v>
      </c>
      <c r="I26" s="337" t="s">
        <v>153</v>
      </c>
      <c r="J26" s="337" t="s">
        <v>154</v>
      </c>
      <c r="K26" s="337" t="s">
        <v>155</v>
      </c>
    </row>
    <row r="27" spans="2:11" x14ac:dyDescent="0.45">
      <c r="B27" s="414" t="s">
        <v>175</v>
      </c>
      <c r="C27" s="338" t="s">
        <v>279</v>
      </c>
      <c r="D27" s="906"/>
      <c r="E27" s="907"/>
      <c r="F27" s="908"/>
      <c r="G27" s="413">
        <v>0.8</v>
      </c>
      <c r="H27" s="340" t="s">
        <v>177</v>
      </c>
      <c r="I27" s="397"/>
      <c r="J27" s="397"/>
      <c r="K27" s="338"/>
    </row>
    <row r="28" spans="2:11" x14ac:dyDescent="0.45">
      <c r="B28" s="414"/>
      <c r="C28" s="338" t="s">
        <v>178</v>
      </c>
      <c r="D28" s="906" t="s">
        <v>179</v>
      </c>
      <c r="E28" s="907"/>
      <c r="F28" s="908"/>
      <c r="G28" s="413">
        <v>0.5</v>
      </c>
      <c r="H28" s="340" t="s">
        <v>177</v>
      </c>
      <c r="I28" s="397"/>
      <c r="J28" s="397"/>
      <c r="K28" s="338"/>
    </row>
    <row r="29" spans="2:11" x14ac:dyDescent="0.45">
      <c r="B29" s="414"/>
      <c r="C29" s="418"/>
      <c r="D29" s="906"/>
      <c r="E29" s="907"/>
      <c r="F29" s="908"/>
      <c r="G29" s="431"/>
      <c r="H29" s="340"/>
      <c r="I29" s="397"/>
      <c r="J29" s="397"/>
      <c r="K29" s="338"/>
    </row>
    <row r="30" spans="2:11" x14ac:dyDescent="0.45">
      <c r="B30" s="898" t="s">
        <v>166</v>
      </c>
      <c r="C30" s="899"/>
      <c r="D30" s="899"/>
      <c r="E30" s="899"/>
      <c r="F30" s="899"/>
      <c r="G30" s="899"/>
      <c r="H30" s="899"/>
      <c r="I30" s="900"/>
      <c r="J30" s="398"/>
      <c r="K30" s="338" t="s">
        <v>181</v>
      </c>
    </row>
    <row r="31" spans="2:11" x14ac:dyDescent="0.45">
      <c r="B31" s="414" t="s">
        <v>182</v>
      </c>
      <c r="C31" s="419" t="s">
        <v>183</v>
      </c>
      <c r="D31" s="346"/>
      <c r="E31" s="415"/>
      <c r="F31" s="420"/>
      <c r="G31" s="413">
        <v>0.5</v>
      </c>
      <c r="H31" s="349" t="s">
        <v>170</v>
      </c>
      <c r="I31" s="398"/>
      <c r="J31" s="398"/>
      <c r="K31" s="338" t="s">
        <v>184</v>
      </c>
    </row>
    <row r="32" spans="2:11" x14ac:dyDescent="0.45">
      <c r="B32" s="898" t="s">
        <v>160</v>
      </c>
      <c r="C32" s="899"/>
      <c r="D32" s="899"/>
      <c r="E32" s="899"/>
      <c r="F32" s="899"/>
      <c r="G32" s="899"/>
      <c r="H32" s="899"/>
      <c r="I32" s="900"/>
      <c r="J32" s="398"/>
      <c r="K32" s="338" t="s">
        <v>185</v>
      </c>
    </row>
    <row r="33" spans="2:11" x14ac:dyDescent="0.45">
      <c r="B33" s="407"/>
      <c r="C33" s="372"/>
      <c r="D33" s="407"/>
      <c r="E33" s="407"/>
      <c r="F33" s="407"/>
      <c r="G33" s="407"/>
      <c r="H33" s="372"/>
      <c r="I33" s="407"/>
      <c r="J33" s="407"/>
      <c r="K33" s="373"/>
    </row>
    <row r="34" spans="2:11" x14ac:dyDescent="0.45">
      <c r="B34" s="422" t="s">
        <v>299</v>
      </c>
      <c r="C34" s="362"/>
      <c r="D34" s="904"/>
      <c r="E34" s="904"/>
      <c r="F34" s="905"/>
      <c r="G34" s="337" t="s">
        <v>151</v>
      </c>
      <c r="H34" s="337" t="s">
        <v>152</v>
      </c>
      <c r="I34" s="337" t="s">
        <v>153</v>
      </c>
      <c r="J34" s="337" t="s">
        <v>154</v>
      </c>
      <c r="K34" s="337" t="s">
        <v>155</v>
      </c>
    </row>
    <row r="35" spans="2:11" x14ac:dyDescent="0.45">
      <c r="B35" s="414" t="s">
        <v>187</v>
      </c>
      <c r="C35" s="432" t="s">
        <v>188</v>
      </c>
      <c r="D35" s="346"/>
      <c r="E35" s="415"/>
      <c r="F35" s="420"/>
      <c r="G35" s="413">
        <v>5</v>
      </c>
      <c r="H35" s="349" t="s">
        <v>170</v>
      </c>
      <c r="I35" s="398"/>
      <c r="J35" s="398"/>
      <c r="K35" s="338"/>
    </row>
    <row r="36" spans="2:11" x14ac:dyDescent="0.45">
      <c r="B36" s="898" t="s">
        <v>160</v>
      </c>
      <c r="C36" s="899"/>
      <c r="D36" s="899"/>
      <c r="E36" s="899"/>
      <c r="F36" s="899"/>
      <c r="G36" s="899"/>
      <c r="H36" s="899"/>
      <c r="I36" s="900"/>
      <c r="J36" s="398"/>
      <c r="K36" s="338" t="s">
        <v>189</v>
      </c>
    </row>
    <row r="37" spans="2:11" x14ac:dyDescent="0.45">
      <c r="B37" s="415"/>
      <c r="C37" s="415"/>
      <c r="D37" s="415"/>
      <c r="E37" s="415"/>
      <c r="F37" s="415"/>
      <c r="G37" s="415"/>
      <c r="H37" s="374"/>
      <c r="I37" s="415"/>
      <c r="J37" s="415"/>
      <c r="K37" s="375"/>
    </row>
    <row r="38" spans="2:11" x14ac:dyDescent="0.45">
      <c r="B38" s="422" t="s">
        <v>290</v>
      </c>
      <c r="C38" s="423"/>
      <c r="D38" s="423"/>
      <c r="E38" s="423"/>
      <c r="F38" s="423"/>
      <c r="G38" s="362"/>
      <c r="H38" s="362"/>
      <c r="I38" s="363"/>
      <c r="J38" s="337" t="s">
        <v>154</v>
      </c>
      <c r="K38" s="337" t="s">
        <v>155</v>
      </c>
    </row>
    <row r="39" spans="2:11" x14ac:dyDescent="0.45">
      <c r="B39" s="414" t="s">
        <v>195</v>
      </c>
      <c r="C39" s="425" t="s">
        <v>291</v>
      </c>
      <c r="D39" s="415"/>
      <c r="E39" s="415"/>
      <c r="F39" s="415"/>
      <c r="G39" s="415"/>
      <c r="H39" s="374"/>
      <c r="I39" s="420"/>
      <c r="J39" s="398"/>
      <c r="K39" s="338"/>
    </row>
  </sheetData>
  <mergeCells count="14">
    <mergeCell ref="D34:F34"/>
    <mergeCell ref="B36:I36"/>
    <mergeCell ref="D26:F26"/>
    <mergeCell ref="D27:F27"/>
    <mergeCell ref="D28:F28"/>
    <mergeCell ref="D29:F29"/>
    <mergeCell ref="B30:I30"/>
    <mergeCell ref="B32:I32"/>
    <mergeCell ref="B24:I24"/>
    <mergeCell ref="B17:I17"/>
    <mergeCell ref="D19:F19"/>
    <mergeCell ref="D20:F20"/>
    <mergeCell ref="D21:F21"/>
    <mergeCell ref="B22:I22"/>
  </mergeCells>
  <phoneticPr fontId="19"/>
  <pageMargins left="0.39370078740157483" right="0.39370078740157483" top="0.74803149606299213" bottom="0.74803149606299213" header="0.31496062992125984" footer="0.31496062992125984"/>
  <pageSetup paperSize="9" scale="85"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D2247-0717-4A99-8E25-66486261C34D}">
  <dimension ref="A1:D16"/>
  <sheetViews>
    <sheetView view="pageBreakPreview" zoomScaleNormal="100" zoomScaleSheetLayoutView="100" workbookViewId="0">
      <selection activeCell="B14" sqref="B14:D14"/>
    </sheetView>
  </sheetViews>
  <sheetFormatPr defaultRowHeight="13.2" x14ac:dyDescent="0.2"/>
  <cols>
    <col min="1" max="1" width="20.796875" style="240" customWidth="1"/>
    <col min="2" max="4" width="21.296875" style="240" customWidth="1"/>
    <col min="5" max="256" width="8.796875" style="240"/>
    <col min="257" max="257" width="20.796875" style="240" customWidth="1"/>
    <col min="258" max="260" width="21.296875" style="240" customWidth="1"/>
    <col min="261" max="512" width="8.796875" style="240"/>
    <col min="513" max="513" width="20.796875" style="240" customWidth="1"/>
    <col min="514" max="516" width="21.296875" style="240" customWidth="1"/>
    <col min="517" max="768" width="8.796875" style="240"/>
    <col min="769" max="769" width="20.796875" style="240" customWidth="1"/>
    <col min="770" max="772" width="21.296875" style="240" customWidth="1"/>
    <col min="773" max="1024" width="8.796875" style="240"/>
    <col min="1025" max="1025" width="20.796875" style="240" customWidth="1"/>
    <col min="1026" max="1028" width="21.296875" style="240" customWidth="1"/>
    <col min="1029" max="1280" width="8.796875" style="240"/>
    <col min="1281" max="1281" width="20.796875" style="240" customWidth="1"/>
    <col min="1282" max="1284" width="21.296875" style="240" customWidth="1"/>
    <col min="1285" max="1536" width="8.796875" style="240"/>
    <col min="1537" max="1537" width="20.796875" style="240" customWidth="1"/>
    <col min="1538" max="1540" width="21.296875" style="240" customWidth="1"/>
    <col min="1541" max="1792" width="8.796875" style="240"/>
    <col min="1793" max="1793" width="20.796875" style="240" customWidth="1"/>
    <col min="1794" max="1796" width="21.296875" style="240" customWidth="1"/>
    <col min="1797" max="2048" width="8.796875" style="240"/>
    <col min="2049" max="2049" width="20.796875" style="240" customWidth="1"/>
    <col min="2050" max="2052" width="21.296875" style="240" customWidth="1"/>
    <col min="2053" max="2304" width="8.796875" style="240"/>
    <col min="2305" max="2305" width="20.796875" style="240" customWidth="1"/>
    <col min="2306" max="2308" width="21.296875" style="240" customWidth="1"/>
    <col min="2309" max="2560" width="8.796875" style="240"/>
    <col min="2561" max="2561" width="20.796875" style="240" customWidth="1"/>
    <col min="2562" max="2564" width="21.296875" style="240" customWidth="1"/>
    <col min="2565" max="2816" width="8.796875" style="240"/>
    <col min="2817" max="2817" width="20.796875" style="240" customWidth="1"/>
    <col min="2818" max="2820" width="21.296875" style="240" customWidth="1"/>
    <col min="2821" max="3072" width="8.796875" style="240"/>
    <col min="3073" max="3073" width="20.796875" style="240" customWidth="1"/>
    <col min="3074" max="3076" width="21.296875" style="240" customWidth="1"/>
    <col min="3077" max="3328" width="8.796875" style="240"/>
    <col min="3329" max="3329" width="20.796875" style="240" customWidth="1"/>
    <col min="3330" max="3332" width="21.296875" style="240" customWidth="1"/>
    <col min="3333" max="3584" width="8.796875" style="240"/>
    <col min="3585" max="3585" width="20.796875" style="240" customWidth="1"/>
    <col min="3586" max="3588" width="21.296875" style="240" customWidth="1"/>
    <col min="3589" max="3840" width="8.796875" style="240"/>
    <col min="3841" max="3841" width="20.796875" style="240" customWidth="1"/>
    <col min="3842" max="3844" width="21.296875" style="240" customWidth="1"/>
    <col min="3845" max="4096" width="8.796875" style="240"/>
    <col min="4097" max="4097" width="20.796875" style="240" customWidth="1"/>
    <col min="4098" max="4100" width="21.296875" style="240" customWidth="1"/>
    <col min="4101" max="4352" width="8.796875" style="240"/>
    <col min="4353" max="4353" width="20.796875" style="240" customWidth="1"/>
    <col min="4354" max="4356" width="21.296875" style="240" customWidth="1"/>
    <col min="4357" max="4608" width="8.796875" style="240"/>
    <col min="4609" max="4609" width="20.796875" style="240" customWidth="1"/>
    <col min="4610" max="4612" width="21.296875" style="240" customWidth="1"/>
    <col min="4613" max="4864" width="8.796875" style="240"/>
    <col min="4865" max="4865" width="20.796875" style="240" customWidth="1"/>
    <col min="4866" max="4868" width="21.296875" style="240" customWidth="1"/>
    <col min="4869" max="5120" width="8.796875" style="240"/>
    <col min="5121" max="5121" width="20.796875" style="240" customWidth="1"/>
    <col min="5122" max="5124" width="21.296875" style="240" customWidth="1"/>
    <col min="5125" max="5376" width="8.796875" style="240"/>
    <col min="5377" max="5377" width="20.796875" style="240" customWidth="1"/>
    <col min="5378" max="5380" width="21.296875" style="240" customWidth="1"/>
    <col min="5381" max="5632" width="8.796875" style="240"/>
    <col min="5633" max="5633" width="20.796875" style="240" customWidth="1"/>
    <col min="5634" max="5636" width="21.296875" style="240" customWidth="1"/>
    <col min="5637" max="5888" width="8.796875" style="240"/>
    <col min="5889" max="5889" width="20.796875" style="240" customWidth="1"/>
    <col min="5890" max="5892" width="21.296875" style="240" customWidth="1"/>
    <col min="5893" max="6144" width="8.796875" style="240"/>
    <col min="6145" max="6145" width="20.796875" style="240" customWidth="1"/>
    <col min="6146" max="6148" width="21.296875" style="240" customWidth="1"/>
    <col min="6149" max="6400" width="8.796875" style="240"/>
    <col min="6401" max="6401" width="20.796875" style="240" customWidth="1"/>
    <col min="6402" max="6404" width="21.296875" style="240" customWidth="1"/>
    <col min="6405" max="6656" width="8.796875" style="240"/>
    <col min="6657" max="6657" width="20.796875" style="240" customWidth="1"/>
    <col min="6658" max="6660" width="21.296875" style="240" customWidth="1"/>
    <col min="6661" max="6912" width="8.796875" style="240"/>
    <col min="6913" max="6913" width="20.796875" style="240" customWidth="1"/>
    <col min="6914" max="6916" width="21.296875" style="240" customWidth="1"/>
    <col min="6917" max="7168" width="8.796875" style="240"/>
    <col min="7169" max="7169" width="20.796875" style="240" customWidth="1"/>
    <col min="7170" max="7172" width="21.296875" style="240" customWidth="1"/>
    <col min="7173" max="7424" width="8.796875" style="240"/>
    <col min="7425" max="7425" width="20.796875" style="240" customWidth="1"/>
    <col min="7426" max="7428" width="21.296875" style="240" customWidth="1"/>
    <col min="7429" max="7680" width="8.796875" style="240"/>
    <col min="7681" max="7681" width="20.796875" style="240" customWidth="1"/>
    <col min="7682" max="7684" width="21.296875" style="240" customWidth="1"/>
    <col min="7685" max="7936" width="8.796875" style="240"/>
    <col min="7937" max="7937" width="20.796875" style="240" customWidth="1"/>
    <col min="7938" max="7940" width="21.296875" style="240" customWidth="1"/>
    <col min="7941" max="8192" width="8.796875" style="240"/>
    <col min="8193" max="8193" width="20.796875" style="240" customWidth="1"/>
    <col min="8194" max="8196" width="21.296875" style="240" customWidth="1"/>
    <col min="8197" max="8448" width="8.796875" style="240"/>
    <col min="8449" max="8449" width="20.796875" style="240" customWidth="1"/>
    <col min="8450" max="8452" width="21.296875" style="240" customWidth="1"/>
    <col min="8453" max="8704" width="8.796875" style="240"/>
    <col min="8705" max="8705" width="20.796875" style="240" customWidth="1"/>
    <col min="8706" max="8708" width="21.296875" style="240" customWidth="1"/>
    <col min="8709" max="8960" width="8.796875" style="240"/>
    <col min="8961" max="8961" width="20.796875" style="240" customWidth="1"/>
    <col min="8962" max="8964" width="21.296875" style="240" customWidth="1"/>
    <col min="8965" max="9216" width="8.796875" style="240"/>
    <col min="9217" max="9217" width="20.796875" style="240" customWidth="1"/>
    <col min="9218" max="9220" width="21.296875" style="240" customWidth="1"/>
    <col min="9221" max="9472" width="8.796875" style="240"/>
    <col min="9473" max="9473" width="20.796875" style="240" customWidth="1"/>
    <col min="9474" max="9476" width="21.296875" style="240" customWidth="1"/>
    <col min="9477" max="9728" width="8.796875" style="240"/>
    <col min="9729" max="9729" width="20.796875" style="240" customWidth="1"/>
    <col min="9730" max="9732" width="21.296875" style="240" customWidth="1"/>
    <col min="9733" max="9984" width="8.796875" style="240"/>
    <col min="9985" max="9985" width="20.796875" style="240" customWidth="1"/>
    <col min="9986" max="9988" width="21.296875" style="240" customWidth="1"/>
    <col min="9989" max="10240" width="8.796875" style="240"/>
    <col min="10241" max="10241" width="20.796875" style="240" customWidth="1"/>
    <col min="10242" max="10244" width="21.296875" style="240" customWidth="1"/>
    <col min="10245" max="10496" width="8.796875" style="240"/>
    <col min="10497" max="10497" width="20.796875" style="240" customWidth="1"/>
    <col min="10498" max="10500" width="21.296875" style="240" customWidth="1"/>
    <col min="10501" max="10752" width="8.796875" style="240"/>
    <col min="10753" max="10753" width="20.796875" style="240" customWidth="1"/>
    <col min="10754" max="10756" width="21.296875" style="240" customWidth="1"/>
    <col min="10757" max="11008" width="8.796875" style="240"/>
    <col min="11009" max="11009" width="20.796875" style="240" customWidth="1"/>
    <col min="11010" max="11012" width="21.296875" style="240" customWidth="1"/>
    <col min="11013" max="11264" width="8.796875" style="240"/>
    <col min="11265" max="11265" width="20.796875" style="240" customWidth="1"/>
    <col min="11266" max="11268" width="21.296875" style="240" customWidth="1"/>
    <col min="11269" max="11520" width="8.796875" style="240"/>
    <col min="11521" max="11521" width="20.796875" style="240" customWidth="1"/>
    <col min="11522" max="11524" width="21.296875" style="240" customWidth="1"/>
    <col min="11525" max="11776" width="8.796875" style="240"/>
    <col min="11777" max="11777" width="20.796875" style="240" customWidth="1"/>
    <col min="11778" max="11780" width="21.296875" style="240" customWidth="1"/>
    <col min="11781" max="12032" width="8.796875" style="240"/>
    <col min="12033" max="12033" width="20.796875" style="240" customWidth="1"/>
    <col min="12034" max="12036" width="21.296875" style="240" customWidth="1"/>
    <col min="12037" max="12288" width="8.796875" style="240"/>
    <col min="12289" max="12289" width="20.796875" style="240" customWidth="1"/>
    <col min="12290" max="12292" width="21.296875" style="240" customWidth="1"/>
    <col min="12293" max="12544" width="8.796875" style="240"/>
    <col min="12545" max="12545" width="20.796875" style="240" customWidth="1"/>
    <col min="12546" max="12548" width="21.296875" style="240" customWidth="1"/>
    <col min="12549" max="12800" width="8.796875" style="240"/>
    <col min="12801" max="12801" width="20.796875" style="240" customWidth="1"/>
    <col min="12802" max="12804" width="21.296875" style="240" customWidth="1"/>
    <col min="12805" max="13056" width="8.796875" style="240"/>
    <col min="13057" max="13057" width="20.796875" style="240" customWidth="1"/>
    <col min="13058" max="13060" width="21.296875" style="240" customWidth="1"/>
    <col min="13061" max="13312" width="8.796875" style="240"/>
    <col min="13313" max="13313" width="20.796875" style="240" customWidth="1"/>
    <col min="13314" max="13316" width="21.296875" style="240" customWidth="1"/>
    <col min="13317" max="13568" width="8.796875" style="240"/>
    <col min="13569" max="13569" width="20.796875" style="240" customWidth="1"/>
    <col min="13570" max="13572" width="21.296875" style="240" customWidth="1"/>
    <col min="13573" max="13824" width="8.796875" style="240"/>
    <col min="13825" max="13825" width="20.796875" style="240" customWidth="1"/>
    <col min="13826" max="13828" width="21.296875" style="240" customWidth="1"/>
    <col min="13829" max="14080" width="8.796875" style="240"/>
    <col min="14081" max="14081" width="20.796875" style="240" customWidth="1"/>
    <col min="14082" max="14084" width="21.296875" style="240" customWidth="1"/>
    <col min="14085" max="14336" width="8.796875" style="240"/>
    <col min="14337" max="14337" width="20.796875" style="240" customWidth="1"/>
    <col min="14338" max="14340" width="21.296875" style="240" customWidth="1"/>
    <col min="14341" max="14592" width="8.796875" style="240"/>
    <col min="14593" max="14593" width="20.796875" style="240" customWidth="1"/>
    <col min="14594" max="14596" width="21.296875" style="240" customWidth="1"/>
    <col min="14597" max="14848" width="8.796875" style="240"/>
    <col min="14849" max="14849" width="20.796875" style="240" customWidth="1"/>
    <col min="14850" max="14852" width="21.296875" style="240" customWidth="1"/>
    <col min="14853" max="15104" width="8.796875" style="240"/>
    <col min="15105" max="15105" width="20.796875" style="240" customWidth="1"/>
    <col min="15106" max="15108" width="21.296875" style="240" customWidth="1"/>
    <col min="15109" max="15360" width="8.796875" style="240"/>
    <col min="15361" max="15361" width="20.796875" style="240" customWidth="1"/>
    <col min="15362" max="15364" width="21.296875" style="240" customWidth="1"/>
    <col min="15365" max="15616" width="8.796875" style="240"/>
    <col min="15617" max="15617" width="20.796875" style="240" customWidth="1"/>
    <col min="15618" max="15620" width="21.296875" style="240" customWidth="1"/>
    <col min="15621" max="15872" width="8.796875" style="240"/>
    <col min="15873" max="15873" width="20.796875" style="240" customWidth="1"/>
    <col min="15874" max="15876" width="21.296875" style="240" customWidth="1"/>
    <col min="15877" max="16128" width="8.796875" style="240"/>
    <col min="16129" max="16129" width="20.796875" style="240" customWidth="1"/>
    <col min="16130" max="16132" width="21.296875" style="240" customWidth="1"/>
    <col min="16133" max="16384" width="8.796875" style="240"/>
  </cols>
  <sheetData>
    <row r="1" spans="1:4" ht="51.75" customHeight="1" x14ac:dyDescent="0.2">
      <c r="A1" s="446" t="s">
        <v>249</v>
      </c>
      <c r="B1" s="446"/>
      <c r="C1" s="446"/>
      <c r="D1" s="446"/>
    </row>
    <row r="3" spans="1:4" ht="39.9" customHeight="1" x14ac:dyDescent="0.2">
      <c r="A3" s="447" t="s">
        <v>212</v>
      </c>
      <c r="B3" s="449" t="s">
        <v>213</v>
      </c>
      <c r="C3" s="450"/>
      <c r="D3" s="451"/>
    </row>
    <row r="4" spans="1:4" ht="14.25" customHeight="1" x14ac:dyDescent="0.2">
      <c r="A4" s="448"/>
      <c r="B4" s="452"/>
      <c r="C4" s="453"/>
      <c r="D4" s="454"/>
    </row>
    <row r="5" spans="1:4" ht="39.9" customHeight="1" x14ac:dyDescent="0.2">
      <c r="A5" s="258" t="s">
        <v>214</v>
      </c>
      <c r="B5" s="455" t="s">
        <v>215</v>
      </c>
      <c r="C5" s="456"/>
      <c r="D5" s="457"/>
    </row>
    <row r="6" spans="1:4" ht="39.9" customHeight="1" x14ac:dyDescent="0.2">
      <c r="A6" s="258" t="s">
        <v>216</v>
      </c>
      <c r="B6" s="458">
        <v>672</v>
      </c>
      <c r="C6" s="459"/>
      <c r="D6" s="460"/>
    </row>
    <row r="7" spans="1:4" ht="39.9" customHeight="1" x14ac:dyDescent="0.2">
      <c r="A7" s="258" t="s">
        <v>217</v>
      </c>
      <c r="B7" s="443" t="s">
        <v>218</v>
      </c>
      <c r="C7" s="444"/>
      <c r="D7" s="445"/>
    </row>
    <row r="8" spans="1:4" ht="39.9" customHeight="1" x14ac:dyDescent="0.2">
      <c r="A8" s="258" t="s">
        <v>219</v>
      </c>
      <c r="B8" s="467" t="s">
        <v>220</v>
      </c>
      <c r="C8" s="468"/>
      <c r="D8" s="469"/>
    </row>
    <row r="9" spans="1:4" ht="39.9" customHeight="1" x14ac:dyDescent="0.2">
      <c r="A9" s="258" t="s">
        <v>221</v>
      </c>
      <c r="B9" s="443" t="s">
        <v>222</v>
      </c>
      <c r="C9" s="444"/>
      <c r="D9" s="445"/>
    </row>
    <row r="10" spans="1:4" ht="39.9" customHeight="1" x14ac:dyDescent="0.2">
      <c r="A10" s="258" t="s">
        <v>223</v>
      </c>
      <c r="B10" s="467" t="s">
        <v>224</v>
      </c>
      <c r="C10" s="468"/>
      <c r="D10" s="469"/>
    </row>
    <row r="11" spans="1:4" ht="39.9" customHeight="1" x14ac:dyDescent="0.2">
      <c r="A11" s="258" t="s">
        <v>225</v>
      </c>
      <c r="B11" s="470" t="s">
        <v>226</v>
      </c>
      <c r="C11" s="468"/>
      <c r="D11" s="469"/>
    </row>
    <row r="12" spans="1:4" ht="39.9" customHeight="1" x14ac:dyDescent="0.2">
      <c r="A12" s="258" t="s">
        <v>227</v>
      </c>
      <c r="B12" s="471" t="s">
        <v>228</v>
      </c>
      <c r="C12" s="472"/>
      <c r="D12" s="473"/>
    </row>
    <row r="13" spans="1:4" ht="39.9" customHeight="1" x14ac:dyDescent="0.2">
      <c r="A13" s="259" t="s">
        <v>229</v>
      </c>
      <c r="B13" s="443" t="s">
        <v>230</v>
      </c>
      <c r="C13" s="444"/>
      <c r="D13" s="445"/>
    </row>
    <row r="14" spans="1:4" ht="96" customHeight="1" x14ac:dyDescent="0.2">
      <c r="A14" s="258" t="s">
        <v>231</v>
      </c>
      <c r="B14" s="461" t="s">
        <v>300</v>
      </c>
      <c r="C14" s="462"/>
      <c r="D14" s="463"/>
    </row>
    <row r="15" spans="1:4" ht="39.9" customHeight="1" x14ac:dyDescent="0.2">
      <c r="A15" s="258" t="s">
        <v>232</v>
      </c>
      <c r="B15" s="464">
        <v>46444</v>
      </c>
      <c r="C15" s="464"/>
      <c r="D15" s="464"/>
    </row>
    <row r="16" spans="1:4" ht="118.5" customHeight="1" x14ac:dyDescent="0.2">
      <c r="A16" s="258" t="s">
        <v>233</v>
      </c>
      <c r="B16" s="465"/>
      <c r="C16" s="466"/>
      <c r="D16" s="466"/>
    </row>
  </sheetData>
  <mergeCells count="15">
    <mergeCell ref="B14:D14"/>
    <mergeCell ref="B15:D15"/>
    <mergeCell ref="B16:D16"/>
    <mergeCell ref="B8:D8"/>
    <mergeCell ref="B9:D9"/>
    <mergeCell ref="B10:D10"/>
    <mergeCell ref="B11:D11"/>
    <mergeCell ref="B12:D12"/>
    <mergeCell ref="B13:D13"/>
    <mergeCell ref="B7:D7"/>
    <mergeCell ref="A1:D1"/>
    <mergeCell ref="A3:A4"/>
    <mergeCell ref="B3:D4"/>
    <mergeCell ref="B5:D5"/>
    <mergeCell ref="B6:D6"/>
  </mergeCells>
  <phoneticPr fontId="19"/>
  <pageMargins left="0.67" right="0.28000000000000003" top="1" bottom="0.51" header="0.51200000000000001" footer="0.51200000000000001"/>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35AA7-1D5D-40E6-87F0-9CEA95A8996B}">
  <sheetPr>
    <pageSetUpPr fitToPage="1"/>
  </sheetPr>
  <dimension ref="A1:E25"/>
  <sheetViews>
    <sheetView view="pageBreakPreview" topLeftCell="A10" zoomScale="115" zoomScaleNormal="115" zoomScaleSheetLayoutView="115" workbookViewId="0">
      <selection activeCell="C7" sqref="C7:D7"/>
    </sheetView>
  </sheetViews>
  <sheetFormatPr defaultColWidth="8.09765625" defaultRowHeight="13.2" outlineLevelRow="1" x14ac:dyDescent="0.45"/>
  <cols>
    <col min="1" max="1" width="11.09765625" style="261" customWidth="1"/>
    <col min="2" max="2" width="20.09765625" style="261" customWidth="1"/>
    <col min="3" max="3" width="33.5" style="261" customWidth="1"/>
    <col min="4" max="4" width="10.59765625" style="260" customWidth="1"/>
    <col min="5" max="256" width="8.09765625" style="260"/>
    <col min="257" max="257" width="11.09765625" style="260" customWidth="1"/>
    <col min="258" max="258" width="20.09765625" style="260" customWidth="1"/>
    <col min="259" max="259" width="33.5" style="260" customWidth="1"/>
    <col min="260" max="260" width="10.59765625" style="260" customWidth="1"/>
    <col min="261" max="512" width="8.09765625" style="260"/>
    <col min="513" max="513" width="11.09765625" style="260" customWidth="1"/>
    <col min="514" max="514" width="20.09765625" style="260" customWidth="1"/>
    <col min="515" max="515" width="33.5" style="260" customWidth="1"/>
    <col min="516" max="516" width="10.59765625" style="260" customWidth="1"/>
    <col min="517" max="768" width="8.09765625" style="260"/>
    <col min="769" max="769" width="11.09765625" style="260" customWidth="1"/>
    <col min="770" max="770" width="20.09765625" style="260" customWidth="1"/>
    <col min="771" max="771" width="33.5" style="260" customWidth="1"/>
    <col min="772" max="772" width="10.59765625" style="260" customWidth="1"/>
    <col min="773" max="1024" width="8.09765625" style="260"/>
    <col min="1025" max="1025" width="11.09765625" style="260" customWidth="1"/>
    <col min="1026" max="1026" width="20.09765625" style="260" customWidth="1"/>
    <col min="1027" max="1027" width="33.5" style="260" customWidth="1"/>
    <col min="1028" max="1028" width="10.59765625" style="260" customWidth="1"/>
    <col min="1029" max="1280" width="8.09765625" style="260"/>
    <col min="1281" max="1281" width="11.09765625" style="260" customWidth="1"/>
    <col min="1282" max="1282" width="20.09765625" style="260" customWidth="1"/>
    <col min="1283" max="1283" width="33.5" style="260" customWidth="1"/>
    <col min="1284" max="1284" width="10.59765625" style="260" customWidth="1"/>
    <col min="1285" max="1536" width="8.09765625" style="260"/>
    <col min="1537" max="1537" width="11.09765625" style="260" customWidth="1"/>
    <col min="1538" max="1538" width="20.09765625" style="260" customWidth="1"/>
    <col min="1539" max="1539" width="33.5" style="260" customWidth="1"/>
    <col min="1540" max="1540" width="10.59765625" style="260" customWidth="1"/>
    <col min="1541" max="1792" width="8.09765625" style="260"/>
    <col min="1793" max="1793" width="11.09765625" style="260" customWidth="1"/>
    <col min="1794" max="1794" width="20.09765625" style="260" customWidth="1"/>
    <col min="1795" max="1795" width="33.5" style="260" customWidth="1"/>
    <col min="1796" max="1796" width="10.59765625" style="260" customWidth="1"/>
    <col min="1797" max="2048" width="8.09765625" style="260"/>
    <col min="2049" max="2049" width="11.09765625" style="260" customWidth="1"/>
    <col min="2050" max="2050" width="20.09765625" style="260" customWidth="1"/>
    <col min="2051" max="2051" width="33.5" style="260" customWidth="1"/>
    <col min="2052" max="2052" width="10.59765625" style="260" customWidth="1"/>
    <col min="2053" max="2304" width="8.09765625" style="260"/>
    <col min="2305" max="2305" width="11.09765625" style="260" customWidth="1"/>
    <col min="2306" max="2306" width="20.09765625" style="260" customWidth="1"/>
    <col min="2307" max="2307" width="33.5" style="260" customWidth="1"/>
    <col min="2308" max="2308" width="10.59765625" style="260" customWidth="1"/>
    <col min="2309" max="2560" width="8.09765625" style="260"/>
    <col min="2561" max="2561" width="11.09765625" style="260" customWidth="1"/>
    <col min="2562" max="2562" width="20.09765625" style="260" customWidth="1"/>
    <col min="2563" max="2563" width="33.5" style="260" customWidth="1"/>
    <col min="2564" max="2564" width="10.59765625" style="260" customWidth="1"/>
    <col min="2565" max="2816" width="8.09765625" style="260"/>
    <col min="2817" max="2817" width="11.09765625" style="260" customWidth="1"/>
    <col min="2818" max="2818" width="20.09765625" style="260" customWidth="1"/>
    <col min="2819" max="2819" width="33.5" style="260" customWidth="1"/>
    <col min="2820" max="2820" width="10.59765625" style="260" customWidth="1"/>
    <col min="2821" max="3072" width="8.09765625" style="260"/>
    <col min="3073" max="3073" width="11.09765625" style="260" customWidth="1"/>
    <col min="3074" max="3074" width="20.09765625" style="260" customWidth="1"/>
    <col min="3075" max="3075" width="33.5" style="260" customWidth="1"/>
    <col min="3076" max="3076" width="10.59765625" style="260" customWidth="1"/>
    <col min="3077" max="3328" width="8.09765625" style="260"/>
    <col min="3329" max="3329" width="11.09765625" style="260" customWidth="1"/>
    <col min="3330" max="3330" width="20.09765625" style="260" customWidth="1"/>
    <col min="3331" max="3331" width="33.5" style="260" customWidth="1"/>
    <col min="3332" max="3332" width="10.59765625" style="260" customWidth="1"/>
    <col min="3333" max="3584" width="8.09765625" style="260"/>
    <col min="3585" max="3585" width="11.09765625" style="260" customWidth="1"/>
    <col min="3586" max="3586" width="20.09765625" style="260" customWidth="1"/>
    <col min="3587" max="3587" width="33.5" style="260" customWidth="1"/>
    <col min="3588" max="3588" width="10.59765625" style="260" customWidth="1"/>
    <col min="3589" max="3840" width="8.09765625" style="260"/>
    <col min="3841" max="3841" width="11.09765625" style="260" customWidth="1"/>
    <col min="3842" max="3842" width="20.09765625" style="260" customWidth="1"/>
    <col min="3843" max="3843" width="33.5" style="260" customWidth="1"/>
    <col min="3844" max="3844" width="10.59765625" style="260" customWidth="1"/>
    <col min="3845" max="4096" width="8.09765625" style="260"/>
    <col min="4097" max="4097" width="11.09765625" style="260" customWidth="1"/>
    <col min="4098" max="4098" width="20.09765625" style="260" customWidth="1"/>
    <col min="4099" max="4099" width="33.5" style="260" customWidth="1"/>
    <col min="4100" max="4100" width="10.59765625" style="260" customWidth="1"/>
    <col min="4101" max="4352" width="8.09765625" style="260"/>
    <col min="4353" max="4353" width="11.09765625" style="260" customWidth="1"/>
    <col min="4354" max="4354" width="20.09765625" style="260" customWidth="1"/>
    <col min="4355" max="4355" width="33.5" style="260" customWidth="1"/>
    <col min="4356" max="4356" width="10.59765625" style="260" customWidth="1"/>
    <col min="4357" max="4608" width="8.09765625" style="260"/>
    <col min="4609" max="4609" width="11.09765625" style="260" customWidth="1"/>
    <col min="4610" max="4610" width="20.09765625" style="260" customWidth="1"/>
    <col min="4611" max="4611" width="33.5" style="260" customWidth="1"/>
    <col min="4612" max="4612" width="10.59765625" style="260" customWidth="1"/>
    <col min="4613" max="4864" width="8.09765625" style="260"/>
    <col min="4865" max="4865" width="11.09765625" style="260" customWidth="1"/>
    <col min="4866" max="4866" width="20.09765625" style="260" customWidth="1"/>
    <col min="4867" max="4867" width="33.5" style="260" customWidth="1"/>
    <col min="4868" max="4868" width="10.59765625" style="260" customWidth="1"/>
    <col min="4869" max="5120" width="8.09765625" style="260"/>
    <col min="5121" max="5121" width="11.09765625" style="260" customWidth="1"/>
    <col min="5122" max="5122" width="20.09765625" style="260" customWidth="1"/>
    <col min="5123" max="5123" width="33.5" style="260" customWidth="1"/>
    <col min="5124" max="5124" width="10.59765625" style="260" customWidth="1"/>
    <col min="5125" max="5376" width="8.09765625" style="260"/>
    <col min="5377" max="5377" width="11.09765625" style="260" customWidth="1"/>
    <col min="5378" max="5378" width="20.09765625" style="260" customWidth="1"/>
    <col min="5379" max="5379" width="33.5" style="260" customWidth="1"/>
    <col min="5380" max="5380" width="10.59765625" style="260" customWidth="1"/>
    <col min="5381" max="5632" width="8.09765625" style="260"/>
    <col min="5633" max="5633" width="11.09765625" style="260" customWidth="1"/>
    <col min="5634" max="5634" width="20.09765625" style="260" customWidth="1"/>
    <col min="5635" max="5635" width="33.5" style="260" customWidth="1"/>
    <col min="5636" max="5636" width="10.59765625" style="260" customWidth="1"/>
    <col min="5637" max="5888" width="8.09765625" style="260"/>
    <col min="5889" max="5889" width="11.09765625" style="260" customWidth="1"/>
    <col min="5890" max="5890" width="20.09765625" style="260" customWidth="1"/>
    <col min="5891" max="5891" width="33.5" style="260" customWidth="1"/>
    <col min="5892" max="5892" width="10.59765625" style="260" customWidth="1"/>
    <col min="5893" max="6144" width="8.09765625" style="260"/>
    <col min="6145" max="6145" width="11.09765625" style="260" customWidth="1"/>
    <col min="6146" max="6146" width="20.09765625" style="260" customWidth="1"/>
    <col min="6147" max="6147" width="33.5" style="260" customWidth="1"/>
    <col min="6148" max="6148" width="10.59765625" style="260" customWidth="1"/>
    <col min="6149" max="6400" width="8.09765625" style="260"/>
    <col min="6401" max="6401" width="11.09765625" style="260" customWidth="1"/>
    <col min="6402" max="6402" width="20.09765625" style="260" customWidth="1"/>
    <col min="6403" max="6403" width="33.5" style="260" customWidth="1"/>
    <col min="6404" max="6404" width="10.59765625" style="260" customWidth="1"/>
    <col min="6405" max="6656" width="8.09765625" style="260"/>
    <col min="6657" max="6657" width="11.09765625" style="260" customWidth="1"/>
    <col min="6658" max="6658" width="20.09765625" style="260" customWidth="1"/>
    <col min="6659" max="6659" width="33.5" style="260" customWidth="1"/>
    <col min="6660" max="6660" width="10.59765625" style="260" customWidth="1"/>
    <col min="6661" max="6912" width="8.09765625" style="260"/>
    <col min="6913" max="6913" width="11.09765625" style="260" customWidth="1"/>
    <col min="6914" max="6914" width="20.09765625" style="260" customWidth="1"/>
    <col min="6915" max="6915" width="33.5" style="260" customWidth="1"/>
    <col min="6916" max="6916" width="10.59765625" style="260" customWidth="1"/>
    <col min="6917" max="7168" width="8.09765625" style="260"/>
    <col min="7169" max="7169" width="11.09765625" style="260" customWidth="1"/>
    <col min="7170" max="7170" width="20.09765625" style="260" customWidth="1"/>
    <col min="7171" max="7171" width="33.5" style="260" customWidth="1"/>
    <col min="7172" max="7172" width="10.59765625" style="260" customWidth="1"/>
    <col min="7173" max="7424" width="8.09765625" style="260"/>
    <col min="7425" max="7425" width="11.09765625" style="260" customWidth="1"/>
    <col min="7426" max="7426" width="20.09765625" style="260" customWidth="1"/>
    <col min="7427" max="7427" width="33.5" style="260" customWidth="1"/>
    <col min="7428" max="7428" width="10.59765625" style="260" customWidth="1"/>
    <col min="7429" max="7680" width="8.09765625" style="260"/>
    <col min="7681" max="7681" width="11.09765625" style="260" customWidth="1"/>
    <col min="7682" max="7682" width="20.09765625" style="260" customWidth="1"/>
    <col min="7683" max="7683" width="33.5" style="260" customWidth="1"/>
    <col min="7684" max="7684" width="10.59765625" style="260" customWidth="1"/>
    <col min="7685" max="7936" width="8.09765625" style="260"/>
    <col min="7937" max="7937" width="11.09765625" style="260" customWidth="1"/>
    <col min="7938" max="7938" width="20.09765625" style="260" customWidth="1"/>
    <col min="7939" max="7939" width="33.5" style="260" customWidth="1"/>
    <col min="7940" max="7940" width="10.59765625" style="260" customWidth="1"/>
    <col min="7941" max="8192" width="8.09765625" style="260"/>
    <col min="8193" max="8193" width="11.09765625" style="260" customWidth="1"/>
    <col min="8194" max="8194" width="20.09765625" style="260" customWidth="1"/>
    <col min="8195" max="8195" width="33.5" style="260" customWidth="1"/>
    <col min="8196" max="8196" width="10.59765625" style="260" customWidth="1"/>
    <col min="8197" max="8448" width="8.09765625" style="260"/>
    <col min="8449" max="8449" width="11.09765625" style="260" customWidth="1"/>
    <col min="8450" max="8450" width="20.09765625" style="260" customWidth="1"/>
    <col min="8451" max="8451" width="33.5" style="260" customWidth="1"/>
    <col min="8452" max="8452" width="10.59765625" style="260" customWidth="1"/>
    <col min="8453" max="8704" width="8.09765625" style="260"/>
    <col min="8705" max="8705" width="11.09765625" style="260" customWidth="1"/>
    <col min="8706" max="8706" width="20.09765625" style="260" customWidth="1"/>
    <col min="8707" max="8707" width="33.5" style="260" customWidth="1"/>
    <col min="8708" max="8708" width="10.59765625" style="260" customWidth="1"/>
    <col min="8709" max="8960" width="8.09765625" style="260"/>
    <col min="8961" max="8961" width="11.09765625" style="260" customWidth="1"/>
    <col min="8962" max="8962" width="20.09765625" style="260" customWidth="1"/>
    <col min="8963" max="8963" width="33.5" style="260" customWidth="1"/>
    <col min="8964" max="8964" width="10.59765625" style="260" customWidth="1"/>
    <col min="8965" max="9216" width="8.09765625" style="260"/>
    <col min="9217" max="9217" width="11.09765625" style="260" customWidth="1"/>
    <col min="9218" max="9218" width="20.09765625" style="260" customWidth="1"/>
    <col min="9219" max="9219" width="33.5" style="260" customWidth="1"/>
    <col min="9220" max="9220" width="10.59765625" style="260" customWidth="1"/>
    <col min="9221" max="9472" width="8.09765625" style="260"/>
    <col min="9473" max="9473" width="11.09765625" style="260" customWidth="1"/>
    <col min="9474" max="9474" width="20.09765625" style="260" customWidth="1"/>
    <col min="9475" max="9475" width="33.5" style="260" customWidth="1"/>
    <col min="9476" max="9476" width="10.59765625" style="260" customWidth="1"/>
    <col min="9477" max="9728" width="8.09765625" style="260"/>
    <col min="9729" max="9729" width="11.09765625" style="260" customWidth="1"/>
    <col min="9730" max="9730" width="20.09765625" style="260" customWidth="1"/>
    <col min="9731" max="9731" width="33.5" style="260" customWidth="1"/>
    <col min="9732" max="9732" width="10.59765625" style="260" customWidth="1"/>
    <col min="9733" max="9984" width="8.09765625" style="260"/>
    <col min="9985" max="9985" width="11.09765625" style="260" customWidth="1"/>
    <col min="9986" max="9986" width="20.09765625" style="260" customWidth="1"/>
    <col min="9987" max="9987" width="33.5" style="260" customWidth="1"/>
    <col min="9988" max="9988" width="10.59765625" style="260" customWidth="1"/>
    <col min="9989" max="10240" width="8.09765625" style="260"/>
    <col min="10241" max="10241" width="11.09765625" style="260" customWidth="1"/>
    <col min="10242" max="10242" width="20.09765625" style="260" customWidth="1"/>
    <col min="10243" max="10243" width="33.5" style="260" customWidth="1"/>
    <col min="10244" max="10244" width="10.59765625" style="260" customWidth="1"/>
    <col min="10245" max="10496" width="8.09765625" style="260"/>
    <col min="10497" max="10497" width="11.09765625" style="260" customWidth="1"/>
    <col min="10498" max="10498" width="20.09765625" style="260" customWidth="1"/>
    <col min="10499" max="10499" width="33.5" style="260" customWidth="1"/>
    <col min="10500" max="10500" width="10.59765625" style="260" customWidth="1"/>
    <col min="10501" max="10752" width="8.09765625" style="260"/>
    <col min="10753" max="10753" width="11.09765625" style="260" customWidth="1"/>
    <col min="10754" max="10754" width="20.09765625" style="260" customWidth="1"/>
    <col min="10755" max="10755" width="33.5" style="260" customWidth="1"/>
    <col min="10756" max="10756" width="10.59765625" style="260" customWidth="1"/>
    <col min="10757" max="11008" width="8.09765625" style="260"/>
    <col min="11009" max="11009" width="11.09765625" style="260" customWidth="1"/>
    <col min="11010" max="11010" width="20.09765625" style="260" customWidth="1"/>
    <col min="11011" max="11011" width="33.5" style="260" customWidth="1"/>
    <col min="11012" max="11012" width="10.59765625" style="260" customWidth="1"/>
    <col min="11013" max="11264" width="8.09765625" style="260"/>
    <col min="11265" max="11265" width="11.09765625" style="260" customWidth="1"/>
    <col min="11266" max="11266" width="20.09765625" style="260" customWidth="1"/>
    <col min="11267" max="11267" width="33.5" style="260" customWidth="1"/>
    <col min="11268" max="11268" width="10.59765625" style="260" customWidth="1"/>
    <col min="11269" max="11520" width="8.09765625" style="260"/>
    <col min="11521" max="11521" width="11.09765625" style="260" customWidth="1"/>
    <col min="11522" max="11522" width="20.09765625" style="260" customWidth="1"/>
    <col min="11523" max="11523" width="33.5" style="260" customWidth="1"/>
    <col min="11524" max="11524" width="10.59765625" style="260" customWidth="1"/>
    <col min="11525" max="11776" width="8.09765625" style="260"/>
    <col min="11777" max="11777" width="11.09765625" style="260" customWidth="1"/>
    <col min="11778" max="11778" width="20.09765625" style="260" customWidth="1"/>
    <col min="11779" max="11779" width="33.5" style="260" customWidth="1"/>
    <col min="11780" max="11780" width="10.59765625" style="260" customWidth="1"/>
    <col min="11781" max="12032" width="8.09765625" style="260"/>
    <col min="12033" max="12033" width="11.09765625" style="260" customWidth="1"/>
    <col min="12034" max="12034" width="20.09765625" style="260" customWidth="1"/>
    <col min="12035" max="12035" width="33.5" style="260" customWidth="1"/>
    <col min="12036" max="12036" width="10.59765625" style="260" customWidth="1"/>
    <col min="12037" max="12288" width="8.09765625" style="260"/>
    <col min="12289" max="12289" width="11.09765625" style="260" customWidth="1"/>
    <col min="12290" max="12290" width="20.09765625" style="260" customWidth="1"/>
    <col min="12291" max="12291" width="33.5" style="260" customWidth="1"/>
    <col min="12292" max="12292" width="10.59765625" style="260" customWidth="1"/>
    <col min="12293" max="12544" width="8.09765625" style="260"/>
    <col min="12545" max="12545" width="11.09765625" style="260" customWidth="1"/>
    <col min="12546" max="12546" width="20.09765625" style="260" customWidth="1"/>
    <col min="12547" max="12547" width="33.5" style="260" customWidth="1"/>
    <col min="12548" max="12548" width="10.59765625" style="260" customWidth="1"/>
    <col min="12549" max="12800" width="8.09765625" style="260"/>
    <col min="12801" max="12801" width="11.09765625" style="260" customWidth="1"/>
    <col min="12802" max="12802" width="20.09765625" style="260" customWidth="1"/>
    <col min="12803" max="12803" width="33.5" style="260" customWidth="1"/>
    <col min="12804" max="12804" width="10.59765625" style="260" customWidth="1"/>
    <col min="12805" max="13056" width="8.09765625" style="260"/>
    <col min="13057" max="13057" width="11.09765625" style="260" customWidth="1"/>
    <col min="13058" max="13058" width="20.09765625" style="260" customWidth="1"/>
    <col min="13059" max="13059" width="33.5" style="260" customWidth="1"/>
    <col min="13060" max="13060" width="10.59765625" style="260" customWidth="1"/>
    <col min="13061" max="13312" width="8.09765625" style="260"/>
    <col min="13313" max="13313" width="11.09765625" style="260" customWidth="1"/>
    <col min="13314" max="13314" width="20.09765625" style="260" customWidth="1"/>
    <col min="13315" max="13315" width="33.5" style="260" customWidth="1"/>
    <col min="13316" max="13316" width="10.59765625" style="260" customWidth="1"/>
    <col min="13317" max="13568" width="8.09765625" style="260"/>
    <col min="13569" max="13569" width="11.09765625" style="260" customWidth="1"/>
    <col min="13570" max="13570" width="20.09765625" style="260" customWidth="1"/>
    <col min="13571" max="13571" width="33.5" style="260" customWidth="1"/>
    <col min="13572" max="13572" width="10.59765625" style="260" customWidth="1"/>
    <col min="13573" max="13824" width="8.09765625" style="260"/>
    <col min="13825" max="13825" width="11.09765625" style="260" customWidth="1"/>
    <col min="13826" max="13826" width="20.09765625" style="260" customWidth="1"/>
    <col min="13827" max="13827" width="33.5" style="260" customWidth="1"/>
    <col min="13828" max="13828" width="10.59765625" style="260" customWidth="1"/>
    <col min="13829" max="14080" width="8.09765625" style="260"/>
    <col min="14081" max="14081" width="11.09765625" style="260" customWidth="1"/>
    <col min="14082" max="14082" width="20.09765625" style="260" customWidth="1"/>
    <col min="14083" max="14083" width="33.5" style="260" customWidth="1"/>
    <col min="14084" max="14084" width="10.59765625" style="260" customWidth="1"/>
    <col min="14085" max="14336" width="8.09765625" style="260"/>
    <col min="14337" max="14337" width="11.09765625" style="260" customWidth="1"/>
    <col min="14338" max="14338" width="20.09765625" style="260" customWidth="1"/>
    <col min="14339" max="14339" width="33.5" style="260" customWidth="1"/>
    <col min="14340" max="14340" width="10.59765625" style="260" customWidth="1"/>
    <col min="14341" max="14592" width="8.09765625" style="260"/>
    <col min="14593" max="14593" width="11.09765625" style="260" customWidth="1"/>
    <col min="14594" max="14594" width="20.09765625" style="260" customWidth="1"/>
    <col min="14595" max="14595" width="33.5" style="260" customWidth="1"/>
    <col min="14596" max="14596" width="10.59765625" style="260" customWidth="1"/>
    <col min="14597" max="14848" width="8.09765625" style="260"/>
    <col min="14849" max="14849" width="11.09765625" style="260" customWidth="1"/>
    <col min="14850" max="14850" width="20.09765625" style="260" customWidth="1"/>
    <col min="14851" max="14851" width="33.5" style="260" customWidth="1"/>
    <col min="14852" max="14852" width="10.59765625" style="260" customWidth="1"/>
    <col min="14853" max="15104" width="8.09765625" style="260"/>
    <col min="15105" max="15105" width="11.09765625" style="260" customWidth="1"/>
    <col min="15106" max="15106" width="20.09765625" style="260" customWidth="1"/>
    <col min="15107" max="15107" width="33.5" style="260" customWidth="1"/>
    <col min="15108" max="15108" width="10.59765625" style="260" customWidth="1"/>
    <col min="15109" max="15360" width="8.09765625" style="260"/>
    <col min="15361" max="15361" width="11.09765625" style="260" customWidth="1"/>
    <col min="15362" max="15362" width="20.09765625" style="260" customWidth="1"/>
    <col min="15363" max="15363" width="33.5" style="260" customWidth="1"/>
    <col min="15364" max="15364" width="10.59765625" style="260" customWidth="1"/>
    <col min="15365" max="15616" width="8.09765625" style="260"/>
    <col min="15617" max="15617" width="11.09765625" style="260" customWidth="1"/>
    <col min="15618" max="15618" width="20.09765625" style="260" customWidth="1"/>
    <col min="15619" max="15619" width="33.5" style="260" customWidth="1"/>
    <col min="15620" max="15620" width="10.59765625" style="260" customWidth="1"/>
    <col min="15621" max="15872" width="8.09765625" style="260"/>
    <col min="15873" max="15873" width="11.09765625" style="260" customWidth="1"/>
    <col min="15874" max="15874" width="20.09765625" style="260" customWidth="1"/>
    <col min="15875" max="15875" width="33.5" style="260" customWidth="1"/>
    <col min="15876" max="15876" width="10.59765625" style="260" customWidth="1"/>
    <col min="15877" max="16128" width="8.09765625" style="260"/>
    <col min="16129" max="16129" width="11.09765625" style="260" customWidth="1"/>
    <col min="16130" max="16130" width="20.09765625" style="260" customWidth="1"/>
    <col min="16131" max="16131" width="33.5" style="260" customWidth="1"/>
    <col min="16132" max="16132" width="10.59765625" style="260" customWidth="1"/>
    <col min="16133" max="16384" width="8.09765625" style="260"/>
  </cols>
  <sheetData>
    <row r="1" spans="1:4" ht="21.75" customHeight="1" x14ac:dyDescent="0.45">
      <c r="A1" s="474" t="s">
        <v>250</v>
      </c>
      <c r="B1" s="474"/>
      <c r="C1" s="474"/>
      <c r="D1" s="474"/>
    </row>
    <row r="2" spans="1:4" ht="14.25" customHeight="1" thickBot="1" x14ac:dyDescent="0.5"/>
    <row r="3" spans="1:4" ht="44.25" customHeight="1" x14ac:dyDescent="0.45">
      <c r="A3" s="475" t="s">
        <v>234</v>
      </c>
      <c r="B3" s="476"/>
      <c r="C3" s="477" t="s">
        <v>235</v>
      </c>
      <c r="D3" s="478"/>
    </row>
    <row r="4" spans="1:4" ht="34.799999999999997" customHeight="1" outlineLevel="1" x14ac:dyDescent="0.45">
      <c r="A4" s="479" t="s">
        <v>236</v>
      </c>
      <c r="B4" s="480"/>
      <c r="C4" s="485" t="s">
        <v>251</v>
      </c>
      <c r="D4" s="486"/>
    </row>
    <row r="5" spans="1:4" ht="23.25" customHeight="1" outlineLevel="1" x14ac:dyDescent="0.45">
      <c r="A5" s="481"/>
      <c r="B5" s="482"/>
      <c r="C5" s="487" t="s">
        <v>301</v>
      </c>
      <c r="D5" s="486"/>
    </row>
    <row r="6" spans="1:4" ht="23.25" customHeight="1" outlineLevel="1" x14ac:dyDescent="0.45">
      <c r="A6" s="481"/>
      <c r="B6" s="482"/>
      <c r="C6" s="487" t="s">
        <v>252</v>
      </c>
      <c r="D6" s="486"/>
    </row>
    <row r="7" spans="1:4" ht="23.25" customHeight="1" outlineLevel="1" x14ac:dyDescent="0.45">
      <c r="A7" s="481"/>
      <c r="B7" s="482"/>
      <c r="C7" s="487" t="s">
        <v>253</v>
      </c>
      <c r="D7" s="486"/>
    </row>
    <row r="8" spans="1:4" ht="23.25" customHeight="1" outlineLevel="1" x14ac:dyDescent="0.45">
      <c r="A8" s="483"/>
      <c r="B8" s="484"/>
      <c r="C8" s="488" t="s">
        <v>254</v>
      </c>
      <c r="D8" s="489"/>
    </row>
    <row r="9" spans="1:4" ht="44.25" customHeight="1" x14ac:dyDescent="0.45">
      <c r="A9" s="507" t="s">
        <v>237</v>
      </c>
      <c r="B9" s="508"/>
      <c r="C9" s="490" t="s">
        <v>238</v>
      </c>
      <c r="D9" s="491"/>
    </row>
    <row r="10" spans="1:4" ht="44.25" customHeight="1" x14ac:dyDescent="0.45">
      <c r="A10" s="492" t="s">
        <v>239</v>
      </c>
      <c r="B10" s="493"/>
      <c r="C10" s="494" t="s">
        <v>240</v>
      </c>
      <c r="D10" s="495"/>
    </row>
    <row r="11" spans="1:4" ht="44.25" customHeight="1" x14ac:dyDescent="0.45">
      <c r="A11" s="496" t="s">
        <v>241</v>
      </c>
      <c r="B11" s="263" t="s">
        <v>255</v>
      </c>
      <c r="C11" s="277"/>
      <c r="D11" s="265" t="s">
        <v>242</v>
      </c>
    </row>
    <row r="12" spans="1:4" ht="35.25" customHeight="1" x14ac:dyDescent="0.45">
      <c r="A12" s="497"/>
      <c r="B12" s="263" t="s">
        <v>256</v>
      </c>
      <c r="C12" s="264"/>
      <c r="D12" s="265" t="s">
        <v>242</v>
      </c>
    </row>
    <row r="13" spans="1:4" ht="35.25" customHeight="1" x14ac:dyDescent="0.45">
      <c r="A13" s="497"/>
      <c r="B13" s="263" t="s">
        <v>257</v>
      </c>
      <c r="C13" s="264"/>
      <c r="D13" s="265" t="s">
        <v>242</v>
      </c>
    </row>
    <row r="14" spans="1:4" ht="35.25" customHeight="1" x14ac:dyDescent="0.45">
      <c r="A14" s="497"/>
      <c r="B14" s="262" t="s">
        <v>258</v>
      </c>
      <c r="C14" s="264"/>
      <c r="D14" s="265" t="s">
        <v>242</v>
      </c>
    </row>
    <row r="15" spans="1:4" ht="35.25" customHeight="1" x14ac:dyDescent="0.45">
      <c r="A15" s="497"/>
      <c r="B15" s="262" t="s">
        <v>259</v>
      </c>
      <c r="C15" s="264"/>
      <c r="D15" s="265" t="s">
        <v>242</v>
      </c>
    </row>
    <row r="16" spans="1:4" ht="35.25" customHeight="1" x14ac:dyDescent="0.45">
      <c r="A16" s="497"/>
      <c r="B16" s="266" t="s">
        <v>243</v>
      </c>
      <c r="C16" s="267"/>
      <c r="D16" s="268" t="s">
        <v>242</v>
      </c>
    </row>
    <row r="17" spans="1:5" ht="35.25" customHeight="1" x14ac:dyDescent="0.45">
      <c r="A17" s="498"/>
      <c r="B17" s="269" t="s">
        <v>244</v>
      </c>
      <c r="C17" s="267"/>
      <c r="D17" s="268" t="s">
        <v>242</v>
      </c>
    </row>
    <row r="18" spans="1:5" ht="42" customHeight="1" x14ac:dyDescent="0.45">
      <c r="A18" s="499" t="s">
        <v>260</v>
      </c>
      <c r="B18" s="500"/>
      <c r="C18" s="267"/>
      <c r="D18" s="268" t="s">
        <v>242</v>
      </c>
    </row>
    <row r="19" spans="1:5" ht="42" customHeight="1" x14ac:dyDescent="0.45">
      <c r="A19" s="501" t="s">
        <v>245</v>
      </c>
      <c r="B19" s="502"/>
      <c r="C19" s="270"/>
      <c r="D19" s="268" t="s">
        <v>242</v>
      </c>
    </row>
    <row r="20" spans="1:5" ht="42.75" customHeight="1" x14ac:dyDescent="0.45">
      <c r="A20" s="499" t="s">
        <v>246</v>
      </c>
      <c r="B20" s="500"/>
      <c r="C20" s="271"/>
      <c r="D20" s="268" t="s">
        <v>242</v>
      </c>
    </row>
    <row r="21" spans="1:5" ht="42.75" customHeight="1" thickBot="1" x14ac:dyDescent="0.5">
      <c r="A21" s="503" t="s">
        <v>247</v>
      </c>
      <c r="B21" s="504"/>
      <c r="C21" s="272"/>
      <c r="D21" s="273" t="s">
        <v>242</v>
      </c>
    </row>
    <row r="22" spans="1:5" x14ac:dyDescent="0.45">
      <c r="E22" s="274"/>
    </row>
    <row r="23" spans="1:5" ht="42.75" customHeight="1" x14ac:dyDescent="0.45">
      <c r="A23" s="505"/>
      <c r="B23" s="506"/>
      <c r="C23" s="275"/>
      <c r="D23" s="274"/>
      <c r="E23" s="274"/>
    </row>
    <row r="24" spans="1:5" ht="12" customHeight="1" x14ac:dyDescent="0.45">
      <c r="B24" s="276"/>
      <c r="C24" s="276"/>
      <c r="D24" s="274"/>
    </row>
    <row r="25" spans="1:5" ht="12" customHeight="1" x14ac:dyDescent="0.45"/>
  </sheetData>
  <mergeCells count="19">
    <mergeCell ref="A19:B19"/>
    <mergeCell ref="A20:B20"/>
    <mergeCell ref="A21:B21"/>
    <mergeCell ref="A23:B23"/>
    <mergeCell ref="A9:B9"/>
    <mergeCell ref="C9:D9"/>
    <mergeCell ref="A10:B10"/>
    <mergeCell ref="C10:D10"/>
    <mergeCell ref="A11:A17"/>
    <mergeCell ref="A18:B18"/>
    <mergeCell ref="A1:D1"/>
    <mergeCell ref="A3:B3"/>
    <mergeCell ref="C3:D3"/>
    <mergeCell ref="A4:B8"/>
    <mergeCell ref="C4:D4"/>
    <mergeCell ref="C6:D6"/>
    <mergeCell ref="C7:D7"/>
    <mergeCell ref="C8:D8"/>
    <mergeCell ref="C5:D5"/>
  </mergeCells>
  <phoneticPr fontId="19"/>
  <printOptions horizontalCentered="1"/>
  <pageMargins left="0.7" right="0.7" top="0.75" bottom="0.75" header="0.3" footer="0.3"/>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FD89D-4134-4077-86E0-AD97FA464BD0}">
  <sheetPr>
    <pageSetUpPr fitToPage="1"/>
  </sheetPr>
  <dimension ref="A1:AB89"/>
  <sheetViews>
    <sheetView showGridLines="0" tabSelected="1" topLeftCell="A58" zoomScale="50" zoomScaleNormal="50" zoomScaleSheetLayoutView="25" workbookViewId="0">
      <selection activeCell="J2" sqref="J2"/>
    </sheetView>
  </sheetViews>
  <sheetFormatPr defaultColWidth="12.3984375" defaultRowHeight="27.9" customHeight="1" x14ac:dyDescent="0.25"/>
  <cols>
    <col min="1" max="1" width="3.5" style="2" customWidth="1"/>
    <col min="2" max="2" width="12.19921875" style="2" customWidth="1"/>
    <col min="3" max="3" width="22.09765625" style="2" customWidth="1"/>
    <col min="4" max="9" width="18.5" style="2" customWidth="1"/>
    <col min="10" max="10" width="19.8984375" style="2" customWidth="1"/>
    <col min="11" max="11" width="18.5" style="2" customWidth="1"/>
    <col min="12" max="12" width="19.5" style="2" customWidth="1"/>
    <col min="13" max="13" width="25.5" style="2" customWidth="1"/>
    <col min="14" max="21" width="16.5" style="2" customWidth="1"/>
    <col min="22" max="22" width="9" style="2" customWidth="1"/>
    <col min="23" max="23" width="5.3984375" style="2" customWidth="1"/>
    <col min="24" max="25" width="4.19921875" style="2" customWidth="1"/>
    <col min="26" max="26" width="22.09765625" style="2" customWidth="1"/>
    <col min="27" max="27" width="22.5" style="2" customWidth="1"/>
    <col min="28" max="16384" width="12.3984375" style="2"/>
  </cols>
  <sheetData>
    <row r="1" spans="1:27" ht="27.9" customHeight="1" thickBot="1" x14ac:dyDescent="0.3">
      <c r="A1" s="1"/>
      <c r="B1" s="1"/>
      <c r="R1" s="3"/>
      <c r="S1" s="3"/>
      <c r="T1" s="3"/>
      <c r="U1" s="3"/>
      <c r="V1" s="4"/>
      <c r="W1" s="4"/>
      <c r="X1" s="4"/>
      <c r="Y1" s="4"/>
      <c r="Z1" s="4"/>
      <c r="AA1" s="5" t="s">
        <v>0</v>
      </c>
    </row>
    <row r="2" spans="1:27" ht="41.25" customHeight="1" thickBot="1" x14ac:dyDescent="0.5">
      <c r="A2" s="3"/>
      <c r="B2" s="6"/>
      <c r="C2" s="6" t="s">
        <v>1</v>
      </c>
      <c r="D2" s="7"/>
      <c r="E2" s="7"/>
      <c r="F2" s="7"/>
      <c r="G2" s="7"/>
      <c r="H2" s="7"/>
      <c r="I2" s="7"/>
      <c r="J2" s="6" t="s">
        <v>261</v>
      </c>
      <c r="K2" s="8"/>
      <c r="L2" s="7"/>
      <c r="M2" s="9" t="s">
        <v>2</v>
      </c>
      <c r="N2" s="10">
        <v>0.1</v>
      </c>
      <c r="O2" s="511"/>
      <c r="P2" s="512"/>
      <c r="Q2" s="541" t="s">
        <v>3</v>
      </c>
      <c r="R2" s="541"/>
      <c r="S2" s="541"/>
      <c r="T2" s="541"/>
      <c r="U2" s="510"/>
      <c r="V2" s="509" t="s">
        <v>4</v>
      </c>
      <c r="W2" s="541"/>
      <c r="X2" s="541"/>
      <c r="Y2" s="510"/>
      <c r="Z2" s="509" t="s">
        <v>5</v>
      </c>
      <c r="AA2" s="510"/>
    </row>
    <row r="3" spans="1:27" ht="24" customHeight="1" x14ac:dyDescent="0.25">
      <c r="A3" s="3"/>
      <c r="B3" s="7"/>
      <c r="C3" s="7"/>
      <c r="D3" s="7"/>
      <c r="E3" s="7"/>
      <c r="F3" s="7"/>
      <c r="G3" s="7"/>
      <c r="H3" s="7"/>
      <c r="I3" s="7"/>
      <c r="J3" s="7"/>
      <c r="K3" s="7"/>
      <c r="L3" s="7"/>
      <c r="M3" s="7"/>
      <c r="N3" s="7"/>
      <c r="O3" s="511"/>
      <c r="P3" s="512"/>
      <c r="Q3" s="515" t="s">
        <v>129</v>
      </c>
      <c r="R3" s="515"/>
      <c r="S3" s="515"/>
      <c r="T3" s="515"/>
      <c r="U3" s="516"/>
      <c r="V3" s="519" t="s">
        <v>130</v>
      </c>
      <c r="W3" s="520"/>
      <c r="X3" s="520"/>
      <c r="Y3" s="521"/>
      <c r="Z3" s="519" t="s">
        <v>131</v>
      </c>
      <c r="AA3" s="521"/>
    </row>
    <row r="4" spans="1:27" ht="24" customHeight="1" thickBot="1" x14ac:dyDescent="0.3">
      <c r="A4" s="3"/>
      <c r="B4" s="11"/>
      <c r="C4" s="11"/>
      <c r="D4" s="11"/>
      <c r="E4" s="11"/>
      <c r="F4" s="11"/>
      <c r="G4" s="11"/>
      <c r="H4" s="12" t="s">
        <v>262</v>
      </c>
      <c r="I4" s="13"/>
      <c r="J4" s="11"/>
      <c r="K4" s="11"/>
      <c r="L4" s="11"/>
      <c r="M4" s="11"/>
      <c r="N4" s="11"/>
      <c r="O4" s="513"/>
      <c r="P4" s="514"/>
      <c r="Q4" s="517"/>
      <c r="R4" s="517"/>
      <c r="S4" s="517"/>
      <c r="T4" s="517"/>
      <c r="U4" s="518"/>
      <c r="V4" s="522"/>
      <c r="W4" s="523"/>
      <c r="X4" s="523"/>
      <c r="Y4" s="524"/>
      <c r="Z4" s="522"/>
      <c r="AA4" s="524"/>
    </row>
    <row r="5" spans="1:27" ht="24" customHeight="1" x14ac:dyDescent="0.25">
      <c r="A5" s="3"/>
      <c r="B5" s="525" t="s">
        <v>6</v>
      </c>
      <c r="C5" s="526"/>
      <c r="D5" s="525" t="s">
        <v>7</v>
      </c>
      <c r="E5" s="529"/>
      <c r="F5" s="529"/>
      <c r="G5" s="526"/>
      <c r="H5" s="531" t="s">
        <v>8</v>
      </c>
      <c r="I5" s="532"/>
      <c r="J5" s="535" t="s">
        <v>9</v>
      </c>
      <c r="K5" s="233" t="s">
        <v>10</v>
      </c>
      <c r="L5" s="233" t="s">
        <v>11</v>
      </c>
      <c r="M5" s="535" t="s">
        <v>12</v>
      </c>
      <c r="N5" s="14" t="s">
        <v>13</v>
      </c>
      <c r="O5" s="14" t="s">
        <v>14</v>
      </c>
      <c r="P5" s="14" t="s">
        <v>15</v>
      </c>
      <c r="Q5" s="14" t="s">
        <v>16</v>
      </c>
      <c r="R5" s="14" t="s">
        <v>17</v>
      </c>
      <c r="S5" s="14" t="s">
        <v>18</v>
      </c>
      <c r="T5" s="537" t="s">
        <v>19</v>
      </c>
      <c r="U5" s="538"/>
      <c r="V5" s="542" t="s">
        <v>20</v>
      </c>
      <c r="W5" s="543"/>
      <c r="X5" s="543"/>
      <c r="Y5" s="543"/>
      <c r="Z5" s="543"/>
      <c r="AA5" s="546">
        <v>0</v>
      </c>
    </row>
    <row r="6" spans="1:27" ht="24" customHeight="1" thickBot="1" x14ac:dyDescent="0.3">
      <c r="B6" s="527"/>
      <c r="C6" s="528"/>
      <c r="D6" s="527"/>
      <c r="E6" s="530"/>
      <c r="F6" s="530"/>
      <c r="G6" s="528"/>
      <c r="H6" s="533"/>
      <c r="I6" s="534"/>
      <c r="J6" s="536"/>
      <c r="K6" s="15" t="s">
        <v>21</v>
      </c>
      <c r="L6" s="15" t="s">
        <v>22</v>
      </c>
      <c r="M6" s="536"/>
      <c r="N6" s="16"/>
      <c r="O6" s="16"/>
      <c r="P6" s="16" t="s">
        <v>135</v>
      </c>
      <c r="Q6" s="16"/>
      <c r="R6" s="16"/>
      <c r="S6" s="17"/>
      <c r="T6" s="539"/>
      <c r="U6" s="540"/>
      <c r="V6" s="544"/>
      <c r="W6" s="545"/>
      <c r="X6" s="545"/>
      <c r="Y6" s="545"/>
      <c r="Z6" s="545"/>
      <c r="AA6" s="547"/>
    </row>
    <row r="7" spans="1:27" ht="24" customHeight="1" x14ac:dyDescent="0.25">
      <c r="A7" s="18"/>
      <c r="B7" s="19"/>
      <c r="C7" s="20"/>
      <c r="D7" s="19" t="s">
        <v>23</v>
      </c>
      <c r="E7" s="20"/>
      <c r="F7" s="20"/>
      <c r="G7" s="20"/>
      <c r="H7" s="548">
        <v>1.48</v>
      </c>
      <c r="I7" s="550" t="s">
        <v>24</v>
      </c>
      <c r="J7" s="552" t="s">
        <v>25</v>
      </c>
      <c r="K7" s="21" t="s">
        <v>26</v>
      </c>
      <c r="L7" s="21" t="s">
        <v>27</v>
      </c>
      <c r="M7" s="535" t="s">
        <v>28</v>
      </c>
      <c r="N7" s="14" t="s">
        <v>29</v>
      </c>
      <c r="O7" s="14" t="s">
        <v>30</v>
      </c>
      <c r="P7" s="14" t="s">
        <v>31</v>
      </c>
      <c r="Q7" s="14" t="s">
        <v>32</v>
      </c>
      <c r="R7" s="14" t="s">
        <v>33</v>
      </c>
      <c r="S7" s="14" t="s">
        <v>34</v>
      </c>
      <c r="T7" s="535" t="s">
        <v>35</v>
      </c>
      <c r="U7" s="555" t="s">
        <v>36</v>
      </c>
      <c r="V7" s="22"/>
      <c r="W7" s="23"/>
      <c r="X7" s="24"/>
      <c r="Y7" s="20"/>
      <c r="Z7" s="25">
        <v>0</v>
      </c>
      <c r="AA7" s="26" t="s">
        <v>37</v>
      </c>
    </row>
    <row r="8" spans="1:27" ht="24" customHeight="1" thickBot="1" x14ac:dyDescent="0.3">
      <c r="A8" s="18"/>
      <c r="B8" s="19"/>
      <c r="C8" s="20"/>
      <c r="D8" s="19" t="s">
        <v>23</v>
      </c>
      <c r="E8" s="20"/>
      <c r="F8" s="20"/>
      <c r="G8" s="20"/>
      <c r="H8" s="549"/>
      <c r="I8" s="551"/>
      <c r="J8" s="553"/>
      <c r="K8" s="557">
        <v>672</v>
      </c>
      <c r="L8" s="559">
        <v>2202</v>
      </c>
      <c r="M8" s="536"/>
      <c r="N8" s="16"/>
      <c r="O8" s="16"/>
      <c r="P8" s="16"/>
      <c r="Q8" s="16"/>
      <c r="R8" s="16" t="s">
        <v>135</v>
      </c>
      <c r="S8" s="16"/>
      <c r="T8" s="536"/>
      <c r="U8" s="556"/>
      <c r="V8" s="27"/>
      <c r="W8" s="28"/>
      <c r="X8" s="29"/>
      <c r="Y8" s="29"/>
      <c r="Z8" s="30" t="s">
        <v>136</v>
      </c>
      <c r="AA8" s="31"/>
    </row>
    <row r="9" spans="1:27" ht="24" customHeight="1" thickBot="1" x14ac:dyDescent="0.3">
      <c r="A9" s="18"/>
      <c r="B9" s="573">
        <v>20262021703</v>
      </c>
      <c r="C9" s="574"/>
      <c r="D9" s="576" t="s">
        <v>263</v>
      </c>
      <c r="E9" s="577"/>
      <c r="F9" s="577"/>
      <c r="G9" s="578"/>
      <c r="H9" s="531" t="s">
        <v>38</v>
      </c>
      <c r="I9" s="532"/>
      <c r="J9" s="554"/>
      <c r="K9" s="558"/>
      <c r="L9" s="560"/>
      <c r="M9" s="535" t="s">
        <v>39</v>
      </c>
      <c r="N9" s="14" t="s">
        <v>40</v>
      </c>
      <c r="O9" s="14" t="s">
        <v>41</v>
      </c>
      <c r="P9" s="14" t="s">
        <v>42</v>
      </c>
      <c r="Q9" s="14" t="s">
        <v>43</v>
      </c>
      <c r="R9" s="14" t="s">
        <v>44</v>
      </c>
      <c r="S9" s="14" t="s">
        <v>45</v>
      </c>
      <c r="T9" s="579"/>
      <c r="U9" s="581" t="s">
        <v>135</v>
      </c>
      <c r="V9" s="531" t="s">
        <v>46</v>
      </c>
      <c r="W9" s="561"/>
      <c r="X9" s="561"/>
      <c r="Y9" s="561"/>
      <c r="Z9" s="561"/>
      <c r="AA9" s="532"/>
    </row>
    <row r="10" spans="1:27" ht="24" customHeight="1" thickBot="1" x14ac:dyDescent="0.3">
      <c r="A10" s="18"/>
      <c r="B10" s="575"/>
      <c r="C10" s="574"/>
      <c r="D10" s="576"/>
      <c r="E10" s="577"/>
      <c r="F10" s="577"/>
      <c r="G10" s="578"/>
      <c r="H10" s="533" t="s">
        <v>47</v>
      </c>
      <c r="I10" s="534"/>
      <c r="J10" s="552" t="s">
        <v>125</v>
      </c>
      <c r="K10" s="21" t="s">
        <v>26</v>
      </c>
      <c r="L10" s="21" t="s">
        <v>27</v>
      </c>
      <c r="M10" s="536"/>
      <c r="N10" s="16"/>
      <c r="O10" s="16"/>
      <c r="P10" s="16" t="s">
        <v>135</v>
      </c>
      <c r="Q10" s="16"/>
      <c r="R10" s="16"/>
      <c r="S10" s="16"/>
      <c r="T10" s="580"/>
      <c r="U10" s="582"/>
      <c r="V10" s="562"/>
      <c r="W10" s="563"/>
      <c r="X10" s="563"/>
      <c r="Y10" s="563"/>
      <c r="Z10" s="563"/>
      <c r="AA10" s="564"/>
    </row>
    <row r="11" spans="1:27" ht="24" customHeight="1" x14ac:dyDescent="0.25">
      <c r="A11" s="18"/>
      <c r="B11" s="575"/>
      <c r="C11" s="574"/>
      <c r="D11" s="576"/>
      <c r="E11" s="577"/>
      <c r="F11" s="577"/>
      <c r="G11" s="578"/>
      <c r="H11" s="565" t="s">
        <v>264</v>
      </c>
      <c r="I11" s="566"/>
      <c r="J11" s="553"/>
      <c r="K11" s="557">
        <v>610</v>
      </c>
      <c r="L11" s="559">
        <v>2426</v>
      </c>
      <c r="M11" s="535" t="s">
        <v>48</v>
      </c>
      <c r="N11" s="14" t="s">
        <v>49</v>
      </c>
      <c r="O11" s="14" t="s">
        <v>50</v>
      </c>
      <c r="P11" s="14" t="s">
        <v>51</v>
      </c>
      <c r="Q11" s="14" t="s">
        <v>52</v>
      </c>
      <c r="R11" s="14" t="s">
        <v>53</v>
      </c>
      <c r="S11" s="14" t="s">
        <v>54</v>
      </c>
      <c r="T11" s="32" t="s">
        <v>55</v>
      </c>
      <c r="U11" s="33" t="s">
        <v>56</v>
      </c>
      <c r="V11" s="569" t="s">
        <v>137</v>
      </c>
      <c r="W11" s="570"/>
      <c r="X11" s="570"/>
      <c r="Y11" s="570"/>
      <c r="Z11" s="570"/>
      <c r="AA11" s="571"/>
    </row>
    <row r="12" spans="1:27" ht="24" customHeight="1" thickBot="1" x14ac:dyDescent="0.3">
      <c r="A12" s="18"/>
      <c r="B12" s="34"/>
      <c r="C12" s="29"/>
      <c r="D12" s="34" t="s">
        <v>23</v>
      </c>
      <c r="E12" s="29"/>
      <c r="F12" s="29"/>
      <c r="G12" s="29"/>
      <c r="H12" s="567"/>
      <c r="I12" s="568"/>
      <c r="J12" s="554"/>
      <c r="K12" s="558"/>
      <c r="L12" s="560"/>
      <c r="M12" s="536"/>
      <c r="N12" s="16"/>
      <c r="O12" s="16"/>
      <c r="P12" s="16"/>
      <c r="Q12" s="16" t="s">
        <v>135</v>
      </c>
      <c r="R12" s="16"/>
      <c r="S12" s="16"/>
      <c r="T12" s="16"/>
      <c r="U12" s="16"/>
      <c r="V12" s="572"/>
      <c r="W12" s="517"/>
      <c r="X12" s="517"/>
      <c r="Y12" s="517"/>
      <c r="Z12" s="517"/>
      <c r="AA12" s="518"/>
    </row>
    <row r="13" spans="1:27" ht="24" customHeight="1" thickBot="1" x14ac:dyDescent="0.3">
      <c r="A13" s="18"/>
      <c r="B13" s="29"/>
      <c r="C13" s="29"/>
      <c r="D13" s="29"/>
      <c r="E13" s="29"/>
      <c r="F13" s="29"/>
      <c r="G13" s="29"/>
      <c r="H13" s="29"/>
      <c r="I13" s="29"/>
      <c r="J13" s="24"/>
      <c r="K13" s="29"/>
      <c r="L13" s="29"/>
      <c r="M13" s="29"/>
      <c r="N13" s="24"/>
      <c r="O13" s="24"/>
      <c r="P13" s="24"/>
      <c r="Q13" s="24"/>
      <c r="R13" s="29"/>
      <c r="S13" s="29"/>
      <c r="T13" s="29"/>
      <c r="U13" s="29"/>
      <c r="V13" s="29"/>
      <c r="W13" s="29"/>
      <c r="X13" s="29"/>
      <c r="Y13" s="29"/>
      <c r="Z13" s="29"/>
      <c r="AA13" s="29"/>
    </row>
    <row r="14" spans="1:27" ht="24" customHeight="1" thickBot="1" x14ac:dyDescent="0.3">
      <c r="A14" s="18"/>
      <c r="B14" s="531" t="s">
        <v>57</v>
      </c>
      <c r="C14" s="532"/>
      <c r="D14" s="535" t="s">
        <v>58</v>
      </c>
      <c r="E14" s="622" t="s">
        <v>59</v>
      </c>
      <c r="F14" s="622" t="s">
        <v>60</v>
      </c>
      <c r="G14" s="622" t="s">
        <v>61</v>
      </c>
      <c r="H14" s="622" t="s">
        <v>62</v>
      </c>
      <c r="I14" s="602" t="s">
        <v>63</v>
      </c>
      <c r="J14" s="604" t="s">
        <v>64</v>
      </c>
      <c r="K14" s="35" t="s">
        <v>65</v>
      </c>
      <c r="L14" s="607" t="s">
        <v>66</v>
      </c>
      <c r="M14" s="610" t="s">
        <v>67</v>
      </c>
      <c r="N14" s="613" t="s">
        <v>68</v>
      </c>
      <c r="O14" s="614"/>
      <c r="P14" s="614"/>
      <c r="Q14" s="615"/>
      <c r="R14" s="616" t="s">
        <v>69</v>
      </c>
      <c r="S14" s="36" t="s">
        <v>70</v>
      </c>
      <c r="T14" s="36" t="s">
        <v>71</v>
      </c>
      <c r="U14" s="531" t="s">
        <v>72</v>
      </c>
      <c r="V14" s="561"/>
      <c r="W14" s="561"/>
      <c r="X14" s="561"/>
      <c r="Y14" s="561"/>
      <c r="Z14" s="561"/>
      <c r="AA14" s="532"/>
    </row>
    <row r="15" spans="1:27" ht="24" customHeight="1" x14ac:dyDescent="0.25">
      <c r="A15" s="18"/>
      <c r="B15" s="619"/>
      <c r="C15" s="620"/>
      <c r="D15" s="621"/>
      <c r="E15" s="623"/>
      <c r="F15" s="623"/>
      <c r="G15" s="623"/>
      <c r="H15" s="623"/>
      <c r="I15" s="603"/>
      <c r="J15" s="605"/>
      <c r="K15" s="35" t="s">
        <v>73</v>
      </c>
      <c r="L15" s="608"/>
      <c r="M15" s="611"/>
      <c r="N15" s="583" t="s">
        <v>74</v>
      </c>
      <c r="O15" s="584"/>
      <c r="P15" s="583" t="s">
        <v>75</v>
      </c>
      <c r="Q15" s="587"/>
      <c r="R15" s="617"/>
      <c r="S15" s="36" t="s">
        <v>76</v>
      </c>
      <c r="T15" s="36" t="s">
        <v>77</v>
      </c>
      <c r="U15" s="589"/>
      <c r="V15" s="590"/>
      <c r="W15" s="590"/>
      <c r="X15" s="590"/>
      <c r="Y15" s="590"/>
      <c r="Z15" s="590"/>
      <c r="AA15" s="591"/>
    </row>
    <row r="16" spans="1:27" ht="24" customHeight="1" thickBot="1" x14ac:dyDescent="0.3">
      <c r="A16" s="18"/>
      <c r="B16" s="533"/>
      <c r="C16" s="534"/>
      <c r="D16" s="234" t="s">
        <v>78</v>
      </c>
      <c r="E16" s="15" t="s">
        <v>79</v>
      </c>
      <c r="F16" s="15" t="s">
        <v>80</v>
      </c>
      <c r="G16" s="15" t="s">
        <v>81</v>
      </c>
      <c r="H16" s="15" t="s">
        <v>82</v>
      </c>
      <c r="I16" s="15" t="s">
        <v>83</v>
      </c>
      <c r="J16" s="606"/>
      <c r="K16" s="236" t="s">
        <v>84</v>
      </c>
      <c r="L16" s="609"/>
      <c r="M16" s="612"/>
      <c r="N16" s="585"/>
      <c r="O16" s="586"/>
      <c r="P16" s="585"/>
      <c r="Q16" s="588"/>
      <c r="R16" s="618"/>
      <c r="S16" s="37" t="s">
        <v>85</v>
      </c>
      <c r="T16" s="37" t="s">
        <v>86</v>
      </c>
      <c r="U16" s="533" t="s">
        <v>87</v>
      </c>
      <c r="V16" s="592"/>
      <c r="W16" s="592"/>
      <c r="X16" s="592"/>
      <c r="Y16" s="592"/>
      <c r="Z16" s="592"/>
      <c r="AA16" s="534"/>
    </row>
    <row r="17" spans="1:28" ht="24" customHeight="1" x14ac:dyDescent="0.25">
      <c r="B17" s="525" t="s">
        <v>88</v>
      </c>
      <c r="C17" s="526"/>
      <c r="D17" s="214"/>
      <c r="E17" s="38"/>
      <c r="F17" s="38"/>
      <c r="G17" s="38"/>
      <c r="H17" s="38"/>
      <c r="I17" s="38"/>
      <c r="J17" s="39"/>
      <c r="K17" s="40"/>
      <c r="L17" s="19"/>
      <c r="M17" s="211"/>
      <c r="N17" s="593"/>
      <c r="O17" s="594"/>
      <c r="P17" s="595"/>
      <c r="Q17" s="596"/>
      <c r="R17" s="215"/>
      <c r="S17" s="41">
        <v>0</v>
      </c>
      <c r="T17" s="41"/>
      <c r="U17" s="597"/>
      <c r="V17" s="598"/>
      <c r="W17" s="598"/>
      <c r="X17" s="598"/>
      <c r="Y17" s="598"/>
      <c r="Z17" s="598"/>
      <c r="AA17" s="599"/>
    </row>
    <row r="18" spans="1:28" ht="24" customHeight="1" thickBot="1" x14ac:dyDescent="0.3">
      <c r="A18" s="18"/>
      <c r="B18" s="527"/>
      <c r="C18" s="528"/>
      <c r="D18" s="42"/>
      <c r="E18" s="43"/>
      <c r="F18" s="43"/>
      <c r="G18" s="43"/>
      <c r="H18" s="43"/>
      <c r="I18" s="43"/>
      <c r="J18" s="44"/>
      <c r="K18" s="45"/>
      <c r="L18" s="42"/>
      <c r="M18" s="222"/>
      <c r="N18" s="600">
        <f>INT(L18*M18)</f>
        <v>0</v>
      </c>
      <c r="O18" s="601"/>
      <c r="P18" s="624"/>
      <c r="Q18" s="625"/>
      <c r="R18" s="46"/>
      <c r="S18" s="47"/>
      <c r="T18" s="48">
        <f>IF(S18=0,H7*R18,"")</f>
        <v>0</v>
      </c>
      <c r="U18" s="626"/>
      <c r="V18" s="627"/>
      <c r="W18" s="627"/>
      <c r="X18" s="627"/>
      <c r="Y18" s="627"/>
      <c r="Z18" s="627"/>
      <c r="AA18" s="628"/>
    </row>
    <row r="19" spans="1:28" ht="24" customHeight="1" x14ac:dyDescent="0.25">
      <c r="A19" s="18"/>
      <c r="B19" s="525" t="s">
        <v>126</v>
      </c>
      <c r="C19" s="526"/>
      <c r="D19" s="210"/>
      <c r="E19" s="49"/>
      <c r="F19" s="49"/>
      <c r="G19" s="49"/>
      <c r="H19" s="49"/>
      <c r="I19" s="49"/>
      <c r="J19" s="50"/>
      <c r="K19" s="51"/>
      <c r="L19" s="235"/>
      <c r="M19" s="52"/>
      <c r="N19" s="629"/>
      <c r="O19" s="630"/>
      <c r="P19" s="631"/>
      <c r="Q19" s="632"/>
      <c r="R19" s="53"/>
      <c r="S19" s="41"/>
      <c r="T19" s="41"/>
      <c r="U19" s="597"/>
      <c r="V19" s="598"/>
      <c r="W19" s="598"/>
      <c r="X19" s="598"/>
      <c r="Y19" s="598"/>
      <c r="Z19" s="598"/>
      <c r="AA19" s="599"/>
    </row>
    <row r="20" spans="1:28" ht="24" customHeight="1" thickBot="1" x14ac:dyDescent="0.3">
      <c r="A20" s="18"/>
      <c r="B20" s="527"/>
      <c r="C20" s="528"/>
      <c r="D20" s="54"/>
      <c r="E20" s="55"/>
      <c r="F20" s="55"/>
      <c r="G20" s="55"/>
      <c r="H20" s="55"/>
      <c r="I20" s="55"/>
      <c r="J20" s="56"/>
      <c r="K20" s="57"/>
      <c r="L20" s="54"/>
      <c r="M20" s="58"/>
      <c r="N20" s="633"/>
      <c r="O20" s="634"/>
      <c r="P20" s="624"/>
      <c r="Q20" s="625"/>
      <c r="R20" s="59">
        <v>0.45</v>
      </c>
      <c r="S20" s="60">
        <v>0.67</v>
      </c>
      <c r="T20" s="48" t="str">
        <f>IF(S20=0,H7*R20,"")</f>
        <v/>
      </c>
      <c r="U20" s="635"/>
      <c r="V20" s="636"/>
      <c r="W20" s="636"/>
      <c r="X20" s="636"/>
      <c r="Y20" s="636"/>
      <c r="Z20" s="636"/>
      <c r="AA20" s="637"/>
      <c r="AB20" s="1"/>
    </row>
    <row r="21" spans="1:28" ht="24" customHeight="1" x14ac:dyDescent="0.25">
      <c r="A21" s="18"/>
      <c r="B21" s="656" t="s">
        <v>123</v>
      </c>
      <c r="C21" s="526"/>
      <c r="D21" s="230"/>
      <c r="E21" s="61"/>
      <c r="F21" s="61">
        <v>0</v>
      </c>
      <c r="G21" s="61">
        <v>0</v>
      </c>
      <c r="H21" s="61"/>
      <c r="I21" s="61"/>
      <c r="J21" s="62"/>
      <c r="K21" s="63"/>
      <c r="L21" s="64"/>
      <c r="M21" s="232"/>
      <c r="N21" s="659">
        <f>INT(L21*M21)</f>
        <v>0</v>
      </c>
      <c r="O21" s="660"/>
      <c r="P21" s="631"/>
      <c r="Q21" s="632"/>
      <c r="R21" s="224"/>
      <c r="S21" s="65"/>
      <c r="T21" s="65"/>
      <c r="U21" s="597"/>
      <c r="V21" s="598"/>
      <c r="W21" s="598"/>
      <c r="X21" s="598"/>
      <c r="Y21" s="598"/>
      <c r="Z21" s="598"/>
      <c r="AA21" s="599"/>
    </row>
    <row r="22" spans="1:28" ht="24" customHeight="1" thickBot="1" x14ac:dyDescent="0.3">
      <c r="A22" s="18"/>
      <c r="B22" s="657"/>
      <c r="C22" s="658"/>
      <c r="D22" s="66"/>
      <c r="E22" s="67">
        <v>0</v>
      </c>
      <c r="F22" s="67"/>
      <c r="G22" s="67"/>
      <c r="H22" s="67"/>
      <c r="I22" s="67"/>
      <c r="J22" s="68"/>
      <c r="K22" s="69"/>
      <c r="L22" s="226"/>
      <c r="M22" s="220"/>
      <c r="N22" s="661">
        <f>INT(L22*M22)</f>
        <v>0</v>
      </c>
      <c r="O22" s="662"/>
      <c r="P22" s="663"/>
      <c r="Q22" s="664"/>
      <c r="R22" s="227">
        <v>0</v>
      </c>
      <c r="S22" s="70">
        <v>0</v>
      </c>
      <c r="T22" s="48">
        <f>IF(S22=0,H7*R22,"")</f>
        <v>0</v>
      </c>
      <c r="U22" s="665"/>
      <c r="V22" s="666"/>
      <c r="W22" s="666"/>
      <c r="X22" s="666"/>
      <c r="Y22" s="666"/>
      <c r="Z22" s="666"/>
      <c r="AA22" s="667"/>
    </row>
    <row r="23" spans="1:28" ht="24" hidden="1" customHeight="1" x14ac:dyDescent="0.25">
      <c r="A23" s="18"/>
      <c r="B23" s="638" t="s">
        <v>89</v>
      </c>
      <c r="C23" s="639"/>
      <c r="D23" s="214"/>
      <c r="E23" s="38"/>
      <c r="F23" s="38"/>
      <c r="G23" s="38"/>
      <c r="H23" s="38"/>
      <c r="I23" s="38"/>
      <c r="J23" s="39"/>
      <c r="K23" s="71"/>
      <c r="L23" s="72"/>
      <c r="M23" s="73"/>
      <c r="N23" s="642"/>
      <c r="O23" s="643"/>
      <c r="P23" s="644"/>
      <c r="Q23" s="645"/>
      <c r="R23" s="74"/>
      <c r="S23" s="75"/>
      <c r="T23" s="75"/>
      <c r="U23" s="646"/>
      <c r="V23" s="647"/>
      <c r="W23" s="647"/>
      <c r="X23" s="647"/>
      <c r="Y23" s="647"/>
      <c r="Z23" s="647"/>
      <c r="AA23" s="648"/>
    </row>
    <row r="24" spans="1:28" ht="24" hidden="1" customHeight="1" thickBot="1" x14ac:dyDescent="0.3">
      <c r="A24" s="18"/>
      <c r="B24" s="640"/>
      <c r="C24" s="641"/>
      <c r="D24" s="76">
        <v>1.68</v>
      </c>
      <c r="E24" s="67">
        <v>1</v>
      </c>
      <c r="F24" s="77"/>
      <c r="G24" s="77"/>
      <c r="H24" s="77"/>
      <c r="I24" s="77"/>
      <c r="J24" s="78"/>
      <c r="K24" s="79">
        <v>0.2</v>
      </c>
      <c r="L24" s="228"/>
      <c r="M24" s="221"/>
      <c r="N24" s="649"/>
      <c r="O24" s="650"/>
      <c r="P24" s="651"/>
      <c r="Q24" s="652"/>
      <c r="R24" s="74"/>
      <c r="S24" s="75"/>
      <c r="T24" s="75"/>
      <c r="U24" s="653"/>
      <c r="V24" s="654"/>
      <c r="W24" s="654"/>
      <c r="X24" s="654"/>
      <c r="Y24" s="654"/>
      <c r="Z24" s="654"/>
      <c r="AA24" s="655"/>
    </row>
    <row r="25" spans="1:28" ht="24" hidden="1" customHeight="1" x14ac:dyDescent="0.25">
      <c r="A25" s="18"/>
      <c r="B25" s="668" t="s">
        <v>90</v>
      </c>
      <c r="C25" s="669"/>
      <c r="D25" s="213"/>
      <c r="E25" s="80"/>
      <c r="F25" s="80"/>
      <c r="G25" s="80"/>
      <c r="H25" s="80"/>
      <c r="I25" s="80"/>
      <c r="J25" s="81"/>
      <c r="K25" s="82"/>
      <c r="L25" s="83"/>
      <c r="M25" s="84"/>
      <c r="N25" s="670"/>
      <c r="O25" s="671"/>
      <c r="P25" s="672"/>
      <c r="Q25" s="673"/>
      <c r="R25" s="74"/>
      <c r="S25" s="75"/>
      <c r="T25" s="75"/>
      <c r="U25" s="680"/>
      <c r="V25" s="681"/>
      <c r="W25" s="681"/>
      <c r="X25" s="681"/>
      <c r="Y25" s="681"/>
      <c r="Z25" s="681"/>
      <c r="AA25" s="682"/>
    </row>
    <row r="26" spans="1:28" ht="24" hidden="1" customHeight="1" x14ac:dyDescent="0.25">
      <c r="A26" s="18"/>
      <c r="B26" s="638"/>
      <c r="C26" s="639"/>
      <c r="D26" s="76">
        <v>1.05</v>
      </c>
      <c r="E26" s="77">
        <v>1</v>
      </c>
      <c r="F26" s="77"/>
      <c r="G26" s="77"/>
      <c r="H26" s="77"/>
      <c r="I26" s="77"/>
      <c r="J26" s="78"/>
      <c r="K26" s="79">
        <v>0.2</v>
      </c>
      <c r="L26" s="228"/>
      <c r="M26" s="221"/>
      <c r="N26" s="649"/>
      <c r="O26" s="650"/>
      <c r="P26" s="651"/>
      <c r="Q26" s="652"/>
      <c r="R26" s="74"/>
      <c r="S26" s="75"/>
      <c r="T26" s="75"/>
      <c r="U26" s="653"/>
      <c r="V26" s="654"/>
      <c r="W26" s="654"/>
      <c r="X26" s="654"/>
      <c r="Y26" s="654"/>
      <c r="Z26" s="654"/>
      <c r="AA26" s="655"/>
    </row>
    <row r="27" spans="1:28" ht="24" hidden="1" customHeight="1" x14ac:dyDescent="0.25">
      <c r="A27" s="18"/>
      <c r="B27" s="668" t="s">
        <v>91</v>
      </c>
      <c r="C27" s="669"/>
      <c r="D27" s="213"/>
      <c r="E27" s="80"/>
      <c r="F27" s="80"/>
      <c r="G27" s="80"/>
      <c r="H27" s="80"/>
      <c r="I27" s="80"/>
      <c r="J27" s="81"/>
      <c r="K27" s="82"/>
      <c r="L27" s="83"/>
      <c r="M27" s="84"/>
      <c r="N27" s="670"/>
      <c r="O27" s="671"/>
      <c r="P27" s="672"/>
      <c r="Q27" s="673"/>
      <c r="R27" s="74"/>
      <c r="S27" s="75"/>
      <c r="T27" s="75"/>
      <c r="U27" s="674"/>
      <c r="V27" s="675"/>
      <c r="W27" s="675"/>
      <c r="X27" s="675"/>
      <c r="Y27" s="675"/>
      <c r="Z27" s="675"/>
      <c r="AA27" s="676"/>
    </row>
    <row r="28" spans="1:28" ht="24" hidden="1" customHeight="1" x14ac:dyDescent="0.25">
      <c r="A28" s="18"/>
      <c r="B28" s="640"/>
      <c r="C28" s="641"/>
      <c r="D28" s="76"/>
      <c r="E28" s="77"/>
      <c r="F28" s="77"/>
      <c r="G28" s="77"/>
      <c r="H28" s="77"/>
      <c r="I28" s="77"/>
      <c r="J28" s="78"/>
      <c r="K28" s="79"/>
      <c r="L28" s="228"/>
      <c r="M28" s="221"/>
      <c r="N28" s="649"/>
      <c r="O28" s="650"/>
      <c r="P28" s="651"/>
      <c r="Q28" s="652"/>
      <c r="R28" s="74"/>
      <c r="S28" s="75"/>
      <c r="T28" s="75"/>
      <c r="U28" s="677"/>
      <c r="V28" s="678"/>
      <c r="W28" s="678"/>
      <c r="X28" s="678"/>
      <c r="Y28" s="678"/>
      <c r="Z28" s="678"/>
      <c r="AA28" s="679"/>
    </row>
    <row r="29" spans="1:28" ht="24" hidden="1" customHeight="1" x14ac:dyDescent="0.25">
      <c r="A29" s="18"/>
      <c r="B29" s="668" t="s">
        <v>92</v>
      </c>
      <c r="C29" s="669"/>
      <c r="D29" s="213"/>
      <c r="E29" s="80"/>
      <c r="F29" s="80"/>
      <c r="G29" s="80"/>
      <c r="H29" s="80"/>
      <c r="I29" s="80"/>
      <c r="J29" s="81"/>
      <c r="K29" s="82"/>
      <c r="L29" s="83"/>
      <c r="M29" s="84"/>
      <c r="N29" s="670"/>
      <c r="O29" s="671"/>
      <c r="P29" s="672"/>
      <c r="Q29" s="673"/>
      <c r="R29" s="74"/>
      <c r="S29" s="75"/>
      <c r="T29" s="75"/>
      <c r="U29" s="674"/>
      <c r="V29" s="675"/>
      <c r="W29" s="675"/>
      <c r="X29" s="675"/>
      <c r="Y29" s="675"/>
      <c r="Z29" s="675"/>
      <c r="AA29" s="676"/>
    </row>
    <row r="30" spans="1:28" ht="151.5" hidden="1" customHeight="1" thickBot="1" x14ac:dyDescent="0.3">
      <c r="A30" s="18"/>
      <c r="B30" s="657"/>
      <c r="C30" s="658"/>
      <c r="D30" s="66"/>
      <c r="E30" s="67"/>
      <c r="F30" s="67"/>
      <c r="G30" s="67"/>
      <c r="H30" s="67"/>
      <c r="I30" s="67"/>
      <c r="J30" s="85"/>
      <c r="K30" s="69"/>
      <c r="L30" s="226"/>
      <c r="M30" s="220"/>
      <c r="N30" s="688"/>
      <c r="O30" s="689"/>
      <c r="P30" s="663"/>
      <c r="Q30" s="664"/>
      <c r="R30" s="74"/>
      <c r="S30" s="75"/>
      <c r="T30" s="75"/>
      <c r="U30" s="690"/>
      <c r="V30" s="691"/>
      <c r="W30" s="691"/>
      <c r="X30" s="691"/>
      <c r="Y30" s="691"/>
      <c r="Z30" s="691"/>
      <c r="AA30" s="692"/>
    </row>
    <row r="31" spans="1:28" ht="24" customHeight="1" x14ac:dyDescent="0.25">
      <c r="A31" s="18"/>
      <c r="B31" s="656" t="s">
        <v>124</v>
      </c>
      <c r="C31" s="526"/>
      <c r="D31" s="223"/>
      <c r="E31" s="86"/>
      <c r="F31" s="86"/>
      <c r="G31" s="86"/>
      <c r="H31" s="86"/>
      <c r="I31" s="86"/>
      <c r="J31" s="87"/>
      <c r="K31" s="63"/>
      <c r="L31" s="88"/>
      <c r="M31" s="225"/>
      <c r="N31" s="683">
        <f>INT(L31*M31)</f>
        <v>0</v>
      </c>
      <c r="O31" s="684"/>
      <c r="P31" s="595"/>
      <c r="Q31" s="596"/>
      <c r="R31" s="224"/>
      <c r="S31" s="65"/>
      <c r="T31" s="65"/>
      <c r="U31" s="685"/>
      <c r="V31" s="686"/>
      <c r="W31" s="686"/>
      <c r="X31" s="686"/>
      <c r="Y31" s="686"/>
      <c r="Z31" s="686"/>
      <c r="AA31" s="687"/>
    </row>
    <row r="32" spans="1:28" ht="24" customHeight="1" thickBot="1" x14ac:dyDescent="0.3">
      <c r="A32" s="18"/>
      <c r="B32" s="657"/>
      <c r="C32" s="658"/>
      <c r="D32" s="66"/>
      <c r="E32" s="67">
        <v>0</v>
      </c>
      <c r="F32" s="67"/>
      <c r="G32" s="67"/>
      <c r="H32" s="67"/>
      <c r="I32" s="67"/>
      <c r="J32" s="68"/>
      <c r="K32" s="69"/>
      <c r="L32" s="226"/>
      <c r="M32" s="220"/>
      <c r="N32" s="661">
        <f>INT(L32*M32)</f>
        <v>0</v>
      </c>
      <c r="O32" s="662"/>
      <c r="P32" s="663"/>
      <c r="Q32" s="664"/>
      <c r="R32" s="227">
        <v>0.18</v>
      </c>
      <c r="S32" s="89">
        <v>0.27</v>
      </c>
      <c r="T32" s="90"/>
      <c r="U32" s="665"/>
      <c r="V32" s="666"/>
      <c r="W32" s="666"/>
      <c r="X32" s="666"/>
      <c r="Y32" s="666"/>
      <c r="Z32" s="666"/>
      <c r="AA32" s="667"/>
    </row>
    <row r="33" spans="1:28" ht="24" customHeight="1" x14ac:dyDescent="0.25">
      <c r="A33" s="18"/>
      <c r="B33" s="703" t="s">
        <v>93</v>
      </c>
      <c r="C33" s="704"/>
      <c r="D33" s="223"/>
      <c r="E33" s="86"/>
      <c r="F33" s="86"/>
      <c r="G33" s="86"/>
      <c r="H33" s="86"/>
      <c r="I33" s="86"/>
      <c r="J33" s="87"/>
      <c r="K33" s="91"/>
      <c r="L33" s="92"/>
      <c r="M33" s="93"/>
      <c r="N33" s="705"/>
      <c r="O33" s="706"/>
      <c r="P33" s="595"/>
      <c r="Q33" s="596"/>
      <c r="R33" s="224"/>
      <c r="S33" s="65"/>
      <c r="T33" s="65"/>
      <c r="U33" s="685"/>
      <c r="V33" s="686"/>
      <c r="W33" s="686"/>
      <c r="X33" s="686"/>
      <c r="Y33" s="686"/>
      <c r="Z33" s="686"/>
      <c r="AA33" s="687"/>
    </row>
    <row r="34" spans="1:28" ht="24" customHeight="1" thickBot="1" x14ac:dyDescent="0.3">
      <c r="A34" s="18"/>
      <c r="B34" s="657"/>
      <c r="C34" s="658"/>
      <c r="D34" s="66"/>
      <c r="E34" s="67"/>
      <c r="F34" s="67"/>
      <c r="G34" s="67"/>
      <c r="H34" s="67"/>
      <c r="I34" s="67"/>
      <c r="J34" s="68"/>
      <c r="K34" s="94"/>
      <c r="L34" s="66"/>
      <c r="M34" s="207"/>
      <c r="N34" s="707">
        <f>INT(L34*M34)</f>
        <v>0</v>
      </c>
      <c r="O34" s="708"/>
      <c r="P34" s="663"/>
      <c r="Q34" s="664"/>
      <c r="R34" s="227">
        <v>0.03</v>
      </c>
      <c r="S34" s="89">
        <v>0.04</v>
      </c>
      <c r="T34" s="90"/>
      <c r="U34" s="709"/>
      <c r="V34" s="710"/>
      <c r="W34" s="710"/>
      <c r="X34" s="710"/>
      <c r="Y34" s="710"/>
      <c r="Z34" s="710"/>
      <c r="AA34" s="711"/>
    </row>
    <row r="35" spans="1:28" ht="24" customHeight="1" x14ac:dyDescent="0.25">
      <c r="A35" s="18"/>
      <c r="B35" s="638" t="s">
        <v>94</v>
      </c>
      <c r="C35" s="639"/>
      <c r="D35" s="214"/>
      <c r="E35" s="38"/>
      <c r="F35" s="38"/>
      <c r="G35" s="38"/>
      <c r="H35" s="38"/>
      <c r="I35" s="38"/>
      <c r="J35" s="39"/>
      <c r="K35" s="40"/>
      <c r="L35" s="19"/>
      <c r="M35" s="211"/>
      <c r="N35" s="693"/>
      <c r="O35" s="694"/>
      <c r="P35" s="644"/>
      <c r="Q35" s="645"/>
      <c r="R35" s="95"/>
      <c r="S35" s="41"/>
      <c r="T35" s="41"/>
      <c r="U35" s="695"/>
      <c r="V35" s="696"/>
      <c r="W35" s="696"/>
      <c r="X35" s="696"/>
      <c r="Y35" s="696"/>
      <c r="Z35" s="696"/>
      <c r="AA35" s="697"/>
    </row>
    <row r="36" spans="1:28" ht="24" customHeight="1" thickBot="1" x14ac:dyDescent="0.3">
      <c r="A36" s="18"/>
      <c r="B36" s="527"/>
      <c r="C36" s="528"/>
      <c r="D36" s="42"/>
      <c r="E36" s="43"/>
      <c r="F36" s="43"/>
      <c r="G36" s="43"/>
      <c r="H36" s="43"/>
      <c r="I36" s="43"/>
      <c r="J36" s="44"/>
      <c r="K36" s="45"/>
      <c r="L36" s="42"/>
      <c r="M36" s="222"/>
      <c r="N36" s="600">
        <f>INT(L36*M36)</f>
        <v>0</v>
      </c>
      <c r="O36" s="601"/>
      <c r="P36" s="698"/>
      <c r="Q36" s="699"/>
      <c r="R36" s="46">
        <v>0.11</v>
      </c>
      <c r="S36" s="47">
        <v>0.16</v>
      </c>
      <c r="T36" s="48"/>
      <c r="U36" s="700"/>
      <c r="V36" s="701"/>
      <c r="W36" s="701"/>
      <c r="X36" s="701"/>
      <c r="Y36" s="701"/>
      <c r="Z36" s="701"/>
      <c r="AA36" s="702"/>
    </row>
    <row r="37" spans="1:28" ht="24" customHeight="1" x14ac:dyDescent="0.25">
      <c r="A37" s="18"/>
      <c r="B37" s="717" t="s">
        <v>95</v>
      </c>
      <c r="C37" s="718" t="s">
        <v>132</v>
      </c>
      <c r="D37" s="214"/>
      <c r="E37" s="38"/>
      <c r="F37" s="38"/>
      <c r="G37" s="38"/>
      <c r="H37" s="38"/>
      <c r="I37" s="38"/>
      <c r="J37" s="96"/>
      <c r="K37" s="97"/>
      <c r="L37" s="214"/>
      <c r="M37" s="211"/>
      <c r="N37" s="98"/>
      <c r="O37" s="99"/>
      <c r="P37" s="218"/>
      <c r="Q37" s="219"/>
      <c r="R37" s="53"/>
      <c r="S37" s="41"/>
      <c r="T37" s="100"/>
      <c r="U37" s="101"/>
      <c r="V37" s="102"/>
      <c r="W37" s="102"/>
      <c r="X37" s="102"/>
      <c r="Y37" s="102"/>
      <c r="Z37" s="102"/>
      <c r="AA37" s="103"/>
    </row>
    <row r="38" spans="1:28" ht="24" customHeight="1" x14ac:dyDescent="0.25">
      <c r="A38" s="18"/>
      <c r="B38" s="717"/>
      <c r="C38" s="719"/>
      <c r="D38" s="104"/>
      <c r="E38" s="105"/>
      <c r="F38" s="106"/>
      <c r="G38" s="106"/>
      <c r="H38" s="107"/>
      <c r="I38" s="107"/>
      <c r="J38" s="108"/>
      <c r="K38" s="109"/>
      <c r="L38" s="104"/>
      <c r="M38" s="110"/>
      <c r="N38" s="720">
        <f>INT(L38*M38)</f>
        <v>0</v>
      </c>
      <c r="O38" s="721"/>
      <c r="P38" s="111"/>
      <c r="Q38" s="112"/>
      <c r="R38" s="113">
        <v>0.02</v>
      </c>
      <c r="S38" s="114">
        <v>0.03</v>
      </c>
      <c r="T38" s="115"/>
      <c r="U38" s="217"/>
      <c r="V38" s="116"/>
      <c r="W38" s="116"/>
      <c r="X38" s="116"/>
      <c r="Y38" s="116"/>
      <c r="Z38" s="116"/>
      <c r="AA38" s="117"/>
    </row>
    <row r="39" spans="1:28" ht="24" customHeight="1" x14ac:dyDescent="0.25">
      <c r="A39" s="18"/>
      <c r="B39" s="717"/>
      <c r="C39" s="718" t="s">
        <v>133</v>
      </c>
      <c r="D39" s="118"/>
      <c r="E39" s="119"/>
      <c r="F39" s="119"/>
      <c r="G39" s="119"/>
      <c r="H39" s="38"/>
      <c r="I39" s="38"/>
      <c r="J39" s="120"/>
      <c r="K39" s="121"/>
      <c r="L39" s="214"/>
      <c r="M39" s="122"/>
      <c r="N39" s="122"/>
      <c r="O39" s="123"/>
      <c r="P39" s="218"/>
      <c r="Q39" s="219"/>
      <c r="R39" s="53"/>
      <c r="S39" s="41">
        <v>0</v>
      </c>
      <c r="T39" s="100"/>
      <c r="U39" s="101"/>
      <c r="V39" s="102"/>
      <c r="W39" s="102"/>
      <c r="X39" s="102"/>
      <c r="Y39" s="102"/>
      <c r="Z39" s="102"/>
      <c r="AA39" s="103"/>
    </row>
    <row r="40" spans="1:28" ht="24" customHeight="1" x14ac:dyDescent="0.25">
      <c r="A40" s="18"/>
      <c r="B40" s="717"/>
      <c r="C40" s="719"/>
      <c r="D40" s="104"/>
      <c r="E40" s="106"/>
      <c r="F40" s="106"/>
      <c r="G40" s="106"/>
      <c r="H40" s="107"/>
      <c r="I40" s="107"/>
      <c r="J40" s="108"/>
      <c r="K40" s="124"/>
      <c r="L40" s="104"/>
      <c r="M40" s="110"/>
      <c r="N40" s="720">
        <f>INT(L40*M40)</f>
        <v>0</v>
      </c>
      <c r="O40" s="721"/>
      <c r="P40" s="111"/>
      <c r="Q40" s="112"/>
      <c r="R40" s="201">
        <v>0</v>
      </c>
      <c r="S40" s="125">
        <v>0</v>
      </c>
      <c r="T40" s="115"/>
      <c r="U40" s="126"/>
      <c r="V40" s="116"/>
      <c r="W40" s="116"/>
      <c r="X40" s="116"/>
      <c r="Y40" s="116"/>
      <c r="Z40" s="116"/>
      <c r="AA40" s="117"/>
    </row>
    <row r="41" spans="1:28" ht="24" customHeight="1" x14ac:dyDescent="0.25">
      <c r="A41" s="18"/>
      <c r="B41" s="717"/>
      <c r="C41" s="722" t="s">
        <v>134</v>
      </c>
      <c r="D41" s="118"/>
      <c r="E41" s="119"/>
      <c r="F41" s="119"/>
      <c r="G41" s="119"/>
      <c r="H41" s="38"/>
      <c r="I41" s="38"/>
      <c r="J41" s="120"/>
      <c r="K41" s="97"/>
      <c r="L41" s="214"/>
      <c r="M41" s="122"/>
      <c r="N41" s="122"/>
      <c r="O41" s="123"/>
      <c r="P41" s="218"/>
      <c r="Q41" s="219"/>
      <c r="R41" s="53"/>
      <c r="S41" s="41"/>
      <c r="T41" s="100"/>
      <c r="U41" s="101"/>
      <c r="V41" s="102"/>
      <c r="W41" s="102"/>
      <c r="X41" s="102"/>
      <c r="Y41" s="102"/>
      <c r="Z41" s="102"/>
      <c r="AA41" s="103"/>
    </row>
    <row r="42" spans="1:28" ht="24" customHeight="1" x14ac:dyDescent="0.25">
      <c r="A42" s="18"/>
      <c r="B42" s="717"/>
      <c r="C42" s="719"/>
      <c r="D42" s="104"/>
      <c r="E42" s="106"/>
      <c r="F42" s="106"/>
      <c r="G42" s="106"/>
      <c r="H42" s="107"/>
      <c r="I42" s="107"/>
      <c r="J42" s="108"/>
      <c r="K42" s="109"/>
      <c r="L42" s="104"/>
      <c r="M42" s="110"/>
      <c r="N42" s="720">
        <f>INT(L42*M42)</f>
        <v>0</v>
      </c>
      <c r="O42" s="721"/>
      <c r="P42" s="111"/>
      <c r="Q42" s="112"/>
      <c r="R42" s="113">
        <v>7.0000000000000007E-2</v>
      </c>
      <c r="S42" s="114">
        <v>0.1</v>
      </c>
      <c r="T42" s="115"/>
      <c r="U42" s="712"/>
      <c r="V42" s="713"/>
      <c r="W42" s="713"/>
      <c r="X42" s="713"/>
      <c r="Y42" s="713"/>
      <c r="Z42" s="713"/>
      <c r="AA42" s="714"/>
    </row>
    <row r="43" spans="1:28" ht="24" customHeight="1" x14ac:dyDescent="0.25">
      <c r="A43" s="18"/>
      <c r="B43" s="717"/>
      <c r="C43" s="715" t="s">
        <v>96</v>
      </c>
      <c r="D43" s="127"/>
      <c r="E43" s="128"/>
      <c r="F43" s="128"/>
      <c r="G43" s="128"/>
      <c r="H43" s="128"/>
      <c r="I43" s="128"/>
      <c r="J43" s="129"/>
      <c r="K43" s="130"/>
      <c r="L43" s="131"/>
      <c r="M43" s="132"/>
      <c r="N43" s="693"/>
      <c r="O43" s="694"/>
      <c r="P43" s="644"/>
      <c r="Q43" s="645"/>
      <c r="R43" s="130"/>
      <c r="S43" s="133"/>
      <c r="T43" s="134"/>
      <c r="U43" s="695"/>
      <c r="V43" s="696"/>
      <c r="W43" s="696"/>
      <c r="X43" s="696"/>
      <c r="Y43" s="696"/>
      <c r="Z43" s="696"/>
      <c r="AA43" s="697"/>
    </row>
    <row r="44" spans="1:28" ht="24" customHeight="1" thickBot="1" x14ac:dyDescent="0.3">
      <c r="A44" s="18"/>
      <c r="B44" s="717"/>
      <c r="C44" s="716"/>
      <c r="D44" s="135"/>
      <c r="E44" s="136"/>
      <c r="F44" s="136"/>
      <c r="G44" s="136"/>
      <c r="H44" s="136"/>
      <c r="I44" s="136"/>
      <c r="J44" s="137"/>
      <c r="K44" s="138"/>
      <c r="L44" s="135"/>
      <c r="M44" s="139" t="s">
        <v>97</v>
      </c>
      <c r="N44" s="661"/>
      <c r="O44" s="662"/>
      <c r="P44" s="663"/>
      <c r="Q44" s="664"/>
      <c r="R44" s="138"/>
      <c r="S44" s="140"/>
      <c r="T44" s="141"/>
      <c r="U44" s="665"/>
      <c r="V44" s="666"/>
      <c r="W44" s="666"/>
      <c r="X44" s="666"/>
      <c r="Y44" s="666"/>
      <c r="Z44" s="666"/>
      <c r="AA44" s="667"/>
      <c r="AB44" s="1"/>
    </row>
    <row r="45" spans="1:28" ht="24" customHeight="1" x14ac:dyDescent="0.25">
      <c r="A45" s="18"/>
      <c r="B45" s="723" t="s">
        <v>98</v>
      </c>
      <c r="C45" s="725" t="s">
        <v>99</v>
      </c>
      <c r="D45" s="214"/>
      <c r="E45" s="38"/>
      <c r="F45" s="38"/>
      <c r="G45" s="38"/>
      <c r="H45" s="38"/>
      <c r="I45" s="38"/>
      <c r="J45" s="39"/>
      <c r="K45" s="40"/>
      <c r="L45" s="19"/>
      <c r="M45" s="211"/>
      <c r="N45" s="726"/>
      <c r="O45" s="727"/>
      <c r="P45" s="672"/>
      <c r="Q45" s="673"/>
      <c r="R45" s="215"/>
      <c r="S45" s="214"/>
      <c r="T45" s="214"/>
      <c r="U45" s="728"/>
      <c r="V45" s="729"/>
      <c r="W45" s="729"/>
      <c r="X45" s="729"/>
      <c r="Y45" s="729"/>
      <c r="Z45" s="729"/>
      <c r="AA45" s="730"/>
    </row>
    <row r="46" spans="1:28" ht="24" customHeight="1" x14ac:dyDescent="0.25">
      <c r="A46" s="18"/>
      <c r="B46" s="717"/>
      <c r="C46" s="719"/>
      <c r="D46" s="76"/>
      <c r="E46" s="77"/>
      <c r="F46" s="77"/>
      <c r="G46" s="77"/>
      <c r="H46" s="77"/>
      <c r="I46" s="77"/>
      <c r="J46" s="142"/>
      <c r="K46" s="143"/>
      <c r="L46" s="76"/>
      <c r="M46" s="208"/>
      <c r="N46" s="731">
        <f>INT(L46*M46)</f>
        <v>0</v>
      </c>
      <c r="O46" s="732"/>
      <c r="P46" s="651"/>
      <c r="Q46" s="652"/>
      <c r="R46" s="229"/>
      <c r="S46" s="144"/>
      <c r="T46" s="145"/>
      <c r="U46" s="677"/>
      <c r="V46" s="678"/>
      <c r="W46" s="678"/>
      <c r="X46" s="678"/>
      <c r="Y46" s="678"/>
      <c r="Z46" s="678"/>
      <c r="AA46" s="679"/>
    </row>
    <row r="47" spans="1:28" ht="24" customHeight="1" x14ac:dyDescent="0.25">
      <c r="A47" s="18"/>
      <c r="B47" s="717"/>
      <c r="C47" s="725" t="s">
        <v>100</v>
      </c>
      <c r="D47" s="214"/>
      <c r="E47" s="38"/>
      <c r="F47" s="38"/>
      <c r="G47" s="38"/>
      <c r="H47" s="38"/>
      <c r="I47" s="38"/>
      <c r="J47" s="39"/>
      <c r="K47" s="40"/>
      <c r="L47" s="19"/>
      <c r="M47" s="211"/>
      <c r="N47" s="726"/>
      <c r="O47" s="727"/>
      <c r="P47" s="672"/>
      <c r="Q47" s="673"/>
      <c r="R47" s="231"/>
      <c r="S47" s="214"/>
      <c r="T47" s="214"/>
      <c r="U47" s="728"/>
      <c r="V47" s="729"/>
      <c r="W47" s="729"/>
      <c r="X47" s="729"/>
      <c r="Y47" s="729"/>
      <c r="Z47" s="729"/>
      <c r="AA47" s="730"/>
    </row>
    <row r="48" spans="1:28" ht="24" customHeight="1" x14ac:dyDescent="0.25">
      <c r="A48" s="18"/>
      <c r="B48" s="717"/>
      <c r="C48" s="719"/>
      <c r="D48" s="76"/>
      <c r="E48" s="77"/>
      <c r="F48" s="77"/>
      <c r="G48" s="77"/>
      <c r="H48" s="77"/>
      <c r="I48" s="77"/>
      <c r="J48" s="142"/>
      <c r="K48" s="143"/>
      <c r="L48" s="76"/>
      <c r="M48" s="208"/>
      <c r="N48" s="731">
        <f>INT(L48*M48)</f>
        <v>0</v>
      </c>
      <c r="O48" s="732"/>
      <c r="P48" s="651"/>
      <c r="Q48" s="652"/>
      <c r="R48" s="229"/>
      <c r="S48" s="144"/>
      <c r="T48" s="145"/>
      <c r="U48" s="677"/>
      <c r="V48" s="678"/>
      <c r="W48" s="678"/>
      <c r="X48" s="678"/>
      <c r="Y48" s="678"/>
      <c r="Z48" s="678"/>
      <c r="AA48" s="679"/>
    </row>
    <row r="49" spans="1:27" ht="24" customHeight="1" x14ac:dyDescent="0.25">
      <c r="A49" s="18"/>
      <c r="B49" s="717"/>
      <c r="C49" s="725" t="s">
        <v>101</v>
      </c>
      <c r="D49" s="214"/>
      <c r="E49" s="38"/>
      <c r="F49" s="38"/>
      <c r="G49" s="38"/>
      <c r="H49" s="38"/>
      <c r="I49" s="38"/>
      <c r="J49" s="39"/>
      <c r="K49" s="40"/>
      <c r="L49" s="19"/>
      <c r="M49" s="211"/>
      <c r="N49" s="726"/>
      <c r="O49" s="727"/>
      <c r="P49" s="672"/>
      <c r="Q49" s="673"/>
      <c r="R49" s="231"/>
      <c r="S49" s="214"/>
      <c r="T49" s="214"/>
      <c r="U49" s="728"/>
      <c r="V49" s="729"/>
      <c r="W49" s="729"/>
      <c r="X49" s="729"/>
      <c r="Y49" s="729"/>
      <c r="Z49" s="729"/>
      <c r="AA49" s="730"/>
    </row>
    <row r="50" spans="1:27" ht="24" customHeight="1" x14ac:dyDescent="0.25">
      <c r="A50" s="18"/>
      <c r="B50" s="717"/>
      <c r="C50" s="719"/>
      <c r="D50" s="76"/>
      <c r="E50" s="77"/>
      <c r="F50" s="77"/>
      <c r="G50" s="77"/>
      <c r="H50" s="77"/>
      <c r="I50" s="77"/>
      <c r="J50" s="142"/>
      <c r="K50" s="143"/>
      <c r="L50" s="76"/>
      <c r="M50" s="208"/>
      <c r="N50" s="731">
        <f>M50</f>
        <v>0</v>
      </c>
      <c r="O50" s="732"/>
      <c r="P50" s="651"/>
      <c r="Q50" s="652"/>
      <c r="R50" s="229"/>
      <c r="S50" s="144"/>
      <c r="T50" s="145"/>
      <c r="U50" s="677"/>
      <c r="V50" s="678"/>
      <c r="W50" s="678"/>
      <c r="X50" s="678"/>
      <c r="Y50" s="678"/>
      <c r="Z50" s="678"/>
      <c r="AA50" s="679"/>
    </row>
    <row r="51" spans="1:27" ht="24" customHeight="1" x14ac:dyDescent="0.25">
      <c r="A51" s="18"/>
      <c r="B51" s="717"/>
      <c r="C51" s="733" t="s">
        <v>102</v>
      </c>
      <c r="D51" s="213"/>
      <c r="E51" s="80"/>
      <c r="F51" s="80"/>
      <c r="G51" s="80"/>
      <c r="H51" s="80"/>
      <c r="I51" s="80"/>
      <c r="J51" s="81"/>
      <c r="K51" s="216" t="s">
        <v>103</v>
      </c>
      <c r="L51" s="146"/>
      <c r="M51" s="205"/>
      <c r="N51" s="735"/>
      <c r="O51" s="736"/>
      <c r="P51" s="672"/>
      <c r="Q51" s="673"/>
      <c r="R51" s="147"/>
      <c r="S51" s="204" t="s">
        <v>23</v>
      </c>
      <c r="T51" s="204"/>
      <c r="U51" s="728"/>
      <c r="V51" s="729"/>
      <c r="W51" s="729"/>
      <c r="X51" s="729"/>
      <c r="Y51" s="729"/>
      <c r="Z51" s="729"/>
      <c r="AA51" s="730"/>
    </row>
    <row r="52" spans="1:27" ht="24" customHeight="1" thickBot="1" x14ac:dyDescent="0.3">
      <c r="A52" s="18"/>
      <c r="B52" s="724"/>
      <c r="C52" s="734"/>
      <c r="D52" s="66"/>
      <c r="E52" s="67"/>
      <c r="F52" s="67"/>
      <c r="G52" s="67"/>
      <c r="H52" s="67"/>
      <c r="I52" s="67"/>
      <c r="J52" s="68"/>
      <c r="K52" s="212"/>
      <c r="L52" s="66"/>
      <c r="M52" s="207"/>
      <c r="N52" s="707">
        <f>INT(M52/100)*K52</f>
        <v>0</v>
      </c>
      <c r="O52" s="708"/>
      <c r="P52" s="663"/>
      <c r="Q52" s="664"/>
      <c r="R52" s="148"/>
      <c r="S52" s="206"/>
      <c r="T52" s="206"/>
      <c r="U52" s="690"/>
      <c r="V52" s="691"/>
      <c r="W52" s="691"/>
      <c r="X52" s="691"/>
      <c r="Y52" s="691"/>
      <c r="Z52" s="691"/>
      <c r="AA52" s="692"/>
    </row>
    <row r="53" spans="1:27" ht="24" customHeight="1" x14ac:dyDescent="0.25">
      <c r="A53" s="18"/>
      <c r="B53" s="742" t="s">
        <v>104</v>
      </c>
      <c r="C53" s="744" t="s">
        <v>105</v>
      </c>
      <c r="D53" s="149"/>
      <c r="E53" s="150"/>
      <c r="F53" s="150"/>
      <c r="G53" s="150"/>
      <c r="H53" s="150"/>
      <c r="I53" s="150"/>
      <c r="J53" s="150"/>
      <c r="K53" s="151"/>
      <c r="L53" s="151"/>
      <c r="M53" s="149"/>
      <c r="N53" s="693"/>
      <c r="O53" s="694"/>
      <c r="P53" s="152"/>
      <c r="Q53" s="153"/>
      <c r="R53" s="154"/>
      <c r="S53" s="154"/>
      <c r="T53" s="154"/>
      <c r="U53" s="597"/>
      <c r="V53" s="598"/>
      <c r="W53" s="598"/>
      <c r="X53" s="598"/>
      <c r="Y53" s="598"/>
      <c r="Z53" s="598"/>
      <c r="AA53" s="599"/>
    </row>
    <row r="54" spans="1:27" ht="24" customHeight="1" x14ac:dyDescent="0.25">
      <c r="A54" s="18"/>
      <c r="B54" s="743"/>
      <c r="C54" s="745"/>
      <c r="D54" s="155"/>
      <c r="E54" s="156"/>
      <c r="F54" s="156"/>
      <c r="G54" s="157"/>
      <c r="H54" s="157"/>
      <c r="I54" s="157"/>
      <c r="J54" s="157"/>
      <c r="K54" s="158"/>
      <c r="L54" s="157"/>
      <c r="M54" s="159"/>
      <c r="N54" s="731">
        <v>0</v>
      </c>
      <c r="O54" s="732"/>
      <c r="P54" s="111"/>
      <c r="Q54" s="159"/>
      <c r="R54" s="160"/>
      <c r="S54" s="160"/>
      <c r="T54" s="160"/>
      <c r="U54" s="737"/>
      <c r="V54" s="738"/>
      <c r="W54" s="738"/>
      <c r="X54" s="738"/>
      <c r="Y54" s="738"/>
      <c r="Z54" s="738"/>
      <c r="AA54" s="739"/>
    </row>
    <row r="55" spans="1:27" ht="24" customHeight="1" x14ac:dyDescent="0.25">
      <c r="A55" s="18"/>
      <c r="B55" s="743"/>
      <c r="C55" s="746" t="s">
        <v>106</v>
      </c>
      <c r="D55" s="149"/>
      <c r="E55" s="150"/>
      <c r="F55" s="150"/>
      <c r="G55" s="150"/>
      <c r="H55" s="150"/>
      <c r="I55" s="150"/>
      <c r="J55" s="150"/>
      <c r="K55" s="150"/>
      <c r="L55" s="150"/>
      <c r="M55" s="149"/>
      <c r="N55" s="693"/>
      <c r="O55" s="694"/>
      <c r="P55" s="152"/>
      <c r="Q55" s="153"/>
      <c r="R55" s="161"/>
      <c r="S55" s="161"/>
      <c r="T55" s="161"/>
      <c r="U55" s="695"/>
      <c r="V55" s="696"/>
      <c r="W55" s="696"/>
      <c r="X55" s="696"/>
      <c r="Y55" s="696"/>
      <c r="Z55" s="696"/>
      <c r="AA55" s="697"/>
    </row>
    <row r="56" spans="1:27" ht="24" customHeight="1" x14ac:dyDescent="0.25">
      <c r="A56" s="18"/>
      <c r="B56" s="743"/>
      <c r="C56" s="747"/>
      <c r="D56" s="155"/>
      <c r="E56" s="156"/>
      <c r="F56" s="156"/>
      <c r="G56" s="157"/>
      <c r="H56" s="157"/>
      <c r="I56" s="157"/>
      <c r="J56" s="157"/>
      <c r="K56" s="158"/>
      <c r="L56" s="157"/>
      <c r="M56" s="159"/>
      <c r="N56" s="731">
        <v>0</v>
      </c>
      <c r="O56" s="732"/>
      <c r="P56" s="111"/>
      <c r="Q56" s="159"/>
      <c r="R56" s="160"/>
      <c r="S56" s="160"/>
      <c r="T56" s="160"/>
      <c r="U56" s="737"/>
      <c r="V56" s="738"/>
      <c r="W56" s="738"/>
      <c r="X56" s="738"/>
      <c r="Y56" s="738"/>
      <c r="Z56" s="738"/>
      <c r="AA56" s="739"/>
    </row>
    <row r="57" spans="1:27" ht="24" customHeight="1" x14ac:dyDescent="0.25">
      <c r="A57" s="18"/>
      <c r="B57" s="743"/>
      <c r="C57" s="740" t="s">
        <v>107</v>
      </c>
      <c r="D57" s="162"/>
      <c r="E57" s="163"/>
      <c r="F57" s="164"/>
      <c r="G57" s="162"/>
      <c r="H57" s="163"/>
      <c r="I57" s="163"/>
      <c r="J57" s="164"/>
      <c r="K57" s="165"/>
      <c r="L57" s="166"/>
      <c r="M57" s="167"/>
      <c r="N57" s="726"/>
      <c r="O57" s="727"/>
      <c r="P57" s="168"/>
      <c r="Q57" s="167"/>
      <c r="R57" s="50"/>
      <c r="S57" s="50"/>
      <c r="T57" s="50"/>
      <c r="U57" s="728"/>
      <c r="V57" s="729"/>
      <c r="W57" s="729"/>
      <c r="X57" s="729"/>
      <c r="Y57" s="729"/>
      <c r="Z57" s="729"/>
      <c r="AA57" s="730"/>
    </row>
    <row r="58" spans="1:27" ht="24" customHeight="1" x14ac:dyDescent="0.25">
      <c r="A58" s="18"/>
      <c r="B58" s="743"/>
      <c r="C58" s="741"/>
      <c r="D58" s="169"/>
      <c r="E58" s="170"/>
      <c r="F58" s="157"/>
      <c r="G58" s="169"/>
      <c r="H58" s="170"/>
      <c r="I58" s="170"/>
      <c r="J58" s="157"/>
      <c r="K58" s="158"/>
      <c r="L58" s="157"/>
      <c r="M58" s="159"/>
      <c r="N58" s="731">
        <v>0</v>
      </c>
      <c r="O58" s="732"/>
      <c r="P58" s="111"/>
      <c r="Q58" s="159"/>
      <c r="R58" s="160"/>
      <c r="S58" s="160"/>
      <c r="T58" s="160"/>
      <c r="U58" s="677"/>
      <c r="V58" s="678"/>
      <c r="W58" s="678"/>
      <c r="X58" s="678"/>
      <c r="Y58" s="678"/>
      <c r="Z58" s="678"/>
      <c r="AA58" s="679"/>
    </row>
    <row r="59" spans="1:27" ht="24" customHeight="1" x14ac:dyDescent="0.25">
      <c r="A59" s="18"/>
      <c r="B59" s="743"/>
      <c r="C59" s="757" t="s">
        <v>265</v>
      </c>
      <c r="D59" s="162"/>
      <c r="E59" s="163"/>
      <c r="F59" s="163"/>
      <c r="G59" s="163"/>
      <c r="H59" s="163"/>
      <c r="I59" s="163"/>
      <c r="J59" s="164"/>
      <c r="K59" s="165"/>
      <c r="L59" s="164"/>
      <c r="M59" s="167"/>
      <c r="N59" s="726"/>
      <c r="O59" s="727"/>
      <c r="P59" s="218"/>
      <c r="Q59" s="171"/>
      <c r="R59" s="50"/>
      <c r="S59" s="50"/>
      <c r="T59" s="50"/>
      <c r="U59" s="728"/>
      <c r="V59" s="729"/>
      <c r="W59" s="729"/>
      <c r="X59" s="729"/>
      <c r="Y59" s="729"/>
      <c r="Z59" s="729"/>
      <c r="AA59" s="730"/>
    </row>
    <row r="60" spans="1:27" ht="24" customHeight="1" x14ac:dyDescent="0.25">
      <c r="A60" s="18"/>
      <c r="B60" s="743"/>
      <c r="C60" s="758"/>
      <c r="D60" s="169"/>
      <c r="E60" s="170"/>
      <c r="F60" s="170"/>
      <c r="G60" s="170"/>
      <c r="H60" s="170"/>
      <c r="I60" s="170"/>
      <c r="J60" s="157"/>
      <c r="K60" s="158"/>
      <c r="L60" s="157"/>
      <c r="M60" s="159"/>
      <c r="N60" s="731"/>
      <c r="O60" s="732"/>
      <c r="P60" s="111"/>
      <c r="Q60" s="159"/>
      <c r="R60" s="160"/>
      <c r="S60" s="160"/>
      <c r="T60" s="160"/>
      <c r="U60" s="677"/>
      <c r="V60" s="678"/>
      <c r="W60" s="678"/>
      <c r="X60" s="678"/>
      <c r="Y60" s="678"/>
      <c r="Z60" s="678"/>
      <c r="AA60" s="679"/>
    </row>
    <row r="61" spans="1:27" ht="24" customHeight="1" x14ac:dyDescent="0.25">
      <c r="A61" s="18"/>
      <c r="B61" s="743"/>
      <c r="C61" s="757" t="s">
        <v>108</v>
      </c>
      <c r="D61" s="162"/>
      <c r="E61" s="163"/>
      <c r="F61" s="163"/>
      <c r="G61" s="163"/>
      <c r="H61" s="163"/>
      <c r="I61" s="163"/>
      <c r="J61" s="164"/>
      <c r="K61" s="165"/>
      <c r="L61" s="164"/>
      <c r="M61" s="167"/>
      <c r="N61" s="726"/>
      <c r="O61" s="727"/>
      <c r="P61" s="218"/>
      <c r="Q61" s="171"/>
      <c r="R61" s="50"/>
      <c r="S61" s="50"/>
      <c r="T61" s="50"/>
      <c r="U61" s="728"/>
      <c r="V61" s="729"/>
      <c r="W61" s="729"/>
      <c r="X61" s="729"/>
      <c r="Y61" s="729"/>
      <c r="Z61" s="729"/>
      <c r="AA61" s="730"/>
    </row>
    <row r="62" spans="1:27" ht="24" customHeight="1" x14ac:dyDescent="0.25">
      <c r="A62" s="18"/>
      <c r="B62" s="743"/>
      <c r="C62" s="758"/>
      <c r="D62" s="169"/>
      <c r="E62" s="170"/>
      <c r="F62" s="170"/>
      <c r="G62" s="170"/>
      <c r="H62" s="170"/>
      <c r="I62" s="170"/>
      <c r="J62" s="157"/>
      <c r="K62" s="158"/>
      <c r="L62" s="157"/>
      <c r="M62" s="159"/>
      <c r="N62" s="731">
        <v>0</v>
      </c>
      <c r="O62" s="732"/>
      <c r="P62" s="111"/>
      <c r="Q62" s="159"/>
      <c r="R62" s="160"/>
      <c r="S62" s="160"/>
      <c r="T62" s="160"/>
      <c r="U62" s="677"/>
      <c r="V62" s="678"/>
      <c r="W62" s="678"/>
      <c r="X62" s="678"/>
      <c r="Y62" s="678"/>
      <c r="Z62" s="678"/>
      <c r="AA62" s="679"/>
    </row>
    <row r="63" spans="1:27" ht="24" customHeight="1" x14ac:dyDescent="0.25">
      <c r="A63" s="18"/>
      <c r="B63" s="743"/>
      <c r="C63" s="748" t="s">
        <v>266</v>
      </c>
      <c r="D63" s="162"/>
      <c r="E63" s="163"/>
      <c r="F63" s="163"/>
      <c r="G63" s="163"/>
      <c r="H63" s="163"/>
      <c r="I63" s="163"/>
      <c r="J63" s="164"/>
      <c r="K63" s="165"/>
      <c r="L63" s="164"/>
      <c r="M63" s="167"/>
      <c r="N63" s="750"/>
      <c r="O63" s="751"/>
      <c r="P63" s="218"/>
      <c r="Q63" s="171"/>
      <c r="R63" s="50"/>
      <c r="S63" s="50"/>
      <c r="T63" s="172"/>
      <c r="U63" s="752" t="str">
        <f>IF(N63="","", ROUND(IF(288.5*(SUM(N17:O62))^-0.084&gt;=95.8,95.8,IF(288.5*(SUM(N17:O62))^-0.084&lt;=61.4,61.4,288.5*(SUM(N17:O62))^-0.084)),1)/100)</f>
        <v/>
      </c>
      <c r="V63" s="753"/>
      <c r="W63" s="753"/>
      <c r="X63" s="753"/>
      <c r="Y63" s="753"/>
      <c r="Z63" s="753"/>
      <c r="AA63" s="754"/>
    </row>
    <row r="64" spans="1:27" ht="24" customHeight="1" x14ac:dyDescent="0.25">
      <c r="A64" s="18"/>
      <c r="B64" s="743"/>
      <c r="C64" s="749"/>
      <c r="D64" s="169"/>
      <c r="E64" s="170"/>
      <c r="F64" s="170"/>
      <c r="G64" s="170"/>
      <c r="H64" s="170"/>
      <c r="I64" s="170"/>
      <c r="J64" s="157"/>
      <c r="K64" s="158"/>
      <c r="L64" s="157"/>
      <c r="M64" s="159"/>
      <c r="N64" s="731">
        <f>IF(T64="",INT(SUM(N17:O62)*N63),INT(SUM(N17:O62)*N63*T64))</f>
        <v>0</v>
      </c>
      <c r="O64" s="732"/>
      <c r="P64" s="755"/>
      <c r="Q64" s="756"/>
      <c r="R64" s="160"/>
      <c r="S64" s="160"/>
      <c r="T64" s="173"/>
      <c r="U64" s="677"/>
      <c r="V64" s="678"/>
      <c r="W64" s="678"/>
      <c r="X64" s="678"/>
      <c r="Y64" s="678"/>
      <c r="Z64" s="678"/>
      <c r="AA64" s="679"/>
    </row>
    <row r="65" spans="1:28" ht="24" customHeight="1" x14ac:dyDescent="0.25">
      <c r="A65" s="18"/>
      <c r="B65" s="743"/>
      <c r="C65" s="759" t="s">
        <v>128</v>
      </c>
      <c r="D65" s="162"/>
      <c r="E65" s="163"/>
      <c r="F65" s="163"/>
      <c r="G65" s="163"/>
      <c r="H65" s="163"/>
      <c r="I65" s="163"/>
      <c r="J65" s="164"/>
      <c r="K65" s="165"/>
      <c r="L65" s="164"/>
      <c r="M65" s="167"/>
      <c r="N65" s="760"/>
      <c r="O65" s="761"/>
      <c r="P65" s="218"/>
      <c r="Q65" s="171"/>
      <c r="R65" s="50"/>
      <c r="S65" s="50"/>
      <c r="T65" s="50"/>
      <c r="U65" s="762"/>
      <c r="V65" s="763"/>
      <c r="W65" s="763"/>
      <c r="X65" s="763"/>
      <c r="Y65" s="763"/>
      <c r="Z65" s="763"/>
      <c r="AA65" s="764"/>
    </row>
    <row r="66" spans="1:28" ht="24" customHeight="1" x14ac:dyDescent="0.25">
      <c r="A66" s="18"/>
      <c r="B66" s="743"/>
      <c r="C66" s="759"/>
      <c r="D66" s="203"/>
      <c r="E66" s="170"/>
      <c r="F66" s="170"/>
      <c r="G66" s="170"/>
      <c r="H66" s="170"/>
      <c r="I66" s="170"/>
      <c r="J66" s="157"/>
      <c r="K66" s="158"/>
      <c r="L66" s="157"/>
      <c r="M66" s="159"/>
      <c r="N66" s="765"/>
      <c r="O66" s="766"/>
      <c r="P66" s="111"/>
      <c r="Q66" s="159"/>
      <c r="R66" s="160"/>
      <c r="S66" s="160"/>
      <c r="T66" s="160"/>
      <c r="U66" s="767"/>
      <c r="V66" s="768"/>
      <c r="W66" s="768"/>
      <c r="X66" s="768"/>
      <c r="Y66" s="768"/>
      <c r="Z66" s="768"/>
      <c r="AA66" s="769"/>
    </row>
    <row r="67" spans="1:28" ht="24" customHeight="1" x14ac:dyDescent="0.25">
      <c r="A67" s="18"/>
      <c r="B67" s="743"/>
      <c r="C67" s="748" t="s">
        <v>127</v>
      </c>
      <c r="D67" s="180"/>
      <c r="E67" s="49"/>
      <c r="F67" s="49"/>
      <c r="G67" s="49"/>
      <c r="H67" s="49"/>
      <c r="I67" s="49"/>
      <c r="J67" s="166"/>
      <c r="K67" s="202"/>
      <c r="L67" s="166"/>
      <c r="M67" s="171"/>
      <c r="N67" s="771">
        <f>TRUNC(SUM(N17:O62)+N64+N66,-4)</f>
        <v>0</v>
      </c>
      <c r="O67" s="772"/>
      <c r="P67" s="218"/>
      <c r="Q67" s="171"/>
      <c r="R67" s="50"/>
      <c r="S67" s="50"/>
      <c r="T67" s="50"/>
      <c r="U67" s="773"/>
      <c r="V67" s="774"/>
      <c r="W67" s="774"/>
      <c r="X67" s="774"/>
      <c r="Y67" s="774"/>
      <c r="Z67" s="774"/>
      <c r="AA67" s="775"/>
    </row>
    <row r="68" spans="1:28" ht="24" customHeight="1" thickBot="1" x14ac:dyDescent="0.3">
      <c r="A68" s="18"/>
      <c r="B68" s="743"/>
      <c r="C68" s="770"/>
      <c r="D68" s="174"/>
      <c r="E68" s="175"/>
      <c r="F68" s="175"/>
      <c r="G68" s="175"/>
      <c r="H68" s="175"/>
      <c r="I68" s="175"/>
      <c r="J68" s="176"/>
      <c r="K68" s="177"/>
      <c r="L68" s="176"/>
      <c r="M68" s="178"/>
      <c r="N68" s="707">
        <f>INT(N67*N2)</f>
        <v>0</v>
      </c>
      <c r="O68" s="708"/>
      <c r="P68" s="776"/>
      <c r="Q68" s="777"/>
      <c r="R68" s="179"/>
      <c r="S68" s="179"/>
      <c r="T68" s="179"/>
      <c r="U68" s="778"/>
      <c r="V68" s="779"/>
      <c r="W68" s="779"/>
      <c r="X68" s="779"/>
      <c r="Y68" s="779"/>
      <c r="Z68" s="779"/>
      <c r="AA68" s="780"/>
    </row>
    <row r="69" spans="1:28" ht="24" customHeight="1" x14ac:dyDescent="0.25">
      <c r="A69" s="18"/>
      <c r="B69" s="781" t="s">
        <v>109</v>
      </c>
      <c r="C69" s="784" t="s">
        <v>110</v>
      </c>
      <c r="D69" s="180"/>
      <c r="E69" s="49"/>
      <c r="F69" s="49"/>
      <c r="G69" s="49"/>
      <c r="H69" s="49"/>
      <c r="I69" s="49"/>
      <c r="J69" s="49"/>
      <c r="K69" s="191"/>
      <c r="L69" s="192"/>
      <c r="M69" s="171"/>
      <c r="N69" s="786"/>
      <c r="O69" s="787"/>
      <c r="P69" s="788"/>
      <c r="Q69" s="789"/>
      <c r="R69" s="50"/>
      <c r="S69" s="50" t="s">
        <v>23</v>
      </c>
      <c r="T69" s="50"/>
      <c r="U69" s="790"/>
      <c r="V69" s="791"/>
      <c r="W69" s="791"/>
      <c r="X69" s="791"/>
      <c r="Y69" s="791"/>
      <c r="Z69" s="791"/>
      <c r="AA69" s="792"/>
    </row>
    <row r="70" spans="1:28" ht="24" customHeight="1" x14ac:dyDescent="0.25">
      <c r="A70" s="18"/>
      <c r="B70" s="782"/>
      <c r="C70" s="785"/>
      <c r="D70" s="181"/>
      <c r="E70" s="182"/>
      <c r="F70" s="182"/>
      <c r="G70" s="182"/>
      <c r="H70" s="182"/>
      <c r="I70" s="182"/>
      <c r="J70" s="182"/>
      <c r="K70" s="183"/>
      <c r="L70" s="183"/>
      <c r="M70" s="184"/>
      <c r="N70" s="793"/>
      <c r="O70" s="794"/>
      <c r="P70" s="731">
        <v>0</v>
      </c>
      <c r="Q70" s="732"/>
      <c r="R70" s="185"/>
      <c r="S70" s="185"/>
      <c r="T70" s="185"/>
      <c r="U70" s="795"/>
      <c r="V70" s="796"/>
      <c r="W70" s="796"/>
      <c r="X70" s="796"/>
      <c r="Y70" s="796"/>
      <c r="Z70" s="796"/>
      <c r="AA70" s="797"/>
    </row>
    <row r="71" spans="1:28" ht="24" customHeight="1" x14ac:dyDescent="0.25">
      <c r="A71" s="18"/>
      <c r="B71" s="782"/>
      <c r="C71" s="798" t="s">
        <v>111</v>
      </c>
      <c r="D71" s="147"/>
      <c r="E71" s="186"/>
      <c r="F71" s="186"/>
      <c r="G71" s="186"/>
      <c r="H71" s="186"/>
      <c r="I71" s="186"/>
      <c r="J71" s="186"/>
      <c r="K71" s="187"/>
      <c r="L71" s="187"/>
      <c r="M71" s="188"/>
      <c r="N71" s="801"/>
      <c r="O71" s="802"/>
      <c r="P71" s="803"/>
      <c r="Q71" s="804"/>
      <c r="R71" s="189"/>
      <c r="S71" s="189"/>
      <c r="T71" s="189"/>
      <c r="U71" s="790"/>
      <c r="V71" s="791"/>
      <c r="W71" s="791"/>
      <c r="X71" s="791"/>
      <c r="Y71" s="791"/>
      <c r="Z71" s="791"/>
      <c r="AA71" s="792"/>
    </row>
    <row r="72" spans="1:28" ht="24" customHeight="1" x14ac:dyDescent="0.25">
      <c r="A72" s="18"/>
      <c r="B72" s="782"/>
      <c r="C72" s="785"/>
      <c r="D72" s="181"/>
      <c r="E72" s="182"/>
      <c r="F72" s="182"/>
      <c r="G72" s="182"/>
      <c r="H72" s="182"/>
      <c r="I72" s="182"/>
      <c r="J72" s="182"/>
      <c r="K72" s="183"/>
      <c r="L72" s="183"/>
      <c r="M72" s="184"/>
      <c r="N72" s="793"/>
      <c r="O72" s="794"/>
      <c r="P72" s="731">
        <v>0</v>
      </c>
      <c r="Q72" s="732"/>
      <c r="R72" s="160"/>
      <c r="S72" s="160"/>
      <c r="T72" s="160"/>
      <c r="U72" s="795"/>
      <c r="V72" s="796"/>
      <c r="W72" s="796"/>
      <c r="X72" s="796"/>
      <c r="Y72" s="796"/>
      <c r="Z72" s="796"/>
      <c r="AA72" s="797"/>
    </row>
    <row r="73" spans="1:28" ht="24" customHeight="1" x14ac:dyDescent="0.25">
      <c r="A73" s="18"/>
      <c r="B73" s="782"/>
      <c r="C73" s="799" t="s">
        <v>112</v>
      </c>
      <c r="D73" s="147"/>
      <c r="E73" s="186"/>
      <c r="F73" s="186"/>
      <c r="G73" s="186"/>
      <c r="H73" s="186"/>
      <c r="I73" s="186"/>
      <c r="J73" s="186"/>
      <c r="K73" s="187"/>
      <c r="L73" s="187"/>
      <c r="M73" s="188"/>
      <c r="N73" s="801"/>
      <c r="O73" s="802"/>
      <c r="P73" s="803"/>
      <c r="Q73" s="804"/>
      <c r="R73" s="189"/>
      <c r="S73" s="189"/>
      <c r="T73" s="189"/>
      <c r="U73" s="805"/>
      <c r="V73" s="806"/>
      <c r="W73" s="806"/>
      <c r="X73" s="806"/>
      <c r="Y73" s="806"/>
      <c r="Z73" s="806"/>
      <c r="AA73" s="807"/>
    </row>
    <row r="74" spans="1:28" ht="24" customHeight="1" x14ac:dyDescent="0.3">
      <c r="A74" s="18"/>
      <c r="B74" s="782"/>
      <c r="C74" s="800"/>
      <c r="D74" s="181"/>
      <c r="E74" s="182"/>
      <c r="F74" s="182"/>
      <c r="G74" s="182"/>
      <c r="H74" s="182"/>
      <c r="I74" s="182"/>
      <c r="J74" s="182"/>
      <c r="K74" s="183"/>
      <c r="L74" s="183"/>
      <c r="M74" s="184"/>
      <c r="N74" s="793"/>
      <c r="O74" s="794"/>
      <c r="P74" s="731">
        <v>0</v>
      </c>
      <c r="Q74" s="732"/>
      <c r="R74" s="160"/>
      <c r="S74" s="160"/>
      <c r="T74" s="160"/>
      <c r="U74" s="808"/>
      <c r="V74" s="809"/>
      <c r="W74" s="809"/>
      <c r="X74" s="809"/>
      <c r="Y74" s="809"/>
      <c r="Z74" s="809"/>
      <c r="AA74" s="810"/>
      <c r="AB74" s="190"/>
    </row>
    <row r="75" spans="1:28" ht="24" customHeight="1" x14ac:dyDescent="0.25">
      <c r="A75" s="18"/>
      <c r="B75" s="782"/>
      <c r="C75" s="820" t="s">
        <v>113</v>
      </c>
      <c r="D75" s="147"/>
      <c r="E75" s="186"/>
      <c r="F75" s="186"/>
      <c r="G75" s="186"/>
      <c r="H75" s="186"/>
      <c r="I75" s="186"/>
      <c r="J75" s="186"/>
      <c r="K75" s="186"/>
      <c r="L75" s="186"/>
      <c r="M75" s="186"/>
      <c r="N75" s="801"/>
      <c r="O75" s="802"/>
      <c r="P75" s="803"/>
      <c r="Q75" s="804"/>
      <c r="R75" s="189"/>
      <c r="S75" s="189"/>
      <c r="T75" s="189"/>
      <c r="U75" s="805"/>
      <c r="V75" s="806"/>
      <c r="W75" s="806"/>
      <c r="X75" s="806"/>
      <c r="Y75" s="806"/>
      <c r="Z75" s="806"/>
      <c r="AA75" s="807"/>
    </row>
    <row r="76" spans="1:28" ht="24" customHeight="1" x14ac:dyDescent="0.25">
      <c r="A76" s="18"/>
      <c r="B76" s="782"/>
      <c r="C76" s="821"/>
      <c r="D76" s="181"/>
      <c r="E76" s="182"/>
      <c r="F76" s="182"/>
      <c r="G76" s="182"/>
      <c r="H76" s="182"/>
      <c r="I76" s="182"/>
      <c r="J76" s="182"/>
      <c r="K76" s="182"/>
      <c r="L76" s="182"/>
      <c r="M76" s="182"/>
      <c r="N76" s="793"/>
      <c r="O76" s="794"/>
      <c r="P76" s="731">
        <v>0</v>
      </c>
      <c r="Q76" s="732"/>
      <c r="R76" s="160"/>
      <c r="S76" s="160"/>
      <c r="T76" s="160"/>
      <c r="U76" s="822"/>
      <c r="V76" s="823"/>
      <c r="W76" s="823"/>
      <c r="X76" s="823"/>
      <c r="Y76" s="823"/>
      <c r="Z76" s="823"/>
      <c r="AA76" s="824"/>
    </row>
    <row r="77" spans="1:28" ht="24" customHeight="1" x14ac:dyDescent="0.25">
      <c r="A77" s="18"/>
      <c r="B77" s="782"/>
      <c r="C77" s="811" t="s">
        <v>114</v>
      </c>
      <c r="D77" s="180"/>
      <c r="E77" s="49"/>
      <c r="F77" s="49"/>
      <c r="G77" s="49"/>
      <c r="H77" s="49"/>
      <c r="I77" s="49"/>
      <c r="J77" s="49"/>
      <c r="K77" s="186"/>
      <c r="L77" s="186"/>
      <c r="M77" s="186"/>
      <c r="N77" s="786"/>
      <c r="O77" s="787"/>
      <c r="P77" s="788"/>
      <c r="Q77" s="789"/>
      <c r="R77" s="50"/>
      <c r="S77" s="50" t="s">
        <v>23</v>
      </c>
      <c r="T77" s="50"/>
      <c r="U77" s="790"/>
      <c r="V77" s="791"/>
      <c r="W77" s="791"/>
      <c r="X77" s="791"/>
      <c r="Y77" s="791"/>
      <c r="Z77" s="791"/>
      <c r="AA77" s="792"/>
    </row>
    <row r="78" spans="1:28" ht="24" customHeight="1" x14ac:dyDescent="0.25">
      <c r="A78" s="18"/>
      <c r="B78" s="782"/>
      <c r="C78" s="812"/>
      <c r="D78" s="169"/>
      <c r="E78" s="170"/>
      <c r="F78" s="170"/>
      <c r="G78" s="170"/>
      <c r="H78" s="170"/>
      <c r="I78" s="170"/>
      <c r="J78" s="170"/>
      <c r="K78" s="170"/>
      <c r="L78" s="170"/>
      <c r="M78" s="170"/>
      <c r="N78" s="813"/>
      <c r="O78" s="814"/>
      <c r="P78" s="815">
        <v>0</v>
      </c>
      <c r="Q78" s="816"/>
      <c r="R78" s="160"/>
      <c r="S78" s="160"/>
      <c r="T78" s="160"/>
      <c r="U78" s="817"/>
      <c r="V78" s="818"/>
      <c r="W78" s="818"/>
      <c r="X78" s="818"/>
      <c r="Y78" s="818"/>
      <c r="Z78" s="818"/>
      <c r="AA78" s="819"/>
    </row>
    <row r="79" spans="1:28" ht="24" customHeight="1" x14ac:dyDescent="0.25">
      <c r="A79" s="18"/>
      <c r="B79" s="782"/>
      <c r="C79" s="835" t="s">
        <v>115</v>
      </c>
      <c r="D79" s="180"/>
      <c r="E79" s="49"/>
      <c r="F79" s="49"/>
      <c r="G79" s="49"/>
      <c r="H79" s="49"/>
      <c r="I79" s="49"/>
      <c r="J79" s="49"/>
      <c r="K79" s="191"/>
      <c r="L79" s="192"/>
      <c r="M79" s="171"/>
      <c r="N79" s="786"/>
      <c r="O79" s="787"/>
      <c r="P79" s="788"/>
      <c r="Q79" s="837"/>
      <c r="R79" s="50"/>
      <c r="S79" s="50" t="s">
        <v>23</v>
      </c>
      <c r="T79" s="50"/>
      <c r="U79" s="838"/>
      <c r="V79" s="839"/>
      <c r="W79" s="839"/>
      <c r="X79" s="839"/>
      <c r="Y79" s="839"/>
      <c r="Z79" s="839"/>
      <c r="AA79" s="840"/>
    </row>
    <row r="80" spans="1:28" ht="24" customHeight="1" x14ac:dyDescent="0.25">
      <c r="A80" s="18"/>
      <c r="B80" s="782"/>
      <c r="C80" s="836"/>
      <c r="D80" s="181"/>
      <c r="E80" s="182"/>
      <c r="F80" s="182"/>
      <c r="G80" s="182"/>
      <c r="H80" s="182"/>
      <c r="I80" s="182"/>
      <c r="J80" s="182"/>
      <c r="K80" s="183"/>
      <c r="L80" s="183"/>
      <c r="M80" s="184"/>
      <c r="N80" s="793"/>
      <c r="O80" s="794"/>
      <c r="P80" s="731">
        <v>0</v>
      </c>
      <c r="Q80" s="831"/>
      <c r="R80" s="185"/>
      <c r="S80" s="185"/>
      <c r="T80" s="185"/>
      <c r="U80" s="832" t="s">
        <v>138</v>
      </c>
      <c r="V80" s="833"/>
      <c r="W80" s="833"/>
      <c r="X80" s="833"/>
      <c r="Y80" s="833"/>
      <c r="Z80" s="833"/>
      <c r="AA80" s="834"/>
    </row>
    <row r="81" spans="1:27" ht="24" customHeight="1" x14ac:dyDescent="0.25">
      <c r="A81" s="18"/>
      <c r="B81" s="782"/>
      <c r="C81" s="825" t="s">
        <v>116</v>
      </c>
      <c r="D81" s="147"/>
      <c r="E81" s="186"/>
      <c r="F81" s="186"/>
      <c r="G81" s="186"/>
      <c r="H81" s="186"/>
      <c r="I81" s="186"/>
      <c r="J81" s="186"/>
      <c r="K81" s="187"/>
      <c r="L81" s="187"/>
      <c r="M81" s="188"/>
      <c r="N81" s="801"/>
      <c r="O81" s="802"/>
      <c r="P81" s="803"/>
      <c r="Q81" s="827"/>
      <c r="R81" s="189"/>
      <c r="S81" s="189"/>
      <c r="T81" s="189"/>
      <c r="U81" s="828"/>
      <c r="V81" s="829"/>
      <c r="W81" s="829"/>
      <c r="X81" s="829"/>
      <c r="Y81" s="829"/>
      <c r="Z81" s="829"/>
      <c r="AA81" s="830"/>
    </row>
    <row r="82" spans="1:27" ht="24" customHeight="1" x14ac:dyDescent="0.25">
      <c r="A82" s="18"/>
      <c r="B82" s="782"/>
      <c r="C82" s="826"/>
      <c r="D82" s="181"/>
      <c r="E82" s="182"/>
      <c r="F82" s="182"/>
      <c r="G82" s="182"/>
      <c r="H82" s="182"/>
      <c r="I82" s="182"/>
      <c r="J82" s="182"/>
      <c r="K82" s="183"/>
      <c r="L82" s="183"/>
      <c r="M82" s="184"/>
      <c r="N82" s="793"/>
      <c r="O82" s="794"/>
      <c r="P82" s="731">
        <v>0</v>
      </c>
      <c r="Q82" s="831"/>
      <c r="R82" s="160"/>
      <c r="S82" s="160"/>
      <c r="T82" s="160"/>
      <c r="U82" s="832" t="s">
        <v>138</v>
      </c>
      <c r="V82" s="833"/>
      <c r="W82" s="833"/>
      <c r="X82" s="833"/>
      <c r="Y82" s="833"/>
      <c r="Z82" s="833"/>
      <c r="AA82" s="834"/>
    </row>
    <row r="83" spans="1:27" ht="24" customHeight="1" x14ac:dyDescent="0.25">
      <c r="A83" s="18"/>
      <c r="B83" s="782"/>
      <c r="C83" s="841" t="s">
        <v>117</v>
      </c>
      <c r="D83" s="147"/>
      <c r="E83" s="186"/>
      <c r="F83" s="186"/>
      <c r="G83" s="186"/>
      <c r="H83" s="186"/>
      <c r="I83" s="186"/>
      <c r="J83" s="186"/>
      <c r="K83" s="187"/>
      <c r="L83" s="187"/>
      <c r="M83" s="188"/>
      <c r="N83" s="801"/>
      <c r="O83" s="802"/>
      <c r="P83" s="803"/>
      <c r="Q83" s="827"/>
      <c r="R83" s="189"/>
      <c r="S83" s="189"/>
      <c r="T83" s="189"/>
      <c r="U83" s="843"/>
      <c r="V83" s="844"/>
      <c r="W83" s="844"/>
      <c r="X83" s="844"/>
      <c r="Y83" s="844"/>
      <c r="Z83" s="844"/>
      <c r="AA83" s="845"/>
    </row>
    <row r="84" spans="1:27" ht="24" customHeight="1" x14ac:dyDescent="0.25">
      <c r="A84" s="18"/>
      <c r="B84" s="782"/>
      <c r="C84" s="852"/>
      <c r="D84" s="181"/>
      <c r="E84" s="182"/>
      <c r="F84" s="182"/>
      <c r="G84" s="182"/>
      <c r="H84" s="182"/>
      <c r="I84" s="182"/>
      <c r="J84" s="182"/>
      <c r="K84" s="183"/>
      <c r="L84" s="183"/>
      <c r="M84" s="184"/>
      <c r="N84" s="793"/>
      <c r="O84" s="794"/>
      <c r="P84" s="731">
        <v>0</v>
      </c>
      <c r="Q84" s="831"/>
      <c r="R84" s="160"/>
      <c r="S84" s="160"/>
      <c r="T84" s="160"/>
      <c r="U84" s="853"/>
      <c r="V84" s="854"/>
      <c r="W84" s="854"/>
      <c r="X84" s="854"/>
      <c r="Y84" s="854"/>
      <c r="Z84" s="854"/>
      <c r="AA84" s="855"/>
    </row>
    <row r="85" spans="1:27" ht="24" customHeight="1" x14ac:dyDescent="0.25">
      <c r="A85" s="18"/>
      <c r="B85" s="782"/>
      <c r="C85" s="841" t="s">
        <v>118</v>
      </c>
      <c r="D85" s="147"/>
      <c r="E85" s="186"/>
      <c r="F85" s="186"/>
      <c r="G85" s="186"/>
      <c r="H85" s="186"/>
      <c r="I85" s="186"/>
      <c r="J85" s="186"/>
      <c r="K85" s="187"/>
      <c r="L85" s="187"/>
      <c r="M85" s="188"/>
      <c r="N85" s="801"/>
      <c r="O85" s="802"/>
      <c r="P85" s="803"/>
      <c r="Q85" s="827"/>
      <c r="R85" s="189"/>
      <c r="S85" s="189"/>
      <c r="T85" s="189"/>
      <c r="U85" s="843"/>
      <c r="V85" s="844"/>
      <c r="W85" s="844"/>
      <c r="X85" s="844"/>
      <c r="Y85" s="844"/>
      <c r="Z85" s="844"/>
      <c r="AA85" s="845"/>
    </row>
    <row r="86" spans="1:27" ht="24" customHeight="1" thickBot="1" x14ac:dyDescent="0.3">
      <c r="A86" s="18"/>
      <c r="B86" s="783"/>
      <c r="C86" s="842"/>
      <c r="D86" s="181"/>
      <c r="E86" s="182"/>
      <c r="F86" s="182"/>
      <c r="G86" s="182"/>
      <c r="H86" s="182"/>
      <c r="I86" s="182"/>
      <c r="J86" s="182"/>
      <c r="K86" s="191"/>
      <c r="L86" s="191"/>
      <c r="M86" s="171"/>
      <c r="N86" s="846"/>
      <c r="O86" s="847"/>
      <c r="P86" s="707">
        <v>0</v>
      </c>
      <c r="Q86" s="848"/>
      <c r="R86" s="50"/>
      <c r="S86" s="50"/>
      <c r="T86" s="50"/>
      <c r="U86" s="849"/>
      <c r="V86" s="850"/>
      <c r="W86" s="850"/>
      <c r="X86" s="850"/>
      <c r="Y86" s="850"/>
      <c r="Z86" s="850"/>
      <c r="AA86" s="851"/>
    </row>
    <row r="87" spans="1:27" ht="24" customHeight="1" x14ac:dyDescent="0.25">
      <c r="A87" s="18"/>
      <c r="B87" s="856" t="s">
        <v>119</v>
      </c>
      <c r="C87" s="857"/>
      <c r="D87" s="857"/>
      <c r="E87" s="857"/>
      <c r="F87" s="857"/>
      <c r="G87" s="857"/>
      <c r="H87" s="857"/>
      <c r="I87" s="857"/>
      <c r="J87" s="857"/>
      <c r="K87" s="857"/>
      <c r="L87" s="857"/>
      <c r="M87" s="858"/>
      <c r="N87" s="865" t="s">
        <v>120</v>
      </c>
      <c r="O87" s="866"/>
      <c r="P87" s="865" t="s">
        <v>120</v>
      </c>
      <c r="Q87" s="866"/>
      <c r="R87" s="209"/>
      <c r="S87" s="193"/>
      <c r="T87" s="194"/>
      <c r="U87" s="867" t="s">
        <v>23</v>
      </c>
      <c r="V87" s="868"/>
      <c r="W87" s="868"/>
      <c r="X87" s="868"/>
      <c r="Y87" s="868"/>
      <c r="Z87" s="868"/>
      <c r="AA87" s="869"/>
    </row>
    <row r="88" spans="1:27" ht="24" customHeight="1" x14ac:dyDescent="0.25">
      <c r="A88" s="18"/>
      <c r="B88" s="859"/>
      <c r="C88" s="860"/>
      <c r="D88" s="860"/>
      <c r="E88" s="860"/>
      <c r="F88" s="860"/>
      <c r="G88" s="860"/>
      <c r="H88" s="860"/>
      <c r="I88" s="860"/>
      <c r="J88" s="860"/>
      <c r="K88" s="860"/>
      <c r="L88" s="860"/>
      <c r="M88" s="861"/>
      <c r="N88" s="870">
        <f>N67+N68</f>
        <v>0</v>
      </c>
      <c r="O88" s="871"/>
      <c r="P88" s="870">
        <f>SUM(P69:Q86)</f>
        <v>0</v>
      </c>
      <c r="Q88" s="871"/>
      <c r="R88" s="195" t="s">
        <v>121</v>
      </c>
      <c r="S88" s="196">
        <f>S18+S20+S22+S24+S26+S28+S30+S32+S36+S40+S46+S48+S34+S50+S38+S42</f>
        <v>1.2700000000000002</v>
      </c>
      <c r="T88" s="197">
        <f>SUM(T18,T20,T22,T32,T34,T36,T46,T48,T50)</f>
        <v>0</v>
      </c>
      <c r="U88" s="872"/>
      <c r="V88" s="873"/>
      <c r="W88" s="873"/>
      <c r="X88" s="873"/>
      <c r="Y88" s="873"/>
      <c r="Z88" s="873"/>
      <c r="AA88" s="874"/>
    </row>
    <row r="89" spans="1:27" ht="24" customHeight="1" thickBot="1" x14ac:dyDescent="0.3">
      <c r="A89" s="18"/>
      <c r="B89" s="862"/>
      <c r="C89" s="863"/>
      <c r="D89" s="863"/>
      <c r="E89" s="863"/>
      <c r="F89" s="863"/>
      <c r="G89" s="863"/>
      <c r="H89" s="863"/>
      <c r="I89" s="863"/>
      <c r="J89" s="863"/>
      <c r="K89" s="863"/>
      <c r="L89" s="863"/>
      <c r="M89" s="864"/>
      <c r="N89" s="875"/>
      <c r="O89" s="876"/>
      <c r="P89" s="875"/>
      <c r="Q89" s="876"/>
      <c r="R89" s="198"/>
      <c r="S89" s="199" t="s">
        <v>122</v>
      </c>
      <c r="T89" s="200"/>
      <c r="U89" s="877"/>
      <c r="V89" s="878"/>
      <c r="W89" s="878"/>
      <c r="X89" s="878"/>
      <c r="Y89" s="878"/>
      <c r="Z89" s="878"/>
      <c r="AA89" s="879"/>
    </row>
  </sheetData>
  <mergeCells count="286">
    <mergeCell ref="B87:M89"/>
    <mergeCell ref="N87:O87"/>
    <mergeCell ref="P87:Q87"/>
    <mergeCell ref="U87:AA87"/>
    <mergeCell ref="N88:O88"/>
    <mergeCell ref="P88:Q88"/>
    <mergeCell ref="U88:AA88"/>
    <mergeCell ref="N89:O89"/>
    <mergeCell ref="P89:Q89"/>
    <mergeCell ref="U89:AA89"/>
    <mergeCell ref="C85:C86"/>
    <mergeCell ref="N85:O85"/>
    <mergeCell ref="P85:Q85"/>
    <mergeCell ref="U85:AA85"/>
    <mergeCell ref="N86:O86"/>
    <mergeCell ref="P86:Q86"/>
    <mergeCell ref="U86:AA86"/>
    <mergeCell ref="C83:C84"/>
    <mergeCell ref="N83:O83"/>
    <mergeCell ref="P83:Q83"/>
    <mergeCell ref="U83:AA83"/>
    <mergeCell ref="N84:O84"/>
    <mergeCell ref="P84:Q84"/>
    <mergeCell ref="U84:AA84"/>
    <mergeCell ref="C81:C82"/>
    <mergeCell ref="N81:O81"/>
    <mergeCell ref="P81:Q81"/>
    <mergeCell ref="U81:AA81"/>
    <mergeCell ref="N82:O82"/>
    <mergeCell ref="P82:Q82"/>
    <mergeCell ref="U82:AA82"/>
    <mergeCell ref="C79:C80"/>
    <mergeCell ref="N79:O79"/>
    <mergeCell ref="P79:Q79"/>
    <mergeCell ref="U79:AA79"/>
    <mergeCell ref="N80:O80"/>
    <mergeCell ref="P80:Q80"/>
    <mergeCell ref="U80:AA80"/>
    <mergeCell ref="P77:Q77"/>
    <mergeCell ref="U77:AA77"/>
    <mergeCell ref="N78:O78"/>
    <mergeCell ref="P78:Q78"/>
    <mergeCell ref="U78:AA78"/>
    <mergeCell ref="C75:C76"/>
    <mergeCell ref="N75:O75"/>
    <mergeCell ref="P75:Q75"/>
    <mergeCell ref="U75:AA75"/>
    <mergeCell ref="N76:O76"/>
    <mergeCell ref="P76:Q76"/>
    <mergeCell ref="U76:AA76"/>
    <mergeCell ref="B69:B86"/>
    <mergeCell ref="C69:C70"/>
    <mergeCell ref="N69:O69"/>
    <mergeCell ref="P69:Q69"/>
    <mergeCell ref="U69:AA69"/>
    <mergeCell ref="N70:O70"/>
    <mergeCell ref="P70:Q70"/>
    <mergeCell ref="U70:AA70"/>
    <mergeCell ref="C71:C72"/>
    <mergeCell ref="C73:C74"/>
    <mergeCell ref="N73:O73"/>
    <mergeCell ref="P73:Q73"/>
    <mergeCell ref="U73:AA73"/>
    <mergeCell ref="N74:O74"/>
    <mergeCell ref="P74:Q74"/>
    <mergeCell ref="U74:AA74"/>
    <mergeCell ref="N71:O71"/>
    <mergeCell ref="P71:Q71"/>
    <mergeCell ref="U71:AA71"/>
    <mergeCell ref="N72:O72"/>
    <mergeCell ref="P72:Q72"/>
    <mergeCell ref="U72:AA72"/>
    <mergeCell ref="C77:C78"/>
    <mergeCell ref="N77:O77"/>
    <mergeCell ref="N62:O62"/>
    <mergeCell ref="U62:AA62"/>
    <mergeCell ref="C65:C66"/>
    <mergeCell ref="N65:O65"/>
    <mergeCell ref="U65:AA65"/>
    <mergeCell ref="N66:O66"/>
    <mergeCell ref="U66:AA66"/>
    <mergeCell ref="C67:C68"/>
    <mergeCell ref="N67:O67"/>
    <mergeCell ref="U67:AA67"/>
    <mergeCell ref="N68:O68"/>
    <mergeCell ref="P68:Q68"/>
    <mergeCell ref="U68:AA68"/>
    <mergeCell ref="B53:B68"/>
    <mergeCell ref="C53:C54"/>
    <mergeCell ref="N53:O53"/>
    <mergeCell ref="U53:AA53"/>
    <mergeCell ref="N54:O54"/>
    <mergeCell ref="U54:AA54"/>
    <mergeCell ref="C55:C56"/>
    <mergeCell ref="N55:O55"/>
    <mergeCell ref="U55:AA55"/>
    <mergeCell ref="N56:O56"/>
    <mergeCell ref="C63:C64"/>
    <mergeCell ref="N63:O63"/>
    <mergeCell ref="U63:AA63"/>
    <mergeCell ref="N64:O64"/>
    <mergeCell ref="P64:Q64"/>
    <mergeCell ref="U64:AA64"/>
    <mergeCell ref="C59:C60"/>
    <mergeCell ref="N59:O59"/>
    <mergeCell ref="U59:AA59"/>
    <mergeCell ref="N60:O60"/>
    <mergeCell ref="U60:AA60"/>
    <mergeCell ref="C61:C62"/>
    <mergeCell ref="N61:O61"/>
    <mergeCell ref="U61:AA61"/>
    <mergeCell ref="P51:Q51"/>
    <mergeCell ref="U51:AA51"/>
    <mergeCell ref="N52:O52"/>
    <mergeCell ref="P52:Q52"/>
    <mergeCell ref="U52:AA52"/>
    <mergeCell ref="U56:AA56"/>
    <mergeCell ref="C57:C58"/>
    <mergeCell ref="N57:O57"/>
    <mergeCell ref="U57:AA57"/>
    <mergeCell ref="N58:O58"/>
    <mergeCell ref="U58:AA58"/>
    <mergeCell ref="B45:B52"/>
    <mergeCell ref="C45:C46"/>
    <mergeCell ref="N45:O45"/>
    <mergeCell ref="P45:Q45"/>
    <mergeCell ref="U45:AA45"/>
    <mergeCell ref="N46:O46"/>
    <mergeCell ref="P46:Q46"/>
    <mergeCell ref="U46:AA46"/>
    <mergeCell ref="C47:C48"/>
    <mergeCell ref="N47:O47"/>
    <mergeCell ref="P47:Q47"/>
    <mergeCell ref="U47:AA47"/>
    <mergeCell ref="N48:O48"/>
    <mergeCell ref="P48:Q48"/>
    <mergeCell ref="U48:AA48"/>
    <mergeCell ref="C49:C50"/>
    <mergeCell ref="N49:O49"/>
    <mergeCell ref="P49:Q49"/>
    <mergeCell ref="U49:AA49"/>
    <mergeCell ref="N50:O50"/>
    <mergeCell ref="P50:Q50"/>
    <mergeCell ref="U50:AA50"/>
    <mergeCell ref="C51:C52"/>
    <mergeCell ref="N51:O51"/>
    <mergeCell ref="U42:AA42"/>
    <mergeCell ref="C43:C44"/>
    <mergeCell ref="N43:O43"/>
    <mergeCell ref="P43:Q43"/>
    <mergeCell ref="U43:AA43"/>
    <mergeCell ref="N44:O44"/>
    <mergeCell ref="P44:Q44"/>
    <mergeCell ref="U44:AA44"/>
    <mergeCell ref="B37:B44"/>
    <mergeCell ref="C37:C38"/>
    <mergeCell ref="N38:O38"/>
    <mergeCell ref="C39:C40"/>
    <mergeCell ref="N40:O40"/>
    <mergeCell ref="C41:C42"/>
    <mergeCell ref="N42:O42"/>
    <mergeCell ref="B35:C36"/>
    <mergeCell ref="N35:O35"/>
    <mergeCell ref="P35:Q35"/>
    <mergeCell ref="U35:AA35"/>
    <mergeCell ref="N36:O36"/>
    <mergeCell ref="P36:Q36"/>
    <mergeCell ref="U36:AA36"/>
    <mergeCell ref="B33:C34"/>
    <mergeCell ref="N33:O33"/>
    <mergeCell ref="P33:Q33"/>
    <mergeCell ref="U33:AA33"/>
    <mergeCell ref="N34:O34"/>
    <mergeCell ref="P34:Q34"/>
    <mergeCell ref="U34:AA34"/>
    <mergeCell ref="B31:C32"/>
    <mergeCell ref="N31:O31"/>
    <mergeCell ref="P31:Q31"/>
    <mergeCell ref="U31:AA31"/>
    <mergeCell ref="N32:O32"/>
    <mergeCell ref="P32:Q32"/>
    <mergeCell ref="U32:AA32"/>
    <mergeCell ref="B29:C30"/>
    <mergeCell ref="N29:O29"/>
    <mergeCell ref="P29:Q29"/>
    <mergeCell ref="U29:AA29"/>
    <mergeCell ref="N30:O30"/>
    <mergeCell ref="P30:Q30"/>
    <mergeCell ref="U30:AA30"/>
    <mergeCell ref="B27:C28"/>
    <mergeCell ref="N27:O27"/>
    <mergeCell ref="P27:Q27"/>
    <mergeCell ref="U27:AA27"/>
    <mergeCell ref="N28:O28"/>
    <mergeCell ref="P28:Q28"/>
    <mergeCell ref="U28:AA28"/>
    <mergeCell ref="B25:C26"/>
    <mergeCell ref="N25:O25"/>
    <mergeCell ref="P25:Q25"/>
    <mergeCell ref="U25:AA25"/>
    <mergeCell ref="N26:O26"/>
    <mergeCell ref="P26:Q26"/>
    <mergeCell ref="U26:AA26"/>
    <mergeCell ref="B19:C20"/>
    <mergeCell ref="N19:O19"/>
    <mergeCell ref="P19:Q19"/>
    <mergeCell ref="U19:AA19"/>
    <mergeCell ref="N20:O20"/>
    <mergeCell ref="P20:Q20"/>
    <mergeCell ref="U20:AA20"/>
    <mergeCell ref="B23:C24"/>
    <mergeCell ref="N23:O23"/>
    <mergeCell ref="P23:Q23"/>
    <mergeCell ref="U23:AA23"/>
    <mergeCell ref="N24:O24"/>
    <mergeCell ref="P24:Q24"/>
    <mergeCell ref="U24:AA24"/>
    <mergeCell ref="B21:C22"/>
    <mergeCell ref="N21:O21"/>
    <mergeCell ref="P21:Q21"/>
    <mergeCell ref="U21:AA21"/>
    <mergeCell ref="N22:O22"/>
    <mergeCell ref="P22:Q22"/>
    <mergeCell ref="U22:AA22"/>
    <mergeCell ref="B17:C18"/>
    <mergeCell ref="N17:O17"/>
    <mergeCell ref="P17:Q17"/>
    <mergeCell ref="U17:AA17"/>
    <mergeCell ref="N18:O18"/>
    <mergeCell ref="I14:I15"/>
    <mergeCell ref="J14:J16"/>
    <mergeCell ref="L14:L16"/>
    <mergeCell ref="M14:M16"/>
    <mergeCell ref="N14:Q14"/>
    <mergeCell ref="R14:R16"/>
    <mergeCell ref="B14:C16"/>
    <mergeCell ref="D14:D15"/>
    <mergeCell ref="E14:E15"/>
    <mergeCell ref="F14:F15"/>
    <mergeCell ref="G14:G15"/>
    <mergeCell ref="H14:H15"/>
    <mergeCell ref="P18:Q18"/>
    <mergeCell ref="U18:AA18"/>
    <mergeCell ref="B9:C11"/>
    <mergeCell ref="D9:G11"/>
    <mergeCell ref="H9:I9"/>
    <mergeCell ref="M9:M10"/>
    <mergeCell ref="T9:T10"/>
    <mergeCell ref="U9:U10"/>
    <mergeCell ref="U14:AA14"/>
    <mergeCell ref="N15:O16"/>
    <mergeCell ref="P15:Q16"/>
    <mergeCell ref="U15:AA15"/>
    <mergeCell ref="U16:AA16"/>
    <mergeCell ref="H7:H8"/>
    <mergeCell ref="I7:I8"/>
    <mergeCell ref="J7:J9"/>
    <mergeCell ref="M7:M8"/>
    <mergeCell ref="T7:T8"/>
    <mergeCell ref="U7:U8"/>
    <mergeCell ref="K8:K9"/>
    <mergeCell ref="L8:L9"/>
    <mergeCell ref="V9:AA10"/>
    <mergeCell ref="H10:I10"/>
    <mergeCell ref="J10:J12"/>
    <mergeCell ref="H11:I12"/>
    <mergeCell ref="K11:K12"/>
    <mergeCell ref="L11:L12"/>
    <mergeCell ref="M11:M12"/>
    <mergeCell ref="V11:AA12"/>
    <mergeCell ref="Z2:AA2"/>
    <mergeCell ref="O3:P4"/>
    <mergeCell ref="Q3:U4"/>
    <mergeCell ref="V3:Y4"/>
    <mergeCell ref="Z3:AA4"/>
    <mergeCell ref="B5:C6"/>
    <mergeCell ref="D5:G6"/>
    <mergeCell ref="H5:I6"/>
    <mergeCell ref="J5:J6"/>
    <mergeCell ref="M5:M6"/>
    <mergeCell ref="T5:U6"/>
    <mergeCell ref="O2:P2"/>
    <mergeCell ref="Q2:U2"/>
    <mergeCell ref="V2:Y2"/>
    <mergeCell ref="V5:Z6"/>
    <mergeCell ref="AA5:AA6"/>
  </mergeCells>
  <phoneticPr fontId="19"/>
  <printOptions horizontalCentered="1"/>
  <pageMargins left="0.39370078740157483" right="0.39370078740157483" top="0.39370078740157483" bottom="0.19685039370078741" header="0.35433070866141736" footer="0.15748031496062992"/>
  <pageSetup paperSize="8" scale="42" orientation="landscape" r:id="rId1"/>
  <headerFooter alignWithMargins="0">
    <oddHeader>&amp;L航測法（リモセン手法）&amp;C&amp;A</oddHead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5ABC-1064-4B99-9DC1-5FF06B16471E}">
  <dimension ref="B1:R62"/>
  <sheetViews>
    <sheetView zoomScaleNormal="100" zoomScaleSheetLayoutView="100" workbookViewId="0">
      <selection activeCell="M17" sqref="M17"/>
    </sheetView>
  </sheetViews>
  <sheetFormatPr defaultColWidth="9" defaultRowHeight="13.2" x14ac:dyDescent="0.45"/>
  <cols>
    <col min="1" max="1" width="1.19921875" style="278" customWidth="1"/>
    <col min="2" max="2" width="17.3984375" style="278" customWidth="1"/>
    <col min="3" max="3" width="25.59765625" style="278" customWidth="1"/>
    <col min="4" max="4" width="2.59765625" style="278" customWidth="1"/>
    <col min="5" max="7" width="6.5" style="278" bestFit="1" customWidth="1"/>
    <col min="8" max="8" width="4.59765625" style="279" customWidth="1"/>
    <col min="9" max="10" width="10.5" style="278" customWidth="1"/>
    <col min="11" max="11" width="10" style="278" bestFit="1" customWidth="1"/>
    <col min="12" max="16384" width="9" style="278"/>
  </cols>
  <sheetData>
    <row r="1" spans="2:18" ht="18" customHeight="1" x14ac:dyDescent="0.45">
      <c r="B1" s="278" t="s">
        <v>129</v>
      </c>
      <c r="F1" s="901" t="s">
        <v>269</v>
      </c>
      <c r="G1" s="901"/>
      <c r="H1" s="901"/>
      <c r="I1" s="901"/>
      <c r="J1" s="901"/>
      <c r="K1" s="901"/>
      <c r="M1" s="350"/>
    </row>
    <row r="2" spans="2:18" x14ac:dyDescent="0.45">
      <c r="B2" s="278" t="s">
        <v>139</v>
      </c>
      <c r="F2" s="901"/>
      <c r="G2" s="901"/>
      <c r="H2" s="901"/>
      <c r="I2" s="901"/>
      <c r="J2" s="901"/>
      <c r="K2" s="901"/>
    </row>
    <row r="3" spans="2:18" x14ac:dyDescent="0.45">
      <c r="F3" s="901"/>
      <c r="G3" s="901"/>
      <c r="H3" s="901"/>
      <c r="I3" s="901"/>
      <c r="J3" s="901"/>
      <c r="K3" s="901"/>
    </row>
    <row r="4" spans="2:18" x14ac:dyDescent="0.45">
      <c r="F4" s="901"/>
      <c r="G4" s="901"/>
      <c r="H4" s="901"/>
      <c r="I4" s="901"/>
      <c r="J4" s="901"/>
      <c r="K4" s="901"/>
    </row>
    <row r="5" spans="2:18" ht="27" customHeight="1" x14ac:dyDescent="0.45">
      <c r="B5" s="280" t="s">
        <v>140</v>
      </c>
      <c r="C5" s="280"/>
      <c r="D5" s="280"/>
      <c r="E5" s="281"/>
      <c r="F5" s="901"/>
      <c r="G5" s="901"/>
      <c r="H5" s="901"/>
      <c r="I5" s="901"/>
      <c r="J5" s="901"/>
      <c r="K5" s="901"/>
    </row>
    <row r="6" spans="2:18" x14ac:dyDescent="0.45">
      <c r="B6" s="278" t="s">
        <v>141</v>
      </c>
      <c r="E6" s="281"/>
      <c r="F6" s="901"/>
      <c r="G6" s="901"/>
      <c r="H6" s="901"/>
      <c r="I6" s="901"/>
      <c r="J6" s="901"/>
      <c r="K6" s="901"/>
    </row>
    <row r="7" spans="2:18" x14ac:dyDescent="0.45">
      <c r="B7" s="282" t="s">
        <v>142</v>
      </c>
      <c r="C7" s="283" t="s">
        <v>267</v>
      </c>
      <c r="E7" s="281"/>
      <c r="F7" s="901"/>
      <c r="G7" s="901"/>
      <c r="H7" s="901"/>
      <c r="I7" s="901"/>
      <c r="J7" s="901"/>
      <c r="K7" s="901"/>
    </row>
    <row r="8" spans="2:18" x14ac:dyDescent="0.45">
      <c r="B8" s="282" t="s">
        <v>143</v>
      </c>
      <c r="C8" s="283" t="s">
        <v>263</v>
      </c>
      <c r="E8" s="281"/>
      <c r="F8" s="901"/>
      <c r="G8" s="901"/>
      <c r="H8" s="901"/>
      <c r="I8" s="901"/>
      <c r="J8" s="901"/>
      <c r="K8" s="901"/>
    </row>
    <row r="9" spans="2:18" x14ac:dyDescent="0.45">
      <c r="B9" s="284" t="s">
        <v>144</v>
      </c>
      <c r="C9" s="283" t="s">
        <v>145</v>
      </c>
      <c r="E9" s="281"/>
      <c r="F9" s="901"/>
      <c r="G9" s="901"/>
      <c r="H9" s="901"/>
      <c r="I9" s="901"/>
      <c r="J9" s="901"/>
      <c r="K9" s="901"/>
    </row>
    <row r="10" spans="2:18" x14ac:dyDescent="0.45">
      <c r="B10" s="285" t="s">
        <v>146</v>
      </c>
      <c r="C10" s="283" t="s">
        <v>147</v>
      </c>
      <c r="E10" s="281"/>
      <c r="F10" s="901"/>
      <c r="G10" s="901"/>
      <c r="H10" s="901"/>
      <c r="I10" s="901"/>
      <c r="J10" s="901"/>
      <c r="K10" s="901"/>
    </row>
    <row r="11" spans="2:18" x14ac:dyDescent="0.45">
      <c r="B11" s="286"/>
      <c r="F11" s="902"/>
      <c r="G11" s="902"/>
      <c r="H11" s="902"/>
      <c r="I11" s="902"/>
      <c r="J11" s="902"/>
      <c r="K11" s="902"/>
    </row>
    <row r="12" spans="2:18" x14ac:dyDescent="0.45">
      <c r="B12" s="287" t="s">
        <v>148</v>
      </c>
      <c r="C12" s="288"/>
      <c r="D12" s="289"/>
      <c r="E12" s="290" t="s">
        <v>149</v>
      </c>
      <c r="F12" s="290" t="s">
        <v>150</v>
      </c>
      <c r="G12" s="290" t="s">
        <v>151</v>
      </c>
      <c r="H12" s="290" t="s">
        <v>152</v>
      </c>
      <c r="I12" s="290" t="s">
        <v>153</v>
      </c>
      <c r="J12" s="290" t="s">
        <v>154</v>
      </c>
      <c r="K12" s="290" t="s">
        <v>155</v>
      </c>
    </row>
    <row r="13" spans="2:18" x14ac:dyDescent="0.45">
      <c r="B13" s="291" t="s">
        <v>157</v>
      </c>
      <c r="C13" s="292"/>
      <c r="D13" s="293"/>
      <c r="E13" s="294"/>
      <c r="F13" s="294"/>
      <c r="G13" s="294"/>
      <c r="H13" s="295" t="s">
        <v>156</v>
      </c>
      <c r="I13" s="296"/>
      <c r="J13" s="296"/>
      <c r="K13" s="297"/>
    </row>
    <row r="14" spans="2:18" x14ac:dyDescent="0.45">
      <c r="B14" s="291" t="s">
        <v>158</v>
      </c>
      <c r="C14" s="292"/>
      <c r="D14" s="293"/>
      <c r="E14" s="294"/>
      <c r="F14" s="294"/>
      <c r="G14" s="294"/>
      <c r="H14" s="295" t="s">
        <v>156</v>
      </c>
      <c r="I14" s="296"/>
      <c r="J14" s="296"/>
      <c r="K14" s="297"/>
      <c r="M14" s="351"/>
      <c r="N14" s="351"/>
      <c r="O14" s="351"/>
      <c r="P14" s="351"/>
      <c r="Q14" s="351"/>
      <c r="R14" s="351"/>
    </row>
    <row r="15" spans="2:18" x14ac:dyDescent="0.45">
      <c r="B15" s="291" t="s">
        <v>159</v>
      </c>
      <c r="C15" s="292"/>
      <c r="D15" s="293"/>
      <c r="E15" s="294"/>
      <c r="F15" s="294"/>
      <c r="G15" s="294"/>
      <c r="H15" s="295" t="s">
        <v>156</v>
      </c>
      <c r="I15" s="296"/>
      <c r="J15" s="296"/>
      <c r="K15" s="297"/>
      <c r="M15" s="351"/>
      <c r="N15" s="351"/>
      <c r="O15" s="351"/>
      <c r="P15" s="351"/>
      <c r="Q15" s="351"/>
      <c r="R15" s="351"/>
    </row>
    <row r="16" spans="2:18" x14ac:dyDescent="0.45">
      <c r="B16" s="291"/>
      <c r="C16" s="292"/>
      <c r="D16" s="293"/>
      <c r="E16" s="294"/>
      <c r="F16" s="294"/>
      <c r="G16" s="294"/>
      <c r="H16" s="295"/>
      <c r="I16" s="296"/>
      <c r="J16" s="296"/>
      <c r="K16" s="297"/>
      <c r="M16" s="351"/>
      <c r="N16" s="351"/>
      <c r="O16" s="351"/>
      <c r="P16" s="351"/>
      <c r="Q16" s="351"/>
      <c r="R16" s="351"/>
    </row>
    <row r="17" spans="2:18" x14ac:dyDescent="0.45">
      <c r="B17" s="291"/>
      <c r="C17" s="292"/>
      <c r="D17" s="293"/>
      <c r="E17" s="294"/>
      <c r="F17" s="294"/>
      <c r="G17" s="294"/>
      <c r="H17" s="295"/>
      <c r="I17" s="296"/>
      <c r="J17" s="296"/>
      <c r="K17" s="297"/>
      <c r="M17" s="351"/>
      <c r="N17" s="351"/>
      <c r="O17" s="351"/>
      <c r="P17" s="351"/>
      <c r="Q17" s="351"/>
      <c r="R17" s="351"/>
    </row>
    <row r="18" spans="2:18" x14ac:dyDescent="0.45">
      <c r="B18" s="888" t="s">
        <v>160</v>
      </c>
      <c r="C18" s="889"/>
      <c r="D18" s="889"/>
      <c r="E18" s="889"/>
      <c r="F18" s="889"/>
      <c r="G18" s="889"/>
      <c r="H18" s="889"/>
      <c r="I18" s="890"/>
      <c r="J18" s="298"/>
      <c r="K18" s="297" t="s">
        <v>161</v>
      </c>
      <c r="M18" s="351"/>
      <c r="N18" s="351"/>
      <c r="O18" s="351"/>
      <c r="P18" s="351"/>
      <c r="Q18" s="351"/>
      <c r="R18" s="351"/>
    </row>
    <row r="19" spans="2:18" x14ac:dyDescent="0.45">
      <c r="B19" s="891" t="s">
        <v>268</v>
      </c>
      <c r="C19" s="892"/>
      <c r="D19" s="892"/>
      <c r="E19" s="892"/>
      <c r="F19" s="892"/>
      <c r="G19" s="892"/>
      <c r="H19" s="892"/>
      <c r="I19" s="892"/>
      <c r="J19" s="892"/>
      <c r="K19" s="892"/>
      <c r="M19" s="351"/>
      <c r="N19" s="351"/>
      <c r="O19" s="351"/>
      <c r="P19" s="351"/>
      <c r="Q19" s="351"/>
      <c r="R19" s="351"/>
    </row>
    <row r="20" spans="2:18" x14ac:dyDescent="0.45">
      <c r="B20" s="893"/>
      <c r="C20" s="893"/>
      <c r="D20" s="893"/>
      <c r="E20" s="893"/>
      <c r="F20" s="893"/>
      <c r="G20" s="893"/>
      <c r="H20" s="893"/>
      <c r="I20" s="893"/>
      <c r="J20" s="893"/>
      <c r="K20" s="893"/>
      <c r="M20" s="351"/>
      <c r="N20" s="351"/>
      <c r="O20" s="351"/>
      <c r="P20" s="351"/>
      <c r="Q20" s="351"/>
      <c r="R20" s="351"/>
    </row>
    <row r="21" spans="2:18" x14ac:dyDescent="0.45">
      <c r="B21" s="299"/>
      <c r="C21" s="300"/>
      <c r="D21" s="299"/>
      <c r="E21" s="299"/>
      <c r="F21" s="299"/>
      <c r="G21" s="299"/>
      <c r="H21" s="300"/>
      <c r="I21" s="299"/>
      <c r="J21" s="299"/>
      <c r="K21" s="301"/>
      <c r="M21" s="351"/>
      <c r="N21" s="351"/>
      <c r="O21" s="351"/>
      <c r="P21" s="351"/>
      <c r="Q21" s="351"/>
      <c r="R21" s="351"/>
    </row>
    <row r="22" spans="2:18" x14ac:dyDescent="0.45">
      <c r="B22" s="302" t="s">
        <v>162</v>
      </c>
      <c r="C22" s="303" t="s">
        <v>163</v>
      </c>
      <c r="D22" s="894" t="s">
        <v>164</v>
      </c>
      <c r="E22" s="883"/>
      <c r="F22" s="884"/>
      <c r="G22" s="290" t="s">
        <v>151</v>
      </c>
      <c r="H22" s="290" t="s">
        <v>152</v>
      </c>
      <c r="I22" s="290" t="s">
        <v>153</v>
      </c>
      <c r="J22" s="290" t="s">
        <v>154</v>
      </c>
      <c r="K22" s="290" t="s">
        <v>155</v>
      </c>
      <c r="M22" s="351"/>
      <c r="N22" s="351"/>
      <c r="O22" s="351"/>
      <c r="P22" s="351"/>
      <c r="Q22" s="351"/>
      <c r="R22" s="351"/>
    </row>
    <row r="23" spans="2:18" x14ac:dyDescent="0.45">
      <c r="B23" s="304" t="s">
        <v>165</v>
      </c>
      <c r="C23" s="304"/>
      <c r="D23" s="895"/>
      <c r="E23" s="896"/>
      <c r="F23" s="897"/>
      <c r="G23" s="305"/>
      <c r="H23" s="306"/>
      <c r="I23" s="307"/>
      <c r="J23" s="307"/>
      <c r="K23" s="304"/>
      <c r="M23" s="351"/>
      <c r="N23" s="351"/>
      <c r="O23" s="351"/>
      <c r="P23" s="351"/>
      <c r="Q23" s="351"/>
      <c r="R23" s="351"/>
    </row>
    <row r="24" spans="2:18" x14ac:dyDescent="0.45">
      <c r="B24" s="308"/>
      <c r="C24" s="304"/>
      <c r="D24" s="895"/>
      <c r="E24" s="896"/>
      <c r="F24" s="897"/>
      <c r="G24" s="305"/>
      <c r="H24" s="306"/>
      <c r="I24" s="307"/>
      <c r="J24" s="307"/>
      <c r="K24" s="304"/>
      <c r="M24" s="352"/>
      <c r="N24" s="352"/>
      <c r="O24" s="352"/>
      <c r="P24" s="352"/>
      <c r="Q24" s="352"/>
      <c r="R24" s="352"/>
    </row>
    <row r="25" spans="2:18" x14ac:dyDescent="0.45">
      <c r="B25" s="308"/>
      <c r="C25" s="304"/>
      <c r="D25" s="906"/>
      <c r="E25" s="907"/>
      <c r="F25" s="908"/>
      <c r="G25" s="305"/>
      <c r="H25" s="306"/>
      <c r="I25" s="307"/>
      <c r="J25" s="307"/>
      <c r="K25" s="304"/>
    </row>
    <row r="26" spans="2:18" x14ac:dyDescent="0.45">
      <c r="B26" s="308"/>
      <c r="C26" s="304"/>
      <c r="D26" s="895"/>
      <c r="E26" s="896"/>
      <c r="F26" s="897"/>
      <c r="G26" s="305"/>
      <c r="H26" s="306"/>
      <c r="I26" s="307"/>
      <c r="J26" s="307"/>
      <c r="K26" s="304"/>
    </row>
    <row r="27" spans="2:18" x14ac:dyDescent="0.45">
      <c r="B27" s="880" t="s">
        <v>166</v>
      </c>
      <c r="C27" s="881"/>
      <c r="D27" s="881"/>
      <c r="E27" s="881"/>
      <c r="F27" s="881"/>
      <c r="G27" s="881"/>
      <c r="H27" s="881"/>
      <c r="I27" s="882"/>
      <c r="J27" s="309"/>
      <c r="K27" s="304" t="s">
        <v>167</v>
      </c>
    </row>
    <row r="28" spans="2:18" x14ac:dyDescent="0.45">
      <c r="B28" s="310" t="s">
        <v>168</v>
      </c>
      <c r="C28" s="311" t="s">
        <v>169</v>
      </c>
      <c r="D28" s="312"/>
      <c r="E28" s="313"/>
      <c r="F28" s="314"/>
      <c r="G28" s="305">
        <v>0.5</v>
      </c>
      <c r="H28" s="315" t="s">
        <v>170</v>
      </c>
      <c r="I28" s="309"/>
      <c r="J28" s="309"/>
      <c r="K28" s="304" t="s">
        <v>171</v>
      </c>
    </row>
    <row r="29" spans="2:18" x14ac:dyDescent="0.45">
      <c r="B29" s="880" t="s">
        <v>172</v>
      </c>
      <c r="C29" s="881"/>
      <c r="D29" s="881"/>
      <c r="E29" s="881"/>
      <c r="F29" s="881"/>
      <c r="G29" s="881"/>
      <c r="H29" s="881"/>
      <c r="I29" s="882"/>
      <c r="J29" s="309"/>
      <c r="K29" s="304" t="s">
        <v>173</v>
      </c>
    </row>
    <row r="30" spans="2:18" x14ac:dyDescent="0.45">
      <c r="B30" s="313"/>
      <c r="C30" s="316"/>
      <c r="D30" s="313"/>
      <c r="E30" s="313"/>
      <c r="F30" s="313"/>
      <c r="G30" s="313"/>
      <c r="H30" s="316"/>
      <c r="I30" s="313"/>
      <c r="J30" s="313"/>
      <c r="K30" s="317"/>
    </row>
    <row r="31" spans="2:18" x14ac:dyDescent="0.45">
      <c r="B31" s="318" t="s">
        <v>174</v>
      </c>
      <c r="C31" s="290" t="s">
        <v>163</v>
      </c>
      <c r="D31" s="883" t="s">
        <v>164</v>
      </c>
      <c r="E31" s="883"/>
      <c r="F31" s="884"/>
      <c r="G31" s="290" t="s">
        <v>151</v>
      </c>
      <c r="H31" s="290" t="s">
        <v>152</v>
      </c>
      <c r="I31" s="290" t="s">
        <v>153</v>
      </c>
      <c r="J31" s="290" t="s">
        <v>154</v>
      </c>
      <c r="K31" s="290" t="s">
        <v>155</v>
      </c>
    </row>
    <row r="32" spans="2:18" x14ac:dyDescent="0.45">
      <c r="B32" s="310" t="s">
        <v>175</v>
      </c>
      <c r="C32" s="310" t="s">
        <v>176</v>
      </c>
      <c r="D32" s="885"/>
      <c r="E32" s="886"/>
      <c r="F32" s="887"/>
      <c r="G32" s="319">
        <v>84.5</v>
      </c>
      <c r="H32" s="315" t="s">
        <v>177</v>
      </c>
      <c r="I32" s="320"/>
      <c r="J32" s="320"/>
      <c r="K32" s="304"/>
    </row>
    <row r="33" spans="2:11" x14ac:dyDescent="0.45">
      <c r="B33" s="310"/>
      <c r="C33" s="310" t="s">
        <v>178</v>
      </c>
      <c r="D33" s="885" t="s">
        <v>179</v>
      </c>
      <c r="E33" s="886"/>
      <c r="F33" s="887"/>
      <c r="G33" s="319">
        <v>84.5</v>
      </c>
      <c r="H33" s="315" t="s">
        <v>177</v>
      </c>
      <c r="I33" s="320"/>
      <c r="J33" s="320"/>
      <c r="K33" s="304"/>
    </row>
    <row r="34" spans="2:11" x14ac:dyDescent="0.45">
      <c r="B34" s="310"/>
      <c r="C34" s="310" t="s">
        <v>180</v>
      </c>
      <c r="D34" s="885"/>
      <c r="E34" s="886"/>
      <c r="F34" s="887"/>
      <c r="G34" s="319">
        <v>5</v>
      </c>
      <c r="H34" s="315" t="s">
        <v>177</v>
      </c>
      <c r="I34" s="320"/>
      <c r="J34" s="320"/>
      <c r="K34" s="304"/>
    </row>
    <row r="35" spans="2:11" x14ac:dyDescent="0.45">
      <c r="B35" s="880" t="s">
        <v>166</v>
      </c>
      <c r="C35" s="881"/>
      <c r="D35" s="881"/>
      <c r="E35" s="881"/>
      <c r="F35" s="881"/>
      <c r="G35" s="881"/>
      <c r="H35" s="881"/>
      <c r="I35" s="882"/>
      <c r="J35" s="321">
        <f>SUM(J32:J34)</f>
        <v>0</v>
      </c>
      <c r="K35" s="304" t="s">
        <v>181</v>
      </c>
    </row>
    <row r="36" spans="2:11" x14ac:dyDescent="0.45">
      <c r="B36" s="310" t="s">
        <v>182</v>
      </c>
      <c r="C36" s="322" t="s">
        <v>183</v>
      </c>
      <c r="D36" s="312"/>
      <c r="E36" s="313"/>
      <c r="F36" s="314"/>
      <c r="G36" s="319">
        <v>0.5</v>
      </c>
      <c r="H36" s="315" t="s">
        <v>170</v>
      </c>
      <c r="I36" s="321">
        <f>SUM(J21,J28,J35)</f>
        <v>0</v>
      </c>
      <c r="J36" s="321">
        <f>INT(I36*(G36/100))</f>
        <v>0</v>
      </c>
      <c r="K36" s="304" t="s">
        <v>184</v>
      </c>
    </row>
    <row r="37" spans="2:11" x14ac:dyDescent="0.45">
      <c r="B37" s="880" t="s">
        <v>160</v>
      </c>
      <c r="C37" s="881"/>
      <c r="D37" s="881"/>
      <c r="E37" s="881"/>
      <c r="F37" s="881"/>
      <c r="G37" s="881"/>
      <c r="H37" s="881"/>
      <c r="I37" s="882"/>
      <c r="J37" s="321">
        <f>SUM(J35:J36)</f>
        <v>0</v>
      </c>
      <c r="K37" s="304" t="s">
        <v>185</v>
      </c>
    </row>
    <row r="38" spans="2:11" x14ac:dyDescent="0.45">
      <c r="B38" s="313"/>
      <c r="C38" s="316"/>
      <c r="D38" s="313"/>
      <c r="E38" s="313"/>
      <c r="F38" s="313"/>
      <c r="G38" s="313"/>
      <c r="H38" s="316"/>
      <c r="I38" s="313"/>
      <c r="J38" s="313"/>
      <c r="K38" s="317"/>
    </row>
    <row r="39" spans="2:11" x14ac:dyDescent="0.45">
      <c r="B39" s="302" t="s">
        <v>186</v>
      </c>
      <c r="C39" s="318"/>
      <c r="D39" s="323"/>
      <c r="E39" s="323"/>
      <c r="F39" s="324"/>
      <c r="G39" s="290" t="s">
        <v>151</v>
      </c>
      <c r="H39" s="290" t="s">
        <v>152</v>
      </c>
      <c r="I39" s="290" t="s">
        <v>153</v>
      </c>
      <c r="J39" s="290" t="s">
        <v>154</v>
      </c>
      <c r="K39" s="290" t="s">
        <v>155</v>
      </c>
    </row>
    <row r="40" spans="2:11" x14ac:dyDescent="0.45">
      <c r="B40" s="325" t="s">
        <v>187</v>
      </c>
      <c r="C40" s="326" t="s">
        <v>188</v>
      </c>
      <c r="D40" s="327"/>
      <c r="E40" s="328"/>
      <c r="F40" s="329"/>
      <c r="G40" s="305">
        <v>3</v>
      </c>
      <c r="H40" s="330" t="s">
        <v>170</v>
      </c>
      <c r="I40" s="309"/>
      <c r="J40" s="309"/>
      <c r="K40" s="304"/>
    </row>
    <row r="41" spans="2:11" x14ac:dyDescent="0.45">
      <c r="B41" s="909" t="s">
        <v>160</v>
      </c>
      <c r="C41" s="910"/>
      <c r="D41" s="910"/>
      <c r="E41" s="910"/>
      <c r="F41" s="910"/>
      <c r="G41" s="910"/>
      <c r="H41" s="910"/>
      <c r="I41" s="911"/>
      <c r="J41" s="309"/>
      <c r="K41" s="304" t="s">
        <v>189</v>
      </c>
    </row>
    <row r="42" spans="2:11" x14ac:dyDescent="0.45">
      <c r="B42" s="313"/>
      <c r="C42" s="316"/>
      <c r="D42" s="313"/>
      <c r="E42" s="313"/>
      <c r="F42" s="313"/>
      <c r="G42" s="313"/>
      <c r="H42" s="316"/>
      <c r="I42" s="313"/>
      <c r="J42" s="313"/>
      <c r="K42" s="317"/>
    </row>
    <row r="43" spans="2:11" x14ac:dyDescent="0.45">
      <c r="B43" s="318" t="s">
        <v>190</v>
      </c>
      <c r="C43" s="323"/>
      <c r="D43" s="323"/>
      <c r="E43" s="323"/>
      <c r="F43" s="324"/>
      <c r="G43" s="290" t="s">
        <v>151</v>
      </c>
      <c r="H43" s="290" t="s">
        <v>152</v>
      </c>
      <c r="I43" s="290" t="s">
        <v>153</v>
      </c>
      <c r="J43" s="290" t="s">
        <v>154</v>
      </c>
      <c r="K43" s="290" t="s">
        <v>155</v>
      </c>
    </row>
    <row r="44" spans="2:11" x14ac:dyDescent="0.45">
      <c r="B44" s="310" t="s">
        <v>191</v>
      </c>
      <c r="C44" s="322" t="s">
        <v>192</v>
      </c>
      <c r="D44" s="331"/>
      <c r="E44" s="313"/>
      <c r="F44" s="314"/>
      <c r="G44" s="305">
        <v>2.5</v>
      </c>
      <c r="H44" s="315" t="s">
        <v>170</v>
      </c>
      <c r="I44" s="309"/>
      <c r="J44" s="309"/>
      <c r="K44" s="304"/>
    </row>
    <row r="45" spans="2:11" x14ac:dyDescent="0.45">
      <c r="B45" s="880" t="s">
        <v>160</v>
      </c>
      <c r="C45" s="881"/>
      <c r="D45" s="881"/>
      <c r="E45" s="881"/>
      <c r="F45" s="881"/>
      <c r="G45" s="881"/>
      <c r="H45" s="881"/>
      <c r="I45" s="882"/>
      <c r="J45" s="309"/>
      <c r="K45" s="304" t="s">
        <v>193</v>
      </c>
    </row>
    <row r="46" spans="2:11" x14ac:dyDescent="0.45">
      <c r="B46" s="313"/>
      <c r="C46" s="313"/>
      <c r="D46" s="313"/>
      <c r="E46" s="313"/>
      <c r="F46" s="313"/>
      <c r="G46" s="313"/>
      <c r="H46" s="316"/>
      <c r="I46" s="313"/>
      <c r="J46" s="313"/>
      <c r="K46" s="317"/>
    </row>
    <row r="47" spans="2:11" x14ac:dyDescent="0.45">
      <c r="B47" s="318" t="s">
        <v>194</v>
      </c>
      <c r="C47" s="323"/>
      <c r="D47" s="323"/>
      <c r="E47" s="323"/>
      <c r="F47" s="323"/>
      <c r="G47" s="288"/>
      <c r="H47" s="288"/>
      <c r="I47" s="289"/>
      <c r="J47" s="290" t="s">
        <v>154</v>
      </c>
      <c r="K47" s="290" t="s">
        <v>155</v>
      </c>
    </row>
    <row r="48" spans="2:11" x14ac:dyDescent="0.45">
      <c r="B48" s="310" t="s">
        <v>195</v>
      </c>
      <c r="C48" s="322" t="s">
        <v>196</v>
      </c>
      <c r="D48" s="313"/>
      <c r="E48" s="313"/>
      <c r="F48" s="313"/>
      <c r="G48" s="332"/>
      <c r="H48" s="316"/>
      <c r="I48" s="329"/>
      <c r="J48" s="309"/>
      <c r="K48" s="304"/>
    </row>
    <row r="50" spans="2:11" x14ac:dyDescent="0.45">
      <c r="B50" s="333" t="s">
        <v>197</v>
      </c>
    </row>
    <row r="51" spans="2:11" x14ac:dyDescent="0.45">
      <c r="B51" s="333" t="s">
        <v>198</v>
      </c>
    </row>
    <row r="54" spans="2:11" x14ac:dyDescent="0.45">
      <c r="B54" s="334" t="s">
        <v>199</v>
      </c>
    </row>
    <row r="55" spans="2:11" x14ac:dyDescent="0.45">
      <c r="B55" s="335" t="s">
        <v>200</v>
      </c>
      <c r="C55" s="336" t="s">
        <v>163</v>
      </c>
      <c r="D55" s="903" t="s">
        <v>164</v>
      </c>
      <c r="E55" s="904"/>
      <c r="F55" s="905"/>
      <c r="G55" s="337" t="s">
        <v>151</v>
      </c>
      <c r="H55" s="337" t="s">
        <v>152</v>
      </c>
      <c r="I55" s="337" t="s">
        <v>153</v>
      </c>
      <c r="J55" s="337" t="s">
        <v>154</v>
      </c>
      <c r="K55" s="337" t="s">
        <v>155</v>
      </c>
    </row>
    <row r="56" spans="2:11" x14ac:dyDescent="0.45">
      <c r="B56" s="338" t="s">
        <v>165</v>
      </c>
      <c r="C56" s="338"/>
      <c r="D56" s="906"/>
      <c r="E56" s="907"/>
      <c r="F56" s="908"/>
      <c r="G56" s="339"/>
      <c r="H56" s="340"/>
      <c r="I56" s="341"/>
      <c r="J56" s="341"/>
      <c r="K56" s="338"/>
    </row>
    <row r="57" spans="2:11" x14ac:dyDescent="0.45">
      <c r="B57" s="342"/>
      <c r="C57" s="338"/>
      <c r="D57" s="906"/>
      <c r="E57" s="907"/>
      <c r="F57" s="908"/>
      <c r="G57" s="339"/>
      <c r="H57" s="340"/>
      <c r="I57" s="341"/>
      <c r="J57" s="341"/>
      <c r="K57" s="338"/>
    </row>
    <row r="58" spans="2:11" x14ac:dyDescent="0.45">
      <c r="B58" s="342"/>
      <c r="C58" s="338"/>
      <c r="D58" s="906"/>
      <c r="E58" s="907"/>
      <c r="F58" s="908"/>
      <c r="G58" s="339"/>
      <c r="H58" s="340"/>
      <c r="I58" s="341"/>
      <c r="J58" s="341"/>
      <c r="K58" s="338"/>
    </row>
    <row r="59" spans="2:11" x14ac:dyDescent="0.45">
      <c r="B59" s="342"/>
      <c r="C59" s="338"/>
      <c r="D59" s="906"/>
      <c r="E59" s="907"/>
      <c r="F59" s="908"/>
      <c r="G59" s="339"/>
      <c r="H59" s="340"/>
      <c r="I59" s="341"/>
      <c r="J59" s="341"/>
      <c r="K59" s="338"/>
    </row>
    <row r="60" spans="2:11" x14ac:dyDescent="0.45">
      <c r="B60" s="898" t="s">
        <v>166</v>
      </c>
      <c r="C60" s="899"/>
      <c r="D60" s="899"/>
      <c r="E60" s="899"/>
      <c r="F60" s="899"/>
      <c r="G60" s="899"/>
      <c r="H60" s="899"/>
      <c r="I60" s="900"/>
      <c r="J60" s="343"/>
      <c r="K60" s="338"/>
    </row>
    <row r="61" spans="2:11" x14ac:dyDescent="0.45">
      <c r="B61" s="344" t="s">
        <v>168</v>
      </c>
      <c r="C61" s="345" t="s">
        <v>169</v>
      </c>
      <c r="D61" s="346"/>
      <c r="E61" s="347"/>
      <c r="F61" s="348"/>
      <c r="G61" s="305">
        <v>0.5</v>
      </c>
      <c r="H61" s="349" t="s">
        <v>170</v>
      </c>
      <c r="I61" s="343"/>
      <c r="J61" s="343"/>
      <c r="K61" s="338"/>
    </row>
    <row r="62" spans="2:11" x14ac:dyDescent="0.45">
      <c r="B62" s="898" t="s">
        <v>201</v>
      </c>
      <c r="C62" s="899"/>
      <c r="D62" s="899"/>
      <c r="E62" s="899"/>
      <c r="F62" s="899"/>
      <c r="G62" s="899"/>
      <c r="H62" s="899"/>
      <c r="I62" s="900"/>
      <c r="J62" s="343"/>
      <c r="K62" s="338"/>
    </row>
  </sheetData>
  <mergeCells count="25">
    <mergeCell ref="B62:I62"/>
    <mergeCell ref="F1:K11"/>
    <mergeCell ref="D55:F55"/>
    <mergeCell ref="D56:F56"/>
    <mergeCell ref="D57:F57"/>
    <mergeCell ref="D58:F58"/>
    <mergeCell ref="D59:F59"/>
    <mergeCell ref="B60:I60"/>
    <mergeCell ref="D33:F33"/>
    <mergeCell ref="D34:F34"/>
    <mergeCell ref="B35:I35"/>
    <mergeCell ref="B37:I37"/>
    <mergeCell ref="B41:I41"/>
    <mergeCell ref="B45:I45"/>
    <mergeCell ref="D25:F25"/>
    <mergeCell ref="D26:F26"/>
    <mergeCell ref="B27:I27"/>
    <mergeCell ref="B29:I29"/>
    <mergeCell ref="D31:F31"/>
    <mergeCell ref="D32:F32"/>
    <mergeCell ref="B18:I18"/>
    <mergeCell ref="B19:K20"/>
    <mergeCell ref="D22:F22"/>
    <mergeCell ref="D23:F23"/>
    <mergeCell ref="D24:F24"/>
  </mergeCells>
  <phoneticPr fontId="19"/>
  <pageMargins left="0.39370078740157483" right="0.39370078740157483" top="0.74803149606299213" bottom="0.74803149606299213" header="0.31496062992125984" footer="0.31496062992125984"/>
  <pageSetup paperSize="9" scale="85" orientation="portrait"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C7829-7605-40FA-8D73-EF4F784EEEEC}">
  <dimension ref="B1:K59"/>
  <sheetViews>
    <sheetView zoomScaleNormal="100" zoomScaleSheetLayoutView="100" workbookViewId="0">
      <selection activeCell="O18" sqref="O18"/>
    </sheetView>
  </sheetViews>
  <sheetFormatPr defaultColWidth="9" defaultRowHeight="13.2" x14ac:dyDescent="0.45"/>
  <cols>
    <col min="1" max="1" width="1.19921875" style="333" customWidth="1"/>
    <col min="2" max="2" width="17.3984375" style="333" customWidth="1"/>
    <col min="3" max="3" width="25.59765625" style="333" customWidth="1"/>
    <col min="4" max="4" width="2.59765625" style="333" customWidth="1"/>
    <col min="5" max="7" width="6.5" style="333" bestFit="1" customWidth="1"/>
    <col min="8" max="8" width="4.59765625" style="353" customWidth="1"/>
    <col min="9" max="10" width="10.5" style="333" customWidth="1"/>
    <col min="11" max="11" width="10" style="333" bestFit="1" customWidth="1"/>
    <col min="12" max="16384" width="9" style="333"/>
  </cols>
  <sheetData>
    <row r="1" spans="2:11" x14ac:dyDescent="0.45">
      <c r="B1" s="333" t="s">
        <v>129</v>
      </c>
    </row>
    <row r="2" spans="2:11" x14ac:dyDescent="0.45">
      <c r="B2" s="333" t="s">
        <v>139</v>
      </c>
    </row>
    <row r="4" spans="2:11" ht="27" customHeight="1" x14ac:dyDescent="0.45">
      <c r="B4" s="354" t="s">
        <v>270</v>
      </c>
      <c r="C4" s="354"/>
      <c r="D4" s="354"/>
      <c r="E4" s="355"/>
      <c r="F4" s="915" t="s">
        <v>271</v>
      </c>
      <c r="G4" s="916"/>
      <c r="H4" s="916"/>
      <c r="I4" s="916"/>
      <c r="J4" s="916"/>
      <c r="K4" s="916"/>
    </row>
    <row r="5" spans="2:11" x14ac:dyDescent="0.45">
      <c r="B5" s="333" t="s">
        <v>272</v>
      </c>
      <c r="E5" s="355"/>
      <c r="F5" s="916"/>
      <c r="G5" s="916"/>
      <c r="H5" s="916"/>
      <c r="I5" s="916"/>
      <c r="J5" s="916"/>
      <c r="K5" s="916"/>
    </row>
    <row r="6" spans="2:11" x14ac:dyDescent="0.45">
      <c r="B6" s="356" t="s">
        <v>142</v>
      </c>
      <c r="C6" s="357" t="s">
        <v>267</v>
      </c>
      <c r="E6" s="355"/>
      <c r="F6" s="916"/>
      <c r="G6" s="916"/>
      <c r="H6" s="916"/>
      <c r="I6" s="916"/>
      <c r="J6" s="916"/>
      <c r="K6" s="916"/>
    </row>
    <row r="7" spans="2:11" x14ac:dyDescent="0.45">
      <c r="B7" s="356" t="s">
        <v>143</v>
      </c>
      <c r="C7" s="357" t="s">
        <v>263</v>
      </c>
      <c r="E7" s="355"/>
      <c r="F7" s="916"/>
      <c r="G7" s="916"/>
      <c r="H7" s="916"/>
      <c r="I7" s="916"/>
      <c r="J7" s="916"/>
      <c r="K7" s="916"/>
    </row>
    <row r="8" spans="2:11" x14ac:dyDescent="0.45">
      <c r="B8" s="358" t="s">
        <v>144</v>
      </c>
      <c r="C8" s="357" t="s">
        <v>145</v>
      </c>
      <c r="E8" s="355"/>
      <c r="F8" s="916"/>
      <c r="G8" s="916"/>
      <c r="H8" s="916"/>
      <c r="I8" s="916"/>
      <c r="J8" s="916"/>
      <c r="K8" s="916"/>
    </row>
    <row r="9" spans="2:11" x14ac:dyDescent="0.45">
      <c r="B9" s="359" t="s">
        <v>146</v>
      </c>
      <c r="C9" s="357" t="s">
        <v>147</v>
      </c>
      <c r="E9" s="355"/>
      <c r="F9" s="916"/>
      <c r="G9" s="916"/>
      <c r="H9" s="916"/>
      <c r="I9" s="916"/>
      <c r="J9" s="916"/>
      <c r="K9" s="916"/>
    </row>
    <row r="10" spans="2:11" x14ac:dyDescent="0.45">
      <c r="B10" s="360"/>
      <c r="F10" s="917"/>
      <c r="G10" s="917"/>
      <c r="H10" s="917"/>
      <c r="I10" s="917"/>
      <c r="J10" s="917"/>
      <c r="K10" s="917"/>
    </row>
    <row r="11" spans="2:11" x14ac:dyDescent="0.45">
      <c r="B11" s="361" t="s">
        <v>148</v>
      </c>
      <c r="C11" s="362"/>
      <c r="D11" s="363"/>
      <c r="E11" s="337" t="s">
        <v>149</v>
      </c>
      <c r="F11" s="337" t="s">
        <v>150</v>
      </c>
      <c r="G11" s="337" t="s">
        <v>151</v>
      </c>
      <c r="H11" s="337" t="s">
        <v>152</v>
      </c>
      <c r="I11" s="337" t="s">
        <v>153</v>
      </c>
      <c r="J11" s="337" t="s">
        <v>154</v>
      </c>
      <c r="K11" s="337" t="s">
        <v>155</v>
      </c>
    </row>
    <row r="12" spans="2:11" x14ac:dyDescent="0.45">
      <c r="B12" s="364" t="s">
        <v>157</v>
      </c>
      <c r="C12" s="365"/>
      <c r="D12" s="366"/>
      <c r="E12" s="367"/>
      <c r="F12" s="367"/>
      <c r="G12" s="367"/>
      <c r="H12" s="368" t="s">
        <v>156</v>
      </c>
      <c r="I12" s="369"/>
      <c r="J12" s="369"/>
      <c r="K12" s="370"/>
    </row>
    <row r="13" spans="2:11" x14ac:dyDescent="0.45">
      <c r="B13" s="364" t="s">
        <v>158</v>
      </c>
      <c r="C13" s="365"/>
      <c r="D13" s="366"/>
      <c r="E13" s="367"/>
      <c r="F13" s="367"/>
      <c r="G13" s="367"/>
      <c r="H13" s="368" t="s">
        <v>156</v>
      </c>
      <c r="I13" s="369"/>
      <c r="J13" s="369"/>
      <c r="K13" s="370"/>
    </row>
    <row r="14" spans="2:11" x14ac:dyDescent="0.45">
      <c r="B14" s="364" t="s">
        <v>159</v>
      </c>
      <c r="C14" s="365"/>
      <c r="D14" s="366"/>
      <c r="E14" s="367"/>
      <c r="F14" s="367"/>
      <c r="G14" s="367"/>
      <c r="H14" s="368" t="s">
        <v>156</v>
      </c>
      <c r="I14" s="369"/>
      <c r="J14" s="369"/>
      <c r="K14" s="370"/>
    </row>
    <row r="15" spans="2:11" x14ac:dyDescent="0.45">
      <c r="B15" s="364"/>
      <c r="C15" s="365"/>
      <c r="D15" s="366"/>
      <c r="E15" s="367"/>
      <c r="F15" s="367"/>
      <c r="G15" s="367"/>
      <c r="H15" s="368"/>
      <c r="I15" s="369"/>
      <c r="J15" s="369"/>
      <c r="K15" s="370"/>
    </row>
    <row r="16" spans="2:11" x14ac:dyDescent="0.45">
      <c r="B16" s="364"/>
      <c r="C16" s="365"/>
      <c r="D16" s="366"/>
      <c r="E16" s="367"/>
      <c r="F16" s="367"/>
      <c r="G16" s="367"/>
      <c r="H16" s="368"/>
      <c r="I16" s="369"/>
      <c r="J16" s="369"/>
      <c r="K16" s="370"/>
    </row>
    <row r="17" spans="2:11" x14ac:dyDescent="0.45">
      <c r="B17" s="918" t="s">
        <v>160</v>
      </c>
      <c r="C17" s="919"/>
      <c r="D17" s="919"/>
      <c r="E17" s="919"/>
      <c r="F17" s="919"/>
      <c r="G17" s="919"/>
      <c r="H17" s="919"/>
      <c r="I17" s="920"/>
      <c r="J17" s="371"/>
      <c r="K17" s="370" t="s">
        <v>161</v>
      </c>
    </row>
    <row r="18" spans="2:11" x14ac:dyDescent="0.45">
      <c r="B18" s="365"/>
      <c r="C18" s="372"/>
      <c r="D18" s="365"/>
      <c r="E18" s="365"/>
      <c r="F18" s="365"/>
      <c r="G18" s="365"/>
      <c r="H18" s="372"/>
      <c r="I18" s="365"/>
      <c r="J18" s="365"/>
      <c r="K18" s="373"/>
    </row>
    <row r="19" spans="2:11" x14ac:dyDescent="0.45">
      <c r="B19" s="335" t="s">
        <v>162</v>
      </c>
      <c r="C19" s="336" t="s">
        <v>163</v>
      </c>
      <c r="D19" s="903" t="s">
        <v>164</v>
      </c>
      <c r="E19" s="904"/>
      <c r="F19" s="905"/>
      <c r="G19" s="337" t="s">
        <v>151</v>
      </c>
      <c r="H19" s="337" t="s">
        <v>152</v>
      </c>
      <c r="I19" s="337" t="s">
        <v>153</v>
      </c>
      <c r="J19" s="337" t="s">
        <v>154</v>
      </c>
      <c r="K19" s="337" t="s">
        <v>155</v>
      </c>
    </row>
    <row r="20" spans="2:11" x14ac:dyDescent="0.45">
      <c r="B20" s="338" t="s">
        <v>165</v>
      </c>
      <c r="C20" s="338"/>
      <c r="D20" s="906"/>
      <c r="E20" s="907"/>
      <c r="F20" s="908"/>
      <c r="G20" s="339"/>
      <c r="H20" s="340"/>
      <c r="I20" s="341"/>
      <c r="J20" s="341"/>
      <c r="K20" s="338"/>
    </row>
    <row r="21" spans="2:11" x14ac:dyDescent="0.45">
      <c r="B21" s="342"/>
      <c r="C21" s="338"/>
      <c r="D21" s="906"/>
      <c r="E21" s="907"/>
      <c r="F21" s="908"/>
      <c r="G21" s="339"/>
      <c r="H21" s="340"/>
      <c r="I21" s="341"/>
      <c r="J21" s="341"/>
      <c r="K21" s="338"/>
    </row>
    <row r="22" spans="2:11" x14ac:dyDescent="0.45">
      <c r="B22" s="342"/>
      <c r="C22" s="338"/>
      <c r="D22" s="906"/>
      <c r="E22" s="907"/>
      <c r="F22" s="908"/>
      <c r="G22" s="339"/>
      <c r="H22" s="340"/>
      <c r="I22" s="341"/>
      <c r="J22" s="341"/>
      <c r="K22" s="338"/>
    </row>
    <row r="23" spans="2:11" x14ac:dyDescent="0.45">
      <c r="B23" s="342"/>
      <c r="C23" s="338"/>
      <c r="D23" s="906"/>
      <c r="E23" s="907"/>
      <c r="F23" s="908"/>
      <c r="G23" s="339"/>
      <c r="H23" s="340"/>
      <c r="I23" s="341"/>
      <c r="J23" s="341"/>
      <c r="K23" s="338"/>
    </row>
    <row r="24" spans="2:11" x14ac:dyDescent="0.45">
      <c r="B24" s="898" t="s">
        <v>166</v>
      </c>
      <c r="C24" s="899"/>
      <c r="D24" s="899"/>
      <c r="E24" s="899"/>
      <c r="F24" s="899"/>
      <c r="G24" s="899"/>
      <c r="H24" s="899"/>
      <c r="I24" s="900"/>
      <c r="J24" s="343"/>
      <c r="K24" s="338" t="s">
        <v>167</v>
      </c>
    </row>
    <row r="25" spans="2:11" x14ac:dyDescent="0.45">
      <c r="B25" s="344" t="s">
        <v>168</v>
      </c>
      <c r="C25" s="345" t="s">
        <v>169</v>
      </c>
      <c r="D25" s="346"/>
      <c r="E25" s="347"/>
      <c r="F25" s="348"/>
      <c r="G25" s="339">
        <v>0.5</v>
      </c>
      <c r="H25" s="349" t="s">
        <v>170</v>
      </c>
      <c r="I25" s="343"/>
      <c r="J25" s="343"/>
      <c r="K25" s="338" t="s">
        <v>171</v>
      </c>
    </row>
    <row r="26" spans="2:11" x14ac:dyDescent="0.45">
      <c r="B26" s="898" t="s">
        <v>172</v>
      </c>
      <c r="C26" s="899"/>
      <c r="D26" s="899"/>
      <c r="E26" s="899"/>
      <c r="F26" s="899"/>
      <c r="G26" s="899"/>
      <c r="H26" s="899"/>
      <c r="I26" s="900"/>
      <c r="J26" s="343"/>
      <c r="K26" s="338" t="s">
        <v>173</v>
      </c>
    </row>
    <row r="27" spans="2:11" x14ac:dyDescent="0.45">
      <c r="B27" s="347"/>
      <c r="C27" s="374"/>
      <c r="D27" s="347"/>
      <c r="E27" s="347"/>
      <c r="F27" s="347"/>
      <c r="G27" s="347"/>
      <c r="H27" s="374"/>
      <c r="I27" s="347"/>
      <c r="J27" s="347"/>
      <c r="K27" s="375"/>
    </row>
    <row r="28" spans="2:11" x14ac:dyDescent="0.45">
      <c r="B28" s="376" t="s">
        <v>174</v>
      </c>
      <c r="C28" s="337" t="s">
        <v>163</v>
      </c>
      <c r="D28" s="904" t="s">
        <v>164</v>
      </c>
      <c r="E28" s="904"/>
      <c r="F28" s="905"/>
      <c r="G28" s="337" t="s">
        <v>151</v>
      </c>
      <c r="H28" s="337" t="s">
        <v>152</v>
      </c>
      <c r="I28" s="337" t="s">
        <v>153</v>
      </c>
      <c r="J28" s="337" t="s">
        <v>154</v>
      </c>
      <c r="K28" s="337" t="s">
        <v>155</v>
      </c>
    </row>
    <row r="29" spans="2:11" x14ac:dyDescent="0.45">
      <c r="B29" s="344" t="s">
        <v>175</v>
      </c>
      <c r="C29" s="344"/>
      <c r="D29" s="912"/>
      <c r="E29" s="913"/>
      <c r="F29" s="914"/>
      <c r="G29" s="377"/>
      <c r="H29" s="349"/>
      <c r="I29" s="378"/>
      <c r="J29" s="378">
        <f>G29*I29</f>
        <v>0</v>
      </c>
      <c r="K29" s="338"/>
    </row>
    <row r="30" spans="2:11" x14ac:dyDescent="0.45">
      <c r="B30" s="344"/>
      <c r="C30" s="344"/>
      <c r="D30" s="912"/>
      <c r="E30" s="913"/>
      <c r="F30" s="914"/>
      <c r="G30" s="377"/>
      <c r="H30" s="349"/>
      <c r="I30" s="378"/>
      <c r="J30" s="378">
        <f>G30*I30</f>
        <v>0</v>
      </c>
      <c r="K30" s="338"/>
    </row>
    <row r="31" spans="2:11" x14ac:dyDescent="0.45">
      <c r="B31" s="344"/>
      <c r="C31" s="344"/>
      <c r="D31" s="912"/>
      <c r="E31" s="913"/>
      <c r="F31" s="914"/>
      <c r="G31" s="377"/>
      <c r="H31" s="349"/>
      <c r="I31" s="378"/>
      <c r="J31" s="378">
        <f>G31*I31</f>
        <v>0</v>
      </c>
      <c r="K31" s="338"/>
    </row>
    <row r="32" spans="2:11" x14ac:dyDescent="0.45">
      <c r="B32" s="898" t="s">
        <v>166</v>
      </c>
      <c r="C32" s="899"/>
      <c r="D32" s="899"/>
      <c r="E32" s="899"/>
      <c r="F32" s="899"/>
      <c r="G32" s="899"/>
      <c r="H32" s="899"/>
      <c r="I32" s="900"/>
      <c r="J32" s="379">
        <f>SUM(J29:J31)</f>
        <v>0</v>
      </c>
      <c r="K32" s="338" t="s">
        <v>181</v>
      </c>
    </row>
    <row r="33" spans="2:11" x14ac:dyDescent="0.45">
      <c r="B33" s="344" t="s">
        <v>182</v>
      </c>
      <c r="C33" s="380" t="s">
        <v>183</v>
      </c>
      <c r="D33" s="346"/>
      <c r="E33" s="347"/>
      <c r="F33" s="348"/>
      <c r="G33" s="377"/>
      <c r="H33" s="349" t="s">
        <v>170</v>
      </c>
      <c r="I33" s="379">
        <f>SUM(J18,J25,J32)</f>
        <v>0</v>
      </c>
      <c r="J33" s="379">
        <f>INT(I33*(G33/100))</f>
        <v>0</v>
      </c>
      <c r="K33" s="338" t="s">
        <v>184</v>
      </c>
    </row>
    <row r="34" spans="2:11" x14ac:dyDescent="0.45">
      <c r="B34" s="898" t="s">
        <v>160</v>
      </c>
      <c r="C34" s="899"/>
      <c r="D34" s="899"/>
      <c r="E34" s="899"/>
      <c r="F34" s="899"/>
      <c r="G34" s="899"/>
      <c r="H34" s="899"/>
      <c r="I34" s="900"/>
      <c r="J34" s="379">
        <f>SUM(J32:J33)</f>
        <v>0</v>
      </c>
      <c r="K34" s="338" t="s">
        <v>185</v>
      </c>
    </row>
    <row r="35" spans="2:11" x14ac:dyDescent="0.45">
      <c r="B35" s="347"/>
      <c r="C35" s="374"/>
      <c r="D35" s="347"/>
      <c r="E35" s="347"/>
      <c r="F35" s="347"/>
      <c r="G35" s="347"/>
      <c r="H35" s="374"/>
      <c r="I35" s="347"/>
      <c r="J35" s="347"/>
      <c r="K35" s="375"/>
    </row>
    <row r="36" spans="2:11" x14ac:dyDescent="0.45">
      <c r="B36" s="335" t="s">
        <v>186</v>
      </c>
      <c r="C36" s="376"/>
      <c r="D36" s="381"/>
      <c r="E36" s="381"/>
      <c r="F36" s="382"/>
      <c r="G36" s="337" t="s">
        <v>151</v>
      </c>
      <c r="H36" s="337" t="s">
        <v>152</v>
      </c>
      <c r="I36" s="337" t="s">
        <v>153</v>
      </c>
      <c r="J36" s="337" t="s">
        <v>154</v>
      </c>
      <c r="K36" s="337" t="s">
        <v>155</v>
      </c>
    </row>
    <row r="37" spans="2:11" x14ac:dyDescent="0.45">
      <c r="B37" s="383" t="s">
        <v>187</v>
      </c>
      <c r="C37" s="384" t="s">
        <v>188</v>
      </c>
      <c r="D37" s="385"/>
      <c r="E37" s="386"/>
      <c r="F37" s="387"/>
      <c r="G37" s="339">
        <v>3</v>
      </c>
      <c r="H37" s="388" t="s">
        <v>170</v>
      </c>
      <c r="I37" s="343"/>
      <c r="J37" s="343"/>
      <c r="K37" s="338"/>
    </row>
    <row r="38" spans="2:11" x14ac:dyDescent="0.45">
      <c r="B38" s="921" t="s">
        <v>160</v>
      </c>
      <c r="C38" s="922"/>
      <c r="D38" s="922"/>
      <c r="E38" s="922"/>
      <c r="F38" s="922"/>
      <c r="G38" s="922"/>
      <c r="H38" s="922"/>
      <c r="I38" s="923"/>
      <c r="J38" s="343"/>
      <c r="K38" s="338" t="s">
        <v>189</v>
      </c>
    </row>
    <row r="39" spans="2:11" x14ac:dyDescent="0.45">
      <c r="B39" s="347"/>
      <c r="C39" s="374"/>
      <c r="D39" s="347"/>
      <c r="E39" s="347"/>
      <c r="F39" s="347"/>
      <c r="G39" s="347"/>
      <c r="H39" s="374"/>
      <c r="I39" s="347"/>
      <c r="J39" s="347"/>
      <c r="K39" s="375"/>
    </row>
    <row r="40" spans="2:11" x14ac:dyDescent="0.45">
      <c r="B40" s="376" t="s">
        <v>190</v>
      </c>
      <c r="C40" s="381"/>
      <c r="D40" s="381"/>
      <c r="E40" s="381"/>
      <c r="F40" s="382"/>
      <c r="G40" s="337" t="s">
        <v>151</v>
      </c>
      <c r="H40" s="337" t="s">
        <v>152</v>
      </c>
      <c r="I40" s="337" t="s">
        <v>153</v>
      </c>
      <c r="J40" s="337" t="s">
        <v>154</v>
      </c>
      <c r="K40" s="337" t="s">
        <v>155</v>
      </c>
    </row>
    <row r="41" spans="2:11" x14ac:dyDescent="0.45">
      <c r="B41" s="344" t="s">
        <v>191</v>
      </c>
      <c r="C41" s="380" t="s">
        <v>192</v>
      </c>
      <c r="D41" s="389"/>
      <c r="E41" s="347"/>
      <c r="F41" s="348"/>
      <c r="G41" s="339">
        <v>2.5</v>
      </c>
      <c r="H41" s="349" t="s">
        <v>170</v>
      </c>
      <c r="I41" s="343"/>
      <c r="J41" s="343"/>
      <c r="K41" s="338"/>
    </row>
    <row r="42" spans="2:11" x14ac:dyDescent="0.45">
      <c r="B42" s="898" t="s">
        <v>160</v>
      </c>
      <c r="C42" s="899"/>
      <c r="D42" s="899"/>
      <c r="E42" s="899"/>
      <c r="F42" s="899"/>
      <c r="G42" s="899"/>
      <c r="H42" s="899"/>
      <c r="I42" s="900"/>
      <c r="J42" s="343"/>
      <c r="K42" s="338" t="s">
        <v>193</v>
      </c>
    </row>
    <row r="43" spans="2:11" x14ac:dyDescent="0.45">
      <c r="B43" s="347"/>
      <c r="C43" s="347"/>
      <c r="D43" s="347"/>
      <c r="E43" s="347"/>
      <c r="F43" s="347"/>
      <c r="G43" s="347"/>
      <c r="H43" s="374"/>
      <c r="I43" s="347"/>
      <c r="J43" s="347"/>
      <c r="K43" s="375"/>
    </row>
    <row r="44" spans="2:11" x14ac:dyDescent="0.45">
      <c r="B44" s="376" t="s">
        <v>194</v>
      </c>
      <c r="C44" s="381"/>
      <c r="D44" s="381"/>
      <c r="E44" s="381"/>
      <c r="F44" s="381"/>
      <c r="G44" s="362"/>
      <c r="H44" s="362"/>
      <c r="I44" s="363"/>
      <c r="J44" s="337" t="s">
        <v>154</v>
      </c>
      <c r="K44" s="337" t="s">
        <v>155</v>
      </c>
    </row>
    <row r="45" spans="2:11" x14ac:dyDescent="0.45">
      <c r="B45" s="344" t="s">
        <v>195</v>
      </c>
      <c r="C45" s="380" t="s">
        <v>196</v>
      </c>
      <c r="D45" s="347"/>
      <c r="E45" s="347"/>
      <c r="F45" s="347"/>
      <c r="G45" s="390"/>
      <c r="H45" s="374"/>
      <c r="I45" s="387"/>
      <c r="J45" s="343"/>
      <c r="K45" s="338"/>
    </row>
    <row r="47" spans="2:11" x14ac:dyDescent="0.45">
      <c r="B47" s="333" t="s">
        <v>197</v>
      </c>
    </row>
    <row r="48" spans="2:11" x14ac:dyDescent="0.45">
      <c r="B48" s="333" t="s">
        <v>198</v>
      </c>
    </row>
    <row r="51" spans="2:11" x14ac:dyDescent="0.45">
      <c r="B51" s="334" t="s">
        <v>199</v>
      </c>
    </row>
    <row r="52" spans="2:11" x14ac:dyDescent="0.45">
      <c r="B52" s="335" t="s">
        <v>200</v>
      </c>
      <c r="C52" s="336" t="s">
        <v>163</v>
      </c>
      <c r="D52" s="903" t="s">
        <v>164</v>
      </c>
      <c r="E52" s="904"/>
      <c r="F52" s="905"/>
      <c r="G52" s="337" t="s">
        <v>151</v>
      </c>
      <c r="H52" s="337" t="s">
        <v>152</v>
      </c>
      <c r="I52" s="337" t="s">
        <v>153</v>
      </c>
      <c r="J52" s="337" t="s">
        <v>154</v>
      </c>
      <c r="K52" s="337" t="s">
        <v>155</v>
      </c>
    </row>
    <row r="53" spans="2:11" x14ac:dyDescent="0.45">
      <c r="B53" s="338" t="s">
        <v>165</v>
      </c>
      <c r="C53" s="338"/>
      <c r="D53" s="906"/>
      <c r="E53" s="907"/>
      <c r="F53" s="908"/>
      <c r="G53" s="339"/>
      <c r="H53" s="340"/>
      <c r="I53" s="341"/>
      <c r="J53" s="341"/>
      <c r="K53" s="338"/>
    </row>
    <row r="54" spans="2:11" x14ac:dyDescent="0.45">
      <c r="B54" s="342"/>
      <c r="C54" s="338"/>
      <c r="D54" s="906"/>
      <c r="E54" s="907"/>
      <c r="F54" s="908"/>
      <c r="G54" s="339"/>
      <c r="H54" s="340"/>
      <c r="I54" s="341"/>
      <c r="J54" s="341"/>
      <c r="K54" s="338"/>
    </row>
    <row r="55" spans="2:11" x14ac:dyDescent="0.45">
      <c r="B55" s="342"/>
      <c r="C55" s="338"/>
      <c r="D55" s="906"/>
      <c r="E55" s="907"/>
      <c r="F55" s="908"/>
      <c r="G55" s="339"/>
      <c r="H55" s="340"/>
      <c r="I55" s="341"/>
      <c r="J55" s="341"/>
      <c r="K55" s="338"/>
    </row>
    <row r="56" spans="2:11" x14ac:dyDescent="0.45">
      <c r="B56" s="342"/>
      <c r="C56" s="338"/>
      <c r="D56" s="906"/>
      <c r="E56" s="907"/>
      <c r="F56" s="908"/>
      <c r="G56" s="339"/>
      <c r="H56" s="340"/>
      <c r="I56" s="341"/>
      <c r="J56" s="341"/>
      <c r="K56" s="338"/>
    </row>
    <row r="57" spans="2:11" x14ac:dyDescent="0.45">
      <c r="B57" s="898" t="s">
        <v>166</v>
      </c>
      <c r="C57" s="899"/>
      <c r="D57" s="899"/>
      <c r="E57" s="899"/>
      <c r="F57" s="899"/>
      <c r="G57" s="899"/>
      <c r="H57" s="899"/>
      <c r="I57" s="900"/>
      <c r="J57" s="343"/>
      <c r="K57" s="338"/>
    </row>
    <row r="58" spans="2:11" x14ac:dyDescent="0.45">
      <c r="B58" s="344" t="s">
        <v>168</v>
      </c>
      <c r="C58" s="345" t="s">
        <v>169</v>
      </c>
      <c r="D58" s="346"/>
      <c r="E58" s="347"/>
      <c r="F58" s="348"/>
      <c r="G58" s="339">
        <v>0.5</v>
      </c>
      <c r="H58" s="349" t="s">
        <v>170</v>
      </c>
      <c r="I58" s="343"/>
      <c r="J58" s="343"/>
      <c r="K58" s="338"/>
    </row>
    <row r="59" spans="2:11" x14ac:dyDescent="0.45">
      <c r="B59" s="898" t="s">
        <v>201</v>
      </c>
      <c r="C59" s="899"/>
      <c r="D59" s="899"/>
      <c r="E59" s="899"/>
      <c r="F59" s="899"/>
      <c r="G59" s="899"/>
      <c r="H59" s="899"/>
      <c r="I59" s="900"/>
      <c r="J59" s="343"/>
      <c r="K59" s="338"/>
    </row>
  </sheetData>
  <mergeCells count="24">
    <mergeCell ref="B59:I59"/>
    <mergeCell ref="D31:F31"/>
    <mergeCell ref="B32:I32"/>
    <mergeCell ref="B34:I34"/>
    <mergeCell ref="B38:I38"/>
    <mergeCell ref="B42:I42"/>
    <mergeCell ref="D52:F52"/>
    <mergeCell ref="D53:F53"/>
    <mergeCell ref="D54:F54"/>
    <mergeCell ref="D55:F55"/>
    <mergeCell ref="D56:F56"/>
    <mergeCell ref="B57:I57"/>
    <mergeCell ref="D30:F30"/>
    <mergeCell ref="F4:K10"/>
    <mergeCell ref="B17:I17"/>
    <mergeCell ref="D19:F19"/>
    <mergeCell ref="D20:F20"/>
    <mergeCell ref="D21:F21"/>
    <mergeCell ref="D22:F22"/>
    <mergeCell ref="D23:F23"/>
    <mergeCell ref="B24:I24"/>
    <mergeCell ref="B26:I26"/>
    <mergeCell ref="D28:F28"/>
    <mergeCell ref="D29:F29"/>
  </mergeCells>
  <phoneticPr fontId="19"/>
  <pageMargins left="0.39370078740157483" right="0.39370078740157483" top="0.74803149606299213" bottom="0.74803149606299213" header="0.31496062992125984" footer="0.31496062992125984"/>
  <pageSetup paperSize="9" scale="85" orientation="portrait"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9FF3-6E8D-44E9-9343-5AB5421B3E25}">
  <dimension ref="B1:K59"/>
  <sheetViews>
    <sheetView zoomScaleNormal="100" zoomScaleSheetLayoutView="100" workbookViewId="0"/>
  </sheetViews>
  <sheetFormatPr defaultColWidth="9" defaultRowHeight="13.2" x14ac:dyDescent="0.45"/>
  <cols>
    <col min="1" max="1" width="1.19921875" style="333" customWidth="1"/>
    <col min="2" max="2" width="17.3984375" style="333" customWidth="1"/>
    <col min="3" max="3" width="25.59765625" style="333" customWidth="1"/>
    <col min="4" max="4" width="2.59765625" style="333" customWidth="1"/>
    <col min="5" max="7" width="6.5" style="333" bestFit="1" customWidth="1"/>
    <col min="8" max="8" width="4.59765625" style="353" customWidth="1"/>
    <col min="9" max="10" width="10.5" style="333" customWidth="1"/>
    <col min="11" max="11" width="10" style="333" bestFit="1" customWidth="1"/>
    <col min="12" max="16384" width="9" style="333"/>
  </cols>
  <sheetData>
    <row r="1" spans="2:11" x14ac:dyDescent="0.45">
      <c r="B1" s="333" t="s">
        <v>129</v>
      </c>
    </row>
    <row r="2" spans="2:11" x14ac:dyDescent="0.45">
      <c r="B2" s="333" t="s">
        <v>139</v>
      </c>
    </row>
    <row r="4" spans="2:11" ht="27" customHeight="1" x14ac:dyDescent="0.45">
      <c r="B4" s="354" t="s">
        <v>270</v>
      </c>
      <c r="C4" s="354"/>
      <c r="D4" s="354"/>
      <c r="E4" s="355"/>
      <c r="F4" s="915" t="s">
        <v>271</v>
      </c>
      <c r="G4" s="916"/>
      <c r="H4" s="916"/>
      <c r="I4" s="916"/>
      <c r="J4" s="916"/>
      <c r="K4" s="916"/>
    </row>
    <row r="5" spans="2:11" x14ac:dyDescent="0.45">
      <c r="B5" s="333" t="s">
        <v>273</v>
      </c>
      <c r="E5" s="355"/>
      <c r="F5" s="916"/>
      <c r="G5" s="916"/>
      <c r="H5" s="916"/>
      <c r="I5" s="916"/>
      <c r="J5" s="916"/>
      <c r="K5" s="916"/>
    </row>
    <row r="6" spans="2:11" x14ac:dyDescent="0.45">
      <c r="B6" s="356" t="s">
        <v>142</v>
      </c>
      <c r="C6" s="357" t="s">
        <v>267</v>
      </c>
      <c r="E6" s="355"/>
      <c r="F6" s="916"/>
      <c r="G6" s="916"/>
      <c r="H6" s="916"/>
      <c r="I6" s="916"/>
      <c r="J6" s="916"/>
      <c r="K6" s="916"/>
    </row>
    <row r="7" spans="2:11" x14ac:dyDescent="0.45">
      <c r="B7" s="356" t="s">
        <v>143</v>
      </c>
      <c r="C7" s="357" t="s">
        <v>263</v>
      </c>
      <c r="E7" s="355"/>
      <c r="F7" s="916"/>
      <c r="G7" s="916"/>
      <c r="H7" s="916"/>
      <c r="I7" s="916"/>
      <c r="J7" s="916"/>
      <c r="K7" s="916"/>
    </row>
    <row r="8" spans="2:11" x14ac:dyDescent="0.45">
      <c r="B8" s="358" t="s">
        <v>144</v>
      </c>
      <c r="C8" s="357" t="s">
        <v>145</v>
      </c>
      <c r="E8" s="355"/>
      <c r="F8" s="916"/>
      <c r="G8" s="916"/>
      <c r="H8" s="916"/>
      <c r="I8" s="916"/>
      <c r="J8" s="916"/>
      <c r="K8" s="916"/>
    </row>
    <row r="9" spans="2:11" x14ac:dyDescent="0.45">
      <c r="B9" s="359" t="s">
        <v>146</v>
      </c>
      <c r="C9" s="357" t="s">
        <v>147</v>
      </c>
      <c r="E9" s="355"/>
      <c r="F9" s="916"/>
      <c r="G9" s="916"/>
      <c r="H9" s="916"/>
      <c r="I9" s="916"/>
      <c r="J9" s="916"/>
      <c r="K9" s="916"/>
    </row>
    <row r="10" spans="2:11" x14ac:dyDescent="0.45">
      <c r="B10" s="360"/>
      <c r="F10" s="917"/>
      <c r="G10" s="917"/>
      <c r="H10" s="917"/>
      <c r="I10" s="917"/>
      <c r="J10" s="917"/>
      <c r="K10" s="917"/>
    </row>
    <row r="11" spans="2:11" x14ac:dyDescent="0.45">
      <c r="B11" s="361" t="s">
        <v>148</v>
      </c>
      <c r="C11" s="362"/>
      <c r="D11" s="363"/>
      <c r="E11" s="337" t="s">
        <v>149</v>
      </c>
      <c r="F11" s="337" t="s">
        <v>150</v>
      </c>
      <c r="G11" s="337" t="s">
        <v>151</v>
      </c>
      <c r="H11" s="337" t="s">
        <v>152</v>
      </c>
      <c r="I11" s="337" t="s">
        <v>153</v>
      </c>
      <c r="J11" s="337" t="s">
        <v>154</v>
      </c>
      <c r="K11" s="337" t="s">
        <v>155</v>
      </c>
    </row>
    <row r="12" spans="2:11" x14ac:dyDescent="0.45">
      <c r="B12" s="364" t="s">
        <v>157</v>
      </c>
      <c r="C12" s="365"/>
      <c r="D12" s="366"/>
      <c r="E12" s="367"/>
      <c r="F12" s="367"/>
      <c r="G12" s="367"/>
      <c r="H12" s="368" t="s">
        <v>156</v>
      </c>
      <c r="I12" s="369"/>
      <c r="J12" s="369"/>
      <c r="K12" s="370"/>
    </row>
    <row r="13" spans="2:11" x14ac:dyDescent="0.45">
      <c r="B13" s="364" t="s">
        <v>158</v>
      </c>
      <c r="C13" s="365"/>
      <c r="D13" s="366"/>
      <c r="E13" s="367"/>
      <c r="F13" s="367"/>
      <c r="G13" s="367"/>
      <c r="H13" s="368" t="s">
        <v>156</v>
      </c>
      <c r="I13" s="369"/>
      <c r="J13" s="369"/>
      <c r="K13" s="370"/>
    </row>
    <row r="14" spans="2:11" x14ac:dyDescent="0.45">
      <c r="B14" s="364" t="s">
        <v>159</v>
      </c>
      <c r="C14" s="365"/>
      <c r="D14" s="366"/>
      <c r="E14" s="367"/>
      <c r="F14" s="367"/>
      <c r="G14" s="367"/>
      <c r="H14" s="368" t="s">
        <v>156</v>
      </c>
      <c r="I14" s="369"/>
      <c r="J14" s="369"/>
      <c r="K14" s="370"/>
    </row>
    <row r="15" spans="2:11" x14ac:dyDescent="0.45">
      <c r="B15" s="364"/>
      <c r="C15" s="365"/>
      <c r="D15" s="366"/>
      <c r="E15" s="367"/>
      <c r="F15" s="367"/>
      <c r="G15" s="367"/>
      <c r="H15" s="368"/>
      <c r="I15" s="369"/>
      <c r="J15" s="369"/>
      <c r="K15" s="370"/>
    </row>
    <row r="16" spans="2:11" x14ac:dyDescent="0.45">
      <c r="B16" s="364"/>
      <c r="C16" s="365"/>
      <c r="D16" s="366"/>
      <c r="E16" s="367"/>
      <c r="F16" s="367"/>
      <c r="G16" s="367"/>
      <c r="H16" s="368"/>
      <c r="I16" s="369"/>
      <c r="J16" s="369"/>
      <c r="K16" s="370"/>
    </row>
    <row r="17" spans="2:11" x14ac:dyDescent="0.45">
      <c r="B17" s="918" t="s">
        <v>160</v>
      </c>
      <c r="C17" s="919"/>
      <c r="D17" s="919"/>
      <c r="E17" s="919"/>
      <c r="F17" s="919"/>
      <c r="G17" s="919"/>
      <c r="H17" s="919"/>
      <c r="I17" s="920"/>
      <c r="J17" s="371"/>
      <c r="K17" s="370" t="s">
        <v>161</v>
      </c>
    </row>
    <row r="18" spans="2:11" x14ac:dyDescent="0.45">
      <c r="B18" s="365"/>
      <c r="C18" s="372"/>
      <c r="D18" s="365"/>
      <c r="E18" s="365"/>
      <c r="F18" s="365"/>
      <c r="G18" s="365"/>
      <c r="H18" s="372"/>
      <c r="I18" s="365"/>
      <c r="J18" s="365"/>
      <c r="K18" s="373"/>
    </row>
    <row r="19" spans="2:11" x14ac:dyDescent="0.45">
      <c r="B19" s="335" t="s">
        <v>162</v>
      </c>
      <c r="C19" s="336" t="s">
        <v>163</v>
      </c>
      <c r="D19" s="903" t="s">
        <v>164</v>
      </c>
      <c r="E19" s="904"/>
      <c r="F19" s="905"/>
      <c r="G19" s="337" t="s">
        <v>151</v>
      </c>
      <c r="H19" s="337" t="s">
        <v>152</v>
      </c>
      <c r="I19" s="337" t="s">
        <v>153</v>
      </c>
      <c r="J19" s="337" t="s">
        <v>154</v>
      </c>
      <c r="K19" s="337" t="s">
        <v>155</v>
      </c>
    </row>
    <row r="20" spans="2:11" x14ac:dyDescent="0.45">
      <c r="B20" s="338" t="s">
        <v>165</v>
      </c>
      <c r="C20" s="338"/>
      <c r="D20" s="906"/>
      <c r="E20" s="907"/>
      <c r="F20" s="908"/>
      <c r="G20" s="339"/>
      <c r="H20" s="340"/>
      <c r="I20" s="341"/>
      <c r="J20" s="341"/>
      <c r="K20" s="338"/>
    </row>
    <row r="21" spans="2:11" x14ac:dyDescent="0.45">
      <c r="B21" s="342"/>
      <c r="C21" s="338"/>
      <c r="D21" s="906"/>
      <c r="E21" s="907"/>
      <c r="F21" s="908"/>
      <c r="G21" s="339"/>
      <c r="H21" s="340"/>
      <c r="I21" s="341"/>
      <c r="J21" s="341"/>
      <c r="K21" s="338"/>
    </row>
    <row r="22" spans="2:11" x14ac:dyDescent="0.45">
      <c r="B22" s="342"/>
      <c r="C22" s="338"/>
      <c r="D22" s="906"/>
      <c r="E22" s="907"/>
      <c r="F22" s="908"/>
      <c r="G22" s="339"/>
      <c r="H22" s="340"/>
      <c r="I22" s="341"/>
      <c r="J22" s="341"/>
      <c r="K22" s="338"/>
    </row>
    <row r="23" spans="2:11" x14ac:dyDescent="0.45">
      <c r="B23" s="342"/>
      <c r="C23" s="338"/>
      <c r="D23" s="906"/>
      <c r="E23" s="907"/>
      <c r="F23" s="908"/>
      <c r="G23" s="339"/>
      <c r="H23" s="340"/>
      <c r="I23" s="341"/>
      <c r="J23" s="341"/>
      <c r="K23" s="338"/>
    </row>
    <row r="24" spans="2:11" x14ac:dyDescent="0.45">
      <c r="B24" s="898" t="s">
        <v>166</v>
      </c>
      <c r="C24" s="899"/>
      <c r="D24" s="899"/>
      <c r="E24" s="899"/>
      <c r="F24" s="899"/>
      <c r="G24" s="899"/>
      <c r="H24" s="899"/>
      <c r="I24" s="900"/>
      <c r="J24" s="343"/>
      <c r="K24" s="338" t="s">
        <v>167</v>
      </c>
    </row>
    <row r="25" spans="2:11" x14ac:dyDescent="0.45">
      <c r="B25" s="344" t="s">
        <v>168</v>
      </c>
      <c r="C25" s="345" t="s">
        <v>169</v>
      </c>
      <c r="D25" s="346"/>
      <c r="E25" s="347"/>
      <c r="F25" s="348"/>
      <c r="G25" s="339">
        <v>0</v>
      </c>
      <c r="H25" s="349" t="s">
        <v>170</v>
      </c>
      <c r="I25" s="343"/>
      <c r="J25" s="343"/>
      <c r="K25" s="338" t="s">
        <v>171</v>
      </c>
    </row>
    <row r="26" spans="2:11" x14ac:dyDescent="0.45">
      <c r="B26" s="898" t="s">
        <v>172</v>
      </c>
      <c r="C26" s="899"/>
      <c r="D26" s="899"/>
      <c r="E26" s="899"/>
      <c r="F26" s="899"/>
      <c r="G26" s="899"/>
      <c r="H26" s="899"/>
      <c r="I26" s="900"/>
      <c r="J26" s="343"/>
      <c r="K26" s="338" t="s">
        <v>173</v>
      </c>
    </row>
    <row r="27" spans="2:11" x14ac:dyDescent="0.45">
      <c r="B27" s="347"/>
      <c r="C27" s="374"/>
      <c r="D27" s="347"/>
      <c r="E27" s="347"/>
      <c r="F27" s="347"/>
      <c r="G27" s="347"/>
      <c r="H27" s="374"/>
      <c r="I27" s="347"/>
      <c r="J27" s="347"/>
      <c r="K27" s="375"/>
    </row>
    <row r="28" spans="2:11" x14ac:dyDescent="0.45">
      <c r="B28" s="376" t="s">
        <v>174</v>
      </c>
      <c r="C28" s="337" t="s">
        <v>163</v>
      </c>
      <c r="D28" s="904" t="s">
        <v>164</v>
      </c>
      <c r="E28" s="904"/>
      <c r="F28" s="905"/>
      <c r="G28" s="337" t="s">
        <v>151</v>
      </c>
      <c r="H28" s="337" t="s">
        <v>152</v>
      </c>
      <c r="I28" s="337" t="s">
        <v>153</v>
      </c>
      <c r="J28" s="337" t="s">
        <v>154</v>
      </c>
      <c r="K28" s="337" t="s">
        <v>155</v>
      </c>
    </row>
    <row r="29" spans="2:11" x14ac:dyDescent="0.45">
      <c r="B29" s="344" t="s">
        <v>175</v>
      </c>
      <c r="C29" s="344"/>
      <c r="D29" s="912"/>
      <c r="E29" s="913"/>
      <c r="F29" s="914"/>
      <c r="G29" s="377"/>
      <c r="H29" s="349"/>
      <c r="I29" s="378"/>
      <c r="J29" s="378">
        <f>G29*I29</f>
        <v>0</v>
      </c>
      <c r="K29" s="338"/>
    </row>
    <row r="30" spans="2:11" x14ac:dyDescent="0.45">
      <c r="B30" s="344"/>
      <c r="C30" s="344"/>
      <c r="D30" s="912"/>
      <c r="E30" s="913"/>
      <c r="F30" s="914"/>
      <c r="G30" s="377"/>
      <c r="H30" s="349"/>
      <c r="I30" s="378"/>
      <c r="J30" s="378">
        <f>G30*I30</f>
        <v>0</v>
      </c>
      <c r="K30" s="338"/>
    </row>
    <row r="31" spans="2:11" x14ac:dyDescent="0.45">
      <c r="B31" s="344"/>
      <c r="C31" s="344"/>
      <c r="D31" s="912"/>
      <c r="E31" s="913"/>
      <c r="F31" s="914"/>
      <c r="G31" s="377"/>
      <c r="H31" s="349"/>
      <c r="I31" s="378"/>
      <c r="J31" s="378">
        <f>G31*I31</f>
        <v>0</v>
      </c>
      <c r="K31" s="338"/>
    </row>
    <row r="32" spans="2:11" x14ac:dyDescent="0.45">
      <c r="B32" s="898" t="s">
        <v>166</v>
      </c>
      <c r="C32" s="899"/>
      <c r="D32" s="899"/>
      <c r="E32" s="899"/>
      <c r="F32" s="899"/>
      <c r="G32" s="899"/>
      <c r="H32" s="899"/>
      <c r="I32" s="900"/>
      <c r="J32" s="379">
        <f>SUM(J29:J31)</f>
        <v>0</v>
      </c>
      <c r="K32" s="338" t="s">
        <v>181</v>
      </c>
    </row>
    <row r="33" spans="2:11" x14ac:dyDescent="0.45">
      <c r="B33" s="344" t="s">
        <v>182</v>
      </c>
      <c r="C33" s="380" t="s">
        <v>183</v>
      </c>
      <c r="D33" s="346"/>
      <c r="E33" s="347"/>
      <c r="F33" s="348"/>
      <c r="G33" s="377">
        <v>0</v>
      </c>
      <c r="H33" s="349" t="s">
        <v>170</v>
      </c>
      <c r="I33" s="379">
        <f>SUM(J18,J25,J32)</f>
        <v>0</v>
      </c>
      <c r="J33" s="379">
        <f>INT(I33*(G33/100))</f>
        <v>0</v>
      </c>
      <c r="K33" s="338" t="s">
        <v>184</v>
      </c>
    </row>
    <row r="34" spans="2:11" x14ac:dyDescent="0.45">
      <c r="B34" s="898" t="s">
        <v>160</v>
      </c>
      <c r="C34" s="899"/>
      <c r="D34" s="899"/>
      <c r="E34" s="899"/>
      <c r="F34" s="899"/>
      <c r="G34" s="899"/>
      <c r="H34" s="899"/>
      <c r="I34" s="900"/>
      <c r="J34" s="379">
        <f>SUM(J32:J33)</f>
        <v>0</v>
      </c>
      <c r="K34" s="338" t="s">
        <v>185</v>
      </c>
    </row>
    <row r="35" spans="2:11" x14ac:dyDescent="0.45">
      <c r="B35" s="347"/>
      <c r="C35" s="374"/>
      <c r="D35" s="347"/>
      <c r="E35" s="347"/>
      <c r="F35" s="347"/>
      <c r="G35" s="347"/>
      <c r="H35" s="374"/>
      <c r="I35" s="347"/>
      <c r="J35" s="347"/>
      <c r="K35" s="375"/>
    </row>
    <row r="36" spans="2:11" x14ac:dyDescent="0.45">
      <c r="B36" s="335" t="s">
        <v>186</v>
      </c>
      <c r="C36" s="376"/>
      <c r="D36" s="381"/>
      <c r="E36" s="381"/>
      <c r="F36" s="382"/>
      <c r="G36" s="337" t="s">
        <v>151</v>
      </c>
      <c r="H36" s="337" t="s">
        <v>152</v>
      </c>
      <c r="I36" s="337" t="s">
        <v>153</v>
      </c>
      <c r="J36" s="337" t="s">
        <v>154</v>
      </c>
      <c r="K36" s="337" t="s">
        <v>155</v>
      </c>
    </row>
    <row r="37" spans="2:11" x14ac:dyDescent="0.45">
      <c r="B37" s="383" t="s">
        <v>187</v>
      </c>
      <c r="C37" s="384" t="s">
        <v>188</v>
      </c>
      <c r="D37" s="385"/>
      <c r="E37" s="386"/>
      <c r="F37" s="387"/>
      <c r="G37" s="339">
        <v>3</v>
      </c>
      <c r="H37" s="388" t="s">
        <v>170</v>
      </c>
      <c r="I37" s="343"/>
      <c r="J37" s="343"/>
      <c r="K37" s="338"/>
    </row>
    <row r="38" spans="2:11" x14ac:dyDescent="0.45">
      <c r="B38" s="921" t="s">
        <v>160</v>
      </c>
      <c r="C38" s="922"/>
      <c r="D38" s="922"/>
      <c r="E38" s="922"/>
      <c r="F38" s="922"/>
      <c r="G38" s="922"/>
      <c r="H38" s="922"/>
      <c r="I38" s="923"/>
      <c r="J38" s="343"/>
      <c r="K38" s="338" t="s">
        <v>189</v>
      </c>
    </row>
    <row r="39" spans="2:11" x14ac:dyDescent="0.45">
      <c r="B39" s="347"/>
      <c r="C39" s="374"/>
      <c r="D39" s="347"/>
      <c r="E39" s="347"/>
      <c r="F39" s="347"/>
      <c r="G39" s="347"/>
      <c r="H39" s="374"/>
      <c r="I39" s="347"/>
      <c r="J39" s="347"/>
      <c r="K39" s="375"/>
    </row>
    <row r="40" spans="2:11" x14ac:dyDescent="0.45">
      <c r="B40" s="376" t="s">
        <v>190</v>
      </c>
      <c r="C40" s="381"/>
      <c r="D40" s="381"/>
      <c r="E40" s="381"/>
      <c r="F40" s="382"/>
      <c r="G40" s="337" t="s">
        <v>151</v>
      </c>
      <c r="H40" s="337" t="s">
        <v>152</v>
      </c>
      <c r="I40" s="337" t="s">
        <v>153</v>
      </c>
      <c r="J40" s="337" t="s">
        <v>154</v>
      </c>
      <c r="K40" s="337" t="s">
        <v>155</v>
      </c>
    </row>
    <row r="41" spans="2:11" x14ac:dyDescent="0.45">
      <c r="B41" s="344" t="s">
        <v>191</v>
      </c>
      <c r="C41" s="380" t="s">
        <v>192</v>
      </c>
      <c r="D41" s="389"/>
      <c r="E41" s="347"/>
      <c r="F41" s="348"/>
      <c r="G41" s="339">
        <v>2.5</v>
      </c>
      <c r="H41" s="349" t="s">
        <v>170</v>
      </c>
      <c r="I41" s="343"/>
      <c r="J41" s="343"/>
      <c r="K41" s="338"/>
    </row>
    <row r="42" spans="2:11" x14ac:dyDescent="0.45">
      <c r="B42" s="898" t="s">
        <v>160</v>
      </c>
      <c r="C42" s="899"/>
      <c r="D42" s="899"/>
      <c r="E42" s="899"/>
      <c r="F42" s="899"/>
      <c r="G42" s="899"/>
      <c r="H42" s="899"/>
      <c r="I42" s="900"/>
      <c r="J42" s="343"/>
      <c r="K42" s="338" t="s">
        <v>193</v>
      </c>
    </row>
    <row r="43" spans="2:11" x14ac:dyDescent="0.45">
      <c r="B43" s="347"/>
      <c r="C43" s="347"/>
      <c r="D43" s="347"/>
      <c r="E43" s="347"/>
      <c r="F43" s="347"/>
      <c r="G43" s="347"/>
      <c r="H43" s="374"/>
      <c r="I43" s="347"/>
      <c r="J43" s="347"/>
      <c r="K43" s="375"/>
    </row>
    <row r="44" spans="2:11" x14ac:dyDescent="0.45">
      <c r="B44" s="376" t="s">
        <v>194</v>
      </c>
      <c r="C44" s="381"/>
      <c r="D44" s="381"/>
      <c r="E44" s="381"/>
      <c r="F44" s="381"/>
      <c r="G44" s="362"/>
      <c r="H44" s="362"/>
      <c r="I44" s="363"/>
      <c r="J44" s="337" t="s">
        <v>154</v>
      </c>
      <c r="K44" s="337" t="s">
        <v>155</v>
      </c>
    </row>
    <row r="45" spans="2:11" x14ac:dyDescent="0.45">
      <c r="B45" s="344" t="s">
        <v>195</v>
      </c>
      <c r="C45" s="380" t="s">
        <v>196</v>
      </c>
      <c r="D45" s="347"/>
      <c r="E45" s="347"/>
      <c r="F45" s="347"/>
      <c r="G45" s="390"/>
      <c r="H45" s="374"/>
      <c r="I45" s="387"/>
      <c r="J45" s="343"/>
      <c r="K45" s="338"/>
    </row>
    <row r="47" spans="2:11" x14ac:dyDescent="0.45">
      <c r="B47" s="333" t="s">
        <v>197</v>
      </c>
    </row>
    <row r="48" spans="2:11" x14ac:dyDescent="0.45">
      <c r="B48" s="333" t="s">
        <v>198</v>
      </c>
    </row>
    <row r="51" spans="2:11" x14ac:dyDescent="0.45">
      <c r="B51" s="334" t="s">
        <v>199</v>
      </c>
    </row>
    <row r="52" spans="2:11" x14ac:dyDescent="0.45">
      <c r="B52" s="335" t="s">
        <v>200</v>
      </c>
      <c r="C52" s="336" t="s">
        <v>163</v>
      </c>
      <c r="D52" s="903" t="s">
        <v>164</v>
      </c>
      <c r="E52" s="904"/>
      <c r="F52" s="905"/>
      <c r="G52" s="337" t="s">
        <v>151</v>
      </c>
      <c r="H52" s="337" t="s">
        <v>152</v>
      </c>
      <c r="I52" s="337" t="s">
        <v>153</v>
      </c>
      <c r="J52" s="337" t="s">
        <v>154</v>
      </c>
      <c r="K52" s="337" t="s">
        <v>155</v>
      </c>
    </row>
    <row r="53" spans="2:11" x14ac:dyDescent="0.45">
      <c r="B53" s="338" t="s">
        <v>165</v>
      </c>
      <c r="C53" s="338"/>
      <c r="D53" s="906"/>
      <c r="E53" s="907"/>
      <c r="F53" s="908"/>
      <c r="G53" s="339"/>
      <c r="H53" s="340"/>
      <c r="I53" s="341"/>
      <c r="J53" s="341"/>
      <c r="K53" s="338"/>
    </row>
    <row r="54" spans="2:11" x14ac:dyDescent="0.45">
      <c r="B54" s="342"/>
      <c r="C54" s="338"/>
      <c r="D54" s="906"/>
      <c r="E54" s="907"/>
      <c r="F54" s="908"/>
      <c r="G54" s="339"/>
      <c r="H54" s="340"/>
      <c r="I54" s="341"/>
      <c r="J54" s="341"/>
      <c r="K54" s="338"/>
    </row>
    <row r="55" spans="2:11" x14ac:dyDescent="0.45">
      <c r="B55" s="342"/>
      <c r="C55" s="338"/>
      <c r="D55" s="906"/>
      <c r="E55" s="907"/>
      <c r="F55" s="908"/>
      <c r="G55" s="339"/>
      <c r="H55" s="340"/>
      <c r="I55" s="341"/>
      <c r="J55" s="341"/>
      <c r="K55" s="338"/>
    </row>
    <row r="56" spans="2:11" x14ac:dyDescent="0.45">
      <c r="B56" s="342"/>
      <c r="C56" s="338"/>
      <c r="D56" s="906"/>
      <c r="E56" s="907"/>
      <c r="F56" s="908"/>
      <c r="G56" s="339"/>
      <c r="H56" s="340"/>
      <c r="I56" s="341"/>
      <c r="J56" s="341"/>
      <c r="K56" s="338"/>
    </row>
    <row r="57" spans="2:11" x14ac:dyDescent="0.45">
      <c r="B57" s="898" t="s">
        <v>166</v>
      </c>
      <c r="C57" s="899"/>
      <c r="D57" s="899"/>
      <c r="E57" s="899"/>
      <c r="F57" s="899"/>
      <c r="G57" s="899"/>
      <c r="H57" s="899"/>
      <c r="I57" s="900"/>
      <c r="J57" s="343"/>
      <c r="K57" s="338"/>
    </row>
    <row r="58" spans="2:11" x14ac:dyDescent="0.45">
      <c r="B58" s="344" t="s">
        <v>168</v>
      </c>
      <c r="C58" s="345" t="s">
        <v>169</v>
      </c>
      <c r="D58" s="346"/>
      <c r="E58" s="347"/>
      <c r="F58" s="348"/>
      <c r="G58" s="339"/>
      <c r="H58" s="349" t="s">
        <v>170</v>
      </c>
      <c r="I58" s="343"/>
      <c r="J58" s="343"/>
      <c r="K58" s="338"/>
    </row>
    <row r="59" spans="2:11" x14ac:dyDescent="0.45">
      <c r="B59" s="898" t="s">
        <v>201</v>
      </c>
      <c r="C59" s="899"/>
      <c r="D59" s="899"/>
      <c r="E59" s="899"/>
      <c r="F59" s="899"/>
      <c r="G59" s="899"/>
      <c r="H59" s="899"/>
      <c r="I59" s="900"/>
      <c r="J59" s="343"/>
      <c r="K59" s="338"/>
    </row>
  </sheetData>
  <mergeCells count="24">
    <mergeCell ref="B59:I59"/>
    <mergeCell ref="D31:F31"/>
    <mergeCell ref="B32:I32"/>
    <mergeCell ref="B34:I34"/>
    <mergeCell ref="B38:I38"/>
    <mergeCell ref="B42:I42"/>
    <mergeCell ref="D52:F52"/>
    <mergeCell ref="D53:F53"/>
    <mergeCell ref="D54:F54"/>
    <mergeCell ref="D55:F55"/>
    <mergeCell ref="D56:F56"/>
    <mergeCell ref="B57:I57"/>
    <mergeCell ref="D30:F30"/>
    <mergeCell ref="F4:K10"/>
    <mergeCell ref="B17:I17"/>
    <mergeCell ref="D19:F19"/>
    <mergeCell ref="D20:F20"/>
    <mergeCell ref="D21:F21"/>
    <mergeCell ref="D22:F22"/>
    <mergeCell ref="D23:F23"/>
    <mergeCell ref="B24:I24"/>
    <mergeCell ref="B26:I26"/>
    <mergeCell ref="D28:F28"/>
    <mergeCell ref="D29:F29"/>
  </mergeCells>
  <phoneticPr fontId="19"/>
  <pageMargins left="0.39370078740157483" right="0.39370078740157483" top="0.74803149606299213" bottom="0.74803149606299213" header="0.31496062992125984" footer="0.31496062992125984"/>
  <pageSetup paperSize="9" scale="85" orientation="portrait"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D689A-5454-47F9-8BAA-9BB0F1ACAC1A}">
  <dimension ref="B1:K36"/>
  <sheetViews>
    <sheetView zoomScaleNormal="100" zoomScaleSheetLayoutView="100" workbookViewId="0"/>
  </sheetViews>
  <sheetFormatPr defaultColWidth="9" defaultRowHeight="13.2" x14ac:dyDescent="0.45"/>
  <cols>
    <col min="1" max="1" width="1.5" style="333" customWidth="1"/>
    <col min="2" max="2" width="16" style="333" customWidth="1"/>
    <col min="3" max="3" width="21.69921875" style="333" customWidth="1"/>
    <col min="4" max="4" width="4.5" style="333" customWidth="1"/>
    <col min="5" max="6" width="5.5" style="333" bestFit="1" customWidth="1"/>
    <col min="7" max="7" width="6.5" style="333" bestFit="1" customWidth="1"/>
    <col min="8" max="8" width="5.19921875" style="353" bestFit="1" customWidth="1"/>
    <col min="9" max="10" width="10.5" style="333" customWidth="1"/>
    <col min="11" max="11" width="11.69921875" style="333" customWidth="1"/>
    <col min="12" max="16384" width="9" style="333"/>
  </cols>
  <sheetData>
    <row r="1" spans="2:11" x14ac:dyDescent="0.45">
      <c r="B1" s="333" t="s">
        <v>129</v>
      </c>
    </row>
    <row r="4" spans="2:11" ht="27" customHeight="1" x14ac:dyDescent="0.45">
      <c r="B4" s="354" t="s">
        <v>274</v>
      </c>
      <c r="C4" s="354"/>
      <c r="D4" s="354"/>
      <c r="G4" s="924"/>
      <c r="H4" s="924"/>
      <c r="I4" s="924"/>
      <c r="J4" s="924"/>
      <c r="K4" s="924"/>
    </row>
    <row r="5" spans="2:11" x14ac:dyDescent="0.45">
      <c r="G5" s="924"/>
      <c r="H5" s="924"/>
      <c r="I5" s="924"/>
      <c r="J5" s="924"/>
      <c r="K5" s="924"/>
    </row>
    <row r="6" spans="2:11" x14ac:dyDescent="0.45">
      <c r="B6" s="356" t="s">
        <v>142</v>
      </c>
      <c r="C6" s="391">
        <v>20262021703</v>
      </c>
      <c r="G6" s="924"/>
      <c r="H6" s="924"/>
      <c r="I6" s="924"/>
      <c r="J6" s="924"/>
      <c r="K6" s="924"/>
    </row>
    <row r="7" spans="2:11" x14ac:dyDescent="0.45">
      <c r="B7" s="356" t="s">
        <v>143</v>
      </c>
      <c r="C7" s="391" t="s">
        <v>263</v>
      </c>
    </row>
    <row r="8" spans="2:11" x14ac:dyDescent="0.45">
      <c r="B8" s="358" t="s">
        <v>144</v>
      </c>
      <c r="C8" s="357" t="s">
        <v>275</v>
      </c>
    </row>
    <row r="9" spans="2:11" x14ac:dyDescent="0.45">
      <c r="B9" s="392"/>
      <c r="C9" s="393"/>
    </row>
    <row r="10" spans="2:11" x14ac:dyDescent="0.45">
      <c r="B10" s="360"/>
    </row>
    <row r="11" spans="2:11" x14ac:dyDescent="0.45">
      <c r="B11" s="361" t="s">
        <v>148</v>
      </c>
      <c r="C11" s="362"/>
      <c r="D11" s="363"/>
      <c r="E11" s="337" t="s">
        <v>149</v>
      </c>
      <c r="F11" s="337" t="s">
        <v>150</v>
      </c>
      <c r="G11" s="337" t="s">
        <v>151</v>
      </c>
      <c r="H11" s="337" t="s">
        <v>152</v>
      </c>
      <c r="I11" s="337" t="s">
        <v>153</v>
      </c>
      <c r="J11" s="337" t="s">
        <v>154</v>
      </c>
      <c r="K11" s="337" t="s">
        <v>155</v>
      </c>
    </row>
    <row r="12" spans="2:11" x14ac:dyDescent="0.45">
      <c r="B12" s="364" t="s">
        <v>157</v>
      </c>
      <c r="C12" s="365"/>
      <c r="D12" s="366"/>
      <c r="E12" s="367"/>
      <c r="F12" s="367"/>
      <c r="G12" s="367"/>
      <c r="H12" s="368" t="s">
        <v>156</v>
      </c>
      <c r="I12" s="394"/>
      <c r="J12" s="394"/>
      <c r="K12" s="370"/>
    </row>
    <row r="13" spans="2:11" x14ac:dyDescent="0.45">
      <c r="B13" s="364" t="s">
        <v>158</v>
      </c>
      <c r="C13" s="365"/>
      <c r="D13" s="366"/>
      <c r="E13" s="367"/>
      <c r="F13" s="367"/>
      <c r="G13" s="367"/>
      <c r="H13" s="368" t="s">
        <v>156</v>
      </c>
      <c r="I13" s="394"/>
      <c r="J13" s="394"/>
      <c r="K13" s="370"/>
    </row>
    <row r="14" spans="2:11" x14ac:dyDescent="0.45">
      <c r="B14" s="364" t="s">
        <v>159</v>
      </c>
      <c r="C14" s="365"/>
      <c r="D14" s="366"/>
      <c r="E14" s="367"/>
      <c r="F14" s="367"/>
      <c r="G14" s="367"/>
      <c r="H14" s="368" t="s">
        <v>156</v>
      </c>
      <c r="I14" s="394"/>
      <c r="J14" s="394"/>
      <c r="K14" s="370"/>
    </row>
    <row r="15" spans="2:11" x14ac:dyDescent="0.45">
      <c r="B15" s="364"/>
      <c r="C15" s="365"/>
      <c r="D15" s="366"/>
      <c r="E15" s="367"/>
      <c r="F15" s="367"/>
      <c r="G15" s="367"/>
      <c r="H15" s="368"/>
      <c r="I15" s="394"/>
      <c r="J15" s="394"/>
      <c r="K15" s="370"/>
    </row>
    <row r="16" spans="2:11" x14ac:dyDescent="0.45">
      <c r="B16" s="364"/>
      <c r="C16" s="365"/>
      <c r="D16" s="366"/>
      <c r="E16" s="367"/>
      <c r="F16" s="367"/>
      <c r="G16" s="367"/>
      <c r="H16" s="368"/>
      <c r="I16" s="394"/>
      <c r="J16" s="394"/>
      <c r="K16" s="370"/>
    </row>
    <row r="17" spans="2:11" x14ac:dyDescent="0.45">
      <c r="B17" s="918" t="s">
        <v>160</v>
      </c>
      <c r="C17" s="919"/>
      <c r="D17" s="919"/>
      <c r="E17" s="919"/>
      <c r="F17" s="919"/>
      <c r="G17" s="919"/>
      <c r="H17" s="919"/>
      <c r="I17" s="920"/>
      <c r="J17" s="395"/>
      <c r="K17" s="370" t="s">
        <v>161</v>
      </c>
    </row>
    <row r="18" spans="2:11" x14ac:dyDescent="0.45">
      <c r="B18" s="365"/>
      <c r="C18" s="372"/>
      <c r="D18" s="365"/>
      <c r="E18" s="365"/>
      <c r="F18" s="365"/>
      <c r="G18" s="365"/>
      <c r="H18" s="372"/>
      <c r="I18" s="365"/>
      <c r="J18" s="365"/>
      <c r="K18" s="373"/>
    </row>
    <row r="19" spans="2:11" x14ac:dyDescent="0.45">
      <c r="B19" s="335" t="s">
        <v>162</v>
      </c>
      <c r="C19" s="336" t="s">
        <v>163</v>
      </c>
      <c r="D19" s="903" t="s">
        <v>164</v>
      </c>
      <c r="E19" s="904"/>
      <c r="F19" s="905"/>
      <c r="G19" s="337" t="s">
        <v>151</v>
      </c>
      <c r="H19" s="337" t="s">
        <v>152</v>
      </c>
      <c r="I19" s="337" t="s">
        <v>153</v>
      </c>
      <c r="J19" s="337" t="s">
        <v>154</v>
      </c>
      <c r="K19" s="337" t="s">
        <v>155</v>
      </c>
    </row>
    <row r="20" spans="2:11" x14ac:dyDescent="0.45">
      <c r="B20" s="338" t="s">
        <v>165</v>
      </c>
      <c r="C20" s="338" t="s">
        <v>276</v>
      </c>
      <c r="D20" s="906" t="s">
        <v>277</v>
      </c>
      <c r="E20" s="907"/>
      <c r="F20" s="908"/>
      <c r="G20" s="396">
        <v>15</v>
      </c>
      <c r="H20" s="340" t="s">
        <v>278</v>
      </c>
      <c r="I20" s="397"/>
      <c r="J20" s="397"/>
      <c r="K20" s="338"/>
    </row>
    <row r="21" spans="2:11" x14ac:dyDescent="0.45">
      <c r="B21" s="342"/>
      <c r="C21" s="338"/>
      <c r="D21" s="906"/>
      <c r="E21" s="907"/>
      <c r="F21" s="908"/>
      <c r="G21" s="339"/>
      <c r="H21" s="340"/>
      <c r="I21" s="397"/>
      <c r="J21" s="397"/>
      <c r="K21" s="338"/>
    </row>
    <row r="22" spans="2:11" x14ac:dyDescent="0.45">
      <c r="B22" s="898" t="s">
        <v>166</v>
      </c>
      <c r="C22" s="899"/>
      <c r="D22" s="899"/>
      <c r="E22" s="899"/>
      <c r="F22" s="899"/>
      <c r="G22" s="899"/>
      <c r="H22" s="899"/>
      <c r="I22" s="900"/>
      <c r="J22" s="398"/>
      <c r="K22" s="338" t="s">
        <v>167</v>
      </c>
    </row>
    <row r="23" spans="2:11" x14ac:dyDescent="0.45">
      <c r="B23" s="344" t="s">
        <v>168</v>
      </c>
      <c r="C23" s="345" t="s">
        <v>169</v>
      </c>
      <c r="D23" s="346"/>
      <c r="E23" s="347"/>
      <c r="F23" s="348"/>
      <c r="G23" s="339">
        <v>0.5</v>
      </c>
      <c r="H23" s="349" t="s">
        <v>170</v>
      </c>
      <c r="I23" s="398"/>
      <c r="J23" s="398"/>
      <c r="K23" s="338" t="s">
        <v>171</v>
      </c>
    </row>
    <row r="24" spans="2:11" x14ac:dyDescent="0.45">
      <c r="B24" s="898" t="s">
        <v>160</v>
      </c>
      <c r="C24" s="899"/>
      <c r="D24" s="899"/>
      <c r="E24" s="899"/>
      <c r="F24" s="899"/>
      <c r="G24" s="899"/>
      <c r="H24" s="899"/>
      <c r="I24" s="900"/>
      <c r="J24" s="398"/>
      <c r="K24" s="338" t="s">
        <v>173</v>
      </c>
    </row>
    <row r="25" spans="2:11" x14ac:dyDescent="0.45">
      <c r="B25" s="347"/>
      <c r="C25" s="374"/>
      <c r="D25" s="347"/>
      <c r="E25" s="347"/>
      <c r="F25" s="347"/>
      <c r="G25" s="347"/>
      <c r="H25" s="374"/>
      <c r="I25" s="347"/>
      <c r="J25" s="347"/>
      <c r="K25" s="375"/>
    </row>
    <row r="26" spans="2:11" x14ac:dyDescent="0.45">
      <c r="B26" s="335" t="s">
        <v>174</v>
      </c>
      <c r="C26" s="336" t="s">
        <v>163</v>
      </c>
      <c r="D26" s="903" t="s">
        <v>164</v>
      </c>
      <c r="E26" s="904"/>
      <c r="F26" s="905"/>
      <c r="G26" s="337" t="s">
        <v>151</v>
      </c>
      <c r="H26" s="337" t="s">
        <v>152</v>
      </c>
      <c r="I26" s="337" t="s">
        <v>153</v>
      </c>
      <c r="J26" s="337" t="s">
        <v>154</v>
      </c>
      <c r="K26" s="337" t="s">
        <v>155</v>
      </c>
    </row>
    <row r="27" spans="2:11" x14ac:dyDescent="0.45">
      <c r="B27" s="344" t="s">
        <v>175</v>
      </c>
      <c r="C27" s="338" t="s">
        <v>279</v>
      </c>
      <c r="D27" s="906"/>
      <c r="E27" s="907"/>
      <c r="F27" s="908"/>
      <c r="G27" s="399">
        <v>0.9</v>
      </c>
      <c r="H27" s="340" t="s">
        <v>177</v>
      </c>
      <c r="I27" s="397"/>
      <c r="J27" s="397"/>
      <c r="K27" s="338"/>
    </row>
    <row r="28" spans="2:11" x14ac:dyDescent="0.45">
      <c r="B28" s="344"/>
      <c r="C28" s="338" t="s">
        <v>178</v>
      </c>
      <c r="D28" s="906" t="s">
        <v>179</v>
      </c>
      <c r="E28" s="907"/>
      <c r="F28" s="908"/>
      <c r="G28" s="399">
        <v>7.2</v>
      </c>
      <c r="H28" s="340" t="s">
        <v>280</v>
      </c>
      <c r="I28" s="397"/>
      <c r="J28" s="397"/>
      <c r="K28" s="338"/>
    </row>
    <row r="29" spans="2:11" x14ac:dyDescent="0.45">
      <c r="B29" s="344"/>
      <c r="C29" s="338"/>
      <c r="D29" s="906"/>
      <c r="E29" s="907"/>
      <c r="F29" s="908"/>
      <c r="G29" s="399"/>
      <c r="H29" s="340"/>
      <c r="I29" s="397"/>
      <c r="J29" s="397"/>
      <c r="K29" s="338"/>
    </row>
    <row r="30" spans="2:11" x14ac:dyDescent="0.45">
      <c r="B30" s="344"/>
      <c r="C30" s="338"/>
      <c r="D30" s="906"/>
      <c r="E30" s="907"/>
      <c r="F30" s="908"/>
      <c r="G30" s="399"/>
      <c r="H30" s="340"/>
      <c r="I30" s="397"/>
      <c r="J30" s="397"/>
      <c r="K30" s="338"/>
    </row>
    <row r="31" spans="2:11" x14ac:dyDescent="0.45">
      <c r="B31" s="898" t="s">
        <v>166</v>
      </c>
      <c r="C31" s="899"/>
      <c r="D31" s="899"/>
      <c r="E31" s="899"/>
      <c r="F31" s="899"/>
      <c r="G31" s="899"/>
      <c r="H31" s="899"/>
      <c r="I31" s="900"/>
      <c r="J31" s="398"/>
      <c r="K31" s="338" t="s">
        <v>181</v>
      </c>
    </row>
    <row r="32" spans="2:11" x14ac:dyDescent="0.45">
      <c r="B32" s="344" t="s">
        <v>182</v>
      </c>
      <c r="C32" s="380" t="s">
        <v>183</v>
      </c>
      <c r="D32" s="346"/>
      <c r="E32" s="347"/>
      <c r="F32" s="348"/>
      <c r="G32" s="339">
        <v>0.5</v>
      </c>
      <c r="H32" s="349" t="s">
        <v>170</v>
      </c>
      <c r="I32" s="398"/>
      <c r="J32" s="398"/>
      <c r="K32" s="338" t="s">
        <v>184</v>
      </c>
    </row>
    <row r="33" spans="2:11" x14ac:dyDescent="0.45">
      <c r="B33" s="898" t="s">
        <v>160</v>
      </c>
      <c r="C33" s="899"/>
      <c r="D33" s="899"/>
      <c r="E33" s="899"/>
      <c r="F33" s="899"/>
      <c r="G33" s="899"/>
      <c r="H33" s="899"/>
      <c r="I33" s="900"/>
      <c r="J33" s="398"/>
      <c r="K33" s="338" t="s">
        <v>185</v>
      </c>
    </row>
    <row r="34" spans="2:11" x14ac:dyDescent="0.45">
      <c r="B34" s="347"/>
      <c r="C34" s="374"/>
      <c r="D34" s="347"/>
      <c r="E34" s="347"/>
      <c r="F34" s="347"/>
      <c r="G34" s="347"/>
      <c r="H34" s="374"/>
      <c r="I34" s="347"/>
      <c r="J34" s="347"/>
      <c r="K34" s="375"/>
    </row>
    <row r="35" spans="2:11" x14ac:dyDescent="0.45">
      <c r="B35" s="376" t="s">
        <v>281</v>
      </c>
      <c r="C35" s="381"/>
      <c r="D35" s="381"/>
      <c r="E35" s="381"/>
      <c r="F35" s="381"/>
      <c r="G35" s="362"/>
      <c r="H35" s="362"/>
      <c r="I35" s="363"/>
      <c r="J35" s="337" t="s">
        <v>154</v>
      </c>
      <c r="K35" s="337" t="s">
        <v>155</v>
      </c>
    </row>
    <row r="36" spans="2:11" x14ac:dyDescent="0.45">
      <c r="B36" s="344" t="s">
        <v>195</v>
      </c>
      <c r="C36" s="380" t="s">
        <v>282</v>
      </c>
      <c r="D36" s="347"/>
      <c r="E36" s="347"/>
      <c r="F36" s="347"/>
      <c r="G36" s="390"/>
      <c r="H36" s="374"/>
      <c r="I36" s="348"/>
      <c r="J36" s="398"/>
      <c r="K36" s="338"/>
    </row>
  </sheetData>
  <mergeCells count="14">
    <mergeCell ref="B31:I31"/>
    <mergeCell ref="B33:I33"/>
    <mergeCell ref="B24:I24"/>
    <mergeCell ref="D26:F26"/>
    <mergeCell ref="D27:F27"/>
    <mergeCell ref="D28:F28"/>
    <mergeCell ref="D29:F29"/>
    <mergeCell ref="D30:F30"/>
    <mergeCell ref="B22:I22"/>
    <mergeCell ref="G4:K6"/>
    <mergeCell ref="B17:I17"/>
    <mergeCell ref="D19:F19"/>
    <mergeCell ref="D20:F20"/>
    <mergeCell ref="D21:F21"/>
  </mergeCells>
  <phoneticPr fontId="19"/>
  <pageMargins left="0.39370078740157483" right="0.39370078740157483" top="0.74803149606299213" bottom="0.74803149606299213" header="0.31496062992125984" footer="0.31496062992125984"/>
  <pageSetup paperSize="9" scale="85" orientation="portrait"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AEE70-C557-42AE-9D9A-101282EBAA85}">
  <dimension ref="B1:K39"/>
  <sheetViews>
    <sheetView zoomScaleNormal="100" zoomScaleSheetLayoutView="100" workbookViewId="0"/>
  </sheetViews>
  <sheetFormatPr defaultColWidth="9" defaultRowHeight="13.2" x14ac:dyDescent="0.45"/>
  <cols>
    <col min="1" max="1" width="1.69921875" style="400" customWidth="1"/>
    <col min="2" max="2" width="16" style="400" customWidth="1"/>
    <col min="3" max="3" width="21.69921875" style="400" customWidth="1"/>
    <col min="4" max="4" width="4.5" style="400" customWidth="1"/>
    <col min="5" max="6" width="6.09765625" style="400" customWidth="1"/>
    <col min="7" max="7" width="6.5" style="400" bestFit="1" customWidth="1"/>
    <col min="8" max="8" width="5.19921875" style="353" bestFit="1" customWidth="1"/>
    <col min="9" max="10" width="10.5" style="400" customWidth="1"/>
    <col min="11" max="11" width="11.09765625" style="400" customWidth="1"/>
    <col min="12" max="16384" width="9" style="400"/>
  </cols>
  <sheetData>
    <row r="1" spans="2:11" x14ac:dyDescent="0.45">
      <c r="B1" s="400" t="s">
        <v>129</v>
      </c>
    </row>
    <row r="4" spans="2:11" ht="27" customHeight="1" x14ac:dyDescent="0.45">
      <c r="B4" s="401" t="s">
        <v>283</v>
      </c>
      <c r="C4" s="401" t="s">
        <v>284</v>
      </c>
      <c r="D4" s="401"/>
      <c r="G4" s="925"/>
      <c r="H4" s="925"/>
      <c r="I4" s="925"/>
      <c r="J4" s="925"/>
      <c r="K4" s="925"/>
    </row>
    <row r="5" spans="2:11" x14ac:dyDescent="0.45">
      <c r="G5" s="925"/>
      <c r="H5" s="925"/>
      <c r="I5" s="925"/>
      <c r="J5" s="925"/>
      <c r="K5" s="925"/>
    </row>
    <row r="6" spans="2:11" x14ac:dyDescent="0.45">
      <c r="B6" s="402" t="s">
        <v>142</v>
      </c>
      <c r="C6" s="391">
        <v>20262021703</v>
      </c>
      <c r="G6" s="925"/>
      <c r="H6" s="925"/>
      <c r="I6" s="925"/>
      <c r="J6" s="925"/>
      <c r="K6" s="925"/>
    </row>
    <row r="7" spans="2:11" x14ac:dyDescent="0.45">
      <c r="B7" s="402" t="s">
        <v>143</v>
      </c>
      <c r="C7" s="391" t="s">
        <v>263</v>
      </c>
    </row>
    <row r="8" spans="2:11" x14ac:dyDescent="0.45">
      <c r="B8" s="403" t="s">
        <v>144</v>
      </c>
      <c r="C8" s="357" t="s">
        <v>275</v>
      </c>
    </row>
    <row r="9" spans="2:11" x14ac:dyDescent="0.45">
      <c r="B9" s="403" t="s">
        <v>146</v>
      </c>
      <c r="C9" s="357" t="s">
        <v>285</v>
      </c>
    </row>
    <row r="10" spans="2:11" x14ac:dyDescent="0.45">
      <c r="B10" s="404"/>
    </row>
    <row r="11" spans="2:11" x14ac:dyDescent="0.45">
      <c r="B11" s="405" t="s">
        <v>148</v>
      </c>
      <c r="C11" s="362"/>
      <c r="D11" s="363"/>
      <c r="E11" s="337" t="s">
        <v>149</v>
      </c>
      <c r="F11" s="337" t="s">
        <v>150</v>
      </c>
      <c r="G11" s="337" t="s">
        <v>151</v>
      </c>
      <c r="H11" s="337" t="s">
        <v>152</v>
      </c>
      <c r="I11" s="337" t="s">
        <v>153</v>
      </c>
      <c r="J11" s="337" t="s">
        <v>154</v>
      </c>
      <c r="K11" s="337" t="s">
        <v>155</v>
      </c>
    </row>
    <row r="12" spans="2:11" x14ac:dyDescent="0.45">
      <c r="B12" s="406" t="s">
        <v>157</v>
      </c>
      <c r="C12" s="407"/>
      <c r="D12" s="408"/>
      <c r="E12" s="409"/>
      <c r="F12" s="409"/>
      <c r="G12" s="409"/>
      <c r="H12" s="368" t="s">
        <v>156</v>
      </c>
      <c r="I12" s="394"/>
      <c r="J12" s="394"/>
      <c r="K12" s="370"/>
    </row>
    <row r="13" spans="2:11" x14ac:dyDescent="0.45">
      <c r="B13" s="406" t="s">
        <v>158</v>
      </c>
      <c r="C13" s="407"/>
      <c r="D13" s="408"/>
      <c r="E13" s="409"/>
      <c r="F13" s="409"/>
      <c r="G13" s="409"/>
      <c r="H13" s="368" t="s">
        <v>156</v>
      </c>
      <c r="I13" s="394"/>
      <c r="J13" s="394"/>
      <c r="K13" s="370"/>
    </row>
    <row r="14" spans="2:11" x14ac:dyDescent="0.45">
      <c r="B14" s="406" t="s">
        <v>159</v>
      </c>
      <c r="C14" s="407"/>
      <c r="D14" s="408"/>
      <c r="E14" s="409"/>
      <c r="F14" s="409"/>
      <c r="G14" s="409"/>
      <c r="H14" s="368" t="s">
        <v>156</v>
      </c>
      <c r="I14" s="394"/>
      <c r="J14" s="394"/>
      <c r="K14" s="370"/>
    </row>
    <row r="15" spans="2:11" x14ac:dyDescent="0.45">
      <c r="B15" s="406"/>
      <c r="C15" s="407"/>
      <c r="D15" s="408"/>
      <c r="E15" s="409"/>
      <c r="F15" s="409"/>
      <c r="G15" s="409"/>
      <c r="H15" s="368"/>
      <c r="I15" s="394"/>
      <c r="J15" s="394"/>
      <c r="K15" s="370"/>
    </row>
    <row r="16" spans="2:11" x14ac:dyDescent="0.45">
      <c r="B16" s="406"/>
      <c r="C16" s="407"/>
      <c r="D16" s="408"/>
      <c r="E16" s="410"/>
      <c r="F16" s="410"/>
      <c r="G16" s="410"/>
      <c r="H16" s="368"/>
      <c r="I16" s="394"/>
      <c r="J16" s="394"/>
      <c r="K16" s="370"/>
    </row>
    <row r="17" spans="2:11" x14ac:dyDescent="0.45">
      <c r="B17" s="918" t="s">
        <v>160</v>
      </c>
      <c r="C17" s="919"/>
      <c r="D17" s="919"/>
      <c r="E17" s="919"/>
      <c r="F17" s="919"/>
      <c r="G17" s="919"/>
      <c r="H17" s="919"/>
      <c r="I17" s="920"/>
      <c r="J17" s="395"/>
      <c r="K17" s="370" t="s">
        <v>161</v>
      </c>
    </row>
    <row r="18" spans="2:11" x14ac:dyDescent="0.45">
      <c r="B18" s="407"/>
      <c r="C18" s="372"/>
      <c r="D18" s="407"/>
      <c r="E18" s="407"/>
      <c r="F18" s="407"/>
      <c r="G18" s="407"/>
      <c r="H18" s="372"/>
      <c r="I18" s="407"/>
      <c r="J18" s="407"/>
      <c r="K18" s="373"/>
    </row>
    <row r="19" spans="2:11" x14ac:dyDescent="0.45">
      <c r="B19" s="411" t="s">
        <v>162</v>
      </c>
      <c r="C19" s="336" t="s">
        <v>163</v>
      </c>
      <c r="D19" s="903" t="s">
        <v>164</v>
      </c>
      <c r="E19" s="904"/>
      <c r="F19" s="905"/>
      <c r="G19" s="337" t="s">
        <v>151</v>
      </c>
      <c r="H19" s="337" t="s">
        <v>152</v>
      </c>
      <c r="I19" s="337" t="s">
        <v>153</v>
      </c>
      <c r="J19" s="337" t="s">
        <v>154</v>
      </c>
      <c r="K19" s="337" t="s">
        <v>155</v>
      </c>
    </row>
    <row r="20" spans="2:11" x14ac:dyDescent="0.45">
      <c r="B20" s="338" t="s">
        <v>165</v>
      </c>
      <c r="C20" s="338" t="s">
        <v>286</v>
      </c>
      <c r="D20" s="906"/>
      <c r="E20" s="907"/>
      <c r="F20" s="908"/>
      <c r="G20" s="396">
        <v>1</v>
      </c>
      <c r="H20" s="340" t="s">
        <v>278</v>
      </c>
      <c r="I20" s="397"/>
      <c r="J20" s="397"/>
      <c r="K20" s="338"/>
    </row>
    <row r="21" spans="2:11" x14ac:dyDescent="0.45">
      <c r="B21" s="412"/>
      <c r="C21" s="338"/>
      <c r="D21" s="906"/>
      <c r="E21" s="907"/>
      <c r="F21" s="908"/>
      <c r="G21" s="413"/>
      <c r="H21" s="340"/>
      <c r="I21" s="397"/>
      <c r="J21" s="397"/>
      <c r="K21" s="338"/>
    </row>
    <row r="22" spans="2:11" x14ac:dyDescent="0.45">
      <c r="B22" s="898" t="s">
        <v>166</v>
      </c>
      <c r="C22" s="899"/>
      <c r="D22" s="899"/>
      <c r="E22" s="899"/>
      <c r="F22" s="899"/>
      <c r="G22" s="899"/>
      <c r="H22" s="899"/>
      <c r="I22" s="900"/>
      <c r="J22" s="398"/>
      <c r="K22" s="338" t="s">
        <v>167</v>
      </c>
    </row>
    <row r="23" spans="2:11" x14ac:dyDescent="0.45">
      <c r="B23" s="414" t="s">
        <v>168</v>
      </c>
      <c r="C23" s="345" t="s">
        <v>169</v>
      </c>
      <c r="D23" s="907"/>
      <c r="E23" s="907"/>
      <c r="F23" s="908"/>
      <c r="G23" s="413">
        <v>0.5</v>
      </c>
      <c r="H23" s="340" t="s">
        <v>170</v>
      </c>
      <c r="I23" s="398"/>
      <c r="J23" s="398"/>
      <c r="K23" s="338" t="s">
        <v>171</v>
      </c>
    </row>
    <row r="24" spans="2:11" x14ac:dyDescent="0.45">
      <c r="B24" s="898" t="s">
        <v>160</v>
      </c>
      <c r="C24" s="899"/>
      <c r="D24" s="899"/>
      <c r="E24" s="899"/>
      <c r="F24" s="899"/>
      <c r="G24" s="899"/>
      <c r="H24" s="899"/>
      <c r="I24" s="900"/>
      <c r="J24" s="398"/>
      <c r="K24" s="338" t="s">
        <v>173</v>
      </c>
    </row>
    <row r="25" spans="2:11" x14ac:dyDescent="0.45">
      <c r="B25" s="415"/>
      <c r="C25" s="374"/>
      <c r="D25" s="415"/>
      <c r="E25" s="415"/>
      <c r="F25" s="415"/>
      <c r="G25" s="415"/>
      <c r="H25" s="374"/>
      <c r="I25" s="415"/>
      <c r="J25" s="415"/>
      <c r="K25" s="375"/>
    </row>
    <row r="26" spans="2:11" x14ac:dyDescent="0.45">
      <c r="B26" s="416" t="s">
        <v>174</v>
      </c>
      <c r="C26" s="336" t="s">
        <v>163</v>
      </c>
      <c r="D26" s="903" t="s">
        <v>164</v>
      </c>
      <c r="E26" s="904"/>
      <c r="F26" s="905"/>
      <c r="G26" s="337" t="s">
        <v>151</v>
      </c>
      <c r="H26" s="337" t="s">
        <v>152</v>
      </c>
      <c r="I26" s="337" t="s">
        <v>153</v>
      </c>
      <c r="J26" s="337" t="s">
        <v>154</v>
      </c>
      <c r="K26" s="337" t="s">
        <v>155</v>
      </c>
    </row>
    <row r="27" spans="2:11" x14ac:dyDescent="0.45">
      <c r="B27" s="414" t="s">
        <v>175</v>
      </c>
      <c r="C27" s="338" t="s">
        <v>178</v>
      </c>
      <c r="D27" s="906" t="s">
        <v>179</v>
      </c>
      <c r="E27" s="907"/>
      <c r="F27" s="908"/>
      <c r="G27" s="417">
        <v>0.7</v>
      </c>
      <c r="H27" s="340" t="s">
        <v>280</v>
      </c>
      <c r="I27" s="397"/>
      <c r="J27" s="397"/>
      <c r="K27" s="338"/>
    </row>
    <row r="28" spans="2:11" x14ac:dyDescent="0.45">
      <c r="B28" s="414"/>
      <c r="C28" s="338"/>
      <c r="D28" s="906"/>
      <c r="E28" s="907"/>
      <c r="F28" s="908"/>
      <c r="G28" s="417"/>
      <c r="H28" s="340"/>
      <c r="I28" s="397"/>
      <c r="J28" s="397"/>
      <c r="K28" s="338"/>
    </row>
    <row r="29" spans="2:11" x14ac:dyDescent="0.45">
      <c r="B29" s="414"/>
      <c r="C29" s="418"/>
      <c r="D29" s="906"/>
      <c r="E29" s="907"/>
      <c r="F29" s="908"/>
      <c r="G29" s="417"/>
      <c r="H29" s="340"/>
      <c r="I29" s="397"/>
      <c r="J29" s="397"/>
      <c r="K29" s="338"/>
    </row>
    <row r="30" spans="2:11" x14ac:dyDescent="0.45">
      <c r="B30" s="898" t="s">
        <v>166</v>
      </c>
      <c r="C30" s="899"/>
      <c r="D30" s="899"/>
      <c r="E30" s="899"/>
      <c r="F30" s="899"/>
      <c r="G30" s="899"/>
      <c r="H30" s="899"/>
      <c r="I30" s="900"/>
      <c r="J30" s="398"/>
      <c r="K30" s="338" t="s">
        <v>181</v>
      </c>
    </row>
    <row r="31" spans="2:11" x14ac:dyDescent="0.45">
      <c r="B31" s="414" t="s">
        <v>182</v>
      </c>
      <c r="C31" s="419" t="s">
        <v>183</v>
      </c>
      <c r="D31" s="346"/>
      <c r="E31" s="415"/>
      <c r="F31" s="420"/>
      <c r="G31" s="421">
        <v>0.5</v>
      </c>
      <c r="H31" s="340" t="s">
        <v>170</v>
      </c>
      <c r="I31" s="398"/>
      <c r="J31" s="398"/>
      <c r="K31" s="338" t="s">
        <v>184</v>
      </c>
    </row>
    <row r="32" spans="2:11" x14ac:dyDescent="0.45">
      <c r="B32" s="898" t="s">
        <v>160</v>
      </c>
      <c r="C32" s="899"/>
      <c r="D32" s="899"/>
      <c r="E32" s="899"/>
      <c r="F32" s="899"/>
      <c r="G32" s="899"/>
      <c r="H32" s="899"/>
      <c r="I32" s="900"/>
      <c r="J32" s="398"/>
      <c r="K32" s="338" t="s">
        <v>185</v>
      </c>
    </row>
    <row r="33" spans="2:11" x14ac:dyDescent="0.45">
      <c r="B33" s="415"/>
      <c r="C33" s="374"/>
      <c r="D33" s="415"/>
      <c r="E33" s="415"/>
      <c r="F33" s="415"/>
      <c r="G33" s="415"/>
      <c r="H33" s="374"/>
      <c r="I33" s="415"/>
      <c r="J33" s="415"/>
      <c r="K33" s="375"/>
    </row>
    <row r="34" spans="2:11" x14ac:dyDescent="0.45">
      <c r="B34" s="422" t="s">
        <v>287</v>
      </c>
      <c r="C34" s="423"/>
      <c r="D34" s="423"/>
      <c r="E34" s="423"/>
      <c r="F34" s="424"/>
      <c r="G34" s="337" t="s">
        <v>151</v>
      </c>
      <c r="H34" s="337"/>
      <c r="I34" s="337" t="s">
        <v>153</v>
      </c>
      <c r="J34" s="337" t="s">
        <v>154</v>
      </c>
      <c r="K34" s="337" t="s">
        <v>155</v>
      </c>
    </row>
    <row r="35" spans="2:11" x14ac:dyDescent="0.45">
      <c r="B35" s="414" t="s">
        <v>288</v>
      </c>
      <c r="C35" s="425" t="s">
        <v>289</v>
      </c>
      <c r="D35" s="415"/>
      <c r="E35" s="415"/>
      <c r="F35" s="420"/>
      <c r="G35" s="426">
        <v>7.0000000000000007E-2</v>
      </c>
      <c r="H35" s="340"/>
      <c r="I35" s="398"/>
      <c r="J35" s="398"/>
      <c r="K35" s="338"/>
    </row>
    <row r="36" spans="2:11" x14ac:dyDescent="0.45">
      <c r="B36" s="898" t="s">
        <v>160</v>
      </c>
      <c r="C36" s="899"/>
      <c r="D36" s="899"/>
      <c r="E36" s="899"/>
      <c r="F36" s="899"/>
      <c r="G36" s="899"/>
      <c r="H36" s="899"/>
      <c r="I36" s="900"/>
      <c r="J36" s="398"/>
      <c r="K36" s="338" t="s">
        <v>189</v>
      </c>
    </row>
    <row r="37" spans="2:11" x14ac:dyDescent="0.45">
      <c r="B37" s="415"/>
      <c r="C37" s="415"/>
      <c r="D37" s="415"/>
      <c r="E37" s="415"/>
      <c r="F37" s="415"/>
      <c r="G37" s="415"/>
      <c r="H37" s="374"/>
      <c r="I37" s="415"/>
      <c r="J37" s="415"/>
      <c r="K37" s="375"/>
    </row>
    <row r="38" spans="2:11" x14ac:dyDescent="0.45">
      <c r="B38" s="422" t="s">
        <v>290</v>
      </c>
      <c r="C38" s="423"/>
      <c r="D38" s="423"/>
      <c r="E38" s="423"/>
      <c r="F38" s="423"/>
      <c r="G38" s="362"/>
      <c r="H38" s="362"/>
      <c r="I38" s="363"/>
      <c r="J38" s="337" t="s">
        <v>154</v>
      </c>
      <c r="K38" s="337" t="s">
        <v>155</v>
      </c>
    </row>
    <row r="39" spans="2:11" x14ac:dyDescent="0.45">
      <c r="B39" s="414" t="s">
        <v>195</v>
      </c>
      <c r="C39" s="425" t="s">
        <v>291</v>
      </c>
      <c r="D39" s="415"/>
      <c r="E39" s="415"/>
      <c r="F39" s="415"/>
      <c r="G39" s="427"/>
      <c r="H39" s="428"/>
      <c r="I39" s="420"/>
      <c r="J39" s="398"/>
      <c r="K39" s="338"/>
    </row>
  </sheetData>
  <mergeCells count="15">
    <mergeCell ref="B30:I30"/>
    <mergeCell ref="B32:I32"/>
    <mergeCell ref="B36:I36"/>
    <mergeCell ref="D23:F23"/>
    <mergeCell ref="B24:I24"/>
    <mergeCell ref="D26:F26"/>
    <mergeCell ref="D27:F27"/>
    <mergeCell ref="D28:F28"/>
    <mergeCell ref="D29:F29"/>
    <mergeCell ref="B22:I22"/>
    <mergeCell ref="G4:K6"/>
    <mergeCell ref="B17:I17"/>
    <mergeCell ref="D19:F19"/>
    <mergeCell ref="D20:F20"/>
    <mergeCell ref="D21:F21"/>
  </mergeCells>
  <phoneticPr fontId="19"/>
  <pageMargins left="0.39370078740157483" right="0.39370078740157483" top="0.74803149606299213" bottom="0.74803149606299213" header="0.31496062992125984" footer="0.31496062992125984"/>
  <pageSetup paperSize="9" scale="85"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鑑</vt:lpstr>
      <vt:lpstr>概要</vt:lpstr>
      <vt:lpstr>事業費</vt:lpstr>
      <vt:lpstr>算定簿A </vt:lpstr>
      <vt:lpstr>E1工程</vt:lpstr>
      <vt:lpstr>E2工程　現地調査</vt:lpstr>
      <vt:lpstr>E2工程　点検整理・代位登記の申請</vt:lpstr>
      <vt:lpstr>FⅡ-2工程</vt:lpstr>
      <vt:lpstr>G工程</vt:lpstr>
      <vt:lpstr>H工程 (複図)</vt:lpstr>
      <vt:lpstr>概要!Print_Area</vt:lpstr>
      <vt:lpstr>事業費!Print_Area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JWS23161</dc:creator>
  <cp:lastModifiedBy>佐藤　大樹</cp:lastModifiedBy>
  <cp:lastPrinted>2025-07-07T05:42:49Z</cp:lastPrinted>
  <dcterms:created xsi:type="dcterms:W3CDTF">2021-05-26T02:13:41Z</dcterms:created>
  <dcterms:modified xsi:type="dcterms:W3CDTF">2026-05-19T05:26:39Z</dcterms:modified>
</cp:coreProperties>
</file>