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k2814\Desktop\情報\"/>
    </mc:Choice>
  </mc:AlternateContent>
  <xr:revisionPtr revIDLastSave="0" documentId="13_ncr:1_{897A2821-75E5-4DB4-8FD5-1C0AAB8776CC}" xr6:coauthVersionLast="36" xr6:coauthVersionMax="36" xr10:uidLastSave="{00000000-0000-0000-0000-000000000000}"/>
  <bookViews>
    <workbookView xWindow="0" yWindow="0" windowWidth="23040" windowHeight="9108" xr2:uid="{00000000-000D-0000-FFFF-FFFF00000000}"/>
  </bookViews>
  <sheets>
    <sheet name="4月1日付佐久市人口・世帯数" sheetId="6" r:id="rId1"/>
  </sheets>
  <definedNames>
    <definedName name="_xlnm.Print_Area" localSheetId="0">'4月1日付佐久市人口・世帯数'!$A$1:$G$307</definedName>
    <definedName name="_xlnm.Print_Titles" localSheetId="0">'4月1日付佐久市人口・世帯数'!$1:$6</definedName>
  </definedNames>
  <calcPr calcId="191029"/>
</workbook>
</file>

<file path=xl/calcChain.xml><?xml version="1.0" encoding="utf-8"?>
<calcChain xmlns="http://schemas.openxmlformats.org/spreadsheetml/2006/main">
  <c r="D236" i="6" l="1"/>
  <c r="G210" i="6"/>
  <c r="F210" i="6"/>
  <c r="G206" i="6"/>
  <c r="F206" i="6"/>
  <c r="D72" i="6"/>
  <c r="D67" i="6"/>
  <c r="E170" i="6" l="1"/>
  <c r="F214" i="6" l="1"/>
  <c r="G214" i="6"/>
  <c r="F93" i="6" l="1"/>
  <c r="G93" i="6"/>
  <c r="E92" i="6" l="1"/>
  <c r="E88" i="6"/>
  <c r="E44" i="6"/>
  <c r="E40" i="6"/>
  <c r="E35" i="6"/>
  <c r="E31" i="6"/>
  <c r="E16" i="6"/>
  <c r="E14" i="6"/>
  <c r="E12" i="6"/>
  <c r="E8" i="6"/>
  <c r="E18" i="6"/>
  <c r="E17" i="6"/>
  <c r="E13" i="6"/>
  <c r="E10" i="6"/>
  <c r="E9" i="6"/>
  <c r="E7" i="6"/>
  <c r="F133" i="6"/>
  <c r="E131" i="6"/>
  <c r="G236" i="6"/>
  <c r="G100" i="6"/>
  <c r="G37" i="6"/>
  <c r="G46" i="6"/>
  <c r="F152" i="6"/>
  <c r="D178" i="6"/>
  <c r="D186" i="6"/>
  <c r="E90" i="6"/>
  <c r="D206" i="6"/>
  <c r="D144" i="6"/>
  <c r="D251" i="6"/>
  <c r="D46" i="6"/>
  <c r="D28" i="6"/>
  <c r="D24" i="6"/>
  <c r="D20" i="6"/>
  <c r="G186" i="6"/>
  <c r="G173" i="6"/>
  <c r="G20" i="6"/>
  <c r="E171" i="6"/>
  <c r="D173" i="6"/>
  <c r="D37" i="6"/>
  <c r="D85" i="6"/>
  <c r="D93" i="6"/>
  <c r="D100" i="6"/>
  <c r="D117" i="6"/>
  <c r="D133" i="6"/>
  <c r="D152" i="6"/>
  <c r="D158" i="6"/>
  <c r="F20" i="6"/>
  <c r="E11" i="6"/>
  <c r="E15" i="6"/>
  <c r="E19" i="6"/>
  <c r="G24" i="6"/>
  <c r="G28" i="6"/>
  <c r="G67" i="6"/>
  <c r="G72" i="6"/>
  <c r="G85" i="6"/>
  <c r="G117" i="6"/>
  <c r="G133" i="6"/>
  <c r="G144" i="6"/>
  <c r="G152" i="6"/>
  <c r="G158" i="6"/>
  <c r="G178" i="6"/>
  <c r="G218" i="6"/>
  <c r="G251" i="6"/>
  <c r="G271" i="6"/>
  <c r="G282" i="6"/>
  <c r="F24" i="6"/>
  <c r="F28" i="6"/>
  <c r="F37" i="6"/>
  <c r="F46" i="6"/>
  <c r="F67" i="6"/>
  <c r="F72" i="6"/>
  <c r="F85" i="6"/>
  <c r="E93" i="6"/>
  <c r="F100" i="6"/>
  <c r="F117" i="6"/>
  <c r="F144" i="6"/>
  <c r="F158" i="6"/>
  <c r="F173" i="6"/>
  <c r="F178" i="6"/>
  <c r="F186" i="6"/>
  <c r="F218" i="6"/>
  <c r="F236" i="6"/>
  <c r="F251" i="6"/>
  <c r="F271" i="6"/>
  <c r="F282" i="6"/>
  <c r="D210" i="6"/>
  <c r="D214" i="6"/>
  <c r="D218" i="6"/>
  <c r="D271" i="6"/>
  <c r="D282" i="6"/>
  <c r="E21" i="6"/>
  <c r="E22" i="6"/>
  <c r="E23" i="6"/>
  <c r="E25" i="6"/>
  <c r="E26" i="6"/>
  <c r="E27" i="6"/>
  <c r="E29" i="6"/>
  <c r="E30" i="6"/>
  <c r="E32" i="6"/>
  <c r="E33" i="6"/>
  <c r="E34" i="6"/>
  <c r="E36" i="6"/>
  <c r="E38" i="6"/>
  <c r="E39" i="6"/>
  <c r="E41" i="6"/>
  <c r="E42" i="6"/>
  <c r="E43" i="6"/>
  <c r="E45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8" i="6"/>
  <c r="E69" i="6"/>
  <c r="E70" i="6"/>
  <c r="E71" i="6"/>
  <c r="E73" i="6"/>
  <c r="E74" i="6"/>
  <c r="E75" i="6"/>
  <c r="E76" i="6"/>
  <c r="E77" i="6"/>
  <c r="E78" i="6"/>
  <c r="E79" i="6"/>
  <c r="E80" i="6"/>
  <c r="E81" i="6"/>
  <c r="E82" i="6"/>
  <c r="E83" i="6"/>
  <c r="E84" i="6"/>
  <c r="E86" i="6"/>
  <c r="E87" i="6"/>
  <c r="E89" i="6"/>
  <c r="E91" i="6"/>
  <c r="E94" i="6"/>
  <c r="E95" i="6"/>
  <c r="E96" i="6"/>
  <c r="E97" i="6"/>
  <c r="E98" i="6"/>
  <c r="E99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2" i="6"/>
  <c r="E134" i="6"/>
  <c r="E135" i="6"/>
  <c r="E136" i="6"/>
  <c r="E137" i="6"/>
  <c r="E138" i="6"/>
  <c r="E139" i="6"/>
  <c r="E140" i="6"/>
  <c r="E141" i="6"/>
  <c r="E142" i="6"/>
  <c r="E143" i="6"/>
  <c r="E145" i="6"/>
  <c r="E146" i="6"/>
  <c r="E147" i="6"/>
  <c r="E148" i="6"/>
  <c r="E149" i="6"/>
  <c r="E150" i="6"/>
  <c r="E151" i="6"/>
  <c r="E153" i="6"/>
  <c r="E154" i="6"/>
  <c r="E155" i="6"/>
  <c r="E156" i="6"/>
  <c r="E157" i="6"/>
  <c r="E159" i="6"/>
  <c r="E160" i="6"/>
  <c r="E161" i="6"/>
  <c r="E162" i="6"/>
  <c r="E163" i="6"/>
  <c r="E164" i="6"/>
  <c r="E165" i="6"/>
  <c r="E166" i="6"/>
  <c r="E167" i="6"/>
  <c r="E168" i="6"/>
  <c r="E169" i="6"/>
  <c r="E172" i="6"/>
  <c r="E174" i="6"/>
  <c r="E175" i="6"/>
  <c r="E176" i="6"/>
  <c r="E177" i="6"/>
  <c r="E179" i="6"/>
  <c r="E180" i="6"/>
  <c r="E181" i="6"/>
  <c r="E182" i="6"/>
  <c r="E183" i="6"/>
  <c r="E184" i="6"/>
  <c r="E185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7" i="6"/>
  <c r="E208" i="6"/>
  <c r="E209" i="6"/>
  <c r="E211" i="6"/>
  <c r="E212" i="6"/>
  <c r="E213" i="6"/>
  <c r="E215" i="6"/>
  <c r="E216" i="6"/>
  <c r="E217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2" i="6"/>
  <c r="E273" i="6"/>
  <c r="E274" i="6"/>
  <c r="E275" i="6"/>
  <c r="E276" i="6"/>
  <c r="E277" i="6"/>
  <c r="E278" i="6"/>
  <c r="E279" i="6"/>
  <c r="E280" i="6"/>
  <c r="E281" i="6"/>
  <c r="E144" i="6" l="1"/>
  <c r="E271" i="6"/>
  <c r="E236" i="6"/>
  <c r="E282" i="6"/>
  <c r="E210" i="6"/>
  <c r="E46" i="6"/>
  <c r="E158" i="6"/>
  <c r="E67" i="6"/>
  <c r="E186" i="6"/>
  <c r="E85" i="6"/>
  <c r="E173" i="6"/>
  <c r="E100" i="6"/>
  <c r="D293" i="6"/>
  <c r="D292" i="6"/>
  <c r="G291" i="6"/>
  <c r="D290" i="6"/>
  <c r="E117" i="6"/>
  <c r="E28" i="6"/>
  <c r="D294" i="6"/>
  <c r="F294" i="6"/>
  <c r="G293" i="6"/>
  <c r="E218" i="6"/>
  <c r="E214" i="6"/>
  <c r="E206" i="6"/>
  <c r="G292" i="6"/>
  <c r="E178" i="6"/>
  <c r="F291" i="6"/>
  <c r="D291" i="6"/>
  <c r="G290" i="6"/>
  <c r="E133" i="6"/>
  <c r="G289" i="6"/>
  <c r="F289" i="6"/>
  <c r="E72" i="6"/>
  <c r="D289" i="6"/>
  <c r="E37" i="6"/>
  <c r="G284" i="6"/>
  <c r="E24" i="6"/>
  <c r="E20" i="6"/>
  <c r="D284" i="6"/>
  <c r="F284" i="6"/>
  <c r="F288" i="6"/>
  <c r="E152" i="6"/>
  <c r="F292" i="6"/>
  <c r="D288" i="6"/>
  <c r="G288" i="6"/>
  <c r="F290" i="6"/>
  <c r="G294" i="6"/>
  <c r="E251" i="6"/>
  <c r="F293" i="6"/>
  <c r="E294" i="6" l="1"/>
  <c r="E293" i="6"/>
  <c r="E291" i="6"/>
  <c r="E290" i="6"/>
  <c r="E292" i="6"/>
  <c r="E289" i="6"/>
  <c r="G295" i="6"/>
  <c r="D295" i="6"/>
  <c r="E284" i="6"/>
  <c r="E288" i="6"/>
  <c r="F295" i="6"/>
  <c r="E295" i="6" l="1"/>
</calcChain>
</file>

<file path=xl/sharedStrings.xml><?xml version="1.0" encoding="utf-8"?>
<sst xmlns="http://schemas.openxmlformats.org/spreadsheetml/2006/main" count="329" uniqueCount="301">
  <si>
    <t>世帯数</t>
  </si>
  <si>
    <t>人　　　　口</t>
  </si>
  <si>
    <t>総数</t>
  </si>
  <si>
    <t>男</t>
  </si>
  <si>
    <t>女</t>
  </si>
  <si>
    <t>長土呂</t>
  </si>
  <si>
    <t>住吉町</t>
  </si>
  <si>
    <t>本　町</t>
  </si>
  <si>
    <t>西本町</t>
  </si>
  <si>
    <t>荒　宿</t>
  </si>
  <si>
    <t>稲荷町</t>
  </si>
  <si>
    <t>大和町</t>
  </si>
  <si>
    <t>花園町</t>
  </si>
  <si>
    <t>相生町</t>
  </si>
  <si>
    <t>一本柳</t>
  </si>
  <si>
    <t>猿久保</t>
  </si>
  <si>
    <t>猿久保東</t>
  </si>
  <si>
    <t>小　計</t>
  </si>
  <si>
    <t>小田井</t>
  </si>
  <si>
    <t>西屋敷</t>
  </si>
  <si>
    <t>小田井下宿</t>
  </si>
  <si>
    <t>荒　田</t>
  </si>
  <si>
    <t>横　根</t>
  </si>
  <si>
    <t>上平尾</t>
  </si>
  <si>
    <t>下平尾</t>
  </si>
  <si>
    <t>赤　岩</t>
  </si>
  <si>
    <t>常　田</t>
  </si>
  <si>
    <t>平　塚</t>
  </si>
  <si>
    <t>根々井</t>
  </si>
  <si>
    <t>根々井塚原</t>
  </si>
  <si>
    <t>上塚原</t>
  </si>
  <si>
    <t>下塚原</t>
  </si>
  <si>
    <t>大　塚</t>
  </si>
  <si>
    <t>大和田</t>
  </si>
  <si>
    <t>落　合</t>
  </si>
  <si>
    <t>北岩尾</t>
  </si>
  <si>
    <t>南岩尾</t>
  </si>
  <si>
    <t>今　井</t>
  </si>
  <si>
    <t>三河田</t>
  </si>
  <si>
    <t>横　和</t>
  </si>
  <si>
    <t>白　山</t>
  </si>
  <si>
    <t>田　町</t>
  </si>
  <si>
    <t>野沢本町</t>
  </si>
  <si>
    <t>中小屋</t>
  </si>
  <si>
    <t>十二町</t>
  </si>
  <si>
    <t>原　上</t>
  </si>
  <si>
    <t>原　中</t>
  </si>
  <si>
    <t>原　下</t>
  </si>
  <si>
    <t>原　曙</t>
  </si>
  <si>
    <t>原宮巻</t>
  </si>
  <si>
    <t>原東南</t>
  </si>
  <si>
    <t>原西南</t>
  </si>
  <si>
    <t>鍛冶屋</t>
  </si>
  <si>
    <t>高　柳</t>
  </si>
  <si>
    <t>取出相生町</t>
  </si>
  <si>
    <t>取出中</t>
  </si>
  <si>
    <t>取出上</t>
  </si>
  <si>
    <t>本新町</t>
  </si>
  <si>
    <t>跡　部</t>
  </si>
  <si>
    <t>三　塚</t>
  </si>
  <si>
    <t>泉　野</t>
  </si>
  <si>
    <t>桜　井</t>
  </si>
  <si>
    <t>上桜井</t>
  </si>
  <si>
    <t>中桜井</t>
  </si>
  <si>
    <t>下桜井</t>
  </si>
  <si>
    <t>北桜井</t>
  </si>
  <si>
    <t>今　岡</t>
  </si>
  <si>
    <t>下県東</t>
  </si>
  <si>
    <t>下県西</t>
  </si>
  <si>
    <t>相　浜</t>
  </si>
  <si>
    <t>平　井</t>
  </si>
  <si>
    <t>沓　沢</t>
  </si>
  <si>
    <t>糠　尾</t>
  </si>
  <si>
    <t>日　向</t>
  </si>
  <si>
    <t>竹　田</t>
  </si>
  <si>
    <t>下　平</t>
  </si>
  <si>
    <t>熊久保</t>
  </si>
  <si>
    <t>東立科</t>
  </si>
  <si>
    <t>小宮山</t>
  </si>
  <si>
    <t>前山北中</t>
  </si>
  <si>
    <t>前山南</t>
  </si>
  <si>
    <t>美　笹</t>
  </si>
  <si>
    <t>泉</t>
  </si>
  <si>
    <t>地　家</t>
  </si>
  <si>
    <t>大沢下町</t>
  </si>
  <si>
    <t>大沢中町</t>
  </si>
  <si>
    <t>大沢上町</t>
  </si>
  <si>
    <t>大地堂</t>
  </si>
  <si>
    <t>大沢新田</t>
  </si>
  <si>
    <t>石　神</t>
  </si>
  <si>
    <t>権現堂</t>
  </si>
  <si>
    <t>中央区南町</t>
  </si>
  <si>
    <t>前　林</t>
  </si>
  <si>
    <t>三　石</t>
  </si>
  <si>
    <t>橋場南</t>
  </si>
  <si>
    <t>橋場西</t>
  </si>
  <si>
    <t>橋場東</t>
  </si>
  <si>
    <t>中込新町</t>
  </si>
  <si>
    <t>西耕地</t>
  </si>
  <si>
    <t>瀬戸中</t>
  </si>
  <si>
    <t>瀬戸東</t>
  </si>
  <si>
    <t>瀬戸南</t>
  </si>
  <si>
    <t>北耕地</t>
  </si>
  <si>
    <t>平賀新町</t>
  </si>
  <si>
    <t>太田部</t>
  </si>
  <si>
    <t>常和南</t>
  </si>
  <si>
    <t>常和北</t>
  </si>
  <si>
    <t>荒　家</t>
  </si>
  <si>
    <t>北　口</t>
  </si>
  <si>
    <t>平賀下宿</t>
  </si>
  <si>
    <t>平賀中宿</t>
  </si>
  <si>
    <t>平賀上宿</t>
  </si>
  <si>
    <t>松　井</t>
  </si>
  <si>
    <t>町　下</t>
  </si>
  <si>
    <t>町　中</t>
  </si>
  <si>
    <t>町　上</t>
  </si>
  <si>
    <t>肬　水</t>
  </si>
  <si>
    <t>中　村</t>
  </si>
  <si>
    <t>相　立</t>
  </si>
  <si>
    <t>苦　水</t>
  </si>
  <si>
    <t>大　月</t>
  </si>
  <si>
    <t>黒　田</t>
  </si>
  <si>
    <t>東　地</t>
  </si>
  <si>
    <t>西　地</t>
  </si>
  <si>
    <t>安　原</t>
  </si>
  <si>
    <t>紅雲台</t>
  </si>
  <si>
    <t>伊勢林</t>
  </si>
  <si>
    <t>駒　場</t>
  </si>
  <si>
    <t>新子田</t>
  </si>
  <si>
    <t>五十貫</t>
  </si>
  <si>
    <t>志賀下宿</t>
  </si>
  <si>
    <t>志賀中宿</t>
  </si>
  <si>
    <t>志賀上宿</t>
  </si>
  <si>
    <t>駒　込</t>
  </si>
  <si>
    <t>広川原</t>
    <rPh sb="0" eb="1">
      <t>ヒロ</t>
    </rPh>
    <rPh sb="1" eb="3">
      <t>カワラ</t>
    </rPh>
    <phoneticPr fontId="3"/>
  </si>
  <si>
    <t>川原宿</t>
    <rPh sb="0" eb="2">
      <t>カワラ</t>
    </rPh>
    <rPh sb="2" eb="3">
      <t>シュク</t>
    </rPh>
    <phoneticPr fontId="3"/>
  </si>
  <si>
    <t>田口中町</t>
    <rPh sb="0" eb="2">
      <t>タグチ</t>
    </rPh>
    <rPh sb="2" eb="4">
      <t>ナカマチ</t>
    </rPh>
    <phoneticPr fontId="3"/>
  </si>
  <si>
    <t>大奈良</t>
    <rPh sb="0" eb="1">
      <t>オオ</t>
    </rPh>
    <rPh sb="1" eb="3">
      <t>ナラ</t>
    </rPh>
    <phoneticPr fontId="3"/>
  </si>
  <si>
    <t>原</t>
    <rPh sb="0" eb="1">
      <t>ハラ</t>
    </rPh>
    <phoneticPr fontId="3"/>
  </si>
  <si>
    <t>上中込</t>
    <rPh sb="0" eb="1">
      <t>カミ</t>
    </rPh>
    <rPh sb="1" eb="3">
      <t>ナカゴミ</t>
    </rPh>
    <phoneticPr fontId="3"/>
  </si>
  <si>
    <t>十日町</t>
    <rPh sb="0" eb="3">
      <t>トウカマチ</t>
    </rPh>
    <phoneticPr fontId="3"/>
  </si>
  <si>
    <t>滝</t>
    <rPh sb="0" eb="1">
      <t>タキ</t>
    </rPh>
    <phoneticPr fontId="3"/>
  </si>
  <si>
    <t>湯原新田</t>
    <rPh sb="0" eb="2">
      <t>ユハラ</t>
    </rPh>
    <rPh sb="2" eb="4">
      <t>シンデン</t>
    </rPh>
    <phoneticPr fontId="3"/>
  </si>
  <si>
    <t>上小田切西</t>
    <rPh sb="0" eb="1">
      <t>カミ</t>
    </rPh>
    <rPh sb="1" eb="4">
      <t>オダギリ</t>
    </rPh>
    <rPh sb="4" eb="5">
      <t>ニシ</t>
    </rPh>
    <phoneticPr fontId="3"/>
  </si>
  <si>
    <t>上小田切</t>
    <rPh sb="0" eb="1">
      <t>カミ</t>
    </rPh>
    <rPh sb="1" eb="4">
      <t>オダギリ</t>
    </rPh>
    <phoneticPr fontId="3"/>
  </si>
  <si>
    <t>中小田切</t>
    <rPh sb="0" eb="1">
      <t>ナカ</t>
    </rPh>
    <rPh sb="1" eb="4">
      <t>オダギリ</t>
    </rPh>
    <phoneticPr fontId="3"/>
  </si>
  <si>
    <t>下小田切</t>
    <rPh sb="0" eb="1">
      <t>シモ</t>
    </rPh>
    <rPh sb="1" eb="4">
      <t>オダギリ</t>
    </rPh>
    <phoneticPr fontId="3"/>
  </si>
  <si>
    <t>泉ヶ丘</t>
    <rPh sb="0" eb="3">
      <t>イズミガオカ</t>
    </rPh>
    <phoneticPr fontId="3"/>
  </si>
  <si>
    <t>臼田勝間</t>
    <rPh sb="0" eb="2">
      <t>ウスダ</t>
    </rPh>
    <rPh sb="2" eb="4">
      <t>カツマ</t>
    </rPh>
    <phoneticPr fontId="3"/>
  </si>
  <si>
    <t>臼田中町</t>
    <rPh sb="0" eb="2">
      <t>ウスダ</t>
    </rPh>
    <rPh sb="2" eb="4">
      <t>ナカマチ</t>
    </rPh>
    <phoneticPr fontId="3"/>
  </si>
  <si>
    <t>旭ヶ丘</t>
    <rPh sb="0" eb="3">
      <t>アサヒガオカ</t>
    </rPh>
    <phoneticPr fontId="3"/>
  </si>
  <si>
    <t>平</t>
    <rPh sb="0" eb="1">
      <t>タイラ</t>
    </rPh>
    <phoneticPr fontId="3"/>
  </si>
  <si>
    <t>塩名田</t>
    <rPh sb="0" eb="1">
      <t>シオ</t>
    </rPh>
    <rPh sb="1" eb="3">
      <t>ナダ</t>
    </rPh>
    <phoneticPr fontId="3"/>
  </si>
  <si>
    <t>御馬寄</t>
    <rPh sb="0" eb="1">
      <t>ミ</t>
    </rPh>
    <rPh sb="1" eb="2">
      <t>マ</t>
    </rPh>
    <rPh sb="2" eb="3">
      <t>ヨ</t>
    </rPh>
    <phoneticPr fontId="3"/>
  </si>
  <si>
    <t>甲</t>
    <rPh sb="0" eb="1">
      <t>コウ</t>
    </rPh>
    <phoneticPr fontId="3"/>
  </si>
  <si>
    <t>御牧原</t>
    <rPh sb="0" eb="1">
      <t>ミ</t>
    </rPh>
    <rPh sb="1" eb="3">
      <t>マキハラ</t>
    </rPh>
    <phoneticPr fontId="3"/>
  </si>
  <si>
    <t>長坂城下</t>
    <rPh sb="0" eb="2">
      <t>ナガサカ</t>
    </rPh>
    <rPh sb="2" eb="4">
      <t>ジョウカ</t>
    </rPh>
    <phoneticPr fontId="3"/>
  </si>
  <si>
    <t>八千代町</t>
    <rPh sb="0" eb="4">
      <t>ヤチヨマチ</t>
    </rPh>
    <phoneticPr fontId="3"/>
  </si>
  <si>
    <t>神田町末広町</t>
    <rPh sb="0" eb="3">
      <t>カンダマチ</t>
    </rPh>
    <rPh sb="3" eb="6">
      <t>スエヒロマチ</t>
    </rPh>
    <phoneticPr fontId="3"/>
  </si>
  <si>
    <t>金井町</t>
    <rPh sb="0" eb="3">
      <t>カナイマチ</t>
    </rPh>
    <phoneticPr fontId="3"/>
  </si>
  <si>
    <t>昭明町</t>
    <rPh sb="0" eb="1">
      <t>ショウ</t>
    </rPh>
    <rPh sb="1" eb="2">
      <t>メイ</t>
    </rPh>
    <rPh sb="2" eb="3">
      <t>マチ</t>
    </rPh>
    <phoneticPr fontId="3"/>
  </si>
  <si>
    <t>本町上本町</t>
    <rPh sb="0" eb="2">
      <t>ホンマチ</t>
    </rPh>
    <rPh sb="2" eb="5">
      <t>カミホンマチ</t>
    </rPh>
    <phoneticPr fontId="3"/>
  </si>
  <si>
    <t>西町県町</t>
    <rPh sb="0" eb="1">
      <t>ニシ</t>
    </rPh>
    <rPh sb="1" eb="2">
      <t>マチ</t>
    </rPh>
    <rPh sb="2" eb="4">
      <t>アガタマチ</t>
    </rPh>
    <phoneticPr fontId="3"/>
  </si>
  <si>
    <t>御桐谷町</t>
    <rPh sb="0" eb="1">
      <t>ミ</t>
    </rPh>
    <rPh sb="1" eb="2">
      <t>キリ</t>
    </rPh>
    <rPh sb="2" eb="3">
      <t>ヤ</t>
    </rPh>
    <rPh sb="3" eb="4">
      <t>マチ</t>
    </rPh>
    <phoneticPr fontId="3"/>
  </si>
  <si>
    <t>吹上町</t>
    <rPh sb="0" eb="1">
      <t>フ</t>
    </rPh>
    <rPh sb="1" eb="2">
      <t>カミ</t>
    </rPh>
    <rPh sb="2" eb="3">
      <t>マチ</t>
    </rPh>
    <phoneticPr fontId="3"/>
  </si>
  <si>
    <t>印内原</t>
    <rPh sb="0" eb="2">
      <t>インナイ</t>
    </rPh>
    <rPh sb="2" eb="3">
      <t>ハラ</t>
    </rPh>
    <phoneticPr fontId="3"/>
  </si>
  <si>
    <t>茂田井</t>
    <rPh sb="0" eb="3">
      <t>モタイ</t>
    </rPh>
    <phoneticPr fontId="3"/>
  </si>
  <si>
    <t>観音寺</t>
    <rPh sb="0" eb="3">
      <t>カンノンジ</t>
    </rPh>
    <phoneticPr fontId="3"/>
  </si>
  <si>
    <t>牧布施</t>
    <rPh sb="0" eb="1">
      <t>マキ</t>
    </rPh>
    <rPh sb="1" eb="3">
      <t>フセ</t>
    </rPh>
    <phoneticPr fontId="3"/>
  </si>
  <si>
    <t>入布施</t>
    <rPh sb="0" eb="1">
      <t>イ</t>
    </rPh>
    <rPh sb="1" eb="3">
      <t>フセ</t>
    </rPh>
    <phoneticPr fontId="3"/>
  </si>
  <si>
    <t>一の原</t>
    <rPh sb="0" eb="1">
      <t>イチ</t>
    </rPh>
    <rPh sb="2" eb="3">
      <t>ハラ</t>
    </rPh>
    <phoneticPr fontId="3"/>
  </si>
  <si>
    <t>長者原</t>
    <rPh sb="0" eb="2">
      <t>チョウジャ</t>
    </rPh>
    <rPh sb="2" eb="3">
      <t>ハラ</t>
    </rPh>
    <phoneticPr fontId="3"/>
  </si>
  <si>
    <t>東長者原</t>
    <rPh sb="0" eb="1">
      <t>ヒガシ</t>
    </rPh>
    <rPh sb="1" eb="3">
      <t>チョウジャ</t>
    </rPh>
    <rPh sb="3" eb="4">
      <t>ハラ</t>
    </rPh>
    <phoneticPr fontId="3"/>
  </si>
  <si>
    <t>中石堂</t>
    <rPh sb="0" eb="1">
      <t>ナカ</t>
    </rPh>
    <rPh sb="1" eb="3">
      <t>イシドウ</t>
    </rPh>
    <phoneticPr fontId="3"/>
  </si>
  <si>
    <t>下之宮</t>
    <rPh sb="0" eb="1">
      <t>シモ</t>
    </rPh>
    <rPh sb="1" eb="2">
      <t>ノ</t>
    </rPh>
    <rPh sb="2" eb="3">
      <t>ミヤ</t>
    </rPh>
    <phoneticPr fontId="3"/>
  </si>
  <si>
    <t>善郷寺</t>
    <rPh sb="0" eb="1">
      <t>ゼン</t>
    </rPh>
    <rPh sb="1" eb="2">
      <t>ゴウ</t>
    </rPh>
    <rPh sb="2" eb="3">
      <t>デラ</t>
    </rPh>
    <phoneticPr fontId="3"/>
  </si>
  <si>
    <t>竹之城</t>
    <rPh sb="0" eb="1">
      <t>タケ</t>
    </rPh>
    <rPh sb="1" eb="2">
      <t>ノ</t>
    </rPh>
    <rPh sb="2" eb="3">
      <t>ジョウ</t>
    </rPh>
    <phoneticPr fontId="3"/>
  </si>
  <si>
    <t>宮之入</t>
    <rPh sb="0" eb="1">
      <t>ミヤ</t>
    </rPh>
    <rPh sb="1" eb="2">
      <t>ノ</t>
    </rPh>
    <rPh sb="2" eb="3">
      <t>イ</t>
    </rPh>
    <phoneticPr fontId="3"/>
  </si>
  <si>
    <t>入新町</t>
    <rPh sb="0" eb="1">
      <t>イ</t>
    </rPh>
    <rPh sb="1" eb="3">
      <t>シンマチ</t>
    </rPh>
    <phoneticPr fontId="3"/>
  </si>
  <si>
    <t>入片倉</t>
    <rPh sb="0" eb="1">
      <t>イ</t>
    </rPh>
    <rPh sb="1" eb="3">
      <t>カタクラ</t>
    </rPh>
    <phoneticPr fontId="3"/>
  </si>
  <si>
    <t>西長者原</t>
    <rPh sb="0" eb="1">
      <t>ニシ</t>
    </rPh>
    <rPh sb="1" eb="3">
      <t>チョウジャ</t>
    </rPh>
    <rPh sb="3" eb="4">
      <t>ハラ</t>
    </rPh>
    <phoneticPr fontId="3"/>
  </si>
  <si>
    <t>比田井</t>
    <rPh sb="0" eb="3">
      <t>ヒタイ</t>
    </rPh>
    <phoneticPr fontId="3"/>
  </si>
  <si>
    <t>大谷地</t>
    <rPh sb="0" eb="3">
      <t>オオヤチ</t>
    </rPh>
    <phoneticPr fontId="3"/>
  </si>
  <si>
    <t>計</t>
  </si>
  <si>
    <t>東</t>
    <rPh sb="0" eb="1">
      <t>ヒガシ</t>
    </rPh>
    <phoneticPr fontId="3"/>
  </si>
  <si>
    <t>佐　久　市</t>
    <phoneticPr fontId="2"/>
  </si>
  <si>
    <t>岩村田</t>
    <rPh sb="0" eb="3">
      <t>イワムラダ</t>
    </rPh>
    <phoneticPr fontId="2"/>
  </si>
  <si>
    <t>旧市町村別（旧佐久市は浅間・野沢・中込・東で別）内訳は一番最後のページに表記してあります。</t>
    <rPh sb="0" eb="1">
      <t>キュウ</t>
    </rPh>
    <rPh sb="1" eb="4">
      <t>シチョウソン</t>
    </rPh>
    <rPh sb="4" eb="5">
      <t>ベツ</t>
    </rPh>
    <rPh sb="6" eb="10">
      <t>キュウサクシ</t>
    </rPh>
    <rPh sb="11" eb="13">
      <t>アサマ</t>
    </rPh>
    <rPh sb="14" eb="16">
      <t>ノザワ</t>
    </rPh>
    <rPh sb="17" eb="19">
      <t>ナカゴミ</t>
    </rPh>
    <rPh sb="20" eb="21">
      <t>ヒガシ</t>
    </rPh>
    <rPh sb="22" eb="23">
      <t>ベツ</t>
    </rPh>
    <rPh sb="24" eb="26">
      <t>ウチワケ</t>
    </rPh>
    <rPh sb="27" eb="29">
      <t>イチバン</t>
    </rPh>
    <rPh sb="29" eb="31">
      <t>サイゴ</t>
    </rPh>
    <rPh sb="36" eb="38">
      <t>ヒョウキ</t>
    </rPh>
    <phoneticPr fontId="2"/>
  </si>
  <si>
    <t>洞　源</t>
    <rPh sb="0" eb="1">
      <t>ドウ</t>
    </rPh>
    <rPh sb="2" eb="3">
      <t>ゲン</t>
    </rPh>
    <phoneticPr fontId="2"/>
  </si>
  <si>
    <t>馬　坂</t>
    <rPh sb="0" eb="1">
      <t>ウマ</t>
    </rPh>
    <rPh sb="2" eb="3">
      <t>サカ</t>
    </rPh>
    <phoneticPr fontId="3"/>
  </si>
  <si>
    <t>丸　山</t>
    <rPh sb="0" eb="1">
      <t>マル</t>
    </rPh>
    <rPh sb="2" eb="3">
      <t>ヤマ</t>
    </rPh>
    <phoneticPr fontId="3"/>
  </si>
  <si>
    <t>宮　代</t>
    <rPh sb="0" eb="1">
      <t>ミヤ</t>
    </rPh>
    <rPh sb="2" eb="3">
      <t>ダイ</t>
    </rPh>
    <phoneticPr fontId="3"/>
  </si>
  <si>
    <t>下　町</t>
    <rPh sb="0" eb="1">
      <t>シタ</t>
    </rPh>
    <rPh sb="2" eb="3">
      <t>マチ</t>
    </rPh>
    <phoneticPr fontId="3"/>
  </si>
  <si>
    <t>清　川</t>
    <rPh sb="0" eb="1">
      <t>キヨシ</t>
    </rPh>
    <rPh sb="2" eb="3">
      <t>カワ</t>
    </rPh>
    <phoneticPr fontId="3"/>
  </si>
  <si>
    <t>下　越</t>
    <rPh sb="0" eb="1">
      <t>シモ</t>
    </rPh>
    <rPh sb="2" eb="3">
      <t>コ</t>
    </rPh>
    <phoneticPr fontId="3"/>
  </si>
  <si>
    <t>竜　岡</t>
    <rPh sb="0" eb="1">
      <t>リュウ</t>
    </rPh>
    <rPh sb="2" eb="3">
      <t>オカ</t>
    </rPh>
    <phoneticPr fontId="2"/>
  </si>
  <si>
    <t>三　分</t>
    <rPh sb="0" eb="1">
      <t>サン</t>
    </rPh>
    <rPh sb="2" eb="3">
      <t>ブン</t>
    </rPh>
    <phoneticPr fontId="3"/>
  </si>
  <si>
    <t>入　澤</t>
    <rPh sb="0" eb="1">
      <t>イ</t>
    </rPh>
    <rPh sb="2" eb="3">
      <t>サワ</t>
    </rPh>
    <phoneticPr fontId="3"/>
  </si>
  <si>
    <t>三　条</t>
    <rPh sb="0" eb="1">
      <t>サン</t>
    </rPh>
    <rPh sb="2" eb="3">
      <t>ジョウ</t>
    </rPh>
    <phoneticPr fontId="3"/>
  </si>
  <si>
    <t>岩　水</t>
    <rPh sb="0" eb="1">
      <t>イワ</t>
    </rPh>
    <rPh sb="2" eb="3">
      <t>ミズ</t>
    </rPh>
    <phoneticPr fontId="3"/>
  </si>
  <si>
    <t>湯　原</t>
    <rPh sb="0" eb="1">
      <t>ユ</t>
    </rPh>
    <rPh sb="2" eb="3">
      <t>ハラ</t>
    </rPh>
    <phoneticPr fontId="3"/>
  </si>
  <si>
    <t>北　川</t>
    <rPh sb="0" eb="1">
      <t>キタ</t>
    </rPh>
    <rPh sb="2" eb="3">
      <t>カワ</t>
    </rPh>
    <phoneticPr fontId="3"/>
  </si>
  <si>
    <t>横　山</t>
    <rPh sb="0" eb="1">
      <t>ヨコ</t>
    </rPh>
    <rPh sb="2" eb="3">
      <t>ヤマ</t>
    </rPh>
    <phoneticPr fontId="3"/>
  </si>
  <si>
    <t>城　山</t>
    <rPh sb="0" eb="1">
      <t>シロ</t>
    </rPh>
    <rPh sb="2" eb="3">
      <t>ヤマ</t>
    </rPh>
    <phoneticPr fontId="3"/>
  </si>
  <si>
    <t>城　下</t>
    <rPh sb="0" eb="1">
      <t>シロ</t>
    </rPh>
    <rPh sb="2" eb="3">
      <t>シタ</t>
    </rPh>
    <phoneticPr fontId="3"/>
  </si>
  <si>
    <t>宮　本</t>
    <rPh sb="0" eb="1">
      <t>ミヤ</t>
    </rPh>
    <rPh sb="2" eb="3">
      <t>ホン</t>
    </rPh>
    <phoneticPr fontId="3"/>
  </si>
  <si>
    <t>稲　荷</t>
    <rPh sb="0" eb="1">
      <t>イネ</t>
    </rPh>
    <rPh sb="2" eb="3">
      <t>ニ</t>
    </rPh>
    <phoneticPr fontId="3"/>
  </si>
  <si>
    <t>中　央</t>
    <rPh sb="0" eb="1">
      <t>チュウ</t>
    </rPh>
    <rPh sb="2" eb="3">
      <t>ヒサシ</t>
    </rPh>
    <phoneticPr fontId="3"/>
  </si>
  <si>
    <t>住　吉</t>
    <rPh sb="0" eb="1">
      <t>ジュウ</t>
    </rPh>
    <rPh sb="2" eb="3">
      <t>キチ</t>
    </rPh>
    <phoneticPr fontId="3"/>
  </si>
  <si>
    <t>伊　勢</t>
    <rPh sb="0" eb="1">
      <t>イ</t>
    </rPh>
    <rPh sb="2" eb="3">
      <t>ゼイ</t>
    </rPh>
    <phoneticPr fontId="3"/>
  </si>
  <si>
    <t>諏　訪</t>
    <rPh sb="0" eb="1">
      <t>シュ</t>
    </rPh>
    <rPh sb="2" eb="3">
      <t>ホウ</t>
    </rPh>
    <phoneticPr fontId="3"/>
  </si>
  <si>
    <t>上　荒</t>
    <rPh sb="0" eb="1">
      <t>カミ</t>
    </rPh>
    <rPh sb="2" eb="3">
      <t>アラ</t>
    </rPh>
    <phoneticPr fontId="3"/>
  </si>
  <si>
    <t>中　荒</t>
    <rPh sb="0" eb="1">
      <t>ナカ</t>
    </rPh>
    <rPh sb="2" eb="3">
      <t>アラ</t>
    </rPh>
    <phoneticPr fontId="3"/>
  </si>
  <si>
    <t>下　荒</t>
    <rPh sb="0" eb="1">
      <t>シモ</t>
    </rPh>
    <rPh sb="2" eb="3">
      <t>アラ</t>
    </rPh>
    <phoneticPr fontId="3"/>
  </si>
  <si>
    <t>美　里</t>
    <rPh sb="0" eb="1">
      <t>ビ</t>
    </rPh>
    <rPh sb="2" eb="3">
      <t>サト</t>
    </rPh>
    <phoneticPr fontId="3"/>
  </si>
  <si>
    <t>駒　寄</t>
    <rPh sb="0" eb="1">
      <t>コマ</t>
    </rPh>
    <rPh sb="2" eb="3">
      <t>ヨ</t>
    </rPh>
    <phoneticPr fontId="3"/>
  </si>
  <si>
    <t>上　原</t>
    <rPh sb="0" eb="1">
      <t>カミ</t>
    </rPh>
    <rPh sb="2" eb="3">
      <t>ハラ</t>
    </rPh>
    <phoneticPr fontId="3"/>
  </si>
  <si>
    <t>中　原</t>
    <rPh sb="0" eb="1">
      <t>チュウ</t>
    </rPh>
    <rPh sb="2" eb="3">
      <t>ハラ</t>
    </rPh>
    <phoneticPr fontId="3"/>
  </si>
  <si>
    <t>下　原</t>
    <rPh sb="0" eb="1">
      <t>シタ</t>
    </rPh>
    <rPh sb="2" eb="3">
      <t>ハラ</t>
    </rPh>
    <phoneticPr fontId="3"/>
  </si>
  <si>
    <t>八　幡</t>
    <rPh sb="0" eb="1">
      <t>ヤツ</t>
    </rPh>
    <rPh sb="2" eb="3">
      <t>ハタ</t>
    </rPh>
    <phoneticPr fontId="3"/>
  </si>
  <si>
    <t>矢　嶋</t>
    <rPh sb="0" eb="1">
      <t>ヤ</t>
    </rPh>
    <rPh sb="2" eb="3">
      <t>シマ</t>
    </rPh>
    <phoneticPr fontId="3"/>
  </si>
  <si>
    <t>東　町</t>
    <rPh sb="0" eb="1">
      <t>ヒガシ</t>
    </rPh>
    <rPh sb="2" eb="3">
      <t>マチ</t>
    </rPh>
    <phoneticPr fontId="3"/>
  </si>
  <si>
    <t>栄　町</t>
    <rPh sb="0" eb="1">
      <t>エイ</t>
    </rPh>
    <rPh sb="2" eb="3">
      <t>マチ</t>
    </rPh>
    <phoneticPr fontId="3"/>
  </si>
  <si>
    <t>古　宮</t>
    <rPh sb="0" eb="1">
      <t>イニシエ</t>
    </rPh>
    <rPh sb="2" eb="3">
      <t>ミヤ</t>
    </rPh>
    <phoneticPr fontId="3"/>
  </si>
  <si>
    <t>印　内</t>
    <rPh sb="0" eb="1">
      <t>シルシ</t>
    </rPh>
    <rPh sb="2" eb="3">
      <t>ナイ</t>
    </rPh>
    <phoneticPr fontId="3"/>
  </si>
  <si>
    <t>百　沢</t>
    <rPh sb="0" eb="1">
      <t>モモ</t>
    </rPh>
    <rPh sb="2" eb="3">
      <t>サワ</t>
    </rPh>
    <phoneticPr fontId="3"/>
  </si>
  <si>
    <t>式　部</t>
    <rPh sb="0" eb="1">
      <t>シキ</t>
    </rPh>
    <rPh sb="2" eb="3">
      <t>ブ</t>
    </rPh>
    <phoneticPr fontId="3"/>
  </si>
  <si>
    <t>抜　井</t>
    <rPh sb="0" eb="1">
      <t>ヌ</t>
    </rPh>
    <rPh sb="2" eb="3">
      <t>イ</t>
    </rPh>
    <phoneticPr fontId="3"/>
  </si>
  <si>
    <t>中　居</t>
    <rPh sb="0" eb="1">
      <t>チュウ</t>
    </rPh>
    <rPh sb="2" eb="3">
      <t>キョ</t>
    </rPh>
    <phoneticPr fontId="3"/>
  </si>
  <si>
    <t>雁　村</t>
    <rPh sb="0" eb="1">
      <t>カリ</t>
    </rPh>
    <rPh sb="2" eb="3">
      <t>ムラ</t>
    </rPh>
    <phoneticPr fontId="3"/>
  </si>
  <si>
    <t>大　木</t>
    <rPh sb="0" eb="1">
      <t>ダイ</t>
    </rPh>
    <rPh sb="2" eb="3">
      <t>キ</t>
    </rPh>
    <phoneticPr fontId="3"/>
  </si>
  <si>
    <t>藤　巻</t>
    <rPh sb="0" eb="1">
      <t>フジ</t>
    </rPh>
    <rPh sb="2" eb="3">
      <t>カン</t>
    </rPh>
    <phoneticPr fontId="3"/>
  </si>
  <si>
    <t>高　橋</t>
    <rPh sb="0" eb="1">
      <t>タカ</t>
    </rPh>
    <rPh sb="2" eb="3">
      <t>ハシ</t>
    </rPh>
    <phoneticPr fontId="3"/>
  </si>
  <si>
    <t>北　春</t>
    <rPh sb="0" eb="1">
      <t>キタ</t>
    </rPh>
    <rPh sb="2" eb="3">
      <t>ハル</t>
    </rPh>
    <phoneticPr fontId="3"/>
  </si>
  <si>
    <t>上　新</t>
    <rPh sb="0" eb="1">
      <t>ウエ</t>
    </rPh>
    <rPh sb="2" eb="3">
      <t>シン</t>
    </rPh>
    <phoneticPr fontId="3"/>
  </si>
  <si>
    <t>金　井</t>
    <rPh sb="0" eb="1">
      <t>キン</t>
    </rPh>
    <rPh sb="2" eb="3">
      <t>イ</t>
    </rPh>
    <phoneticPr fontId="3"/>
  </si>
  <si>
    <t>堀　端</t>
    <rPh sb="0" eb="1">
      <t>ホリ</t>
    </rPh>
    <rPh sb="2" eb="3">
      <t>ハシ</t>
    </rPh>
    <phoneticPr fontId="3"/>
  </si>
  <si>
    <t>大　西</t>
    <rPh sb="0" eb="1">
      <t>ダイ</t>
    </rPh>
    <rPh sb="2" eb="3">
      <t>ニシ</t>
    </rPh>
    <phoneticPr fontId="3"/>
  </si>
  <si>
    <t>向　反</t>
    <rPh sb="0" eb="1">
      <t>ムカイ</t>
    </rPh>
    <rPh sb="2" eb="3">
      <t>ソ</t>
    </rPh>
    <phoneticPr fontId="3"/>
  </si>
  <si>
    <t>新　田</t>
    <rPh sb="0" eb="1">
      <t>シン</t>
    </rPh>
    <rPh sb="2" eb="3">
      <t>タ</t>
    </rPh>
    <phoneticPr fontId="3"/>
  </si>
  <si>
    <t>湯　沢</t>
    <rPh sb="0" eb="1">
      <t>ユ</t>
    </rPh>
    <rPh sb="2" eb="3">
      <t>サワ</t>
    </rPh>
    <phoneticPr fontId="3"/>
  </si>
  <si>
    <t>新　町</t>
    <rPh sb="0" eb="1">
      <t>シン</t>
    </rPh>
    <rPh sb="2" eb="3">
      <t>マチ</t>
    </rPh>
    <phoneticPr fontId="3"/>
  </si>
  <si>
    <t>三　明</t>
    <rPh sb="0" eb="1">
      <t>ミ</t>
    </rPh>
    <rPh sb="2" eb="3">
      <t>アケ</t>
    </rPh>
    <phoneticPr fontId="3"/>
  </si>
  <si>
    <t>茂　沢</t>
    <rPh sb="0" eb="1">
      <t>シゲル</t>
    </rPh>
    <rPh sb="2" eb="3">
      <t>サワ</t>
    </rPh>
    <phoneticPr fontId="3"/>
  </si>
  <si>
    <t>岩　下</t>
    <rPh sb="0" eb="1">
      <t>イワ</t>
    </rPh>
    <rPh sb="2" eb="3">
      <t>シタ</t>
    </rPh>
    <phoneticPr fontId="3"/>
  </si>
  <si>
    <t>片　倉</t>
    <rPh sb="0" eb="1">
      <t>カタ</t>
    </rPh>
    <rPh sb="2" eb="3">
      <t>クラ</t>
    </rPh>
    <phoneticPr fontId="3"/>
  </si>
  <si>
    <t>天　神</t>
    <rPh sb="0" eb="1">
      <t>テン</t>
    </rPh>
    <rPh sb="2" eb="3">
      <t>カミ</t>
    </rPh>
    <phoneticPr fontId="3"/>
  </si>
  <si>
    <t>協　東</t>
    <rPh sb="0" eb="1">
      <t>キョウ</t>
    </rPh>
    <rPh sb="2" eb="3">
      <t>ヒガシ</t>
    </rPh>
    <phoneticPr fontId="3"/>
  </si>
  <si>
    <t>高　呂</t>
    <rPh sb="0" eb="1">
      <t>タカ</t>
    </rPh>
    <rPh sb="2" eb="3">
      <t>ロ</t>
    </rPh>
    <phoneticPr fontId="3"/>
  </si>
  <si>
    <t>協　西</t>
    <rPh sb="0" eb="1">
      <t>キョウ</t>
    </rPh>
    <rPh sb="2" eb="3">
      <t>ニシ</t>
    </rPh>
    <phoneticPr fontId="3"/>
  </si>
  <si>
    <t>小　平</t>
    <rPh sb="0" eb="1">
      <t>ショウ</t>
    </rPh>
    <rPh sb="2" eb="3">
      <t>ヒラ</t>
    </rPh>
    <phoneticPr fontId="3"/>
  </si>
  <si>
    <t>三　井</t>
    <rPh sb="0" eb="1">
      <t>サン</t>
    </rPh>
    <rPh sb="2" eb="3">
      <t>イ</t>
    </rPh>
    <phoneticPr fontId="3"/>
  </si>
  <si>
    <t>野　沢</t>
    <phoneticPr fontId="2"/>
  </si>
  <si>
    <t>野　沢</t>
    <rPh sb="0" eb="1">
      <t>ノ</t>
    </rPh>
    <rPh sb="2" eb="3">
      <t>サワ</t>
    </rPh>
    <phoneticPr fontId="2"/>
  </si>
  <si>
    <t>前　山</t>
    <rPh sb="0" eb="1">
      <t>ゼン</t>
    </rPh>
    <rPh sb="2" eb="3">
      <t>ヤマ</t>
    </rPh>
    <phoneticPr fontId="2"/>
  </si>
  <si>
    <t>大　沢</t>
    <rPh sb="0" eb="1">
      <t>ダイ</t>
    </rPh>
    <rPh sb="2" eb="3">
      <t>サワ</t>
    </rPh>
    <phoneticPr fontId="2"/>
  </si>
  <si>
    <t>中　込</t>
    <rPh sb="0" eb="1">
      <t>チュウ</t>
    </rPh>
    <rPh sb="2" eb="3">
      <t>コミ</t>
    </rPh>
    <phoneticPr fontId="2"/>
  </si>
  <si>
    <t>内　山</t>
    <rPh sb="0" eb="1">
      <t>ナイ</t>
    </rPh>
    <rPh sb="2" eb="3">
      <t>ヤマ</t>
    </rPh>
    <phoneticPr fontId="2"/>
  </si>
  <si>
    <t>志　賀</t>
    <rPh sb="0" eb="1">
      <t>ココロザシ</t>
    </rPh>
    <rPh sb="2" eb="3">
      <t>ガ</t>
    </rPh>
    <phoneticPr fontId="2"/>
  </si>
  <si>
    <t>田　口</t>
    <rPh sb="0" eb="1">
      <t>タ</t>
    </rPh>
    <rPh sb="2" eb="3">
      <t>クチ</t>
    </rPh>
    <phoneticPr fontId="3"/>
  </si>
  <si>
    <t>臼　田</t>
    <rPh sb="0" eb="1">
      <t>ウス</t>
    </rPh>
    <rPh sb="2" eb="3">
      <t>タ</t>
    </rPh>
    <phoneticPr fontId="2"/>
  </si>
  <si>
    <t>望　月</t>
    <rPh sb="0" eb="1">
      <t>ボウ</t>
    </rPh>
    <rPh sb="2" eb="3">
      <t>ガツ</t>
    </rPh>
    <phoneticPr fontId="3"/>
  </si>
  <si>
    <t>布　施</t>
    <rPh sb="0" eb="1">
      <t>ヌノ</t>
    </rPh>
    <rPh sb="2" eb="3">
      <t>シ</t>
    </rPh>
    <phoneticPr fontId="3"/>
  </si>
  <si>
    <t>春　日</t>
    <rPh sb="0" eb="1">
      <t>ハル</t>
    </rPh>
    <rPh sb="2" eb="3">
      <t>ニチ</t>
    </rPh>
    <phoneticPr fontId="3"/>
  </si>
  <si>
    <t>協　和</t>
    <rPh sb="0" eb="1">
      <t>キョウ</t>
    </rPh>
    <rPh sb="2" eb="3">
      <t>ワ</t>
    </rPh>
    <phoneticPr fontId="3"/>
  </si>
  <si>
    <t>浅　間</t>
    <rPh sb="0" eb="1">
      <t>アサ</t>
    </rPh>
    <rPh sb="2" eb="3">
      <t>アイダ</t>
    </rPh>
    <phoneticPr fontId="2"/>
  </si>
  <si>
    <t>臼　田</t>
    <rPh sb="0" eb="1">
      <t>ウス</t>
    </rPh>
    <rPh sb="2" eb="3">
      <t>タ</t>
    </rPh>
    <phoneticPr fontId="3"/>
  </si>
  <si>
    <t>浅　科</t>
    <rPh sb="0" eb="1">
      <t>アサ</t>
    </rPh>
    <rPh sb="2" eb="3">
      <t>カ</t>
    </rPh>
    <phoneticPr fontId="3"/>
  </si>
  <si>
    <t>行政区</t>
    <rPh sb="0" eb="3">
      <t>ギョウセイク</t>
    </rPh>
    <phoneticPr fontId="2"/>
  </si>
  <si>
    <t>アヴェニュー</t>
    <phoneticPr fontId="2"/>
  </si>
  <si>
    <t>行政区別、男女別人口及び世帯数（住民基本台帳人口）</t>
    <rPh sb="0" eb="3">
      <t>ギョウセイク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3"/>
  </si>
  <si>
    <t>　　　　　　　　　　　　　　　　（住民基本台帳世帯数）</t>
    <rPh sb="23" eb="26">
      <t>セタイスウ</t>
    </rPh>
    <phoneticPr fontId="2"/>
  </si>
  <si>
    <t>平　根</t>
    <rPh sb="0" eb="1">
      <t>タイラ</t>
    </rPh>
    <rPh sb="2" eb="3">
      <t>ネ</t>
    </rPh>
    <phoneticPr fontId="2"/>
  </si>
  <si>
    <t>地　区</t>
    <rPh sb="0" eb="1">
      <t>チ</t>
    </rPh>
    <rPh sb="2" eb="3">
      <t>ク</t>
    </rPh>
    <phoneticPr fontId="2"/>
  </si>
  <si>
    <t>中佐都</t>
    <rPh sb="0" eb="3">
      <t>ナカサト</t>
    </rPh>
    <phoneticPr fontId="2"/>
  </si>
  <si>
    <t>高　瀬</t>
    <rPh sb="0" eb="1">
      <t>タカ</t>
    </rPh>
    <rPh sb="2" eb="3">
      <t>セ</t>
    </rPh>
    <phoneticPr fontId="2"/>
  </si>
  <si>
    <t>岸　野</t>
    <rPh sb="0" eb="1">
      <t>キシ</t>
    </rPh>
    <rPh sb="2" eb="3">
      <t>ノ</t>
    </rPh>
    <phoneticPr fontId="2"/>
  </si>
  <si>
    <t>平　賀</t>
    <rPh sb="0" eb="1">
      <t>タイラ</t>
    </rPh>
    <rPh sb="2" eb="3">
      <t>ガ</t>
    </rPh>
    <phoneticPr fontId="2"/>
  </si>
  <si>
    <t>三　井</t>
    <rPh sb="0" eb="1">
      <t>サン</t>
    </rPh>
    <rPh sb="2" eb="3">
      <t>イ</t>
    </rPh>
    <phoneticPr fontId="2"/>
  </si>
  <si>
    <t>青　沼</t>
    <rPh sb="0" eb="1">
      <t>アオ</t>
    </rPh>
    <rPh sb="2" eb="3">
      <t>ヌマ</t>
    </rPh>
    <phoneticPr fontId="2"/>
  </si>
  <si>
    <t>切　原</t>
    <rPh sb="0" eb="1">
      <t>キリ</t>
    </rPh>
    <rPh sb="2" eb="3">
      <t>ハラ</t>
    </rPh>
    <phoneticPr fontId="3"/>
  </si>
  <si>
    <t>中　津</t>
    <rPh sb="0" eb="1">
      <t>ナカ</t>
    </rPh>
    <rPh sb="2" eb="3">
      <t>ツ</t>
    </rPh>
    <phoneticPr fontId="3"/>
  </si>
  <si>
    <t>南御牧</t>
    <rPh sb="0" eb="1">
      <t>ミナミ</t>
    </rPh>
    <rPh sb="1" eb="2">
      <t>ミ</t>
    </rPh>
    <rPh sb="2" eb="3">
      <t>マキ</t>
    </rPh>
    <phoneticPr fontId="2"/>
  </si>
  <si>
    <t>本　牧</t>
    <rPh sb="0" eb="1">
      <t>ホン</t>
    </rPh>
    <rPh sb="2" eb="3">
      <t>マキ</t>
    </rPh>
    <phoneticPr fontId="3"/>
  </si>
  <si>
    <t>上の城</t>
    <phoneticPr fontId="2"/>
  </si>
  <si>
    <t>弥生が丘</t>
    <phoneticPr fontId="2"/>
  </si>
  <si>
    <t>杉の木</t>
    <phoneticPr fontId="2"/>
  </si>
  <si>
    <t>中央区北町第１</t>
    <phoneticPr fontId="2"/>
  </si>
  <si>
    <t>中央区北町第２</t>
    <phoneticPr fontId="2"/>
  </si>
  <si>
    <t>三家第１</t>
    <phoneticPr fontId="2"/>
  </si>
  <si>
    <t>三家第２</t>
    <phoneticPr fontId="2"/>
  </si>
  <si>
    <t>佐太夫町第１</t>
    <phoneticPr fontId="2"/>
  </si>
  <si>
    <t>佐太夫町第２</t>
    <phoneticPr fontId="2"/>
  </si>
  <si>
    <t>　浅間地区・・・岩村田・小田井・平根・中佐都・高瀬</t>
    <rPh sb="1" eb="2">
      <t>アサ</t>
    </rPh>
    <rPh sb="2" eb="3">
      <t>アイダ</t>
    </rPh>
    <rPh sb="3" eb="5">
      <t>チク</t>
    </rPh>
    <rPh sb="8" eb="11">
      <t>イワムラダ</t>
    </rPh>
    <rPh sb="12" eb="15">
      <t>オタイ</t>
    </rPh>
    <rPh sb="16" eb="18">
      <t>ヒラネ</t>
    </rPh>
    <rPh sb="19" eb="22">
      <t>ナカサト</t>
    </rPh>
    <rPh sb="23" eb="25">
      <t>タカセ</t>
    </rPh>
    <phoneticPr fontId="2"/>
  </si>
  <si>
    <t>　野沢地区・・・野沢・桜井・岸野・前山・大沢</t>
    <rPh sb="1" eb="2">
      <t>ノ</t>
    </rPh>
    <rPh sb="2" eb="3">
      <t>サワ</t>
    </rPh>
    <rPh sb="3" eb="5">
      <t>チク</t>
    </rPh>
    <rPh sb="8" eb="10">
      <t>ノザワ</t>
    </rPh>
    <rPh sb="11" eb="13">
      <t>サクライ</t>
    </rPh>
    <rPh sb="14" eb="16">
      <t>キシノ</t>
    </rPh>
    <rPh sb="17" eb="19">
      <t>マエヤマ</t>
    </rPh>
    <rPh sb="20" eb="22">
      <t>オオサワ</t>
    </rPh>
    <phoneticPr fontId="2"/>
  </si>
  <si>
    <t>　中込地区・・・中込・平賀・内山</t>
    <rPh sb="1" eb="2">
      <t>チュウ</t>
    </rPh>
    <rPh sb="2" eb="3">
      <t>コミ</t>
    </rPh>
    <rPh sb="3" eb="5">
      <t>チク</t>
    </rPh>
    <rPh sb="8" eb="10">
      <t>ナカゴミ</t>
    </rPh>
    <rPh sb="11" eb="13">
      <t>ヒラカ</t>
    </rPh>
    <rPh sb="14" eb="16">
      <t>ウチヤマ</t>
    </rPh>
    <phoneticPr fontId="2"/>
  </si>
  <si>
    <t>　東 地 区・・・三井・志賀</t>
    <rPh sb="1" eb="2">
      <t>ヒガシ</t>
    </rPh>
    <rPh sb="3" eb="4">
      <t>チ</t>
    </rPh>
    <rPh sb="5" eb="6">
      <t>ク</t>
    </rPh>
    <rPh sb="9" eb="11">
      <t>ミツイ</t>
    </rPh>
    <rPh sb="12" eb="14">
      <t>シガ</t>
    </rPh>
    <phoneticPr fontId="3"/>
  </si>
  <si>
    <t>　浅科地区・・・中津・甲・南御牧</t>
    <rPh sb="1" eb="2">
      <t>アサ</t>
    </rPh>
    <rPh sb="2" eb="3">
      <t>カ</t>
    </rPh>
    <rPh sb="3" eb="5">
      <t>チク</t>
    </rPh>
    <rPh sb="8" eb="10">
      <t>ナカツ</t>
    </rPh>
    <rPh sb="11" eb="12">
      <t>コウ</t>
    </rPh>
    <rPh sb="13" eb="14">
      <t>ミナミ</t>
    </rPh>
    <rPh sb="14" eb="15">
      <t>ミ</t>
    </rPh>
    <rPh sb="15" eb="16">
      <t>マキ</t>
    </rPh>
    <phoneticPr fontId="3"/>
  </si>
  <si>
    <t>　望月地区・・・本牧・布施・春日・協和</t>
    <rPh sb="1" eb="2">
      <t>ボウ</t>
    </rPh>
    <rPh sb="2" eb="3">
      <t>ガツ</t>
    </rPh>
    <rPh sb="3" eb="5">
      <t>チク</t>
    </rPh>
    <rPh sb="8" eb="10">
      <t>モトマキ</t>
    </rPh>
    <rPh sb="11" eb="13">
      <t>フセ</t>
    </rPh>
    <rPh sb="14" eb="16">
      <t>カスガ</t>
    </rPh>
    <rPh sb="17" eb="19">
      <t>キョウワ</t>
    </rPh>
    <phoneticPr fontId="3"/>
  </si>
  <si>
    <t>　臼田地区・・・田口・青沼・切原・臼田</t>
    <rPh sb="1" eb="2">
      <t>ウス</t>
    </rPh>
    <rPh sb="2" eb="3">
      <t>タ</t>
    </rPh>
    <rPh sb="3" eb="5">
      <t>チク</t>
    </rPh>
    <rPh sb="8" eb="10">
      <t>タグチ</t>
    </rPh>
    <rPh sb="11" eb="13">
      <t>アオヌマ</t>
    </rPh>
    <rPh sb="14" eb="16">
      <t>キリハラ</t>
    </rPh>
    <rPh sb="17" eb="19">
      <t>ウスダ</t>
    </rPh>
    <phoneticPr fontId="3"/>
  </si>
  <si>
    <t>令和8年4月1日現在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</si>
</sst>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&quot;平&quot;&quot;成&quot;##&quot;年&quot;\4&quot;月&quot;\1&quot;日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Dot">
        <color indexed="64"/>
      </right>
      <top style="medium">
        <color indexed="64"/>
      </top>
      <bottom style="thin">
        <color indexed="64"/>
      </bottom>
      <diagonal/>
    </border>
    <border>
      <left style="medium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Dot">
        <color indexed="64"/>
      </right>
      <top style="double">
        <color indexed="64"/>
      </top>
      <bottom style="medium">
        <color indexed="64"/>
      </bottom>
      <diagonal/>
    </border>
    <border>
      <left style="mediumDashDot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176" fontId="4" fillId="0" borderId="6" xfId="1" applyNumberFormat="1" applyFont="1" applyFill="1" applyBorder="1" applyAlignment="1">
      <alignment vertical="center" shrinkToFit="1"/>
    </xf>
    <xf numFmtId="176" fontId="4" fillId="0" borderId="1" xfId="1" applyNumberFormat="1" applyFont="1" applyFill="1" applyBorder="1" applyAlignment="1">
      <alignment vertical="center" shrinkToFit="1"/>
    </xf>
    <xf numFmtId="176" fontId="4" fillId="0" borderId="2" xfId="1" applyNumberFormat="1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176" fontId="4" fillId="0" borderId="8" xfId="1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176" fontId="4" fillId="0" borderId="10" xfId="1" applyNumberFormat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0" borderId="12" xfId="1" applyNumberFormat="1" applyFont="1" applyFill="1" applyBorder="1" applyAlignment="1">
      <alignment vertical="center" shrinkToFit="1"/>
    </xf>
    <xf numFmtId="176" fontId="4" fillId="0" borderId="13" xfId="1" applyNumberFormat="1" applyFont="1" applyFill="1" applyBorder="1" applyAlignment="1">
      <alignment vertical="center" shrinkToFit="1"/>
    </xf>
    <xf numFmtId="176" fontId="4" fillId="0" borderId="14" xfId="1" applyNumberFormat="1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176" fontId="4" fillId="0" borderId="19" xfId="1" applyNumberFormat="1" applyFont="1" applyFill="1" applyBorder="1" applyAlignment="1">
      <alignment vertical="center" shrinkToFit="1"/>
    </xf>
    <xf numFmtId="176" fontId="4" fillId="0" borderId="20" xfId="1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1" applyNumberFormat="1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vertical="center" shrinkToFit="1"/>
    </xf>
    <xf numFmtId="176" fontId="4" fillId="0" borderId="22" xfId="0" applyNumberFormat="1" applyFont="1" applyFill="1" applyBorder="1" applyAlignment="1">
      <alignment vertical="center" shrinkToFit="1"/>
    </xf>
    <xf numFmtId="176" fontId="4" fillId="0" borderId="23" xfId="0" applyNumberFormat="1" applyFont="1" applyFill="1" applyBorder="1" applyAlignment="1">
      <alignment vertical="center" shrinkToFit="1"/>
    </xf>
    <xf numFmtId="176" fontId="4" fillId="2" borderId="24" xfId="0" applyNumberFormat="1" applyFont="1" applyFill="1" applyBorder="1" applyAlignment="1">
      <alignment vertical="center" shrinkToFit="1"/>
    </xf>
    <xf numFmtId="176" fontId="4" fillId="0" borderId="25" xfId="0" applyNumberFormat="1" applyFont="1" applyFill="1" applyBorder="1" applyAlignment="1">
      <alignment vertical="center" shrinkToFit="1"/>
    </xf>
    <xf numFmtId="176" fontId="4" fillId="2" borderId="26" xfId="0" applyNumberFormat="1" applyFont="1" applyFill="1" applyBorder="1" applyAlignment="1">
      <alignment vertical="center" shrinkToFit="1"/>
    </xf>
    <xf numFmtId="176" fontId="4" fillId="0" borderId="25" xfId="1" applyNumberFormat="1" applyFont="1" applyFill="1" applyBorder="1" applyAlignment="1">
      <alignment vertical="center" shrinkToFit="1"/>
    </xf>
    <xf numFmtId="176" fontId="4" fillId="2" borderId="26" xfId="1" applyNumberFormat="1" applyFont="1" applyFill="1" applyBorder="1" applyAlignment="1">
      <alignment vertical="center" shrinkToFit="1"/>
    </xf>
    <xf numFmtId="176" fontId="4" fillId="0" borderId="27" xfId="1" applyNumberFormat="1" applyFont="1" applyFill="1" applyBorder="1" applyAlignment="1">
      <alignment vertical="center" shrinkToFit="1"/>
    </xf>
    <xf numFmtId="176" fontId="4" fillId="2" borderId="28" xfId="1" applyNumberFormat="1" applyFont="1" applyFill="1" applyBorder="1" applyAlignment="1">
      <alignment vertical="center" shrinkToFit="1"/>
    </xf>
    <xf numFmtId="176" fontId="4" fillId="0" borderId="29" xfId="1" applyNumberFormat="1" applyFont="1" applyFill="1" applyBorder="1" applyAlignment="1">
      <alignment vertical="center" shrinkToFit="1"/>
    </xf>
    <xf numFmtId="176" fontId="4" fillId="2" borderId="30" xfId="1" applyNumberFormat="1" applyFont="1" applyFill="1" applyBorder="1" applyAlignment="1">
      <alignment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176" fontId="4" fillId="3" borderId="1" xfId="1" applyNumberFormat="1" applyFont="1" applyFill="1" applyBorder="1" applyAlignment="1">
      <alignment vertical="center" shrinkToFit="1"/>
    </xf>
    <xf numFmtId="176" fontId="4" fillId="3" borderId="2" xfId="1" applyNumberFormat="1" applyFont="1" applyFill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2" borderId="33" xfId="0" applyFont="1" applyFill="1" applyBorder="1" applyAlignment="1">
      <alignment horizontal="center" vertical="center" shrinkToFit="1"/>
    </xf>
    <xf numFmtId="176" fontId="4" fillId="2" borderId="34" xfId="1" applyNumberFormat="1" applyFont="1" applyFill="1" applyBorder="1" applyAlignment="1">
      <alignment vertical="center" shrinkToFit="1"/>
    </xf>
    <xf numFmtId="176" fontId="4" fillId="2" borderId="33" xfId="1" applyNumberFormat="1" applyFont="1" applyFill="1" applyBorder="1" applyAlignment="1">
      <alignment vertical="center" shrinkToFit="1"/>
    </xf>
    <xf numFmtId="176" fontId="4" fillId="3" borderId="33" xfId="1" applyNumberFormat="1" applyFont="1" applyFill="1" applyBorder="1" applyAlignment="1">
      <alignment vertical="center" shrinkToFit="1"/>
    </xf>
    <xf numFmtId="176" fontId="4" fillId="3" borderId="35" xfId="1" applyNumberFormat="1" applyFont="1" applyFill="1" applyBorder="1" applyAlignment="1">
      <alignment vertical="center" shrinkToFit="1"/>
    </xf>
    <xf numFmtId="176" fontId="4" fillId="2" borderId="36" xfId="1" applyNumberFormat="1" applyFont="1" applyFill="1" applyBorder="1" applyAlignment="1">
      <alignment vertical="center" shrinkToFit="1"/>
    </xf>
    <xf numFmtId="176" fontId="4" fillId="3" borderId="25" xfId="1" applyNumberFormat="1" applyFont="1" applyFill="1" applyBorder="1" applyAlignment="1">
      <alignment vertical="center" shrinkToFit="1"/>
    </xf>
    <xf numFmtId="176" fontId="4" fillId="3" borderId="27" xfId="1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Continuous" vertical="center" shrinkToFit="1"/>
    </xf>
    <xf numFmtId="0" fontId="4" fillId="0" borderId="38" xfId="0" applyFont="1" applyFill="1" applyBorder="1" applyAlignment="1">
      <alignment horizontal="centerContinuous" vertical="center" shrinkToFit="1"/>
    </xf>
    <xf numFmtId="0" fontId="4" fillId="0" borderId="39" xfId="0" applyFont="1" applyFill="1" applyBorder="1" applyAlignment="1">
      <alignment horizontal="centerContinuous" vertical="center" shrinkToFit="1"/>
    </xf>
    <xf numFmtId="0" fontId="4" fillId="4" borderId="9" xfId="0" applyFont="1" applyFill="1" applyBorder="1" applyAlignment="1">
      <alignment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>
      <alignment vertical="center" shrinkToFit="1"/>
    </xf>
    <xf numFmtId="176" fontId="4" fillId="4" borderId="29" xfId="1" applyNumberFormat="1" applyFont="1" applyFill="1" applyBorder="1" applyAlignment="1">
      <alignment vertical="center" shrinkToFit="1"/>
    </xf>
    <xf numFmtId="176" fontId="4" fillId="3" borderId="40" xfId="1" applyNumberFormat="1" applyFont="1" applyFill="1" applyBorder="1" applyAlignment="1">
      <alignment vertical="center" shrinkToFit="1"/>
    </xf>
    <xf numFmtId="176" fontId="4" fillId="4" borderId="41" xfId="1" applyNumberFormat="1" applyFont="1" applyFill="1" applyBorder="1" applyAlignment="1">
      <alignment vertical="center" shrinkToFit="1"/>
    </xf>
    <xf numFmtId="176" fontId="4" fillId="4" borderId="42" xfId="1" applyNumberFormat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4"/>
  <sheetViews>
    <sheetView tabSelected="1" view="pageBreakPreview" zoomScaleNormal="100" zoomScaleSheetLayoutView="100" workbookViewId="0">
      <pane ySplit="6" topLeftCell="A7" activePane="bottomLeft" state="frozen"/>
      <selection pane="bottomLeft" sqref="A1:G1"/>
    </sheetView>
  </sheetViews>
  <sheetFormatPr defaultColWidth="9" defaultRowHeight="20.100000000000001" customHeight="1" x14ac:dyDescent="0.2"/>
  <cols>
    <col min="1" max="1" width="11.6640625" style="3" bestFit="1" customWidth="1"/>
    <col min="2" max="2" width="11.6640625" style="3" customWidth="1"/>
    <col min="3" max="3" width="15.6640625" style="3" customWidth="1"/>
    <col min="4" max="7" width="12.6640625" style="3" customWidth="1"/>
    <col min="8" max="16384" width="9" style="3"/>
  </cols>
  <sheetData>
    <row r="1" spans="1:7" ht="20.100000000000001" customHeight="1" x14ac:dyDescent="0.2">
      <c r="A1" s="88" t="s">
        <v>270</v>
      </c>
      <c r="B1" s="89"/>
      <c r="C1" s="89"/>
      <c r="D1" s="90"/>
      <c r="E1" s="90"/>
      <c r="F1" s="90"/>
      <c r="G1" s="90"/>
    </row>
    <row r="2" spans="1:7" ht="20.100000000000001" customHeight="1" x14ac:dyDescent="0.2">
      <c r="A2" s="92" t="s">
        <v>271</v>
      </c>
      <c r="B2" s="93"/>
      <c r="C2" s="93"/>
      <c r="D2" s="93"/>
      <c r="E2" s="93"/>
      <c r="F2" s="93"/>
      <c r="G2" s="93"/>
    </row>
    <row r="3" spans="1:7" ht="20.100000000000001" customHeight="1" x14ac:dyDescent="0.2">
      <c r="A3" s="94" t="s">
        <v>187</v>
      </c>
      <c r="B3" s="95"/>
      <c r="C3" s="95"/>
      <c r="D3" s="95"/>
      <c r="E3" s="95"/>
      <c r="F3" s="95"/>
      <c r="G3" s="95"/>
    </row>
    <row r="4" spans="1:7" ht="20.100000000000001" customHeight="1" thickBot="1" x14ac:dyDescent="0.25">
      <c r="A4" s="4" t="s">
        <v>185</v>
      </c>
      <c r="B4" s="4"/>
      <c r="C4" s="4"/>
      <c r="D4" s="5"/>
      <c r="E4" s="6"/>
      <c r="F4" s="91" t="s">
        <v>300</v>
      </c>
      <c r="G4" s="91"/>
    </row>
    <row r="5" spans="1:7" ht="20.100000000000001" customHeight="1" x14ac:dyDescent="0.2">
      <c r="A5" s="86" t="s">
        <v>273</v>
      </c>
      <c r="B5" s="86" t="s">
        <v>268</v>
      </c>
      <c r="C5" s="24"/>
      <c r="D5" s="84" t="s">
        <v>0</v>
      </c>
      <c r="E5" s="71" t="s">
        <v>1</v>
      </c>
      <c r="F5" s="72"/>
      <c r="G5" s="73"/>
    </row>
    <row r="6" spans="1:7" ht="20.100000000000001" customHeight="1" x14ac:dyDescent="0.2">
      <c r="A6" s="87"/>
      <c r="B6" s="87"/>
      <c r="C6" s="25"/>
      <c r="D6" s="85"/>
      <c r="E6" s="62" t="s">
        <v>2</v>
      </c>
      <c r="F6" s="1" t="s">
        <v>3</v>
      </c>
      <c r="G6" s="2" t="s">
        <v>4</v>
      </c>
    </row>
    <row r="7" spans="1:7" ht="20.100000000000001" customHeight="1" x14ac:dyDescent="0.2">
      <c r="A7" s="7" t="s">
        <v>186</v>
      </c>
      <c r="B7" s="30" t="s">
        <v>5</v>
      </c>
      <c r="C7" s="31"/>
      <c r="D7" s="81">
        <v>2893</v>
      </c>
      <c r="E7" s="63">
        <f>SUM(F7:G7)</f>
        <v>6499</v>
      </c>
      <c r="F7" s="10">
        <v>3207</v>
      </c>
      <c r="G7" s="11">
        <v>3292</v>
      </c>
    </row>
    <row r="8" spans="1:7" ht="20.100000000000001" customHeight="1" x14ac:dyDescent="0.2">
      <c r="A8" s="12"/>
      <c r="B8" s="8" t="s">
        <v>6</v>
      </c>
      <c r="C8" s="26"/>
      <c r="D8" s="81">
        <v>1238</v>
      </c>
      <c r="E8" s="64">
        <f t="shared" ref="E8:E19" si="0">F8+G8</f>
        <v>2438</v>
      </c>
      <c r="F8" s="10">
        <v>1221</v>
      </c>
      <c r="G8" s="11">
        <v>1217</v>
      </c>
    </row>
    <row r="9" spans="1:7" ht="20.100000000000001" customHeight="1" x14ac:dyDescent="0.2">
      <c r="A9" s="12"/>
      <c r="B9" s="8" t="s">
        <v>7</v>
      </c>
      <c r="C9" s="26"/>
      <c r="D9" s="81">
        <v>62</v>
      </c>
      <c r="E9" s="64">
        <f t="shared" si="0"/>
        <v>104</v>
      </c>
      <c r="F9" s="10">
        <v>47</v>
      </c>
      <c r="G9" s="11">
        <v>57</v>
      </c>
    </row>
    <row r="10" spans="1:7" ht="20.100000000000001" customHeight="1" x14ac:dyDescent="0.2">
      <c r="A10" s="12"/>
      <c r="B10" s="8" t="s">
        <v>8</v>
      </c>
      <c r="C10" s="26"/>
      <c r="D10" s="81">
        <v>447</v>
      </c>
      <c r="E10" s="64">
        <f t="shared" si="0"/>
        <v>958</v>
      </c>
      <c r="F10" s="10">
        <v>470</v>
      </c>
      <c r="G10" s="11">
        <v>488</v>
      </c>
    </row>
    <row r="11" spans="1:7" ht="20.100000000000001" customHeight="1" x14ac:dyDescent="0.2">
      <c r="A11" s="12"/>
      <c r="B11" s="8" t="s">
        <v>9</v>
      </c>
      <c r="C11" s="26"/>
      <c r="D11" s="81">
        <v>765</v>
      </c>
      <c r="E11" s="64">
        <f t="shared" si="0"/>
        <v>1471</v>
      </c>
      <c r="F11" s="10">
        <v>749</v>
      </c>
      <c r="G11" s="11">
        <v>722</v>
      </c>
    </row>
    <row r="12" spans="1:7" ht="20.100000000000001" customHeight="1" x14ac:dyDescent="0.2">
      <c r="A12" s="12"/>
      <c r="B12" s="8" t="s">
        <v>10</v>
      </c>
      <c r="C12" s="26"/>
      <c r="D12" s="81">
        <v>281</v>
      </c>
      <c r="E12" s="64">
        <f t="shared" si="0"/>
        <v>577</v>
      </c>
      <c r="F12" s="10">
        <v>283</v>
      </c>
      <c r="G12" s="11">
        <v>294</v>
      </c>
    </row>
    <row r="13" spans="1:7" ht="20.100000000000001" customHeight="1" x14ac:dyDescent="0.2">
      <c r="A13" s="12"/>
      <c r="B13" s="8" t="s">
        <v>11</v>
      </c>
      <c r="C13" s="26"/>
      <c r="D13" s="81">
        <v>135</v>
      </c>
      <c r="E13" s="64">
        <f t="shared" si="0"/>
        <v>248</v>
      </c>
      <c r="F13" s="10">
        <v>116</v>
      </c>
      <c r="G13" s="11">
        <v>132</v>
      </c>
    </row>
    <row r="14" spans="1:7" ht="20.100000000000001" customHeight="1" x14ac:dyDescent="0.2">
      <c r="A14" s="12"/>
      <c r="B14" s="8" t="s">
        <v>12</v>
      </c>
      <c r="C14" s="26"/>
      <c r="D14" s="81">
        <v>378</v>
      </c>
      <c r="E14" s="64">
        <f t="shared" si="0"/>
        <v>870</v>
      </c>
      <c r="F14" s="10">
        <v>415</v>
      </c>
      <c r="G14" s="11">
        <v>455</v>
      </c>
    </row>
    <row r="15" spans="1:7" ht="20.100000000000001" customHeight="1" x14ac:dyDescent="0.2">
      <c r="A15" s="12"/>
      <c r="B15" s="8" t="s">
        <v>284</v>
      </c>
      <c r="C15" s="26"/>
      <c r="D15" s="81">
        <v>387</v>
      </c>
      <c r="E15" s="64">
        <f t="shared" si="0"/>
        <v>801</v>
      </c>
      <c r="F15" s="10">
        <v>387</v>
      </c>
      <c r="G15" s="11">
        <v>414</v>
      </c>
    </row>
    <row r="16" spans="1:7" ht="20.100000000000001" customHeight="1" x14ac:dyDescent="0.2">
      <c r="A16" s="12"/>
      <c r="B16" s="8" t="s">
        <v>13</v>
      </c>
      <c r="C16" s="26"/>
      <c r="D16" s="81">
        <v>1633</v>
      </c>
      <c r="E16" s="64">
        <f t="shared" si="0"/>
        <v>3377</v>
      </c>
      <c r="F16" s="10">
        <v>1670</v>
      </c>
      <c r="G16" s="11">
        <v>1707</v>
      </c>
    </row>
    <row r="17" spans="1:7" ht="20.100000000000001" customHeight="1" x14ac:dyDescent="0.2">
      <c r="A17" s="12"/>
      <c r="B17" s="8" t="s">
        <v>14</v>
      </c>
      <c r="C17" s="26"/>
      <c r="D17" s="81">
        <v>457</v>
      </c>
      <c r="E17" s="64">
        <f t="shared" si="0"/>
        <v>1108</v>
      </c>
      <c r="F17" s="10">
        <v>533</v>
      </c>
      <c r="G17" s="11">
        <v>575</v>
      </c>
    </row>
    <row r="18" spans="1:7" ht="20.100000000000001" customHeight="1" x14ac:dyDescent="0.2">
      <c r="A18" s="12"/>
      <c r="B18" s="8" t="s">
        <v>15</v>
      </c>
      <c r="C18" s="26"/>
      <c r="D18" s="81">
        <v>439</v>
      </c>
      <c r="E18" s="64">
        <f t="shared" si="0"/>
        <v>788</v>
      </c>
      <c r="F18" s="10">
        <v>387</v>
      </c>
      <c r="G18" s="11">
        <v>401</v>
      </c>
    </row>
    <row r="19" spans="1:7" ht="20.100000000000001" customHeight="1" x14ac:dyDescent="0.2">
      <c r="A19" s="12"/>
      <c r="B19" s="8" t="s">
        <v>16</v>
      </c>
      <c r="C19" s="26"/>
      <c r="D19" s="81">
        <v>537</v>
      </c>
      <c r="E19" s="64">
        <f t="shared" si="0"/>
        <v>1012</v>
      </c>
      <c r="F19" s="10">
        <v>528</v>
      </c>
      <c r="G19" s="11">
        <v>484</v>
      </c>
    </row>
    <row r="20" spans="1:7" ht="20.100000000000001" customHeight="1" x14ac:dyDescent="0.2">
      <c r="A20" s="58"/>
      <c r="B20" s="53" t="s">
        <v>17</v>
      </c>
      <c r="C20" s="52"/>
      <c r="D20" s="68">
        <f>SUM(D7:D19)</f>
        <v>9652</v>
      </c>
      <c r="E20" s="65">
        <f>E7+SUM(E8:E19)</f>
        <v>20251</v>
      </c>
      <c r="F20" s="54">
        <f>F7+SUM(F8:F19)</f>
        <v>10013</v>
      </c>
      <c r="G20" s="55">
        <f>G7+SUM(G8:G19)</f>
        <v>10238</v>
      </c>
    </row>
    <row r="21" spans="1:7" ht="20.100000000000001" customHeight="1" x14ac:dyDescent="0.2">
      <c r="A21" s="12" t="s">
        <v>18</v>
      </c>
      <c r="B21" s="8" t="s">
        <v>19</v>
      </c>
      <c r="C21" s="26"/>
      <c r="D21" s="81">
        <v>175</v>
      </c>
      <c r="E21" s="64">
        <f t="shared" ref="E21:E28" si="1">F21+G21</f>
        <v>417</v>
      </c>
      <c r="F21" s="10">
        <v>215</v>
      </c>
      <c r="G21" s="11">
        <v>202</v>
      </c>
    </row>
    <row r="22" spans="1:7" ht="20.100000000000001" customHeight="1" x14ac:dyDescent="0.2">
      <c r="A22" s="12"/>
      <c r="B22" s="8" t="s">
        <v>20</v>
      </c>
      <c r="C22" s="26"/>
      <c r="D22" s="81">
        <v>219</v>
      </c>
      <c r="E22" s="64">
        <f t="shared" si="1"/>
        <v>518</v>
      </c>
      <c r="F22" s="10">
        <v>245</v>
      </c>
      <c r="G22" s="11">
        <v>273</v>
      </c>
    </row>
    <row r="23" spans="1:7" ht="20.100000000000001" customHeight="1" x14ac:dyDescent="0.2">
      <c r="A23" s="12"/>
      <c r="B23" s="8" t="s">
        <v>21</v>
      </c>
      <c r="C23" s="26"/>
      <c r="D23" s="81">
        <v>325</v>
      </c>
      <c r="E23" s="64">
        <f t="shared" si="1"/>
        <v>721</v>
      </c>
      <c r="F23" s="10">
        <v>351</v>
      </c>
      <c r="G23" s="11">
        <v>370</v>
      </c>
    </row>
    <row r="24" spans="1:7" ht="20.100000000000001" customHeight="1" x14ac:dyDescent="0.2">
      <c r="A24" s="58"/>
      <c r="B24" s="53" t="s">
        <v>17</v>
      </c>
      <c r="C24" s="52"/>
      <c r="D24" s="68">
        <f>SUM(D21:D23)</f>
        <v>719</v>
      </c>
      <c r="E24" s="65">
        <f t="shared" si="1"/>
        <v>1656</v>
      </c>
      <c r="F24" s="54">
        <f>SUM(F21:F23)</f>
        <v>811</v>
      </c>
      <c r="G24" s="55">
        <f>SUM(G21:G23)</f>
        <v>845</v>
      </c>
    </row>
    <row r="25" spans="1:7" ht="20.100000000000001" customHeight="1" x14ac:dyDescent="0.2">
      <c r="A25" s="12" t="s">
        <v>272</v>
      </c>
      <c r="B25" s="8" t="s">
        <v>22</v>
      </c>
      <c r="C25" s="26"/>
      <c r="D25" s="81">
        <v>215</v>
      </c>
      <c r="E25" s="64">
        <f t="shared" si="1"/>
        <v>489</v>
      </c>
      <c r="F25" s="10">
        <v>250</v>
      </c>
      <c r="G25" s="11">
        <v>239</v>
      </c>
    </row>
    <row r="26" spans="1:7" ht="20.100000000000001" customHeight="1" x14ac:dyDescent="0.2">
      <c r="A26" s="12"/>
      <c r="B26" s="8" t="s">
        <v>23</v>
      </c>
      <c r="C26" s="26"/>
      <c r="D26" s="81">
        <v>449</v>
      </c>
      <c r="E26" s="64">
        <f t="shared" si="1"/>
        <v>1036</v>
      </c>
      <c r="F26" s="10">
        <v>509</v>
      </c>
      <c r="G26" s="11">
        <v>527</v>
      </c>
    </row>
    <row r="27" spans="1:7" ht="20.100000000000001" customHeight="1" x14ac:dyDescent="0.2">
      <c r="A27" s="12"/>
      <c r="B27" s="8" t="s">
        <v>24</v>
      </c>
      <c r="C27" s="26"/>
      <c r="D27" s="81">
        <v>448</v>
      </c>
      <c r="E27" s="64">
        <f t="shared" si="1"/>
        <v>1064</v>
      </c>
      <c r="F27" s="10">
        <v>526</v>
      </c>
      <c r="G27" s="11">
        <v>538</v>
      </c>
    </row>
    <row r="28" spans="1:7" ht="20.100000000000001" customHeight="1" x14ac:dyDescent="0.2">
      <c r="A28" s="58"/>
      <c r="B28" s="53" t="s">
        <v>17</v>
      </c>
      <c r="C28" s="52"/>
      <c r="D28" s="68">
        <f>SUM(D25:D27)</f>
        <v>1112</v>
      </c>
      <c r="E28" s="65">
        <f t="shared" si="1"/>
        <v>2589</v>
      </c>
      <c r="F28" s="54">
        <f>SUM(F25:F27)</f>
        <v>1285</v>
      </c>
      <c r="G28" s="55">
        <f>SUM(G25:G27)</f>
        <v>1304</v>
      </c>
    </row>
    <row r="29" spans="1:7" ht="20.100000000000001" customHeight="1" x14ac:dyDescent="0.2">
      <c r="A29" s="12" t="s">
        <v>274</v>
      </c>
      <c r="B29" s="8" t="s">
        <v>25</v>
      </c>
      <c r="C29" s="26"/>
      <c r="D29" s="81">
        <v>399</v>
      </c>
      <c r="E29" s="64">
        <f t="shared" ref="E29:E37" si="2">F29+G29</f>
        <v>1036</v>
      </c>
      <c r="F29" s="10">
        <v>498</v>
      </c>
      <c r="G29" s="11">
        <v>538</v>
      </c>
    </row>
    <row r="30" spans="1:7" ht="20.100000000000001" customHeight="1" x14ac:dyDescent="0.2">
      <c r="A30" s="12"/>
      <c r="B30" s="8" t="s">
        <v>26</v>
      </c>
      <c r="C30" s="26"/>
      <c r="D30" s="81">
        <v>544</v>
      </c>
      <c r="E30" s="64">
        <f t="shared" si="2"/>
        <v>1236</v>
      </c>
      <c r="F30" s="10">
        <v>605</v>
      </c>
      <c r="G30" s="11">
        <v>631</v>
      </c>
    </row>
    <row r="31" spans="1:7" ht="20.100000000000001" customHeight="1" x14ac:dyDescent="0.2">
      <c r="A31" s="12"/>
      <c r="B31" s="8" t="s">
        <v>27</v>
      </c>
      <c r="C31" s="26"/>
      <c r="D31" s="81">
        <v>236</v>
      </c>
      <c r="E31" s="64">
        <f t="shared" si="2"/>
        <v>690</v>
      </c>
      <c r="F31" s="10">
        <v>339</v>
      </c>
      <c r="G31" s="11">
        <v>351</v>
      </c>
    </row>
    <row r="32" spans="1:7" ht="20.100000000000001" customHeight="1" x14ac:dyDescent="0.2">
      <c r="A32" s="12"/>
      <c r="B32" s="8" t="s">
        <v>28</v>
      </c>
      <c r="C32" s="26"/>
      <c r="D32" s="81">
        <v>540</v>
      </c>
      <c r="E32" s="64">
        <f t="shared" si="2"/>
        <v>1202</v>
      </c>
      <c r="F32" s="10">
        <v>590</v>
      </c>
      <c r="G32" s="11">
        <v>612</v>
      </c>
    </row>
    <row r="33" spans="1:7" ht="20.100000000000001" customHeight="1" x14ac:dyDescent="0.2">
      <c r="A33" s="12"/>
      <c r="B33" s="8" t="s">
        <v>29</v>
      </c>
      <c r="C33" s="26"/>
      <c r="D33" s="81">
        <v>140</v>
      </c>
      <c r="E33" s="64">
        <f t="shared" si="2"/>
        <v>359</v>
      </c>
      <c r="F33" s="10">
        <v>179</v>
      </c>
      <c r="G33" s="11">
        <v>180</v>
      </c>
    </row>
    <row r="34" spans="1:7" ht="20.100000000000001" customHeight="1" x14ac:dyDescent="0.2">
      <c r="A34" s="12"/>
      <c r="B34" s="8" t="s">
        <v>30</v>
      </c>
      <c r="C34" s="26"/>
      <c r="D34" s="81">
        <v>344</v>
      </c>
      <c r="E34" s="64">
        <f t="shared" si="2"/>
        <v>808</v>
      </c>
      <c r="F34" s="10">
        <v>411</v>
      </c>
      <c r="G34" s="11">
        <v>397</v>
      </c>
    </row>
    <row r="35" spans="1:7" ht="20.100000000000001" customHeight="1" x14ac:dyDescent="0.2">
      <c r="A35" s="12"/>
      <c r="B35" s="8" t="s">
        <v>31</v>
      </c>
      <c r="C35" s="26"/>
      <c r="D35" s="81">
        <v>133</v>
      </c>
      <c r="E35" s="64">
        <f t="shared" si="2"/>
        <v>335</v>
      </c>
      <c r="F35" s="10">
        <v>163</v>
      </c>
      <c r="G35" s="11">
        <v>172</v>
      </c>
    </row>
    <row r="36" spans="1:7" ht="20.100000000000001" customHeight="1" x14ac:dyDescent="0.2">
      <c r="A36" s="12"/>
      <c r="B36" s="8" t="s">
        <v>32</v>
      </c>
      <c r="C36" s="26"/>
      <c r="D36" s="81">
        <v>21</v>
      </c>
      <c r="E36" s="64">
        <f t="shared" si="2"/>
        <v>43</v>
      </c>
      <c r="F36" s="10">
        <v>22</v>
      </c>
      <c r="G36" s="11">
        <v>21</v>
      </c>
    </row>
    <row r="37" spans="1:7" ht="20.100000000000001" customHeight="1" x14ac:dyDescent="0.2">
      <c r="A37" s="58"/>
      <c r="B37" s="53" t="s">
        <v>17</v>
      </c>
      <c r="C37" s="52"/>
      <c r="D37" s="68">
        <f>SUM(D29:D36)</f>
        <v>2357</v>
      </c>
      <c r="E37" s="65">
        <f t="shared" si="2"/>
        <v>5709</v>
      </c>
      <c r="F37" s="54">
        <f>SUM(F29:F36)</f>
        <v>2807</v>
      </c>
      <c r="G37" s="55">
        <f>SUM(G29:G36)</f>
        <v>2902</v>
      </c>
    </row>
    <row r="38" spans="1:7" ht="20.100000000000001" customHeight="1" x14ac:dyDescent="0.2">
      <c r="A38" s="12" t="s">
        <v>275</v>
      </c>
      <c r="B38" s="8" t="s">
        <v>33</v>
      </c>
      <c r="C38" s="26"/>
      <c r="D38" s="81">
        <v>140</v>
      </c>
      <c r="E38" s="64">
        <f t="shared" ref="E38:E46" si="3">F38+G38</f>
        <v>371</v>
      </c>
      <c r="F38" s="10">
        <v>182</v>
      </c>
      <c r="G38" s="11">
        <v>189</v>
      </c>
    </row>
    <row r="39" spans="1:7" ht="20.100000000000001" customHeight="1" x14ac:dyDescent="0.2">
      <c r="A39" s="12"/>
      <c r="B39" s="8" t="s">
        <v>34</v>
      </c>
      <c r="C39" s="26"/>
      <c r="D39" s="81">
        <v>114</v>
      </c>
      <c r="E39" s="64">
        <f t="shared" si="3"/>
        <v>234</v>
      </c>
      <c r="F39" s="10">
        <v>114</v>
      </c>
      <c r="G39" s="11">
        <v>120</v>
      </c>
    </row>
    <row r="40" spans="1:7" ht="20.100000000000001" customHeight="1" x14ac:dyDescent="0.2">
      <c r="A40" s="12"/>
      <c r="B40" s="8" t="s">
        <v>35</v>
      </c>
      <c r="C40" s="26"/>
      <c r="D40" s="81">
        <v>162</v>
      </c>
      <c r="E40" s="64">
        <f t="shared" si="3"/>
        <v>368</v>
      </c>
      <c r="F40" s="10">
        <v>181</v>
      </c>
      <c r="G40" s="11">
        <v>187</v>
      </c>
    </row>
    <row r="41" spans="1:7" ht="20.100000000000001" customHeight="1" x14ac:dyDescent="0.2">
      <c r="A41" s="12"/>
      <c r="B41" s="8" t="s">
        <v>36</v>
      </c>
      <c r="C41" s="26"/>
      <c r="D41" s="81">
        <v>137</v>
      </c>
      <c r="E41" s="64">
        <f t="shared" si="3"/>
        <v>300</v>
      </c>
      <c r="F41" s="10">
        <v>162</v>
      </c>
      <c r="G41" s="11">
        <v>138</v>
      </c>
    </row>
    <row r="42" spans="1:7" ht="20.100000000000001" customHeight="1" x14ac:dyDescent="0.2">
      <c r="A42" s="12"/>
      <c r="B42" s="8" t="s">
        <v>37</v>
      </c>
      <c r="C42" s="26"/>
      <c r="D42" s="81">
        <v>61</v>
      </c>
      <c r="E42" s="64">
        <f t="shared" si="3"/>
        <v>161</v>
      </c>
      <c r="F42" s="10">
        <v>83</v>
      </c>
      <c r="G42" s="11">
        <v>78</v>
      </c>
    </row>
    <row r="43" spans="1:7" ht="20.100000000000001" customHeight="1" x14ac:dyDescent="0.2">
      <c r="A43" s="12"/>
      <c r="B43" s="8" t="s">
        <v>38</v>
      </c>
      <c r="C43" s="26"/>
      <c r="D43" s="81">
        <v>166</v>
      </c>
      <c r="E43" s="64">
        <f t="shared" si="3"/>
        <v>373</v>
      </c>
      <c r="F43" s="10">
        <v>187</v>
      </c>
      <c r="G43" s="11">
        <v>186</v>
      </c>
    </row>
    <row r="44" spans="1:7" ht="20.100000000000001" customHeight="1" x14ac:dyDescent="0.2">
      <c r="A44" s="12"/>
      <c r="B44" s="8" t="s">
        <v>39</v>
      </c>
      <c r="C44" s="26"/>
      <c r="D44" s="81">
        <v>304</v>
      </c>
      <c r="E44" s="64">
        <f t="shared" si="3"/>
        <v>723</v>
      </c>
      <c r="F44" s="10">
        <v>351</v>
      </c>
      <c r="G44" s="11">
        <v>372</v>
      </c>
    </row>
    <row r="45" spans="1:7" ht="20.100000000000001" customHeight="1" x14ac:dyDescent="0.2">
      <c r="A45" s="12"/>
      <c r="B45" s="8" t="s">
        <v>40</v>
      </c>
      <c r="C45" s="26"/>
      <c r="D45" s="81">
        <v>295</v>
      </c>
      <c r="E45" s="64">
        <f t="shared" si="3"/>
        <v>592</v>
      </c>
      <c r="F45" s="10">
        <v>282</v>
      </c>
      <c r="G45" s="11">
        <v>310</v>
      </c>
    </row>
    <row r="46" spans="1:7" ht="20.100000000000001" customHeight="1" x14ac:dyDescent="0.2">
      <c r="A46" s="58"/>
      <c r="B46" s="56" t="s">
        <v>17</v>
      </c>
      <c r="C46" s="57"/>
      <c r="D46" s="69">
        <f>SUM(D38:D45)</f>
        <v>1379</v>
      </c>
      <c r="E46" s="66">
        <f t="shared" si="3"/>
        <v>3122</v>
      </c>
      <c r="F46" s="54">
        <f>SUM(F38:F45)</f>
        <v>1542</v>
      </c>
      <c r="G46" s="55">
        <f>SUM(G38:G45)</f>
        <v>1580</v>
      </c>
    </row>
    <row r="47" spans="1:7" ht="20.100000000000001" customHeight="1" x14ac:dyDescent="0.2">
      <c r="A47" s="12" t="s">
        <v>252</v>
      </c>
      <c r="B47" s="8" t="s">
        <v>41</v>
      </c>
      <c r="C47" s="26"/>
      <c r="D47" s="81">
        <v>265</v>
      </c>
      <c r="E47" s="64">
        <f t="shared" ref="E47:E66" si="4">F47+G47</f>
        <v>617</v>
      </c>
      <c r="F47" s="10">
        <v>300</v>
      </c>
      <c r="G47" s="11">
        <v>317</v>
      </c>
    </row>
    <row r="48" spans="1:7" ht="20.100000000000001" customHeight="1" x14ac:dyDescent="0.2">
      <c r="A48" s="12"/>
      <c r="B48" s="8" t="s">
        <v>42</v>
      </c>
      <c r="C48" s="26"/>
      <c r="D48" s="81">
        <v>581</v>
      </c>
      <c r="E48" s="64">
        <f t="shared" si="4"/>
        <v>1347</v>
      </c>
      <c r="F48" s="10">
        <v>667</v>
      </c>
      <c r="G48" s="11">
        <v>680</v>
      </c>
    </row>
    <row r="49" spans="1:7" ht="20.100000000000001" customHeight="1" x14ac:dyDescent="0.2">
      <c r="A49" s="12"/>
      <c r="B49" s="8" t="s">
        <v>43</v>
      </c>
      <c r="C49" s="26"/>
      <c r="D49" s="81">
        <v>106</v>
      </c>
      <c r="E49" s="64">
        <f t="shared" si="4"/>
        <v>239</v>
      </c>
      <c r="F49" s="10">
        <v>113</v>
      </c>
      <c r="G49" s="11">
        <v>126</v>
      </c>
    </row>
    <row r="50" spans="1:7" ht="20.100000000000001" customHeight="1" x14ac:dyDescent="0.2">
      <c r="A50" s="12"/>
      <c r="B50" s="8" t="s">
        <v>44</v>
      </c>
      <c r="C50" s="26"/>
      <c r="D50" s="81">
        <v>55</v>
      </c>
      <c r="E50" s="64">
        <f t="shared" si="4"/>
        <v>87</v>
      </c>
      <c r="F50" s="10">
        <v>37</v>
      </c>
      <c r="G50" s="11">
        <v>50</v>
      </c>
    </row>
    <row r="51" spans="1:7" ht="20.100000000000001" customHeight="1" x14ac:dyDescent="0.2">
      <c r="A51" s="12"/>
      <c r="B51" s="8" t="s">
        <v>45</v>
      </c>
      <c r="C51" s="26"/>
      <c r="D51" s="81">
        <v>63</v>
      </c>
      <c r="E51" s="64">
        <f t="shared" si="4"/>
        <v>137</v>
      </c>
      <c r="F51" s="10">
        <v>68</v>
      </c>
      <c r="G51" s="11">
        <v>69</v>
      </c>
    </row>
    <row r="52" spans="1:7" ht="20.100000000000001" customHeight="1" x14ac:dyDescent="0.2">
      <c r="A52" s="12"/>
      <c r="B52" s="8" t="s">
        <v>46</v>
      </c>
      <c r="C52" s="26"/>
      <c r="D52" s="81">
        <v>30</v>
      </c>
      <c r="E52" s="64">
        <f t="shared" si="4"/>
        <v>60</v>
      </c>
      <c r="F52" s="10">
        <v>33</v>
      </c>
      <c r="G52" s="11">
        <v>27</v>
      </c>
    </row>
    <row r="53" spans="1:7" ht="20.100000000000001" customHeight="1" x14ac:dyDescent="0.2">
      <c r="A53" s="12"/>
      <c r="B53" s="8" t="s">
        <v>47</v>
      </c>
      <c r="C53" s="26"/>
      <c r="D53" s="81">
        <v>36</v>
      </c>
      <c r="E53" s="64">
        <f t="shared" si="4"/>
        <v>66</v>
      </c>
      <c r="F53" s="10">
        <v>35</v>
      </c>
      <c r="G53" s="11">
        <v>31</v>
      </c>
    </row>
    <row r="54" spans="1:7" ht="20.100000000000001" customHeight="1" x14ac:dyDescent="0.2">
      <c r="A54" s="12"/>
      <c r="B54" s="8" t="s">
        <v>48</v>
      </c>
      <c r="C54" s="26"/>
      <c r="D54" s="81">
        <v>132</v>
      </c>
      <c r="E54" s="64">
        <f t="shared" si="4"/>
        <v>275</v>
      </c>
      <c r="F54" s="10">
        <v>124</v>
      </c>
      <c r="G54" s="11">
        <v>151</v>
      </c>
    </row>
    <row r="55" spans="1:7" ht="20.100000000000001" customHeight="1" x14ac:dyDescent="0.2">
      <c r="A55" s="12"/>
      <c r="B55" s="8" t="s">
        <v>49</v>
      </c>
      <c r="C55" s="26"/>
      <c r="D55" s="81">
        <v>29</v>
      </c>
      <c r="E55" s="64">
        <f t="shared" si="4"/>
        <v>49</v>
      </c>
      <c r="F55" s="10">
        <v>25</v>
      </c>
      <c r="G55" s="11">
        <v>24</v>
      </c>
    </row>
    <row r="56" spans="1:7" ht="20.100000000000001" customHeight="1" x14ac:dyDescent="0.2">
      <c r="A56" s="12"/>
      <c r="B56" s="8" t="s">
        <v>50</v>
      </c>
      <c r="C56" s="26"/>
      <c r="D56" s="81">
        <v>167</v>
      </c>
      <c r="E56" s="64">
        <f t="shared" si="4"/>
        <v>342</v>
      </c>
      <c r="F56" s="10">
        <v>166</v>
      </c>
      <c r="G56" s="11">
        <v>176</v>
      </c>
    </row>
    <row r="57" spans="1:7" ht="20.100000000000001" customHeight="1" x14ac:dyDescent="0.2">
      <c r="A57" s="12"/>
      <c r="B57" s="8" t="s">
        <v>51</v>
      </c>
      <c r="C57" s="26"/>
      <c r="D57" s="81">
        <v>295</v>
      </c>
      <c r="E57" s="64">
        <f t="shared" si="4"/>
        <v>675</v>
      </c>
      <c r="F57" s="10">
        <v>326</v>
      </c>
      <c r="G57" s="11">
        <v>349</v>
      </c>
    </row>
    <row r="58" spans="1:7" ht="20.100000000000001" customHeight="1" x14ac:dyDescent="0.2">
      <c r="A58" s="12"/>
      <c r="B58" s="8" t="s">
        <v>52</v>
      </c>
      <c r="C58" s="26"/>
      <c r="D58" s="81">
        <v>457</v>
      </c>
      <c r="E58" s="64">
        <f t="shared" si="4"/>
        <v>1007</v>
      </c>
      <c r="F58" s="10">
        <v>466</v>
      </c>
      <c r="G58" s="11">
        <v>541</v>
      </c>
    </row>
    <row r="59" spans="1:7" ht="20.100000000000001" customHeight="1" x14ac:dyDescent="0.2">
      <c r="A59" s="12"/>
      <c r="B59" s="8" t="s">
        <v>53</v>
      </c>
      <c r="C59" s="26"/>
      <c r="D59" s="81">
        <v>184</v>
      </c>
      <c r="E59" s="64">
        <f t="shared" si="4"/>
        <v>477</v>
      </c>
      <c r="F59" s="10">
        <v>236</v>
      </c>
      <c r="G59" s="11">
        <v>241</v>
      </c>
    </row>
    <row r="60" spans="1:7" ht="20.100000000000001" customHeight="1" x14ac:dyDescent="0.2">
      <c r="A60" s="12"/>
      <c r="B60" s="8" t="s">
        <v>54</v>
      </c>
      <c r="C60" s="26"/>
      <c r="D60" s="81">
        <v>325</v>
      </c>
      <c r="E60" s="64">
        <f t="shared" si="4"/>
        <v>744</v>
      </c>
      <c r="F60" s="10">
        <v>361</v>
      </c>
      <c r="G60" s="11">
        <v>383</v>
      </c>
    </row>
    <row r="61" spans="1:7" ht="20.100000000000001" customHeight="1" x14ac:dyDescent="0.2">
      <c r="A61" s="12"/>
      <c r="B61" s="8" t="s">
        <v>55</v>
      </c>
      <c r="C61" s="26"/>
      <c r="D61" s="81">
        <v>162</v>
      </c>
      <c r="E61" s="64">
        <f t="shared" si="4"/>
        <v>411</v>
      </c>
      <c r="F61" s="10">
        <v>199</v>
      </c>
      <c r="G61" s="11">
        <v>212</v>
      </c>
    </row>
    <row r="62" spans="1:7" ht="20.100000000000001" customHeight="1" x14ac:dyDescent="0.2">
      <c r="A62" s="12"/>
      <c r="B62" s="8" t="s">
        <v>56</v>
      </c>
      <c r="C62" s="26"/>
      <c r="D62" s="81">
        <v>372</v>
      </c>
      <c r="E62" s="64">
        <f t="shared" si="4"/>
        <v>878</v>
      </c>
      <c r="F62" s="10">
        <v>423</v>
      </c>
      <c r="G62" s="11">
        <v>455</v>
      </c>
    </row>
    <row r="63" spans="1:7" ht="20.100000000000001" customHeight="1" x14ac:dyDescent="0.2">
      <c r="A63" s="12"/>
      <c r="B63" s="8" t="s">
        <v>57</v>
      </c>
      <c r="C63" s="26"/>
      <c r="D63" s="81">
        <v>109</v>
      </c>
      <c r="E63" s="64">
        <f t="shared" si="4"/>
        <v>233</v>
      </c>
      <c r="F63" s="10">
        <v>123</v>
      </c>
      <c r="G63" s="11">
        <v>110</v>
      </c>
    </row>
    <row r="64" spans="1:7" ht="20.100000000000001" customHeight="1" x14ac:dyDescent="0.2">
      <c r="A64" s="12"/>
      <c r="B64" s="8" t="s">
        <v>58</v>
      </c>
      <c r="C64" s="26"/>
      <c r="D64" s="81">
        <v>265</v>
      </c>
      <c r="E64" s="64">
        <f t="shared" si="4"/>
        <v>607</v>
      </c>
      <c r="F64" s="10">
        <v>293</v>
      </c>
      <c r="G64" s="11">
        <v>314</v>
      </c>
    </row>
    <row r="65" spans="1:7" ht="20.100000000000001" customHeight="1" x14ac:dyDescent="0.2">
      <c r="A65" s="12"/>
      <c r="B65" s="8" t="s">
        <v>59</v>
      </c>
      <c r="C65" s="26"/>
      <c r="D65" s="81">
        <v>201</v>
      </c>
      <c r="E65" s="64">
        <f t="shared" si="4"/>
        <v>472</v>
      </c>
      <c r="F65" s="10">
        <v>240</v>
      </c>
      <c r="G65" s="11">
        <v>232</v>
      </c>
    </row>
    <row r="66" spans="1:7" ht="20.100000000000001" customHeight="1" x14ac:dyDescent="0.2">
      <c r="A66" s="12"/>
      <c r="B66" s="8" t="s">
        <v>60</v>
      </c>
      <c r="C66" s="26"/>
      <c r="D66" s="81">
        <v>149</v>
      </c>
      <c r="E66" s="64">
        <f t="shared" si="4"/>
        <v>351</v>
      </c>
      <c r="F66" s="10">
        <v>165</v>
      </c>
      <c r="G66" s="11">
        <v>186</v>
      </c>
    </row>
    <row r="67" spans="1:7" ht="20.100000000000001" customHeight="1" x14ac:dyDescent="0.2">
      <c r="A67" s="58"/>
      <c r="B67" s="53" t="s">
        <v>17</v>
      </c>
      <c r="C67" s="52"/>
      <c r="D67" s="68">
        <f>SUM(D47:D66)</f>
        <v>3983</v>
      </c>
      <c r="E67" s="65">
        <f t="shared" ref="E67:E72" si="5">F67+G67</f>
        <v>9074</v>
      </c>
      <c r="F67" s="54">
        <f>SUM(F47:F66)</f>
        <v>4400</v>
      </c>
      <c r="G67" s="55">
        <f>SUM(G47:G66)</f>
        <v>4674</v>
      </c>
    </row>
    <row r="68" spans="1:7" ht="20.100000000000001" customHeight="1" x14ac:dyDescent="0.2">
      <c r="A68" s="12" t="s">
        <v>61</v>
      </c>
      <c r="B68" s="8" t="s">
        <v>62</v>
      </c>
      <c r="C68" s="26"/>
      <c r="D68" s="81">
        <v>217</v>
      </c>
      <c r="E68" s="64">
        <f t="shared" si="5"/>
        <v>537</v>
      </c>
      <c r="F68" s="10">
        <v>259</v>
      </c>
      <c r="G68" s="11">
        <v>278</v>
      </c>
    </row>
    <row r="69" spans="1:7" ht="20.100000000000001" customHeight="1" x14ac:dyDescent="0.2">
      <c r="A69" s="12"/>
      <c r="B69" s="8" t="s">
        <v>63</v>
      </c>
      <c r="C69" s="26"/>
      <c r="D69" s="81">
        <v>67</v>
      </c>
      <c r="E69" s="64">
        <f t="shared" si="5"/>
        <v>149</v>
      </c>
      <c r="F69" s="10">
        <v>65</v>
      </c>
      <c r="G69" s="11">
        <v>84</v>
      </c>
    </row>
    <row r="70" spans="1:7" ht="20.100000000000001" customHeight="1" x14ac:dyDescent="0.2">
      <c r="A70" s="12"/>
      <c r="B70" s="8" t="s">
        <v>64</v>
      </c>
      <c r="C70" s="26"/>
      <c r="D70" s="81">
        <v>90</v>
      </c>
      <c r="E70" s="64">
        <f t="shared" si="5"/>
        <v>210</v>
      </c>
      <c r="F70" s="10">
        <v>111</v>
      </c>
      <c r="G70" s="11">
        <v>99</v>
      </c>
    </row>
    <row r="71" spans="1:7" ht="20.100000000000001" customHeight="1" x14ac:dyDescent="0.2">
      <c r="A71" s="12"/>
      <c r="B71" s="8" t="s">
        <v>65</v>
      </c>
      <c r="C71" s="26"/>
      <c r="D71" s="81">
        <v>37</v>
      </c>
      <c r="E71" s="64">
        <f t="shared" si="5"/>
        <v>85</v>
      </c>
      <c r="F71" s="10">
        <v>40</v>
      </c>
      <c r="G71" s="11">
        <v>45</v>
      </c>
    </row>
    <row r="72" spans="1:7" ht="20.100000000000001" customHeight="1" x14ac:dyDescent="0.2">
      <c r="A72" s="58"/>
      <c r="B72" s="53" t="s">
        <v>17</v>
      </c>
      <c r="C72" s="52"/>
      <c r="D72" s="68">
        <f>SUM(D68:D71)</f>
        <v>411</v>
      </c>
      <c r="E72" s="65">
        <f t="shared" si="5"/>
        <v>981</v>
      </c>
      <c r="F72" s="54">
        <f>SUM(F68:F71)</f>
        <v>475</v>
      </c>
      <c r="G72" s="55">
        <f>SUM(G68:G71)</f>
        <v>506</v>
      </c>
    </row>
    <row r="73" spans="1:7" ht="20.100000000000001" customHeight="1" x14ac:dyDescent="0.2">
      <c r="A73" s="12" t="s">
        <v>276</v>
      </c>
      <c r="B73" s="8" t="s">
        <v>66</v>
      </c>
      <c r="C73" s="26"/>
      <c r="D73" s="81">
        <v>48</v>
      </c>
      <c r="E73" s="64">
        <f t="shared" ref="E73:E85" si="6">F73+G73</f>
        <v>120</v>
      </c>
      <c r="F73" s="10">
        <v>56</v>
      </c>
      <c r="G73" s="11">
        <v>64</v>
      </c>
    </row>
    <row r="74" spans="1:7" ht="20.100000000000001" customHeight="1" x14ac:dyDescent="0.2">
      <c r="A74" s="12"/>
      <c r="B74" s="8" t="s">
        <v>67</v>
      </c>
      <c r="C74" s="26"/>
      <c r="D74" s="81">
        <v>142</v>
      </c>
      <c r="E74" s="64">
        <f t="shared" si="6"/>
        <v>320</v>
      </c>
      <c r="F74" s="10">
        <v>161</v>
      </c>
      <c r="G74" s="11">
        <v>159</v>
      </c>
    </row>
    <row r="75" spans="1:7" ht="20.100000000000001" customHeight="1" x14ac:dyDescent="0.2">
      <c r="A75" s="12"/>
      <c r="B75" s="8" t="s">
        <v>68</v>
      </c>
      <c r="C75" s="26"/>
      <c r="D75" s="81">
        <v>187</v>
      </c>
      <c r="E75" s="64">
        <f t="shared" si="6"/>
        <v>421</v>
      </c>
      <c r="F75" s="10">
        <v>204</v>
      </c>
      <c r="G75" s="11">
        <v>217</v>
      </c>
    </row>
    <row r="76" spans="1:7" ht="20.100000000000001" customHeight="1" x14ac:dyDescent="0.2">
      <c r="A76" s="12"/>
      <c r="B76" s="8" t="s">
        <v>69</v>
      </c>
      <c r="C76" s="26"/>
      <c r="D76" s="81">
        <v>116</v>
      </c>
      <c r="E76" s="64">
        <f t="shared" si="6"/>
        <v>262</v>
      </c>
      <c r="F76" s="10">
        <v>128</v>
      </c>
      <c r="G76" s="11">
        <v>134</v>
      </c>
    </row>
    <row r="77" spans="1:7" ht="20.100000000000001" customHeight="1" x14ac:dyDescent="0.2">
      <c r="A77" s="12"/>
      <c r="B77" s="8" t="s">
        <v>70</v>
      </c>
      <c r="C77" s="26"/>
      <c r="D77" s="81">
        <v>234</v>
      </c>
      <c r="E77" s="64">
        <f t="shared" si="6"/>
        <v>496</v>
      </c>
      <c r="F77" s="10">
        <v>246</v>
      </c>
      <c r="G77" s="11">
        <v>250</v>
      </c>
    </row>
    <row r="78" spans="1:7" ht="20.100000000000001" customHeight="1" x14ac:dyDescent="0.2">
      <c r="A78" s="12"/>
      <c r="B78" s="8" t="s">
        <v>71</v>
      </c>
      <c r="C78" s="26"/>
      <c r="D78" s="81">
        <v>165</v>
      </c>
      <c r="E78" s="64">
        <f t="shared" si="6"/>
        <v>301</v>
      </c>
      <c r="F78" s="10">
        <v>132</v>
      </c>
      <c r="G78" s="11">
        <v>169</v>
      </c>
    </row>
    <row r="79" spans="1:7" ht="20.100000000000001" customHeight="1" x14ac:dyDescent="0.2">
      <c r="A79" s="12"/>
      <c r="B79" s="8" t="s">
        <v>72</v>
      </c>
      <c r="C79" s="26"/>
      <c r="D79" s="81">
        <v>68</v>
      </c>
      <c r="E79" s="64">
        <f t="shared" si="6"/>
        <v>166</v>
      </c>
      <c r="F79" s="10">
        <v>89</v>
      </c>
      <c r="G79" s="11">
        <v>77</v>
      </c>
    </row>
    <row r="80" spans="1:7" ht="20.100000000000001" customHeight="1" x14ac:dyDescent="0.2">
      <c r="A80" s="12"/>
      <c r="B80" s="8" t="s">
        <v>73</v>
      </c>
      <c r="C80" s="26"/>
      <c r="D80" s="81">
        <v>64</v>
      </c>
      <c r="E80" s="64">
        <f t="shared" si="6"/>
        <v>143</v>
      </c>
      <c r="F80" s="10">
        <v>74</v>
      </c>
      <c r="G80" s="11">
        <v>69</v>
      </c>
    </row>
    <row r="81" spans="1:7" ht="20.100000000000001" customHeight="1" x14ac:dyDescent="0.2">
      <c r="A81" s="12"/>
      <c r="B81" s="8" t="s">
        <v>74</v>
      </c>
      <c r="C81" s="26"/>
      <c r="D81" s="81">
        <v>137</v>
      </c>
      <c r="E81" s="64">
        <f t="shared" si="6"/>
        <v>306</v>
      </c>
      <c r="F81" s="10">
        <v>145</v>
      </c>
      <c r="G81" s="11">
        <v>161</v>
      </c>
    </row>
    <row r="82" spans="1:7" ht="20.100000000000001" customHeight="1" x14ac:dyDescent="0.2">
      <c r="A82" s="12"/>
      <c r="B82" s="8" t="s">
        <v>75</v>
      </c>
      <c r="C82" s="26"/>
      <c r="D82" s="81">
        <v>91</v>
      </c>
      <c r="E82" s="64">
        <f t="shared" si="6"/>
        <v>197</v>
      </c>
      <c r="F82" s="10">
        <v>112</v>
      </c>
      <c r="G82" s="11">
        <v>85</v>
      </c>
    </row>
    <row r="83" spans="1:7" ht="20.100000000000001" customHeight="1" x14ac:dyDescent="0.2">
      <c r="A83" s="12"/>
      <c r="B83" s="8" t="s">
        <v>76</v>
      </c>
      <c r="C83" s="26"/>
      <c r="D83" s="81">
        <v>26</v>
      </c>
      <c r="E83" s="64">
        <f t="shared" si="6"/>
        <v>61</v>
      </c>
      <c r="F83" s="10">
        <v>33</v>
      </c>
      <c r="G83" s="11">
        <v>28</v>
      </c>
    </row>
    <row r="84" spans="1:7" ht="20.100000000000001" customHeight="1" x14ac:dyDescent="0.2">
      <c r="A84" s="12"/>
      <c r="B84" s="8" t="s">
        <v>77</v>
      </c>
      <c r="C84" s="26"/>
      <c r="D84" s="81">
        <v>46</v>
      </c>
      <c r="E84" s="64">
        <f t="shared" si="6"/>
        <v>93</v>
      </c>
      <c r="F84" s="10">
        <v>49</v>
      </c>
      <c r="G84" s="11">
        <v>44</v>
      </c>
    </row>
    <row r="85" spans="1:7" ht="20.100000000000001" customHeight="1" x14ac:dyDescent="0.2">
      <c r="A85" s="58"/>
      <c r="B85" s="53" t="s">
        <v>17</v>
      </c>
      <c r="C85" s="52"/>
      <c r="D85" s="68">
        <f>SUM(D73:D84)</f>
        <v>1324</v>
      </c>
      <c r="E85" s="65">
        <f t="shared" si="6"/>
        <v>2886</v>
      </c>
      <c r="F85" s="54">
        <f>SUM(F73:F84)</f>
        <v>1429</v>
      </c>
      <c r="G85" s="55">
        <f>SUM(G73:G84)</f>
        <v>1457</v>
      </c>
    </row>
    <row r="86" spans="1:7" ht="20.100000000000001" customHeight="1" x14ac:dyDescent="0.2">
      <c r="A86" s="12" t="s">
        <v>254</v>
      </c>
      <c r="B86" s="8" t="s">
        <v>78</v>
      </c>
      <c r="C86" s="26"/>
      <c r="D86" s="81">
        <v>127</v>
      </c>
      <c r="E86" s="64">
        <f t="shared" ref="E86:E93" si="7">F86+G86</f>
        <v>302</v>
      </c>
      <c r="F86" s="83">
        <v>156</v>
      </c>
      <c r="G86" s="83">
        <v>146</v>
      </c>
    </row>
    <row r="87" spans="1:7" ht="20.100000000000001" customHeight="1" x14ac:dyDescent="0.2">
      <c r="A87" s="12"/>
      <c r="B87" s="8" t="s">
        <v>285</v>
      </c>
      <c r="C87" s="26"/>
      <c r="D87" s="81">
        <v>158</v>
      </c>
      <c r="E87" s="64">
        <f t="shared" si="7"/>
        <v>346</v>
      </c>
      <c r="F87" s="83">
        <v>177</v>
      </c>
      <c r="G87" s="83">
        <v>169</v>
      </c>
    </row>
    <row r="88" spans="1:7" ht="20.100000000000001" customHeight="1" x14ac:dyDescent="0.2">
      <c r="A88" s="12"/>
      <c r="B88" s="8" t="s">
        <v>79</v>
      </c>
      <c r="C88" s="26"/>
      <c r="D88" s="81">
        <v>314</v>
      </c>
      <c r="E88" s="64">
        <f t="shared" si="7"/>
        <v>726</v>
      </c>
      <c r="F88" s="83">
        <v>373</v>
      </c>
      <c r="G88" s="83">
        <v>353</v>
      </c>
    </row>
    <row r="89" spans="1:7" ht="20.100000000000001" customHeight="1" x14ac:dyDescent="0.2">
      <c r="A89" s="12"/>
      <c r="B89" s="8" t="s">
        <v>80</v>
      </c>
      <c r="C89" s="26"/>
      <c r="D89" s="81">
        <v>172</v>
      </c>
      <c r="E89" s="64">
        <f t="shared" si="7"/>
        <v>412</v>
      </c>
      <c r="F89" s="83">
        <v>204</v>
      </c>
      <c r="G89" s="83">
        <v>208</v>
      </c>
    </row>
    <row r="90" spans="1:7" ht="20.100000000000001" customHeight="1" x14ac:dyDescent="0.2">
      <c r="A90" s="12"/>
      <c r="B90" s="8" t="s">
        <v>188</v>
      </c>
      <c r="C90" s="26"/>
      <c r="D90" s="81">
        <v>107</v>
      </c>
      <c r="E90" s="64">
        <f t="shared" si="7"/>
        <v>228</v>
      </c>
      <c r="F90" s="83">
        <v>116</v>
      </c>
      <c r="G90" s="83">
        <v>112</v>
      </c>
    </row>
    <row r="91" spans="1:7" ht="20.100000000000001" customHeight="1" x14ac:dyDescent="0.2">
      <c r="A91" s="12"/>
      <c r="B91" s="8" t="s">
        <v>81</v>
      </c>
      <c r="C91" s="26"/>
      <c r="D91" s="81">
        <v>60</v>
      </c>
      <c r="E91" s="64">
        <f t="shared" si="7"/>
        <v>96</v>
      </c>
      <c r="F91" s="83">
        <v>50</v>
      </c>
      <c r="G91" s="83">
        <v>46</v>
      </c>
    </row>
    <row r="92" spans="1:7" ht="20.100000000000001" customHeight="1" x14ac:dyDescent="0.2">
      <c r="A92" s="12"/>
      <c r="B92" s="8" t="s">
        <v>82</v>
      </c>
      <c r="C92" s="26"/>
      <c r="D92" s="81">
        <v>143</v>
      </c>
      <c r="E92" s="64">
        <f t="shared" si="7"/>
        <v>335</v>
      </c>
      <c r="F92" s="83">
        <v>141</v>
      </c>
      <c r="G92" s="83">
        <v>194</v>
      </c>
    </row>
    <row r="93" spans="1:7" ht="20.100000000000001" customHeight="1" x14ac:dyDescent="0.2">
      <c r="A93" s="58"/>
      <c r="B93" s="53" t="s">
        <v>17</v>
      </c>
      <c r="C93" s="52"/>
      <c r="D93" s="68">
        <f>SUM(D86:D92)</f>
        <v>1081</v>
      </c>
      <c r="E93" s="65">
        <f t="shared" si="7"/>
        <v>2445</v>
      </c>
      <c r="F93" s="54">
        <f>SUM(F86:F92)</f>
        <v>1217</v>
      </c>
      <c r="G93" s="55">
        <f>SUM(G86:G92)</f>
        <v>1228</v>
      </c>
    </row>
    <row r="94" spans="1:7" ht="20.100000000000001" customHeight="1" x14ac:dyDescent="0.2">
      <c r="A94" s="12" t="s">
        <v>255</v>
      </c>
      <c r="B94" s="8" t="s">
        <v>83</v>
      </c>
      <c r="C94" s="26"/>
      <c r="D94" s="81">
        <v>78</v>
      </c>
      <c r="E94" s="64">
        <f t="shared" ref="E94:E100" si="8">F94+G94</f>
        <v>169</v>
      </c>
      <c r="F94" s="10">
        <v>81</v>
      </c>
      <c r="G94" s="11">
        <v>88</v>
      </c>
    </row>
    <row r="95" spans="1:7" ht="20.100000000000001" customHeight="1" x14ac:dyDescent="0.2">
      <c r="A95" s="12"/>
      <c r="B95" s="8" t="s">
        <v>84</v>
      </c>
      <c r="C95" s="26"/>
      <c r="D95" s="81">
        <v>280</v>
      </c>
      <c r="E95" s="64">
        <f t="shared" si="8"/>
        <v>610</v>
      </c>
      <c r="F95" s="10">
        <v>300</v>
      </c>
      <c r="G95" s="11">
        <v>310</v>
      </c>
    </row>
    <row r="96" spans="1:7" ht="20.100000000000001" customHeight="1" x14ac:dyDescent="0.2">
      <c r="A96" s="12"/>
      <c r="B96" s="8" t="s">
        <v>85</v>
      </c>
      <c r="C96" s="26"/>
      <c r="D96" s="81">
        <v>48</v>
      </c>
      <c r="E96" s="64">
        <f t="shared" si="8"/>
        <v>87</v>
      </c>
      <c r="F96" s="10">
        <v>40</v>
      </c>
      <c r="G96" s="11">
        <v>47</v>
      </c>
    </row>
    <row r="97" spans="1:7" ht="20.100000000000001" customHeight="1" x14ac:dyDescent="0.2">
      <c r="A97" s="12"/>
      <c r="B97" s="8" t="s">
        <v>86</v>
      </c>
      <c r="C97" s="26"/>
      <c r="D97" s="81">
        <v>60</v>
      </c>
      <c r="E97" s="64">
        <f t="shared" si="8"/>
        <v>131</v>
      </c>
      <c r="F97" s="10">
        <v>60</v>
      </c>
      <c r="G97" s="11">
        <v>71</v>
      </c>
    </row>
    <row r="98" spans="1:7" ht="20.100000000000001" customHeight="1" x14ac:dyDescent="0.2">
      <c r="A98" s="12"/>
      <c r="B98" s="8" t="s">
        <v>87</v>
      </c>
      <c r="C98" s="26"/>
      <c r="D98" s="81">
        <v>57</v>
      </c>
      <c r="E98" s="64">
        <f t="shared" si="8"/>
        <v>131</v>
      </c>
      <c r="F98" s="10">
        <v>62</v>
      </c>
      <c r="G98" s="11">
        <v>69</v>
      </c>
    </row>
    <row r="99" spans="1:7" ht="20.100000000000001" customHeight="1" x14ac:dyDescent="0.2">
      <c r="A99" s="12"/>
      <c r="B99" s="8" t="s">
        <v>88</v>
      </c>
      <c r="C99" s="26"/>
      <c r="D99" s="81">
        <v>36</v>
      </c>
      <c r="E99" s="64">
        <f t="shared" si="8"/>
        <v>76</v>
      </c>
      <c r="F99" s="10">
        <v>38</v>
      </c>
      <c r="G99" s="11">
        <v>38</v>
      </c>
    </row>
    <row r="100" spans="1:7" ht="20.100000000000001" customHeight="1" x14ac:dyDescent="0.2">
      <c r="A100" s="58"/>
      <c r="B100" s="53" t="s">
        <v>17</v>
      </c>
      <c r="C100" s="52"/>
      <c r="D100" s="68">
        <f>SUM(D94:D99)</f>
        <v>559</v>
      </c>
      <c r="E100" s="65">
        <f t="shared" si="8"/>
        <v>1204</v>
      </c>
      <c r="F100" s="54">
        <f>SUM(F94:F99)</f>
        <v>581</v>
      </c>
      <c r="G100" s="55">
        <f>SUM(G94:G99)</f>
        <v>623</v>
      </c>
    </row>
    <row r="101" spans="1:7" ht="20.100000000000001" customHeight="1" x14ac:dyDescent="0.2">
      <c r="A101" s="12" t="s">
        <v>256</v>
      </c>
      <c r="B101" s="8" t="s">
        <v>286</v>
      </c>
      <c r="C101" s="26"/>
      <c r="D101" s="81">
        <v>86</v>
      </c>
      <c r="E101" s="64">
        <f t="shared" ref="E101:E110" si="9">F101+G101</f>
        <v>195</v>
      </c>
      <c r="F101" s="83">
        <v>94</v>
      </c>
      <c r="G101" s="83">
        <v>101</v>
      </c>
    </row>
    <row r="102" spans="1:7" ht="20.100000000000001" customHeight="1" x14ac:dyDescent="0.2">
      <c r="A102" s="12"/>
      <c r="B102" s="8" t="s">
        <v>89</v>
      </c>
      <c r="C102" s="26"/>
      <c r="D102" s="81">
        <v>234</v>
      </c>
      <c r="E102" s="64">
        <f t="shared" si="9"/>
        <v>507</v>
      </c>
      <c r="F102" s="83">
        <v>249</v>
      </c>
      <c r="G102" s="83">
        <v>258</v>
      </c>
    </row>
    <row r="103" spans="1:7" ht="20.100000000000001" customHeight="1" x14ac:dyDescent="0.2">
      <c r="A103" s="12"/>
      <c r="B103" s="8" t="s">
        <v>90</v>
      </c>
      <c r="C103" s="26"/>
      <c r="D103" s="81">
        <v>113</v>
      </c>
      <c r="E103" s="64">
        <f t="shared" si="9"/>
        <v>241</v>
      </c>
      <c r="F103" s="83">
        <v>117</v>
      </c>
      <c r="G103" s="83">
        <v>124</v>
      </c>
    </row>
    <row r="104" spans="1:7" ht="20.100000000000001" customHeight="1" x14ac:dyDescent="0.2">
      <c r="A104" s="12"/>
      <c r="B104" s="8" t="s">
        <v>91</v>
      </c>
      <c r="C104" s="26"/>
      <c r="D104" s="81">
        <v>819</v>
      </c>
      <c r="E104" s="64">
        <f t="shared" si="9"/>
        <v>1791</v>
      </c>
      <c r="F104" s="83">
        <v>891</v>
      </c>
      <c r="G104" s="83">
        <v>900</v>
      </c>
    </row>
    <row r="105" spans="1:7" ht="20.100000000000001" customHeight="1" x14ac:dyDescent="0.2">
      <c r="A105" s="12"/>
      <c r="B105" s="8" t="s">
        <v>287</v>
      </c>
      <c r="C105" s="26"/>
      <c r="D105" s="81">
        <v>369</v>
      </c>
      <c r="E105" s="64">
        <f t="shared" si="9"/>
        <v>647</v>
      </c>
      <c r="F105" s="83">
        <v>311</v>
      </c>
      <c r="G105" s="83">
        <v>336</v>
      </c>
    </row>
    <row r="106" spans="1:7" ht="20.100000000000001" customHeight="1" x14ac:dyDescent="0.2">
      <c r="A106" s="12"/>
      <c r="B106" s="8" t="s">
        <v>288</v>
      </c>
      <c r="C106" s="26"/>
      <c r="D106" s="81">
        <v>676</v>
      </c>
      <c r="E106" s="64">
        <f t="shared" si="9"/>
        <v>1223</v>
      </c>
      <c r="F106" s="83">
        <v>651</v>
      </c>
      <c r="G106" s="83">
        <v>572</v>
      </c>
    </row>
    <row r="107" spans="1:7" ht="20.100000000000001" customHeight="1" x14ac:dyDescent="0.2">
      <c r="A107" s="12"/>
      <c r="B107" s="8" t="s">
        <v>92</v>
      </c>
      <c r="C107" s="26"/>
      <c r="D107" s="81">
        <v>115</v>
      </c>
      <c r="E107" s="64">
        <f t="shared" si="9"/>
        <v>248</v>
      </c>
      <c r="F107" s="83">
        <v>128</v>
      </c>
      <c r="G107" s="83">
        <v>120</v>
      </c>
    </row>
    <row r="108" spans="1:7" ht="20.100000000000001" customHeight="1" x14ac:dyDescent="0.2">
      <c r="A108" s="12"/>
      <c r="B108" s="8" t="s">
        <v>93</v>
      </c>
      <c r="C108" s="26"/>
      <c r="D108" s="81">
        <v>127</v>
      </c>
      <c r="E108" s="64">
        <f t="shared" si="9"/>
        <v>318</v>
      </c>
      <c r="F108" s="83">
        <v>137</v>
      </c>
      <c r="G108" s="83">
        <v>181</v>
      </c>
    </row>
    <row r="109" spans="1:7" ht="20.100000000000001" customHeight="1" x14ac:dyDescent="0.2">
      <c r="A109" s="12"/>
      <c r="B109" s="8" t="s">
        <v>289</v>
      </c>
      <c r="C109" s="26"/>
      <c r="D109" s="81">
        <v>159</v>
      </c>
      <c r="E109" s="64">
        <f t="shared" si="9"/>
        <v>351</v>
      </c>
      <c r="F109" s="83">
        <v>163</v>
      </c>
      <c r="G109" s="83">
        <v>188</v>
      </c>
    </row>
    <row r="110" spans="1:7" ht="20.100000000000001" customHeight="1" x14ac:dyDescent="0.2">
      <c r="A110" s="12"/>
      <c r="B110" s="8" t="s">
        <v>290</v>
      </c>
      <c r="C110" s="26"/>
      <c r="D110" s="81">
        <v>137</v>
      </c>
      <c r="E110" s="64">
        <f t="shared" si="9"/>
        <v>312</v>
      </c>
      <c r="F110" s="83">
        <v>151</v>
      </c>
      <c r="G110" s="83">
        <v>161</v>
      </c>
    </row>
    <row r="111" spans="1:7" ht="20.100000000000001" customHeight="1" x14ac:dyDescent="0.2">
      <c r="A111" s="12"/>
      <c r="B111" s="8" t="s">
        <v>291</v>
      </c>
      <c r="C111" s="26"/>
      <c r="D111" s="81">
        <v>289</v>
      </c>
      <c r="E111" s="64">
        <f t="shared" ref="E111:E117" si="10">F111+G111</f>
        <v>608</v>
      </c>
      <c r="F111" s="83">
        <v>309</v>
      </c>
      <c r="G111" s="83">
        <v>299</v>
      </c>
    </row>
    <row r="112" spans="1:7" ht="20.100000000000001" customHeight="1" x14ac:dyDescent="0.2">
      <c r="A112" s="12"/>
      <c r="B112" s="8" t="s">
        <v>292</v>
      </c>
      <c r="C112" s="26"/>
      <c r="D112" s="81">
        <v>53</v>
      </c>
      <c r="E112" s="64">
        <f t="shared" si="10"/>
        <v>74</v>
      </c>
      <c r="F112" s="83">
        <v>34</v>
      </c>
      <c r="G112" s="83">
        <v>40</v>
      </c>
    </row>
    <row r="113" spans="1:7" ht="20.100000000000001" customHeight="1" x14ac:dyDescent="0.2">
      <c r="A113" s="12"/>
      <c r="B113" s="8" t="s">
        <v>94</v>
      </c>
      <c r="C113" s="26"/>
      <c r="D113" s="81">
        <v>201</v>
      </c>
      <c r="E113" s="64">
        <f t="shared" si="10"/>
        <v>393</v>
      </c>
      <c r="F113" s="83">
        <v>189</v>
      </c>
      <c r="G113" s="83">
        <v>204</v>
      </c>
    </row>
    <row r="114" spans="1:7" ht="20.100000000000001" customHeight="1" x14ac:dyDescent="0.2">
      <c r="A114" s="12"/>
      <c r="B114" s="8" t="s">
        <v>95</v>
      </c>
      <c r="C114" s="26"/>
      <c r="D114" s="81">
        <v>203</v>
      </c>
      <c r="E114" s="64">
        <f t="shared" si="10"/>
        <v>326</v>
      </c>
      <c r="F114" s="83">
        <v>159</v>
      </c>
      <c r="G114" s="83">
        <v>167</v>
      </c>
    </row>
    <row r="115" spans="1:7" ht="20.100000000000001" customHeight="1" x14ac:dyDescent="0.2">
      <c r="A115" s="12"/>
      <c r="B115" s="8" t="s">
        <v>96</v>
      </c>
      <c r="C115" s="26"/>
      <c r="D115" s="81">
        <v>103</v>
      </c>
      <c r="E115" s="64">
        <f t="shared" si="10"/>
        <v>177</v>
      </c>
      <c r="F115" s="83">
        <v>67</v>
      </c>
      <c r="G115" s="83">
        <v>110</v>
      </c>
    </row>
    <row r="116" spans="1:7" ht="20.100000000000001" customHeight="1" x14ac:dyDescent="0.2">
      <c r="A116" s="12"/>
      <c r="B116" s="8" t="s">
        <v>97</v>
      </c>
      <c r="C116" s="26"/>
      <c r="D116" s="81">
        <v>210</v>
      </c>
      <c r="E116" s="64">
        <f t="shared" si="10"/>
        <v>486</v>
      </c>
      <c r="F116" s="83">
        <v>228</v>
      </c>
      <c r="G116" s="83">
        <v>258</v>
      </c>
    </row>
    <row r="117" spans="1:7" ht="20.100000000000001" customHeight="1" x14ac:dyDescent="0.2">
      <c r="A117" s="58"/>
      <c r="B117" s="53" t="s">
        <v>17</v>
      </c>
      <c r="C117" s="52"/>
      <c r="D117" s="68">
        <f>SUM(D101:D116)</f>
        <v>3894</v>
      </c>
      <c r="E117" s="65">
        <f t="shared" si="10"/>
        <v>7897</v>
      </c>
      <c r="F117" s="54">
        <f>SUM(F101:F116)</f>
        <v>3878</v>
      </c>
      <c r="G117" s="55">
        <f>SUM(G101:G116)</f>
        <v>4019</v>
      </c>
    </row>
    <row r="118" spans="1:7" ht="20.100000000000001" customHeight="1" x14ac:dyDescent="0.2">
      <c r="A118" s="12" t="s">
        <v>277</v>
      </c>
      <c r="B118" s="8" t="s">
        <v>98</v>
      </c>
      <c r="C118" s="26"/>
      <c r="D118" s="81">
        <v>190</v>
      </c>
      <c r="E118" s="64">
        <f t="shared" ref="E118:E132" si="11">F118+G118</f>
        <v>450</v>
      </c>
      <c r="F118" s="83">
        <v>225</v>
      </c>
      <c r="G118" s="83">
        <v>225</v>
      </c>
    </row>
    <row r="119" spans="1:7" ht="20.100000000000001" customHeight="1" x14ac:dyDescent="0.2">
      <c r="A119" s="12"/>
      <c r="B119" s="8" t="s">
        <v>99</v>
      </c>
      <c r="C119" s="26"/>
      <c r="D119" s="81">
        <v>244</v>
      </c>
      <c r="E119" s="64">
        <f t="shared" si="11"/>
        <v>473</v>
      </c>
      <c r="F119" s="83">
        <v>231</v>
      </c>
      <c r="G119" s="83">
        <v>242</v>
      </c>
    </row>
    <row r="120" spans="1:7" ht="20.100000000000001" customHeight="1" x14ac:dyDescent="0.2">
      <c r="A120" s="12"/>
      <c r="B120" s="8" t="s">
        <v>100</v>
      </c>
      <c r="C120" s="26"/>
      <c r="D120" s="81">
        <v>115</v>
      </c>
      <c r="E120" s="64">
        <f t="shared" si="11"/>
        <v>256</v>
      </c>
      <c r="F120" s="83">
        <v>135</v>
      </c>
      <c r="G120" s="83">
        <v>121</v>
      </c>
    </row>
    <row r="121" spans="1:7" ht="20.100000000000001" customHeight="1" x14ac:dyDescent="0.2">
      <c r="A121" s="12"/>
      <c r="B121" s="8" t="s">
        <v>101</v>
      </c>
      <c r="C121" s="26"/>
      <c r="D121" s="81">
        <v>73</v>
      </c>
      <c r="E121" s="64">
        <f t="shared" si="11"/>
        <v>157</v>
      </c>
      <c r="F121" s="83">
        <v>72</v>
      </c>
      <c r="G121" s="83">
        <v>85</v>
      </c>
    </row>
    <row r="122" spans="1:7" ht="20.100000000000001" customHeight="1" x14ac:dyDescent="0.2">
      <c r="A122" s="12"/>
      <c r="B122" s="8" t="s">
        <v>102</v>
      </c>
      <c r="C122" s="26"/>
      <c r="D122" s="81">
        <v>249</v>
      </c>
      <c r="E122" s="64">
        <f t="shared" si="11"/>
        <v>583</v>
      </c>
      <c r="F122" s="83">
        <v>286</v>
      </c>
      <c r="G122" s="83">
        <v>297</v>
      </c>
    </row>
    <row r="123" spans="1:7" ht="20.100000000000001" customHeight="1" x14ac:dyDescent="0.2">
      <c r="A123" s="12"/>
      <c r="B123" s="8" t="s">
        <v>103</v>
      </c>
      <c r="C123" s="26"/>
      <c r="D123" s="81">
        <v>189</v>
      </c>
      <c r="E123" s="64">
        <f t="shared" si="11"/>
        <v>433</v>
      </c>
      <c r="F123" s="83">
        <v>204</v>
      </c>
      <c r="G123" s="83">
        <v>229</v>
      </c>
    </row>
    <row r="124" spans="1:7" ht="20.100000000000001" customHeight="1" x14ac:dyDescent="0.2">
      <c r="A124" s="12"/>
      <c r="B124" s="8" t="s">
        <v>104</v>
      </c>
      <c r="C124" s="26"/>
      <c r="D124" s="81">
        <v>161</v>
      </c>
      <c r="E124" s="64">
        <f t="shared" si="11"/>
        <v>351</v>
      </c>
      <c r="F124" s="83">
        <v>167</v>
      </c>
      <c r="G124" s="83">
        <v>184</v>
      </c>
    </row>
    <row r="125" spans="1:7" ht="20.100000000000001" customHeight="1" x14ac:dyDescent="0.2">
      <c r="A125" s="12"/>
      <c r="B125" s="8" t="s">
        <v>105</v>
      </c>
      <c r="C125" s="26"/>
      <c r="D125" s="81">
        <v>79</v>
      </c>
      <c r="E125" s="64">
        <f t="shared" si="11"/>
        <v>164</v>
      </c>
      <c r="F125" s="83">
        <v>74</v>
      </c>
      <c r="G125" s="83">
        <v>90</v>
      </c>
    </row>
    <row r="126" spans="1:7" ht="20.100000000000001" customHeight="1" x14ac:dyDescent="0.2">
      <c r="A126" s="12"/>
      <c r="B126" s="8" t="s">
        <v>106</v>
      </c>
      <c r="C126" s="26"/>
      <c r="D126" s="81">
        <v>100</v>
      </c>
      <c r="E126" s="64">
        <f t="shared" si="11"/>
        <v>229</v>
      </c>
      <c r="F126" s="83">
        <v>112</v>
      </c>
      <c r="G126" s="83">
        <v>117</v>
      </c>
    </row>
    <row r="127" spans="1:7" ht="20.100000000000001" customHeight="1" x14ac:dyDescent="0.2">
      <c r="A127" s="12"/>
      <c r="B127" s="8" t="s">
        <v>107</v>
      </c>
      <c r="C127" s="26"/>
      <c r="D127" s="81">
        <v>163</v>
      </c>
      <c r="E127" s="64">
        <f t="shared" si="11"/>
        <v>331</v>
      </c>
      <c r="F127" s="83">
        <v>167</v>
      </c>
      <c r="G127" s="83">
        <v>164</v>
      </c>
    </row>
    <row r="128" spans="1:7" ht="20.100000000000001" customHeight="1" x14ac:dyDescent="0.2">
      <c r="A128" s="12"/>
      <c r="B128" s="8" t="s">
        <v>108</v>
      </c>
      <c r="C128" s="26"/>
      <c r="D128" s="81">
        <v>77</v>
      </c>
      <c r="E128" s="64">
        <f t="shared" si="11"/>
        <v>129</v>
      </c>
      <c r="F128" s="83">
        <v>65</v>
      </c>
      <c r="G128" s="83">
        <v>64</v>
      </c>
    </row>
    <row r="129" spans="1:7" ht="20.100000000000001" customHeight="1" x14ac:dyDescent="0.2">
      <c r="A129" s="12"/>
      <c r="B129" s="8" t="s">
        <v>109</v>
      </c>
      <c r="C129" s="26"/>
      <c r="D129" s="81">
        <v>189</v>
      </c>
      <c r="E129" s="64">
        <f t="shared" si="11"/>
        <v>415</v>
      </c>
      <c r="F129" s="83">
        <v>195</v>
      </c>
      <c r="G129" s="83">
        <v>220</v>
      </c>
    </row>
    <row r="130" spans="1:7" ht="20.100000000000001" customHeight="1" x14ac:dyDescent="0.2">
      <c r="A130" s="12"/>
      <c r="B130" s="8" t="s">
        <v>110</v>
      </c>
      <c r="C130" s="26"/>
      <c r="D130" s="81">
        <v>129</v>
      </c>
      <c r="E130" s="64">
        <f t="shared" si="11"/>
        <v>281</v>
      </c>
      <c r="F130" s="83">
        <v>141</v>
      </c>
      <c r="G130" s="83">
        <v>140</v>
      </c>
    </row>
    <row r="131" spans="1:7" ht="20.100000000000001" customHeight="1" x14ac:dyDescent="0.2">
      <c r="A131" s="12"/>
      <c r="B131" s="8" t="s">
        <v>269</v>
      </c>
      <c r="C131" s="26"/>
      <c r="D131" s="81">
        <v>177</v>
      </c>
      <c r="E131" s="64">
        <f t="shared" si="11"/>
        <v>476</v>
      </c>
      <c r="F131" s="83">
        <v>242</v>
      </c>
      <c r="G131" s="83">
        <v>234</v>
      </c>
    </row>
    <row r="132" spans="1:7" ht="20.100000000000001" customHeight="1" x14ac:dyDescent="0.2">
      <c r="A132" s="12"/>
      <c r="B132" s="8" t="s">
        <v>111</v>
      </c>
      <c r="C132" s="26"/>
      <c r="D132" s="81">
        <v>353</v>
      </c>
      <c r="E132" s="64">
        <f t="shared" si="11"/>
        <v>803</v>
      </c>
      <c r="F132" s="83">
        <v>410</v>
      </c>
      <c r="G132" s="83">
        <v>393</v>
      </c>
    </row>
    <row r="133" spans="1:7" ht="20.100000000000001" customHeight="1" x14ac:dyDescent="0.2">
      <c r="A133" s="58"/>
      <c r="B133" s="53" t="s">
        <v>17</v>
      </c>
      <c r="C133" s="52"/>
      <c r="D133" s="68">
        <f>SUM(D118:D132)</f>
        <v>2488</v>
      </c>
      <c r="E133" s="65">
        <f>F133+G133</f>
        <v>5531</v>
      </c>
      <c r="F133" s="54">
        <f>SUM(F118:F132)</f>
        <v>2726</v>
      </c>
      <c r="G133" s="55">
        <f>SUM(G118:G132)</f>
        <v>2805</v>
      </c>
    </row>
    <row r="134" spans="1:7" ht="20.100000000000001" customHeight="1" x14ac:dyDescent="0.2">
      <c r="A134" s="12" t="s">
        <v>257</v>
      </c>
      <c r="B134" s="8" t="s">
        <v>112</v>
      </c>
      <c r="C134" s="26"/>
      <c r="D134" s="81">
        <v>142</v>
      </c>
      <c r="E134" s="64">
        <f t="shared" ref="E134:E144" si="12">F134+G134</f>
        <v>309</v>
      </c>
      <c r="F134" s="83">
        <v>154</v>
      </c>
      <c r="G134" s="83">
        <v>155</v>
      </c>
    </row>
    <row r="135" spans="1:7" ht="20.100000000000001" customHeight="1" x14ac:dyDescent="0.2">
      <c r="A135" s="12"/>
      <c r="B135" s="8" t="s">
        <v>113</v>
      </c>
      <c r="C135" s="26"/>
      <c r="D135" s="81">
        <v>165</v>
      </c>
      <c r="E135" s="64">
        <f t="shared" si="12"/>
        <v>364</v>
      </c>
      <c r="F135" s="83">
        <v>182</v>
      </c>
      <c r="G135" s="83">
        <v>182</v>
      </c>
    </row>
    <row r="136" spans="1:7" ht="20.100000000000001" customHeight="1" x14ac:dyDescent="0.2">
      <c r="A136" s="12"/>
      <c r="B136" s="8" t="s">
        <v>114</v>
      </c>
      <c r="C136" s="26"/>
      <c r="D136" s="81">
        <v>57</v>
      </c>
      <c r="E136" s="64">
        <f t="shared" si="12"/>
        <v>122</v>
      </c>
      <c r="F136" s="83">
        <v>62</v>
      </c>
      <c r="G136" s="83">
        <v>60</v>
      </c>
    </row>
    <row r="137" spans="1:7" ht="20.100000000000001" customHeight="1" x14ac:dyDescent="0.2">
      <c r="A137" s="12"/>
      <c r="B137" s="8" t="s">
        <v>115</v>
      </c>
      <c r="C137" s="26"/>
      <c r="D137" s="81">
        <v>68</v>
      </c>
      <c r="E137" s="64">
        <f t="shared" si="12"/>
        <v>162</v>
      </c>
      <c r="F137" s="83">
        <v>80</v>
      </c>
      <c r="G137" s="83">
        <v>82</v>
      </c>
    </row>
    <row r="138" spans="1:7" ht="20.100000000000001" customHeight="1" x14ac:dyDescent="0.2">
      <c r="A138" s="12"/>
      <c r="B138" s="8" t="s">
        <v>116</v>
      </c>
      <c r="C138" s="26"/>
      <c r="D138" s="81">
        <v>34</v>
      </c>
      <c r="E138" s="64">
        <f t="shared" si="12"/>
        <v>73</v>
      </c>
      <c r="F138" s="83">
        <v>39</v>
      </c>
      <c r="G138" s="83">
        <v>34</v>
      </c>
    </row>
    <row r="139" spans="1:7" ht="20.100000000000001" customHeight="1" x14ac:dyDescent="0.2">
      <c r="A139" s="12"/>
      <c r="B139" s="8" t="s">
        <v>117</v>
      </c>
      <c r="C139" s="26"/>
      <c r="D139" s="81">
        <v>28</v>
      </c>
      <c r="E139" s="64">
        <f t="shared" si="12"/>
        <v>60</v>
      </c>
      <c r="F139" s="83">
        <v>31</v>
      </c>
      <c r="G139" s="83">
        <v>29</v>
      </c>
    </row>
    <row r="140" spans="1:7" ht="20.100000000000001" customHeight="1" x14ac:dyDescent="0.2">
      <c r="A140" s="12"/>
      <c r="B140" s="8" t="s">
        <v>118</v>
      </c>
      <c r="C140" s="26"/>
      <c r="D140" s="81">
        <v>40</v>
      </c>
      <c r="E140" s="64">
        <f t="shared" si="12"/>
        <v>78</v>
      </c>
      <c r="F140" s="83">
        <v>36</v>
      </c>
      <c r="G140" s="83">
        <v>42</v>
      </c>
    </row>
    <row r="141" spans="1:7" ht="20.100000000000001" customHeight="1" x14ac:dyDescent="0.2">
      <c r="A141" s="12"/>
      <c r="B141" s="8" t="s">
        <v>119</v>
      </c>
      <c r="C141" s="26"/>
      <c r="D141" s="81">
        <v>79</v>
      </c>
      <c r="E141" s="64">
        <f t="shared" si="12"/>
        <v>148</v>
      </c>
      <c r="F141" s="83">
        <v>74</v>
      </c>
      <c r="G141" s="83">
        <v>74</v>
      </c>
    </row>
    <row r="142" spans="1:7" ht="20.100000000000001" customHeight="1" x14ac:dyDescent="0.2">
      <c r="A142" s="12"/>
      <c r="B142" s="8" t="s">
        <v>120</v>
      </c>
      <c r="C142" s="26"/>
      <c r="D142" s="81">
        <v>27</v>
      </c>
      <c r="E142" s="64">
        <f t="shared" si="12"/>
        <v>55</v>
      </c>
      <c r="F142" s="83">
        <v>31</v>
      </c>
      <c r="G142" s="83">
        <v>24</v>
      </c>
    </row>
    <row r="143" spans="1:7" ht="20.100000000000001" customHeight="1" x14ac:dyDescent="0.2">
      <c r="A143" s="12"/>
      <c r="B143" s="8" t="s">
        <v>121</v>
      </c>
      <c r="C143" s="26"/>
      <c r="D143" s="81">
        <v>43</v>
      </c>
      <c r="E143" s="64">
        <f t="shared" si="12"/>
        <v>84</v>
      </c>
      <c r="F143" s="83">
        <v>41</v>
      </c>
      <c r="G143" s="83">
        <v>43</v>
      </c>
    </row>
    <row r="144" spans="1:7" ht="20.100000000000001" customHeight="1" x14ac:dyDescent="0.2">
      <c r="A144" s="58"/>
      <c r="B144" s="53" t="s">
        <v>17</v>
      </c>
      <c r="C144" s="52"/>
      <c r="D144" s="68">
        <f>SUM(D134:D143)</f>
        <v>683</v>
      </c>
      <c r="E144" s="65">
        <f t="shared" si="12"/>
        <v>1455</v>
      </c>
      <c r="F144" s="54">
        <f>SUM(F134:F143)</f>
        <v>730</v>
      </c>
      <c r="G144" s="55">
        <f>SUM(G134:G143)</f>
        <v>725</v>
      </c>
    </row>
    <row r="145" spans="1:7" ht="20.100000000000001" customHeight="1" x14ac:dyDescent="0.2">
      <c r="A145" s="12" t="s">
        <v>278</v>
      </c>
      <c r="B145" s="8" t="s">
        <v>122</v>
      </c>
      <c r="C145" s="26"/>
      <c r="D145" s="81">
        <v>65</v>
      </c>
      <c r="E145" s="64">
        <f t="shared" ref="E145:E152" si="13">F145+G145</f>
        <v>138</v>
      </c>
      <c r="F145" s="10">
        <v>69</v>
      </c>
      <c r="G145" s="11">
        <v>69</v>
      </c>
    </row>
    <row r="146" spans="1:7" ht="20.100000000000001" customHeight="1" x14ac:dyDescent="0.2">
      <c r="A146" s="12"/>
      <c r="B146" s="8" t="s">
        <v>123</v>
      </c>
      <c r="C146" s="26"/>
      <c r="D146" s="81">
        <v>88</v>
      </c>
      <c r="E146" s="64">
        <f t="shared" si="13"/>
        <v>213</v>
      </c>
      <c r="F146" s="10">
        <v>100</v>
      </c>
      <c r="G146" s="11">
        <v>113</v>
      </c>
    </row>
    <row r="147" spans="1:7" ht="20.100000000000001" customHeight="1" x14ac:dyDescent="0.2">
      <c r="A147" s="12"/>
      <c r="B147" s="8" t="s">
        <v>124</v>
      </c>
      <c r="C147" s="26"/>
      <c r="D147" s="81">
        <v>377</v>
      </c>
      <c r="E147" s="64">
        <f t="shared" si="13"/>
        <v>876</v>
      </c>
      <c r="F147" s="10">
        <v>459</v>
      </c>
      <c r="G147" s="11">
        <v>417</v>
      </c>
    </row>
    <row r="148" spans="1:7" ht="20.100000000000001" customHeight="1" x14ac:dyDescent="0.2">
      <c r="A148" s="12"/>
      <c r="B148" s="8" t="s">
        <v>125</v>
      </c>
      <c r="C148" s="26"/>
      <c r="D148" s="81">
        <v>309</v>
      </c>
      <c r="E148" s="64">
        <f t="shared" si="13"/>
        <v>659</v>
      </c>
      <c r="F148" s="10">
        <v>320</v>
      </c>
      <c r="G148" s="11">
        <v>339</v>
      </c>
    </row>
    <row r="149" spans="1:7" ht="20.100000000000001" customHeight="1" x14ac:dyDescent="0.2">
      <c r="A149" s="12"/>
      <c r="B149" s="8" t="s">
        <v>126</v>
      </c>
      <c r="C149" s="26"/>
      <c r="D149" s="81">
        <v>711</v>
      </c>
      <c r="E149" s="64">
        <f t="shared" si="13"/>
        <v>1528</v>
      </c>
      <c r="F149" s="10">
        <v>754</v>
      </c>
      <c r="G149" s="11">
        <v>774</v>
      </c>
    </row>
    <row r="150" spans="1:7" ht="20.100000000000001" customHeight="1" x14ac:dyDescent="0.2">
      <c r="A150" s="12"/>
      <c r="B150" s="8" t="s">
        <v>127</v>
      </c>
      <c r="C150" s="26"/>
      <c r="D150" s="81">
        <v>280</v>
      </c>
      <c r="E150" s="64">
        <f t="shared" si="13"/>
        <v>628</v>
      </c>
      <c r="F150" s="10">
        <v>308</v>
      </c>
      <c r="G150" s="11">
        <v>320</v>
      </c>
    </row>
    <row r="151" spans="1:7" ht="20.100000000000001" customHeight="1" x14ac:dyDescent="0.2">
      <c r="A151" s="12"/>
      <c r="B151" s="8" t="s">
        <v>128</v>
      </c>
      <c r="C151" s="26"/>
      <c r="D151" s="81">
        <v>472</v>
      </c>
      <c r="E151" s="64">
        <f t="shared" si="13"/>
        <v>1089</v>
      </c>
      <c r="F151" s="10">
        <v>530</v>
      </c>
      <c r="G151" s="11">
        <v>559</v>
      </c>
    </row>
    <row r="152" spans="1:7" ht="20.100000000000001" customHeight="1" x14ac:dyDescent="0.2">
      <c r="A152" s="58"/>
      <c r="B152" s="53" t="s">
        <v>17</v>
      </c>
      <c r="C152" s="52"/>
      <c r="D152" s="68">
        <f>SUM(D145:D151)</f>
        <v>2302</v>
      </c>
      <c r="E152" s="65">
        <f t="shared" si="13"/>
        <v>5131</v>
      </c>
      <c r="F152" s="54">
        <f>SUM(F145:F151)</f>
        <v>2540</v>
      </c>
      <c r="G152" s="55">
        <f>SUM(G145:G151)</f>
        <v>2591</v>
      </c>
    </row>
    <row r="153" spans="1:7" ht="20.100000000000001" customHeight="1" x14ac:dyDescent="0.2">
      <c r="A153" s="12" t="s">
        <v>258</v>
      </c>
      <c r="B153" s="8" t="s">
        <v>129</v>
      </c>
      <c r="C153" s="26"/>
      <c r="D153" s="81">
        <v>75</v>
      </c>
      <c r="E153" s="64">
        <f t="shared" ref="E153:E158" si="14">F153+G153</f>
        <v>180</v>
      </c>
      <c r="F153" s="10">
        <v>89</v>
      </c>
      <c r="G153" s="11">
        <v>91</v>
      </c>
    </row>
    <row r="154" spans="1:7" ht="20.100000000000001" customHeight="1" x14ac:dyDescent="0.2">
      <c r="A154" s="12"/>
      <c r="B154" s="8" t="s">
        <v>130</v>
      </c>
      <c r="C154" s="26"/>
      <c r="D154" s="81">
        <v>299</v>
      </c>
      <c r="E154" s="64">
        <f t="shared" si="14"/>
        <v>654</v>
      </c>
      <c r="F154" s="10">
        <v>309</v>
      </c>
      <c r="G154" s="11">
        <v>345</v>
      </c>
    </row>
    <row r="155" spans="1:7" ht="20.100000000000001" customHeight="1" x14ac:dyDescent="0.2">
      <c r="A155" s="12"/>
      <c r="B155" s="8" t="s">
        <v>131</v>
      </c>
      <c r="C155" s="26"/>
      <c r="D155" s="81">
        <v>50</v>
      </c>
      <c r="E155" s="64">
        <f t="shared" si="14"/>
        <v>112</v>
      </c>
      <c r="F155" s="10">
        <v>47</v>
      </c>
      <c r="G155" s="11">
        <v>65</v>
      </c>
    </row>
    <row r="156" spans="1:7" ht="20.100000000000001" customHeight="1" x14ac:dyDescent="0.2">
      <c r="A156" s="12"/>
      <c r="B156" s="8" t="s">
        <v>132</v>
      </c>
      <c r="C156" s="26"/>
      <c r="D156" s="81">
        <v>64</v>
      </c>
      <c r="E156" s="64">
        <f t="shared" si="14"/>
        <v>144</v>
      </c>
      <c r="F156" s="10">
        <v>75</v>
      </c>
      <c r="G156" s="11">
        <v>69</v>
      </c>
    </row>
    <row r="157" spans="1:7" ht="20.100000000000001" customHeight="1" x14ac:dyDescent="0.2">
      <c r="A157" s="12"/>
      <c r="B157" s="8" t="s">
        <v>133</v>
      </c>
      <c r="C157" s="26"/>
      <c r="D157" s="82">
        <v>93</v>
      </c>
      <c r="E157" s="64">
        <f t="shared" si="14"/>
        <v>177</v>
      </c>
      <c r="F157" s="10">
        <v>91</v>
      </c>
      <c r="G157" s="11">
        <v>86</v>
      </c>
    </row>
    <row r="158" spans="1:7" ht="20.100000000000001" customHeight="1" x14ac:dyDescent="0.2">
      <c r="A158" s="58"/>
      <c r="B158" s="53" t="s">
        <v>17</v>
      </c>
      <c r="C158" s="52"/>
      <c r="D158" s="68">
        <f>SUM(D153:D157)</f>
        <v>581</v>
      </c>
      <c r="E158" s="65">
        <f t="shared" si="14"/>
        <v>1267</v>
      </c>
      <c r="F158" s="54">
        <f>SUM(F153:F157)</f>
        <v>611</v>
      </c>
      <c r="G158" s="55">
        <f>SUM(G153:G157)</f>
        <v>656</v>
      </c>
    </row>
    <row r="159" spans="1:7" ht="20.100000000000001" customHeight="1" x14ac:dyDescent="0.2">
      <c r="A159" s="7" t="s">
        <v>259</v>
      </c>
      <c r="B159" s="8" t="s">
        <v>189</v>
      </c>
      <c r="C159" s="26"/>
      <c r="D159" s="60">
        <v>3</v>
      </c>
      <c r="E159" s="64">
        <f t="shared" ref="E159:E173" si="15">F159+G159</f>
        <v>3</v>
      </c>
      <c r="F159" s="83">
        <v>2</v>
      </c>
      <c r="G159" s="83">
        <v>1</v>
      </c>
    </row>
    <row r="160" spans="1:7" ht="20.100000000000001" customHeight="1" x14ac:dyDescent="0.2">
      <c r="A160" s="12"/>
      <c r="B160" s="8" t="s">
        <v>134</v>
      </c>
      <c r="C160" s="26"/>
      <c r="D160" s="60">
        <v>1</v>
      </c>
      <c r="E160" s="64">
        <f t="shared" si="15"/>
        <v>1</v>
      </c>
      <c r="F160" s="83">
        <v>0</v>
      </c>
      <c r="G160" s="83">
        <v>1</v>
      </c>
    </row>
    <row r="161" spans="1:7" ht="20.100000000000001" customHeight="1" x14ac:dyDescent="0.2">
      <c r="A161" s="12"/>
      <c r="B161" s="8" t="s">
        <v>190</v>
      </c>
      <c r="C161" s="26"/>
      <c r="D161" s="60">
        <v>45</v>
      </c>
      <c r="E161" s="64">
        <f t="shared" si="15"/>
        <v>92</v>
      </c>
      <c r="F161" s="83">
        <v>44</v>
      </c>
      <c r="G161" s="83">
        <v>48</v>
      </c>
    </row>
    <row r="162" spans="1:7" ht="20.100000000000001" customHeight="1" x14ac:dyDescent="0.2">
      <c r="A162" s="12"/>
      <c r="B162" s="8" t="s">
        <v>191</v>
      </c>
      <c r="C162" s="26"/>
      <c r="D162" s="60">
        <v>134</v>
      </c>
      <c r="E162" s="64">
        <f t="shared" si="15"/>
        <v>278</v>
      </c>
      <c r="F162" s="83">
        <v>140</v>
      </c>
      <c r="G162" s="83">
        <v>138</v>
      </c>
    </row>
    <row r="163" spans="1:7" ht="20.100000000000001" customHeight="1" x14ac:dyDescent="0.2">
      <c r="A163" s="12"/>
      <c r="B163" s="8" t="s">
        <v>135</v>
      </c>
      <c r="C163" s="26"/>
      <c r="D163" s="60">
        <v>36</v>
      </c>
      <c r="E163" s="64">
        <f t="shared" si="15"/>
        <v>91</v>
      </c>
      <c r="F163" s="83">
        <v>40</v>
      </c>
      <c r="G163" s="83">
        <v>51</v>
      </c>
    </row>
    <row r="164" spans="1:7" ht="20.100000000000001" customHeight="1" x14ac:dyDescent="0.2">
      <c r="A164" s="12"/>
      <c r="B164" s="8" t="s">
        <v>136</v>
      </c>
      <c r="C164" s="26"/>
      <c r="D164" s="60">
        <v>76</v>
      </c>
      <c r="E164" s="64">
        <f t="shared" si="15"/>
        <v>182</v>
      </c>
      <c r="F164" s="83">
        <v>92</v>
      </c>
      <c r="G164" s="83">
        <v>90</v>
      </c>
    </row>
    <row r="165" spans="1:7" ht="20.100000000000001" customHeight="1" x14ac:dyDescent="0.2">
      <c r="A165" s="12"/>
      <c r="B165" s="8" t="s">
        <v>192</v>
      </c>
      <c r="C165" s="26"/>
      <c r="D165" s="60">
        <v>171</v>
      </c>
      <c r="E165" s="64">
        <f t="shared" si="15"/>
        <v>448</v>
      </c>
      <c r="F165" s="83">
        <v>218</v>
      </c>
      <c r="G165" s="83">
        <v>230</v>
      </c>
    </row>
    <row r="166" spans="1:7" ht="20.100000000000001" customHeight="1" x14ac:dyDescent="0.2">
      <c r="A166" s="12"/>
      <c r="B166" s="8" t="s">
        <v>193</v>
      </c>
      <c r="C166" s="26"/>
      <c r="D166" s="60">
        <v>130</v>
      </c>
      <c r="E166" s="64">
        <f t="shared" si="15"/>
        <v>301</v>
      </c>
      <c r="F166" s="83">
        <v>156</v>
      </c>
      <c r="G166" s="83">
        <v>145</v>
      </c>
    </row>
    <row r="167" spans="1:7" ht="20.100000000000001" customHeight="1" x14ac:dyDescent="0.2">
      <c r="A167" s="12"/>
      <c r="B167" s="8" t="s">
        <v>137</v>
      </c>
      <c r="C167" s="26"/>
      <c r="D167" s="60">
        <v>167</v>
      </c>
      <c r="E167" s="64">
        <f t="shared" si="15"/>
        <v>358</v>
      </c>
      <c r="F167" s="83">
        <v>162</v>
      </c>
      <c r="G167" s="83">
        <v>196</v>
      </c>
    </row>
    <row r="168" spans="1:7" ht="20.100000000000001" customHeight="1" x14ac:dyDescent="0.2">
      <c r="A168" s="12"/>
      <c r="B168" s="8" t="s">
        <v>138</v>
      </c>
      <c r="C168" s="26"/>
      <c r="D168" s="60">
        <v>275</v>
      </c>
      <c r="E168" s="64">
        <f t="shared" si="15"/>
        <v>586</v>
      </c>
      <c r="F168" s="83">
        <v>295</v>
      </c>
      <c r="G168" s="83">
        <v>291</v>
      </c>
    </row>
    <row r="169" spans="1:7" ht="20.100000000000001" customHeight="1" x14ac:dyDescent="0.2">
      <c r="A169" s="12"/>
      <c r="B169" s="8" t="s">
        <v>139</v>
      </c>
      <c r="C169" s="26"/>
      <c r="D169" s="60">
        <v>207</v>
      </c>
      <c r="E169" s="64">
        <f t="shared" si="15"/>
        <v>501</v>
      </c>
      <c r="F169" s="83">
        <v>262</v>
      </c>
      <c r="G169" s="83">
        <v>239</v>
      </c>
    </row>
    <row r="170" spans="1:7" ht="20.100000000000001" customHeight="1" x14ac:dyDescent="0.2">
      <c r="A170" s="12"/>
      <c r="B170" s="8" t="s">
        <v>194</v>
      </c>
      <c r="C170" s="26"/>
      <c r="D170" s="60">
        <v>484</v>
      </c>
      <c r="E170" s="64">
        <f t="shared" si="15"/>
        <v>1107</v>
      </c>
      <c r="F170" s="83">
        <v>532</v>
      </c>
      <c r="G170" s="83">
        <v>575</v>
      </c>
    </row>
    <row r="171" spans="1:7" ht="20.100000000000001" customHeight="1" x14ac:dyDescent="0.2">
      <c r="A171" s="12"/>
      <c r="B171" s="8" t="s">
        <v>195</v>
      </c>
      <c r="C171" s="26"/>
      <c r="D171" s="60">
        <v>85</v>
      </c>
      <c r="E171" s="64">
        <f t="shared" si="15"/>
        <v>188</v>
      </c>
      <c r="F171" s="83">
        <v>90</v>
      </c>
      <c r="G171" s="83">
        <v>98</v>
      </c>
    </row>
    <row r="172" spans="1:7" ht="20.100000000000001" customHeight="1" x14ac:dyDescent="0.2">
      <c r="A172" s="12"/>
      <c r="B172" s="8" t="s">
        <v>196</v>
      </c>
      <c r="C172" s="26"/>
      <c r="D172" s="60">
        <v>172</v>
      </c>
      <c r="E172" s="64">
        <f t="shared" si="15"/>
        <v>425</v>
      </c>
      <c r="F172" s="83">
        <v>214</v>
      </c>
      <c r="G172" s="83">
        <v>211</v>
      </c>
    </row>
    <row r="173" spans="1:7" ht="20.100000000000001" customHeight="1" x14ac:dyDescent="0.2">
      <c r="A173" s="58"/>
      <c r="B173" s="53" t="s">
        <v>17</v>
      </c>
      <c r="C173" s="52"/>
      <c r="D173" s="68">
        <f>SUM(D159:D172)</f>
        <v>1986</v>
      </c>
      <c r="E173" s="65">
        <f t="shared" si="15"/>
        <v>4561</v>
      </c>
      <c r="F173" s="54">
        <f>SUM(F159:F172)</f>
        <v>2247</v>
      </c>
      <c r="G173" s="55">
        <f>SUM(G159:G172)</f>
        <v>2314</v>
      </c>
    </row>
    <row r="174" spans="1:7" ht="20.100000000000001" customHeight="1" x14ac:dyDescent="0.2">
      <c r="A174" s="12" t="s">
        <v>279</v>
      </c>
      <c r="B174" s="8" t="s">
        <v>197</v>
      </c>
      <c r="C174" s="26"/>
      <c r="D174" s="60">
        <v>316</v>
      </c>
      <c r="E174" s="64">
        <f>F174+G174</f>
        <v>689</v>
      </c>
      <c r="F174" s="10">
        <v>333</v>
      </c>
      <c r="G174" s="11">
        <v>356</v>
      </c>
    </row>
    <row r="175" spans="1:7" ht="20.100000000000001" customHeight="1" x14ac:dyDescent="0.2">
      <c r="A175" s="12"/>
      <c r="B175" s="8" t="s">
        <v>198</v>
      </c>
      <c r="C175" s="26"/>
      <c r="D175" s="60">
        <v>170</v>
      </c>
      <c r="E175" s="64">
        <f>F175+G175</f>
        <v>404</v>
      </c>
      <c r="F175" s="10">
        <v>194</v>
      </c>
      <c r="G175" s="11">
        <v>210</v>
      </c>
    </row>
    <row r="176" spans="1:7" ht="20.100000000000001" customHeight="1" x14ac:dyDescent="0.2">
      <c r="A176" s="12"/>
      <c r="B176" s="8" t="s">
        <v>140</v>
      </c>
      <c r="C176" s="26"/>
      <c r="D176" s="60">
        <v>46</v>
      </c>
      <c r="E176" s="64">
        <f>F176+G176</f>
        <v>95</v>
      </c>
      <c r="F176" s="10">
        <v>44</v>
      </c>
      <c r="G176" s="11">
        <v>51</v>
      </c>
    </row>
    <row r="177" spans="1:7" ht="20.100000000000001" customHeight="1" x14ac:dyDescent="0.2">
      <c r="A177" s="12"/>
      <c r="B177" s="8" t="s">
        <v>199</v>
      </c>
      <c r="C177" s="26"/>
      <c r="D177" s="60">
        <v>46</v>
      </c>
      <c r="E177" s="64">
        <f>F177+G177</f>
        <v>108</v>
      </c>
      <c r="F177" s="10">
        <v>54</v>
      </c>
      <c r="G177" s="11">
        <v>54</v>
      </c>
    </row>
    <row r="178" spans="1:7" ht="20.100000000000001" customHeight="1" x14ac:dyDescent="0.2">
      <c r="A178" s="58"/>
      <c r="B178" s="53" t="s">
        <v>17</v>
      </c>
      <c r="C178" s="52"/>
      <c r="D178" s="68">
        <f>SUM(D174:D177)</f>
        <v>578</v>
      </c>
      <c r="E178" s="65">
        <f>F178+G178</f>
        <v>1296</v>
      </c>
      <c r="F178" s="54">
        <f>SUM(F174:F177)</f>
        <v>625</v>
      </c>
      <c r="G178" s="55">
        <f>SUM(G174:G177)</f>
        <v>671</v>
      </c>
    </row>
    <row r="179" spans="1:7" ht="20.100000000000001" customHeight="1" x14ac:dyDescent="0.2">
      <c r="A179" s="12" t="s">
        <v>280</v>
      </c>
      <c r="B179" s="8" t="s">
        <v>141</v>
      </c>
      <c r="C179" s="26"/>
      <c r="D179" s="60">
        <v>78</v>
      </c>
      <c r="E179" s="64">
        <f t="shared" ref="E179:E185" si="16">F179+G179</f>
        <v>186</v>
      </c>
      <c r="F179" s="83">
        <v>92</v>
      </c>
      <c r="G179" s="83">
        <v>94</v>
      </c>
    </row>
    <row r="180" spans="1:7" ht="20.100000000000001" customHeight="1" x14ac:dyDescent="0.2">
      <c r="A180" s="12"/>
      <c r="B180" s="8" t="s">
        <v>200</v>
      </c>
      <c r="C180" s="26"/>
      <c r="D180" s="60">
        <v>125</v>
      </c>
      <c r="E180" s="64">
        <f t="shared" si="16"/>
        <v>275</v>
      </c>
      <c r="F180" s="83">
        <v>133</v>
      </c>
      <c r="G180" s="83">
        <v>142</v>
      </c>
    </row>
    <row r="181" spans="1:7" ht="20.100000000000001" customHeight="1" x14ac:dyDescent="0.2">
      <c r="A181" s="12"/>
      <c r="B181" s="8" t="s">
        <v>142</v>
      </c>
      <c r="C181" s="26"/>
      <c r="D181" s="60">
        <v>65</v>
      </c>
      <c r="E181" s="64">
        <f t="shared" si="16"/>
        <v>133</v>
      </c>
      <c r="F181" s="83">
        <v>70</v>
      </c>
      <c r="G181" s="83">
        <v>63</v>
      </c>
    </row>
    <row r="182" spans="1:7" ht="20.100000000000001" customHeight="1" x14ac:dyDescent="0.2">
      <c r="A182" s="12"/>
      <c r="B182" s="8" t="s">
        <v>143</v>
      </c>
      <c r="C182" s="26"/>
      <c r="D182" s="60">
        <v>90</v>
      </c>
      <c r="E182" s="64">
        <f t="shared" si="16"/>
        <v>221</v>
      </c>
      <c r="F182" s="83">
        <v>112</v>
      </c>
      <c r="G182" s="83">
        <v>109</v>
      </c>
    </row>
    <row r="183" spans="1:7" ht="20.100000000000001" customHeight="1" x14ac:dyDescent="0.2">
      <c r="A183" s="12"/>
      <c r="B183" s="8" t="s">
        <v>144</v>
      </c>
      <c r="C183" s="26"/>
      <c r="D183" s="60">
        <v>70</v>
      </c>
      <c r="E183" s="64">
        <f t="shared" si="16"/>
        <v>168</v>
      </c>
      <c r="F183" s="83">
        <v>74</v>
      </c>
      <c r="G183" s="83">
        <v>94</v>
      </c>
    </row>
    <row r="184" spans="1:7" ht="20.100000000000001" customHeight="1" x14ac:dyDescent="0.2">
      <c r="A184" s="12"/>
      <c r="B184" s="8" t="s">
        <v>145</v>
      </c>
      <c r="C184" s="26"/>
      <c r="D184" s="60">
        <v>143</v>
      </c>
      <c r="E184" s="64">
        <f t="shared" si="16"/>
        <v>290</v>
      </c>
      <c r="F184" s="83">
        <v>146</v>
      </c>
      <c r="G184" s="83">
        <v>144</v>
      </c>
    </row>
    <row r="185" spans="1:7" ht="20.100000000000001" customHeight="1" x14ac:dyDescent="0.2">
      <c r="A185" s="12"/>
      <c r="B185" s="8" t="s">
        <v>201</v>
      </c>
      <c r="C185" s="26"/>
      <c r="D185" s="60">
        <v>422</v>
      </c>
      <c r="E185" s="64">
        <f t="shared" si="16"/>
        <v>892</v>
      </c>
      <c r="F185" s="83">
        <v>464</v>
      </c>
      <c r="G185" s="83">
        <v>428</v>
      </c>
    </row>
    <row r="186" spans="1:7" ht="20.100000000000001" customHeight="1" x14ac:dyDescent="0.2">
      <c r="A186" s="58"/>
      <c r="B186" s="53" t="s">
        <v>17</v>
      </c>
      <c r="C186" s="52"/>
      <c r="D186" s="68">
        <f>SUM(D179:D185)</f>
        <v>993</v>
      </c>
      <c r="E186" s="65">
        <f>F186+G186</f>
        <v>2165</v>
      </c>
      <c r="F186" s="54">
        <f>SUM(F179:F185)</f>
        <v>1091</v>
      </c>
      <c r="G186" s="55">
        <f>SUM(G179:G185)</f>
        <v>1074</v>
      </c>
    </row>
    <row r="187" spans="1:7" ht="20.100000000000001" customHeight="1" x14ac:dyDescent="0.2">
      <c r="A187" s="12" t="s">
        <v>260</v>
      </c>
      <c r="B187" s="8" t="s">
        <v>202</v>
      </c>
      <c r="C187" s="26"/>
      <c r="D187" s="60">
        <v>141</v>
      </c>
      <c r="E187" s="64">
        <f t="shared" ref="E187:E206" si="17">F187+G187</f>
        <v>279</v>
      </c>
      <c r="F187" s="83">
        <v>112</v>
      </c>
      <c r="G187" s="83">
        <v>167</v>
      </c>
    </row>
    <row r="188" spans="1:7" ht="20.100000000000001" customHeight="1" x14ac:dyDescent="0.2">
      <c r="A188" s="12"/>
      <c r="B188" s="8" t="s">
        <v>146</v>
      </c>
      <c r="C188" s="26"/>
      <c r="D188" s="61">
        <v>125</v>
      </c>
      <c r="E188" s="64">
        <f t="shared" si="17"/>
        <v>286</v>
      </c>
      <c r="F188" s="83">
        <v>142</v>
      </c>
      <c r="G188" s="83">
        <v>144</v>
      </c>
    </row>
    <row r="189" spans="1:7" ht="20.100000000000001" customHeight="1" x14ac:dyDescent="0.2">
      <c r="A189" s="12"/>
      <c r="B189" s="8" t="s">
        <v>147</v>
      </c>
      <c r="C189" s="26"/>
      <c r="D189" s="60">
        <v>140</v>
      </c>
      <c r="E189" s="64">
        <f t="shared" si="17"/>
        <v>289</v>
      </c>
      <c r="F189" s="83">
        <v>142</v>
      </c>
      <c r="G189" s="83">
        <v>147</v>
      </c>
    </row>
    <row r="190" spans="1:7" ht="20.100000000000001" customHeight="1" x14ac:dyDescent="0.2">
      <c r="A190" s="12"/>
      <c r="B190" s="8" t="s">
        <v>148</v>
      </c>
      <c r="C190" s="26"/>
      <c r="D190" s="60">
        <v>121</v>
      </c>
      <c r="E190" s="64">
        <f t="shared" si="17"/>
        <v>236</v>
      </c>
      <c r="F190" s="83">
        <v>107</v>
      </c>
      <c r="G190" s="83">
        <v>129</v>
      </c>
    </row>
    <row r="191" spans="1:7" ht="20.100000000000001" customHeight="1" x14ac:dyDescent="0.2">
      <c r="A191" s="12"/>
      <c r="B191" s="8" t="s">
        <v>203</v>
      </c>
      <c r="C191" s="26"/>
      <c r="D191" s="60">
        <v>65</v>
      </c>
      <c r="E191" s="64">
        <f t="shared" si="17"/>
        <v>126</v>
      </c>
      <c r="F191" s="83">
        <v>60</v>
      </c>
      <c r="G191" s="83">
        <v>66</v>
      </c>
    </row>
    <row r="192" spans="1:7" ht="20.100000000000001" customHeight="1" x14ac:dyDescent="0.2">
      <c r="A192" s="12"/>
      <c r="B192" s="8" t="s">
        <v>204</v>
      </c>
      <c r="C192" s="26"/>
      <c r="D192" s="60">
        <v>111</v>
      </c>
      <c r="E192" s="64">
        <f t="shared" si="17"/>
        <v>143</v>
      </c>
      <c r="F192" s="83">
        <v>57</v>
      </c>
      <c r="G192" s="83">
        <v>86</v>
      </c>
    </row>
    <row r="193" spans="1:7" ht="20.100000000000001" customHeight="1" x14ac:dyDescent="0.2">
      <c r="A193" s="12"/>
      <c r="B193" s="8" t="s">
        <v>205</v>
      </c>
      <c r="C193" s="26"/>
      <c r="D193" s="60">
        <v>23</v>
      </c>
      <c r="E193" s="64">
        <f t="shared" si="17"/>
        <v>50</v>
      </c>
      <c r="F193" s="83">
        <v>21</v>
      </c>
      <c r="G193" s="83">
        <v>29</v>
      </c>
    </row>
    <row r="194" spans="1:7" ht="20.100000000000001" customHeight="1" x14ac:dyDescent="0.2">
      <c r="A194" s="12"/>
      <c r="B194" s="8" t="s">
        <v>206</v>
      </c>
      <c r="C194" s="26"/>
      <c r="D194" s="60">
        <v>55</v>
      </c>
      <c r="E194" s="64">
        <f t="shared" si="17"/>
        <v>96</v>
      </c>
      <c r="F194" s="83">
        <v>51</v>
      </c>
      <c r="G194" s="83">
        <v>45</v>
      </c>
    </row>
    <row r="195" spans="1:7" ht="20.100000000000001" customHeight="1" x14ac:dyDescent="0.2">
      <c r="A195" s="12"/>
      <c r="B195" s="8" t="s">
        <v>207</v>
      </c>
      <c r="C195" s="26"/>
      <c r="D195" s="60">
        <v>112</v>
      </c>
      <c r="E195" s="64">
        <f t="shared" si="17"/>
        <v>212</v>
      </c>
      <c r="F195" s="83">
        <v>95</v>
      </c>
      <c r="G195" s="83">
        <v>117</v>
      </c>
    </row>
    <row r="196" spans="1:7" ht="20.100000000000001" customHeight="1" x14ac:dyDescent="0.2">
      <c r="A196" s="12"/>
      <c r="B196" s="8" t="s">
        <v>149</v>
      </c>
      <c r="C196" s="26"/>
      <c r="D196" s="60">
        <v>51</v>
      </c>
      <c r="E196" s="64">
        <f t="shared" si="17"/>
        <v>97</v>
      </c>
      <c r="F196" s="83">
        <v>44</v>
      </c>
      <c r="G196" s="83">
        <v>53</v>
      </c>
    </row>
    <row r="197" spans="1:7" ht="20.100000000000001" customHeight="1" x14ac:dyDescent="0.2">
      <c r="A197" s="12"/>
      <c r="B197" s="8" t="s">
        <v>208</v>
      </c>
      <c r="C197" s="26"/>
      <c r="D197" s="60">
        <v>139</v>
      </c>
      <c r="E197" s="64">
        <f t="shared" si="17"/>
        <v>310</v>
      </c>
      <c r="F197" s="83">
        <v>160</v>
      </c>
      <c r="G197" s="83">
        <v>150</v>
      </c>
    </row>
    <row r="198" spans="1:7" ht="20.100000000000001" customHeight="1" x14ac:dyDescent="0.2">
      <c r="A198" s="12"/>
      <c r="B198" s="8" t="s">
        <v>209</v>
      </c>
      <c r="C198" s="26"/>
      <c r="D198" s="60">
        <v>160</v>
      </c>
      <c r="E198" s="64">
        <f t="shared" si="17"/>
        <v>381</v>
      </c>
      <c r="F198" s="83">
        <v>177</v>
      </c>
      <c r="G198" s="83">
        <v>204</v>
      </c>
    </row>
    <row r="199" spans="1:7" ht="20.100000000000001" customHeight="1" x14ac:dyDescent="0.2">
      <c r="A199" s="12"/>
      <c r="B199" s="8" t="s">
        <v>210</v>
      </c>
      <c r="C199" s="26"/>
      <c r="D199" s="60">
        <v>146</v>
      </c>
      <c r="E199" s="64">
        <f t="shared" si="17"/>
        <v>324</v>
      </c>
      <c r="F199" s="83">
        <v>158</v>
      </c>
      <c r="G199" s="83">
        <v>166</v>
      </c>
    </row>
    <row r="200" spans="1:7" ht="20.100000000000001" customHeight="1" x14ac:dyDescent="0.2">
      <c r="A200" s="12"/>
      <c r="B200" s="8" t="s">
        <v>211</v>
      </c>
      <c r="C200" s="26"/>
      <c r="D200" s="60">
        <v>42</v>
      </c>
      <c r="E200" s="64">
        <f t="shared" si="17"/>
        <v>92</v>
      </c>
      <c r="F200" s="83">
        <v>42</v>
      </c>
      <c r="G200" s="83">
        <v>50</v>
      </c>
    </row>
    <row r="201" spans="1:7" ht="20.100000000000001" customHeight="1" x14ac:dyDescent="0.2">
      <c r="A201" s="12"/>
      <c r="B201" s="8" t="s">
        <v>212</v>
      </c>
      <c r="C201" s="26"/>
      <c r="D201" s="60">
        <v>23</v>
      </c>
      <c r="E201" s="64">
        <f t="shared" si="17"/>
        <v>46</v>
      </c>
      <c r="F201" s="83">
        <v>21</v>
      </c>
      <c r="G201" s="83">
        <v>25</v>
      </c>
    </row>
    <row r="202" spans="1:7" ht="20.100000000000001" customHeight="1" x14ac:dyDescent="0.2">
      <c r="A202" s="12"/>
      <c r="B202" s="8" t="s">
        <v>213</v>
      </c>
      <c r="C202" s="26"/>
      <c r="D202" s="60">
        <v>109</v>
      </c>
      <c r="E202" s="64">
        <f t="shared" si="17"/>
        <v>206</v>
      </c>
      <c r="F202" s="83">
        <v>96</v>
      </c>
      <c r="G202" s="83">
        <v>110</v>
      </c>
    </row>
    <row r="203" spans="1:7" ht="20.100000000000001" customHeight="1" x14ac:dyDescent="0.2">
      <c r="A203" s="12"/>
      <c r="B203" s="8" t="s">
        <v>214</v>
      </c>
      <c r="C203" s="26"/>
      <c r="D203" s="60">
        <v>412</v>
      </c>
      <c r="E203" s="64">
        <f t="shared" si="17"/>
        <v>907</v>
      </c>
      <c r="F203" s="83">
        <v>484</v>
      </c>
      <c r="G203" s="83">
        <v>423</v>
      </c>
    </row>
    <row r="204" spans="1:7" ht="20.100000000000001" customHeight="1" x14ac:dyDescent="0.2">
      <c r="A204" s="12"/>
      <c r="B204" s="8" t="s">
        <v>150</v>
      </c>
      <c r="C204" s="26"/>
      <c r="D204" s="60">
        <v>143</v>
      </c>
      <c r="E204" s="64">
        <f t="shared" si="17"/>
        <v>306</v>
      </c>
      <c r="F204" s="83">
        <v>146</v>
      </c>
      <c r="G204" s="83">
        <v>160</v>
      </c>
    </row>
    <row r="205" spans="1:7" ht="20.100000000000001" customHeight="1" x14ac:dyDescent="0.2">
      <c r="A205" s="12"/>
      <c r="B205" s="8" t="s">
        <v>151</v>
      </c>
      <c r="C205" s="26"/>
      <c r="D205" s="60">
        <v>3</v>
      </c>
      <c r="E205" s="64">
        <f t="shared" si="17"/>
        <v>5</v>
      </c>
      <c r="F205" s="83">
        <v>3</v>
      </c>
      <c r="G205" s="83">
        <v>2</v>
      </c>
    </row>
    <row r="206" spans="1:7" ht="20.100000000000001" customHeight="1" x14ac:dyDescent="0.2">
      <c r="A206" s="12"/>
      <c r="B206" s="53" t="s">
        <v>17</v>
      </c>
      <c r="C206" s="52"/>
      <c r="D206" s="68">
        <f>SUM(D187:D205)</f>
        <v>2121</v>
      </c>
      <c r="E206" s="65">
        <f t="shared" si="17"/>
        <v>4391</v>
      </c>
      <c r="F206" s="54">
        <f>SUM(F187:F205)</f>
        <v>2118</v>
      </c>
      <c r="G206" s="55">
        <f>SUM(G187:G205)</f>
        <v>2273</v>
      </c>
    </row>
    <row r="207" spans="1:7" ht="20.100000000000001" customHeight="1" x14ac:dyDescent="0.2">
      <c r="A207" s="7" t="s">
        <v>281</v>
      </c>
      <c r="B207" s="8" t="s">
        <v>152</v>
      </c>
      <c r="C207" s="26"/>
      <c r="D207" s="81">
        <v>487</v>
      </c>
      <c r="E207" s="64">
        <f t="shared" ref="E207:E218" si="18">F207+G207</f>
        <v>1015</v>
      </c>
      <c r="F207" s="10">
        <v>472</v>
      </c>
      <c r="G207" s="11">
        <v>543</v>
      </c>
    </row>
    <row r="208" spans="1:7" ht="20.100000000000001" customHeight="1" x14ac:dyDescent="0.2">
      <c r="A208" s="12"/>
      <c r="B208" s="8" t="s">
        <v>153</v>
      </c>
      <c r="C208" s="26"/>
      <c r="D208" s="81">
        <v>355</v>
      </c>
      <c r="E208" s="64">
        <f t="shared" si="18"/>
        <v>764</v>
      </c>
      <c r="F208" s="10">
        <v>377</v>
      </c>
      <c r="G208" s="11">
        <v>387</v>
      </c>
    </row>
    <row r="209" spans="1:7" ht="20.100000000000001" customHeight="1" x14ac:dyDescent="0.2">
      <c r="A209" s="12"/>
      <c r="B209" s="8" t="s">
        <v>215</v>
      </c>
      <c r="C209" s="26"/>
      <c r="D209" s="81">
        <v>123</v>
      </c>
      <c r="E209" s="64">
        <f t="shared" si="18"/>
        <v>289</v>
      </c>
      <c r="F209" s="10">
        <v>138</v>
      </c>
      <c r="G209" s="11">
        <v>151</v>
      </c>
    </row>
    <row r="210" spans="1:7" ht="20.100000000000001" customHeight="1" x14ac:dyDescent="0.2">
      <c r="A210" s="58"/>
      <c r="B210" s="53" t="s">
        <v>17</v>
      </c>
      <c r="C210" s="52"/>
      <c r="D210" s="68">
        <f>SUM(D207:D209)</f>
        <v>965</v>
      </c>
      <c r="E210" s="65">
        <f t="shared" si="18"/>
        <v>2068</v>
      </c>
      <c r="F210" s="54">
        <f>SUM(F207:F209)</f>
        <v>987</v>
      </c>
      <c r="G210" s="55">
        <f>SUM(G207:G209)</f>
        <v>1081</v>
      </c>
    </row>
    <row r="211" spans="1:7" ht="20.100000000000001" customHeight="1" x14ac:dyDescent="0.2">
      <c r="A211" s="12" t="s">
        <v>154</v>
      </c>
      <c r="B211" s="8" t="s">
        <v>216</v>
      </c>
      <c r="C211" s="26"/>
      <c r="D211" s="81">
        <v>266</v>
      </c>
      <c r="E211" s="64">
        <f t="shared" si="18"/>
        <v>587</v>
      </c>
      <c r="F211" s="10">
        <v>288</v>
      </c>
      <c r="G211" s="11">
        <v>299</v>
      </c>
    </row>
    <row r="212" spans="1:7" ht="20.100000000000001" customHeight="1" x14ac:dyDescent="0.2">
      <c r="A212" s="12"/>
      <c r="B212" s="8" t="s">
        <v>217</v>
      </c>
      <c r="C212" s="26"/>
      <c r="D212" s="81">
        <v>110</v>
      </c>
      <c r="E212" s="64">
        <f t="shared" si="18"/>
        <v>288</v>
      </c>
      <c r="F212" s="10">
        <v>143</v>
      </c>
      <c r="G212" s="11">
        <v>145</v>
      </c>
    </row>
    <row r="213" spans="1:7" ht="20.100000000000001" customHeight="1" x14ac:dyDescent="0.2">
      <c r="A213" s="12"/>
      <c r="B213" s="8" t="s">
        <v>218</v>
      </c>
      <c r="C213" s="26"/>
      <c r="D213" s="81">
        <v>300</v>
      </c>
      <c r="E213" s="64">
        <f t="shared" si="18"/>
        <v>760</v>
      </c>
      <c r="F213" s="10">
        <v>381</v>
      </c>
      <c r="G213" s="11">
        <v>379</v>
      </c>
    </row>
    <row r="214" spans="1:7" ht="20.100000000000001" customHeight="1" x14ac:dyDescent="0.2">
      <c r="A214" s="58"/>
      <c r="B214" s="53" t="s">
        <v>17</v>
      </c>
      <c r="C214" s="52"/>
      <c r="D214" s="68">
        <f>SUM(D211:D213)</f>
        <v>676</v>
      </c>
      <c r="E214" s="65">
        <f t="shared" si="18"/>
        <v>1635</v>
      </c>
      <c r="F214" s="54">
        <f>SUM(F211:F213)</f>
        <v>812</v>
      </c>
      <c r="G214" s="55">
        <f>SUM(G211:G213)</f>
        <v>823</v>
      </c>
    </row>
    <row r="215" spans="1:7" ht="20.100000000000001" customHeight="1" x14ac:dyDescent="0.2">
      <c r="A215" s="12" t="s">
        <v>282</v>
      </c>
      <c r="B215" s="8" t="s">
        <v>219</v>
      </c>
      <c r="C215" s="26"/>
      <c r="D215" s="81">
        <v>559</v>
      </c>
      <c r="E215" s="64">
        <f t="shared" si="18"/>
        <v>1275</v>
      </c>
      <c r="F215" s="10">
        <v>641</v>
      </c>
      <c r="G215" s="11">
        <v>634</v>
      </c>
    </row>
    <row r="216" spans="1:7" ht="20.100000000000001" customHeight="1" x14ac:dyDescent="0.2">
      <c r="A216" s="12"/>
      <c r="B216" s="8" t="s">
        <v>155</v>
      </c>
      <c r="C216" s="26"/>
      <c r="D216" s="81">
        <v>149</v>
      </c>
      <c r="E216" s="64">
        <f t="shared" si="18"/>
        <v>281</v>
      </c>
      <c r="F216" s="10">
        <v>150</v>
      </c>
      <c r="G216" s="11">
        <v>131</v>
      </c>
    </row>
    <row r="217" spans="1:7" ht="20.100000000000001" customHeight="1" x14ac:dyDescent="0.2">
      <c r="A217" s="12"/>
      <c r="B217" s="8" t="s">
        <v>220</v>
      </c>
      <c r="C217" s="26"/>
      <c r="D217" s="82">
        <v>177</v>
      </c>
      <c r="E217" s="64">
        <f t="shared" si="18"/>
        <v>357</v>
      </c>
      <c r="F217" s="10">
        <v>175</v>
      </c>
      <c r="G217" s="11">
        <v>182</v>
      </c>
    </row>
    <row r="218" spans="1:7" ht="20.100000000000001" customHeight="1" x14ac:dyDescent="0.2">
      <c r="A218" s="58"/>
      <c r="B218" s="53" t="s">
        <v>17</v>
      </c>
      <c r="C218" s="52"/>
      <c r="D218" s="68">
        <f>SUM(D215:D217)</f>
        <v>885</v>
      </c>
      <c r="E218" s="65">
        <f t="shared" si="18"/>
        <v>1913</v>
      </c>
      <c r="F218" s="54">
        <f>SUM(F215:F217)</f>
        <v>966</v>
      </c>
      <c r="G218" s="55">
        <f>SUM(G215:G217)</f>
        <v>947</v>
      </c>
    </row>
    <row r="219" spans="1:7" ht="20.100000000000001" customHeight="1" x14ac:dyDescent="0.2">
      <c r="A219" s="7" t="s">
        <v>283</v>
      </c>
      <c r="B219" s="58" t="s">
        <v>156</v>
      </c>
      <c r="C219" s="59"/>
      <c r="D219" s="81">
        <v>78</v>
      </c>
      <c r="E219" s="67">
        <f t="shared" ref="E219:E236" si="19">F219+G219</f>
        <v>132</v>
      </c>
      <c r="F219" s="83">
        <v>67</v>
      </c>
      <c r="G219" s="83">
        <v>65</v>
      </c>
    </row>
    <row r="220" spans="1:7" ht="20.100000000000001" customHeight="1" x14ac:dyDescent="0.2">
      <c r="A220" s="12"/>
      <c r="B220" s="8" t="s">
        <v>221</v>
      </c>
      <c r="C220" s="26"/>
      <c r="D220" s="81">
        <v>16</v>
      </c>
      <c r="E220" s="64">
        <f t="shared" si="19"/>
        <v>33</v>
      </c>
      <c r="F220" s="83">
        <v>17</v>
      </c>
      <c r="G220" s="83">
        <v>16</v>
      </c>
    </row>
    <row r="221" spans="1:7" ht="20.100000000000001" customHeight="1" x14ac:dyDescent="0.2">
      <c r="A221" s="12"/>
      <c r="B221" s="8" t="s">
        <v>157</v>
      </c>
      <c r="C221" s="26"/>
      <c r="D221" s="81">
        <v>8</v>
      </c>
      <c r="E221" s="64">
        <f t="shared" si="19"/>
        <v>23</v>
      </c>
      <c r="F221" s="83">
        <v>12</v>
      </c>
      <c r="G221" s="83">
        <v>11</v>
      </c>
    </row>
    <row r="222" spans="1:7" ht="20.100000000000001" customHeight="1" x14ac:dyDescent="0.2">
      <c r="A222" s="12"/>
      <c r="B222" s="8" t="s">
        <v>158</v>
      </c>
      <c r="C222" s="26"/>
      <c r="D222" s="81">
        <v>42</v>
      </c>
      <c r="E222" s="64">
        <f t="shared" si="19"/>
        <v>97</v>
      </c>
      <c r="F222" s="83">
        <v>45</v>
      </c>
      <c r="G222" s="83">
        <v>52</v>
      </c>
    </row>
    <row r="223" spans="1:7" ht="20.100000000000001" customHeight="1" x14ac:dyDescent="0.2">
      <c r="A223" s="12"/>
      <c r="B223" s="8" t="s">
        <v>159</v>
      </c>
      <c r="C223" s="26"/>
      <c r="D223" s="81">
        <v>53</v>
      </c>
      <c r="E223" s="64">
        <f t="shared" si="19"/>
        <v>139</v>
      </c>
      <c r="F223" s="83">
        <v>62</v>
      </c>
      <c r="G223" s="83">
        <v>77</v>
      </c>
    </row>
    <row r="224" spans="1:7" ht="20.100000000000001" customHeight="1" x14ac:dyDescent="0.2">
      <c r="A224" s="12"/>
      <c r="B224" s="8" t="s">
        <v>222</v>
      </c>
      <c r="C224" s="26"/>
      <c r="D224" s="81">
        <v>51</v>
      </c>
      <c r="E224" s="64">
        <f t="shared" si="19"/>
        <v>97</v>
      </c>
      <c r="F224" s="83">
        <v>44</v>
      </c>
      <c r="G224" s="83">
        <v>53</v>
      </c>
    </row>
    <row r="225" spans="1:7" ht="20.100000000000001" customHeight="1" x14ac:dyDescent="0.2">
      <c r="A225" s="12"/>
      <c r="B225" s="8" t="s">
        <v>160</v>
      </c>
      <c r="C225" s="26"/>
      <c r="D225" s="81">
        <v>169</v>
      </c>
      <c r="E225" s="64">
        <f t="shared" si="19"/>
        <v>245</v>
      </c>
      <c r="F225" s="83">
        <v>95</v>
      </c>
      <c r="G225" s="83">
        <v>150</v>
      </c>
    </row>
    <row r="226" spans="1:7" ht="20.100000000000001" customHeight="1" x14ac:dyDescent="0.2">
      <c r="A226" s="12"/>
      <c r="B226" s="8" t="s">
        <v>161</v>
      </c>
      <c r="C226" s="26"/>
      <c r="D226" s="81">
        <v>22</v>
      </c>
      <c r="E226" s="64">
        <f t="shared" si="19"/>
        <v>48</v>
      </c>
      <c r="F226" s="83">
        <v>24</v>
      </c>
      <c r="G226" s="83">
        <v>24</v>
      </c>
    </row>
    <row r="227" spans="1:7" ht="20.100000000000001" customHeight="1" x14ac:dyDescent="0.2">
      <c r="A227" s="12"/>
      <c r="B227" s="8" t="s">
        <v>162</v>
      </c>
      <c r="C227" s="26"/>
      <c r="D227" s="81">
        <v>36</v>
      </c>
      <c r="E227" s="64">
        <f t="shared" si="19"/>
        <v>85</v>
      </c>
      <c r="F227" s="83">
        <v>39</v>
      </c>
      <c r="G227" s="83">
        <v>46</v>
      </c>
    </row>
    <row r="228" spans="1:7" ht="20.100000000000001" customHeight="1" x14ac:dyDescent="0.2">
      <c r="A228" s="12"/>
      <c r="B228" s="8" t="s">
        <v>223</v>
      </c>
      <c r="C228" s="26"/>
      <c r="D228" s="81">
        <v>39</v>
      </c>
      <c r="E228" s="64">
        <f t="shared" si="19"/>
        <v>72</v>
      </c>
      <c r="F228" s="83">
        <v>33</v>
      </c>
      <c r="G228" s="83">
        <v>39</v>
      </c>
    </row>
    <row r="229" spans="1:7" ht="20.100000000000001" customHeight="1" x14ac:dyDescent="0.2">
      <c r="A229" s="12"/>
      <c r="B229" s="8" t="s">
        <v>163</v>
      </c>
      <c r="C229" s="26"/>
      <c r="D229" s="81">
        <v>183</v>
      </c>
      <c r="E229" s="64">
        <f t="shared" si="19"/>
        <v>446</v>
      </c>
      <c r="F229" s="83">
        <v>222</v>
      </c>
      <c r="G229" s="83">
        <v>224</v>
      </c>
    </row>
    <row r="230" spans="1:7" ht="20.100000000000001" customHeight="1" x14ac:dyDescent="0.2">
      <c r="A230" s="12"/>
      <c r="B230" s="8" t="s">
        <v>164</v>
      </c>
      <c r="C230" s="26"/>
      <c r="D230" s="81">
        <v>85</v>
      </c>
      <c r="E230" s="64">
        <f t="shared" si="19"/>
        <v>160</v>
      </c>
      <c r="F230" s="83">
        <v>90</v>
      </c>
      <c r="G230" s="83">
        <v>70</v>
      </c>
    </row>
    <row r="231" spans="1:7" ht="20.100000000000001" customHeight="1" x14ac:dyDescent="0.2">
      <c r="A231" s="12"/>
      <c r="B231" s="8" t="s">
        <v>224</v>
      </c>
      <c r="C231" s="26"/>
      <c r="D231" s="81">
        <v>73</v>
      </c>
      <c r="E231" s="64">
        <f t="shared" si="19"/>
        <v>148</v>
      </c>
      <c r="F231" s="83">
        <v>70</v>
      </c>
      <c r="G231" s="83">
        <v>78</v>
      </c>
    </row>
    <row r="232" spans="1:7" ht="20.100000000000001" customHeight="1" x14ac:dyDescent="0.2">
      <c r="A232" s="12"/>
      <c r="B232" s="8" t="s">
        <v>165</v>
      </c>
      <c r="C232" s="26"/>
      <c r="D232" s="81">
        <v>47</v>
      </c>
      <c r="E232" s="64">
        <f t="shared" si="19"/>
        <v>97</v>
      </c>
      <c r="F232" s="83">
        <v>52</v>
      </c>
      <c r="G232" s="83">
        <v>45</v>
      </c>
    </row>
    <row r="233" spans="1:7" ht="20.100000000000001" customHeight="1" x14ac:dyDescent="0.2">
      <c r="A233" s="12"/>
      <c r="B233" s="8" t="s">
        <v>166</v>
      </c>
      <c r="C233" s="26"/>
      <c r="D233" s="81">
        <v>71</v>
      </c>
      <c r="E233" s="64">
        <f t="shared" si="19"/>
        <v>164</v>
      </c>
      <c r="F233" s="83">
        <v>83</v>
      </c>
      <c r="G233" s="83">
        <v>81</v>
      </c>
    </row>
    <row r="234" spans="1:7" ht="20.100000000000001" customHeight="1" x14ac:dyDescent="0.2">
      <c r="A234" s="12"/>
      <c r="B234" s="8" t="s">
        <v>166</v>
      </c>
      <c r="C234" s="26"/>
      <c r="D234" s="81">
        <v>9</v>
      </c>
      <c r="E234" s="64">
        <f t="shared" si="19"/>
        <v>16</v>
      </c>
      <c r="F234" s="83">
        <v>9</v>
      </c>
      <c r="G234" s="83">
        <v>7</v>
      </c>
    </row>
    <row r="235" spans="1:7" ht="20.100000000000001" customHeight="1" x14ac:dyDescent="0.2">
      <c r="A235" s="12"/>
      <c r="B235" s="8" t="s">
        <v>167</v>
      </c>
      <c r="C235" s="26"/>
      <c r="D235" s="81">
        <v>61</v>
      </c>
      <c r="E235" s="64">
        <f t="shared" si="19"/>
        <v>131</v>
      </c>
      <c r="F235" s="83">
        <v>64</v>
      </c>
      <c r="G235" s="83">
        <v>67</v>
      </c>
    </row>
    <row r="236" spans="1:7" ht="20.100000000000001" customHeight="1" x14ac:dyDescent="0.2">
      <c r="A236" s="58"/>
      <c r="B236" s="53" t="s">
        <v>17</v>
      </c>
      <c r="C236" s="52"/>
      <c r="D236" s="68">
        <f>SUM(D219:D235)</f>
        <v>1043</v>
      </c>
      <c r="E236" s="65">
        <f t="shared" si="19"/>
        <v>2133</v>
      </c>
      <c r="F236" s="54">
        <f>SUM(F219:F235)</f>
        <v>1028</v>
      </c>
      <c r="G236" s="55">
        <f>SUM(G219:G235)</f>
        <v>1105</v>
      </c>
    </row>
    <row r="237" spans="1:7" ht="20.100000000000001" customHeight="1" x14ac:dyDescent="0.2">
      <c r="A237" s="12" t="s">
        <v>262</v>
      </c>
      <c r="B237" s="8" t="s">
        <v>155</v>
      </c>
      <c r="C237" s="26"/>
      <c r="D237" s="81">
        <v>38</v>
      </c>
      <c r="E237" s="64">
        <f t="shared" ref="E237:E251" si="20">F237+G237</f>
        <v>88</v>
      </c>
      <c r="F237" s="83">
        <v>47</v>
      </c>
      <c r="G237" s="83">
        <v>41</v>
      </c>
    </row>
    <row r="238" spans="1:7" ht="20.100000000000001" customHeight="1" x14ac:dyDescent="0.2">
      <c r="A238" s="12"/>
      <c r="B238" s="8" t="s">
        <v>225</v>
      </c>
      <c r="C238" s="26"/>
      <c r="D238" s="81">
        <v>28</v>
      </c>
      <c r="E238" s="64">
        <f t="shared" si="20"/>
        <v>55</v>
      </c>
      <c r="F238" s="83">
        <v>27</v>
      </c>
      <c r="G238" s="83">
        <v>28</v>
      </c>
    </row>
    <row r="239" spans="1:7" ht="20.100000000000001" customHeight="1" x14ac:dyDescent="0.2">
      <c r="A239" s="12"/>
      <c r="B239" s="8" t="s">
        <v>168</v>
      </c>
      <c r="C239" s="26"/>
      <c r="D239" s="81">
        <v>55</v>
      </c>
      <c r="E239" s="64">
        <f t="shared" si="20"/>
        <v>117</v>
      </c>
      <c r="F239" s="83">
        <v>62</v>
      </c>
      <c r="G239" s="83">
        <v>55</v>
      </c>
    </row>
    <row r="240" spans="1:7" ht="20.100000000000001" customHeight="1" x14ac:dyDescent="0.2">
      <c r="A240" s="12"/>
      <c r="B240" s="8" t="s">
        <v>169</v>
      </c>
      <c r="C240" s="26"/>
      <c r="D240" s="81">
        <v>118</v>
      </c>
      <c r="E240" s="64">
        <f t="shared" si="20"/>
        <v>277</v>
      </c>
      <c r="F240" s="83">
        <v>137</v>
      </c>
      <c r="G240" s="83">
        <v>140</v>
      </c>
    </row>
    <row r="241" spans="1:7" ht="20.100000000000001" customHeight="1" x14ac:dyDescent="0.2">
      <c r="A241" s="12"/>
      <c r="B241" s="8" t="s">
        <v>226</v>
      </c>
      <c r="C241" s="26"/>
      <c r="D241" s="81">
        <v>46</v>
      </c>
      <c r="E241" s="64">
        <f t="shared" si="20"/>
        <v>105</v>
      </c>
      <c r="F241" s="83">
        <v>48</v>
      </c>
      <c r="G241" s="83">
        <v>57</v>
      </c>
    </row>
    <row r="242" spans="1:7" ht="20.100000000000001" customHeight="1" x14ac:dyDescent="0.2">
      <c r="A242" s="12"/>
      <c r="B242" s="8" t="s">
        <v>227</v>
      </c>
      <c r="C242" s="26"/>
      <c r="D242" s="81">
        <v>59</v>
      </c>
      <c r="E242" s="64">
        <f t="shared" si="20"/>
        <v>134</v>
      </c>
      <c r="F242" s="83">
        <v>68</v>
      </c>
      <c r="G242" s="83">
        <v>66</v>
      </c>
    </row>
    <row r="243" spans="1:7" ht="20.100000000000001" customHeight="1" x14ac:dyDescent="0.2">
      <c r="A243" s="12"/>
      <c r="B243" s="8" t="s">
        <v>228</v>
      </c>
      <c r="C243" s="26"/>
      <c r="D243" s="81">
        <v>34</v>
      </c>
      <c r="E243" s="64">
        <f t="shared" si="20"/>
        <v>71</v>
      </c>
      <c r="F243" s="83">
        <v>36</v>
      </c>
      <c r="G243" s="83">
        <v>35</v>
      </c>
    </row>
    <row r="244" spans="1:7" ht="20.100000000000001" customHeight="1" x14ac:dyDescent="0.2">
      <c r="A244" s="12"/>
      <c r="B244" s="8" t="s">
        <v>229</v>
      </c>
      <c r="C244" s="26"/>
      <c r="D244" s="81">
        <v>34</v>
      </c>
      <c r="E244" s="64">
        <f t="shared" si="20"/>
        <v>92</v>
      </c>
      <c r="F244" s="83">
        <v>42</v>
      </c>
      <c r="G244" s="83">
        <v>50</v>
      </c>
    </row>
    <row r="245" spans="1:7" ht="20.100000000000001" customHeight="1" x14ac:dyDescent="0.2">
      <c r="A245" s="12"/>
      <c r="B245" s="8" t="s">
        <v>230</v>
      </c>
      <c r="C245" s="26"/>
      <c r="D245" s="81">
        <v>15</v>
      </c>
      <c r="E245" s="64">
        <f t="shared" si="20"/>
        <v>29</v>
      </c>
      <c r="F245" s="83">
        <v>15</v>
      </c>
      <c r="G245" s="83">
        <v>14</v>
      </c>
    </row>
    <row r="246" spans="1:7" ht="20.100000000000001" customHeight="1" x14ac:dyDescent="0.2">
      <c r="A246" s="12"/>
      <c r="B246" s="8" t="s">
        <v>231</v>
      </c>
      <c r="C246" s="26"/>
      <c r="D246" s="81">
        <v>21</v>
      </c>
      <c r="E246" s="64">
        <f t="shared" si="20"/>
        <v>45</v>
      </c>
      <c r="F246" s="83">
        <v>27</v>
      </c>
      <c r="G246" s="83">
        <v>18</v>
      </c>
    </row>
    <row r="247" spans="1:7" ht="20.100000000000001" customHeight="1" x14ac:dyDescent="0.2">
      <c r="A247" s="12"/>
      <c r="B247" s="8" t="s">
        <v>170</v>
      </c>
      <c r="C247" s="26"/>
      <c r="D247" s="81">
        <v>29</v>
      </c>
      <c r="E247" s="64">
        <f t="shared" si="20"/>
        <v>67</v>
      </c>
      <c r="F247" s="83">
        <v>36</v>
      </c>
      <c r="G247" s="83">
        <v>31</v>
      </c>
    </row>
    <row r="248" spans="1:7" ht="20.100000000000001" customHeight="1" x14ac:dyDescent="0.2">
      <c r="A248" s="12"/>
      <c r="B248" s="8" t="s">
        <v>171</v>
      </c>
      <c r="C248" s="26"/>
      <c r="D248" s="81">
        <v>16</v>
      </c>
      <c r="E248" s="64">
        <f t="shared" si="20"/>
        <v>34</v>
      </c>
      <c r="F248" s="83">
        <v>17</v>
      </c>
      <c r="G248" s="83">
        <v>17</v>
      </c>
    </row>
    <row r="249" spans="1:7" ht="20.100000000000001" customHeight="1" x14ac:dyDescent="0.2">
      <c r="A249" s="12"/>
      <c r="B249" s="8" t="s">
        <v>172</v>
      </c>
      <c r="C249" s="26"/>
      <c r="D249" s="81">
        <v>16</v>
      </c>
      <c r="E249" s="64">
        <f t="shared" si="20"/>
        <v>28</v>
      </c>
      <c r="F249" s="83">
        <v>16</v>
      </c>
      <c r="G249" s="83">
        <v>12</v>
      </c>
    </row>
    <row r="250" spans="1:7" ht="20.100000000000001" customHeight="1" x14ac:dyDescent="0.2">
      <c r="A250" s="12"/>
      <c r="B250" s="8" t="s">
        <v>173</v>
      </c>
      <c r="C250" s="26"/>
      <c r="D250" s="81">
        <v>9</v>
      </c>
      <c r="E250" s="64">
        <f t="shared" si="20"/>
        <v>25</v>
      </c>
      <c r="F250" s="83">
        <v>17</v>
      </c>
      <c r="G250" s="83">
        <v>8</v>
      </c>
    </row>
    <row r="251" spans="1:7" ht="20.100000000000001" customHeight="1" x14ac:dyDescent="0.2">
      <c r="A251" s="58"/>
      <c r="B251" s="53" t="s">
        <v>17</v>
      </c>
      <c r="C251" s="52"/>
      <c r="D251" s="68">
        <f>SUM(D237:D250)</f>
        <v>518</v>
      </c>
      <c r="E251" s="65">
        <f t="shared" si="20"/>
        <v>1167</v>
      </c>
      <c r="F251" s="54">
        <f>SUM(F237:F250)</f>
        <v>595</v>
      </c>
      <c r="G251" s="55">
        <f>SUM(G237:G250)</f>
        <v>572</v>
      </c>
    </row>
    <row r="252" spans="1:7" ht="20.100000000000001" customHeight="1" x14ac:dyDescent="0.2">
      <c r="A252" s="12" t="s">
        <v>263</v>
      </c>
      <c r="B252" s="8" t="s">
        <v>174</v>
      </c>
      <c r="C252" s="26"/>
      <c r="D252" s="81">
        <v>93</v>
      </c>
      <c r="E252" s="64">
        <f t="shared" ref="E252:E271" si="21">F252+G252</f>
        <v>233</v>
      </c>
      <c r="F252" s="83">
        <v>125</v>
      </c>
      <c r="G252" s="83">
        <v>108</v>
      </c>
    </row>
    <row r="253" spans="1:7" ht="20.100000000000001" customHeight="1" x14ac:dyDescent="0.2">
      <c r="A253" s="12"/>
      <c r="B253" s="8" t="s">
        <v>175</v>
      </c>
      <c r="C253" s="26"/>
      <c r="D253" s="81">
        <v>61</v>
      </c>
      <c r="E253" s="64">
        <f t="shared" si="21"/>
        <v>146</v>
      </c>
      <c r="F253" s="83">
        <v>73</v>
      </c>
      <c r="G253" s="83">
        <v>73</v>
      </c>
    </row>
    <row r="254" spans="1:7" ht="20.100000000000001" customHeight="1" x14ac:dyDescent="0.2">
      <c r="A254" s="12"/>
      <c r="B254" s="8" t="s">
        <v>232</v>
      </c>
      <c r="C254" s="26"/>
      <c r="D254" s="81">
        <v>82</v>
      </c>
      <c r="E254" s="64">
        <f t="shared" si="21"/>
        <v>203</v>
      </c>
      <c r="F254" s="83">
        <v>105</v>
      </c>
      <c r="G254" s="83">
        <v>98</v>
      </c>
    </row>
    <row r="255" spans="1:7" ht="20.100000000000001" customHeight="1" x14ac:dyDescent="0.2">
      <c r="A255" s="12"/>
      <c r="B255" s="8" t="s">
        <v>233</v>
      </c>
      <c r="C255" s="26"/>
      <c r="D255" s="81">
        <v>21</v>
      </c>
      <c r="E255" s="64">
        <f t="shared" si="21"/>
        <v>52</v>
      </c>
      <c r="F255" s="83">
        <v>22</v>
      </c>
      <c r="G255" s="83">
        <v>30</v>
      </c>
    </row>
    <row r="256" spans="1:7" ht="20.100000000000001" customHeight="1" x14ac:dyDescent="0.2">
      <c r="A256" s="12"/>
      <c r="B256" s="8" t="s">
        <v>234</v>
      </c>
      <c r="C256" s="26"/>
      <c r="D256" s="81">
        <v>45</v>
      </c>
      <c r="E256" s="64">
        <f t="shared" si="21"/>
        <v>99</v>
      </c>
      <c r="F256" s="83">
        <v>51</v>
      </c>
      <c r="G256" s="83">
        <v>48</v>
      </c>
    </row>
    <row r="257" spans="1:7" ht="20.100000000000001" customHeight="1" x14ac:dyDescent="0.2">
      <c r="A257" s="12"/>
      <c r="B257" s="8" t="s">
        <v>235</v>
      </c>
      <c r="C257" s="26"/>
      <c r="D257" s="81">
        <v>52</v>
      </c>
      <c r="E257" s="64">
        <f t="shared" si="21"/>
        <v>123</v>
      </c>
      <c r="F257" s="83">
        <v>64</v>
      </c>
      <c r="G257" s="83">
        <v>59</v>
      </c>
    </row>
    <row r="258" spans="1:7" ht="20.100000000000001" customHeight="1" x14ac:dyDescent="0.2">
      <c r="A258" s="12"/>
      <c r="B258" s="8" t="s">
        <v>236</v>
      </c>
      <c r="C258" s="26"/>
      <c r="D258" s="81">
        <v>38</v>
      </c>
      <c r="E258" s="64">
        <f t="shared" si="21"/>
        <v>73</v>
      </c>
      <c r="F258" s="83">
        <v>37</v>
      </c>
      <c r="G258" s="83">
        <v>36</v>
      </c>
    </row>
    <row r="259" spans="1:7" ht="20.100000000000001" customHeight="1" x14ac:dyDescent="0.2">
      <c r="A259" s="12"/>
      <c r="B259" s="8" t="s">
        <v>237</v>
      </c>
      <c r="C259" s="26"/>
      <c r="D259" s="81">
        <v>29</v>
      </c>
      <c r="E259" s="64">
        <f t="shared" si="21"/>
        <v>59</v>
      </c>
      <c r="F259" s="83">
        <v>27</v>
      </c>
      <c r="G259" s="83">
        <v>32</v>
      </c>
    </row>
    <row r="260" spans="1:7" ht="20.100000000000001" customHeight="1" x14ac:dyDescent="0.2">
      <c r="A260" s="12"/>
      <c r="B260" s="8" t="s">
        <v>238</v>
      </c>
      <c r="C260" s="26"/>
      <c r="D260" s="81">
        <v>57</v>
      </c>
      <c r="E260" s="64">
        <f t="shared" si="21"/>
        <v>123</v>
      </c>
      <c r="F260" s="83">
        <v>65</v>
      </c>
      <c r="G260" s="83">
        <v>58</v>
      </c>
    </row>
    <row r="261" spans="1:7" ht="20.100000000000001" customHeight="1" x14ac:dyDescent="0.2">
      <c r="A261" s="12"/>
      <c r="B261" s="8" t="s">
        <v>176</v>
      </c>
      <c r="C261" s="26"/>
      <c r="D261" s="81">
        <v>21</v>
      </c>
      <c r="E261" s="64">
        <f t="shared" si="21"/>
        <v>52</v>
      </c>
      <c r="F261" s="83">
        <v>25</v>
      </c>
      <c r="G261" s="83">
        <v>27</v>
      </c>
    </row>
    <row r="262" spans="1:7" ht="20.100000000000001" customHeight="1" x14ac:dyDescent="0.2">
      <c r="A262" s="12"/>
      <c r="B262" s="8" t="s">
        <v>239</v>
      </c>
      <c r="C262" s="26"/>
      <c r="D262" s="81">
        <v>36</v>
      </c>
      <c r="E262" s="64">
        <f t="shared" si="21"/>
        <v>77</v>
      </c>
      <c r="F262" s="83">
        <v>41</v>
      </c>
      <c r="G262" s="83">
        <v>36</v>
      </c>
    </row>
    <row r="263" spans="1:7" ht="20.100000000000001" customHeight="1" x14ac:dyDescent="0.2">
      <c r="A263" s="12"/>
      <c r="B263" s="8" t="s">
        <v>240</v>
      </c>
      <c r="C263" s="26"/>
      <c r="D263" s="81">
        <v>50</v>
      </c>
      <c r="E263" s="64">
        <f t="shared" si="21"/>
        <v>116</v>
      </c>
      <c r="F263" s="83">
        <v>49</v>
      </c>
      <c r="G263" s="83">
        <v>67</v>
      </c>
    </row>
    <row r="264" spans="1:7" ht="20.100000000000001" customHeight="1" x14ac:dyDescent="0.2">
      <c r="A264" s="12"/>
      <c r="B264" s="8" t="s">
        <v>241</v>
      </c>
      <c r="C264" s="26"/>
      <c r="D264" s="81">
        <v>34</v>
      </c>
      <c r="E264" s="64">
        <f t="shared" si="21"/>
        <v>80</v>
      </c>
      <c r="F264" s="83">
        <v>44</v>
      </c>
      <c r="G264" s="83">
        <v>36</v>
      </c>
    </row>
    <row r="265" spans="1:7" ht="20.100000000000001" customHeight="1" x14ac:dyDescent="0.2">
      <c r="A265" s="12"/>
      <c r="B265" s="8" t="s">
        <v>177</v>
      </c>
      <c r="C265" s="26"/>
      <c r="D265" s="81">
        <v>24</v>
      </c>
      <c r="E265" s="64">
        <f t="shared" si="21"/>
        <v>57</v>
      </c>
      <c r="F265" s="83">
        <v>30</v>
      </c>
      <c r="G265" s="83">
        <v>27</v>
      </c>
    </row>
    <row r="266" spans="1:7" ht="20.100000000000001" customHeight="1" x14ac:dyDescent="0.2">
      <c r="A266" s="12"/>
      <c r="B266" s="8" t="s">
        <v>242</v>
      </c>
      <c r="C266" s="26"/>
      <c r="D266" s="81">
        <v>11</v>
      </c>
      <c r="E266" s="64">
        <f t="shared" si="21"/>
        <v>20</v>
      </c>
      <c r="F266" s="83">
        <v>10</v>
      </c>
      <c r="G266" s="83">
        <v>10</v>
      </c>
    </row>
    <row r="267" spans="1:7" ht="20.100000000000001" customHeight="1" x14ac:dyDescent="0.2">
      <c r="A267" s="12"/>
      <c r="B267" s="8" t="s">
        <v>243</v>
      </c>
      <c r="C267" s="26"/>
      <c r="D267" s="81">
        <v>12</v>
      </c>
      <c r="E267" s="64">
        <f t="shared" si="21"/>
        <v>19</v>
      </c>
      <c r="F267" s="83">
        <v>9</v>
      </c>
      <c r="G267" s="83">
        <v>10</v>
      </c>
    </row>
    <row r="268" spans="1:7" ht="20.100000000000001" customHeight="1" x14ac:dyDescent="0.2">
      <c r="A268" s="12"/>
      <c r="B268" s="8" t="s">
        <v>178</v>
      </c>
      <c r="C268" s="26"/>
      <c r="D268" s="81">
        <v>39</v>
      </c>
      <c r="E268" s="64">
        <f t="shared" si="21"/>
        <v>97</v>
      </c>
      <c r="F268" s="83">
        <v>59</v>
      </c>
      <c r="G268" s="83">
        <v>38</v>
      </c>
    </row>
    <row r="269" spans="1:7" ht="20.100000000000001" customHeight="1" x14ac:dyDescent="0.2">
      <c r="A269" s="12"/>
      <c r="B269" s="8" t="s">
        <v>244</v>
      </c>
      <c r="C269" s="26"/>
      <c r="D269" s="81">
        <v>32</v>
      </c>
      <c r="E269" s="64">
        <f t="shared" si="21"/>
        <v>64</v>
      </c>
      <c r="F269" s="83">
        <v>36</v>
      </c>
      <c r="G269" s="83">
        <v>28</v>
      </c>
    </row>
    <row r="270" spans="1:7" ht="20.100000000000001" customHeight="1" x14ac:dyDescent="0.2">
      <c r="A270" s="12"/>
      <c r="B270" s="8" t="s">
        <v>179</v>
      </c>
      <c r="C270" s="26"/>
      <c r="D270" s="81">
        <v>39</v>
      </c>
      <c r="E270" s="64">
        <f t="shared" si="21"/>
        <v>80</v>
      </c>
      <c r="F270" s="83">
        <v>42</v>
      </c>
      <c r="G270" s="83">
        <v>38</v>
      </c>
    </row>
    <row r="271" spans="1:7" ht="20.100000000000001" customHeight="1" x14ac:dyDescent="0.2">
      <c r="A271" s="58"/>
      <c r="B271" s="53" t="s">
        <v>17</v>
      </c>
      <c r="C271" s="52"/>
      <c r="D271" s="68">
        <f>SUM(D252:D270)</f>
        <v>776</v>
      </c>
      <c r="E271" s="65">
        <f t="shared" si="21"/>
        <v>1773</v>
      </c>
      <c r="F271" s="54">
        <f>SUM(F252:F270)</f>
        <v>914</v>
      </c>
      <c r="G271" s="55">
        <f>SUM(G252:G270)</f>
        <v>859</v>
      </c>
    </row>
    <row r="272" spans="1:7" ht="20.100000000000001" customHeight="1" x14ac:dyDescent="0.2">
      <c r="A272" s="12" t="s">
        <v>264</v>
      </c>
      <c r="B272" s="8" t="s">
        <v>245</v>
      </c>
      <c r="C272" s="26"/>
      <c r="D272" s="81">
        <v>160</v>
      </c>
      <c r="E272" s="64">
        <f t="shared" ref="E272:E282" si="22">F272+G272</f>
        <v>349</v>
      </c>
      <c r="F272" s="83">
        <v>187</v>
      </c>
      <c r="G272" s="83">
        <v>162</v>
      </c>
    </row>
    <row r="273" spans="1:7" ht="20.100000000000001" customHeight="1" x14ac:dyDescent="0.2">
      <c r="A273" s="12"/>
      <c r="B273" s="8" t="s">
        <v>180</v>
      </c>
      <c r="C273" s="26"/>
      <c r="D273" s="81">
        <v>16</v>
      </c>
      <c r="E273" s="64">
        <f t="shared" si="22"/>
        <v>30</v>
      </c>
      <c r="F273" s="83">
        <v>19</v>
      </c>
      <c r="G273" s="83">
        <v>11</v>
      </c>
    </row>
    <row r="274" spans="1:7" ht="20.100000000000001" customHeight="1" x14ac:dyDescent="0.2">
      <c r="A274" s="12"/>
      <c r="B274" s="8" t="s">
        <v>181</v>
      </c>
      <c r="C274" s="26"/>
      <c r="D274" s="81">
        <v>186</v>
      </c>
      <c r="E274" s="64">
        <f t="shared" si="22"/>
        <v>437</v>
      </c>
      <c r="F274" s="83">
        <v>198</v>
      </c>
      <c r="G274" s="83">
        <v>239</v>
      </c>
    </row>
    <row r="275" spans="1:7" ht="20.100000000000001" customHeight="1" x14ac:dyDescent="0.2">
      <c r="A275" s="12"/>
      <c r="B275" s="8" t="s">
        <v>246</v>
      </c>
      <c r="C275" s="26"/>
      <c r="D275" s="81">
        <v>65</v>
      </c>
      <c r="E275" s="64">
        <f t="shared" si="22"/>
        <v>149</v>
      </c>
      <c r="F275" s="83">
        <v>74</v>
      </c>
      <c r="G275" s="83">
        <v>75</v>
      </c>
    </row>
    <row r="276" spans="1:7" ht="20.100000000000001" customHeight="1" x14ac:dyDescent="0.2">
      <c r="A276" s="12"/>
      <c r="B276" s="8" t="s">
        <v>247</v>
      </c>
      <c r="C276" s="26"/>
      <c r="D276" s="81">
        <v>140</v>
      </c>
      <c r="E276" s="64">
        <f t="shared" si="22"/>
        <v>304</v>
      </c>
      <c r="F276" s="83">
        <v>144</v>
      </c>
      <c r="G276" s="83">
        <v>160</v>
      </c>
    </row>
    <row r="277" spans="1:7" ht="20.100000000000001" customHeight="1" x14ac:dyDescent="0.2">
      <c r="A277" s="12"/>
      <c r="B277" s="8" t="s">
        <v>248</v>
      </c>
      <c r="C277" s="26"/>
      <c r="D277" s="81">
        <v>144</v>
      </c>
      <c r="E277" s="64">
        <f t="shared" si="22"/>
        <v>325</v>
      </c>
      <c r="F277" s="83">
        <v>161</v>
      </c>
      <c r="G277" s="83">
        <v>164</v>
      </c>
    </row>
    <row r="278" spans="1:7" ht="20.100000000000001" customHeight="1" x14ac:dyDescent="0.2">
      <c r="A278" s="12"/>
      <c r="B278" s="8" t="s">
        <v>182</v>
      </c>
      <c r="C278" s="26"/>
      <c r="D278" s="81">
        <v>72</v>
      </c>
      <c r="E278" s="64">
        <f t="shared" si="22"/>
        <v>183</v>
      </c>
      <c r="F278" s="83">
        <v>88</v>
      </c>
      <c r="G278" s="83">
        <v>95</v>
      </c>
    </row>
    <row r="279" spans="1:7" ht="20.100000000000001" customHeight="1" x14ac:dyDescent="0.2">
      <c r="A279" s="12"/>
      <c r="B279" s="8" t="s">
        <v>249</v>
      </c>
      <c r="C279" s="26"/>
      <c r="D279" s="81">
        <v>73</v>
      </c>
      <c r="E279" s="64">
        <f t="shared" si="22"/>
        <v>157</v>
      </c>
      <c r="F279" s="83">
        <v>79</v>
      </c>
      <c r="G279" s="83">
        <v>78</v>
      </c>
    </row>
    <row r="280" spans="1:7" ht="20.100000000000001" customHeight="1" x14ac:dyDescent="0.2">
      <c r="A280" s="12"/>
      <c r="B280" s="8" t="s">
        <v>250</v>
      </c>
      <c r="C280" s="26"/>
      <c r="D280" s="81">
        <v>175</v>
      </c>
      <c r="E280" s="64">
        <f t="shared" si="22"/>
        <v>370</v>
      </c>
      <c r="F280" s="83">
        <v>184</v>
      </c>
      <c r="G280" s="83">
        <v>186</v>
      </c>
    </row>
    <row r="281" spans="1:7" ht="20.100000000000001" customHeight="1" x14ac:dyDescent="0.2">
      <c r="A281" s="12"/>
      <c r="B281" s="8" t="s">
        <v>251</v>
      </c>
      <c r="C281" s="26"/>
      <c r="D281" s="82">
        <v>96</v>
      </c>
      <c r="E281" s="64">
        <f t="shared" si="22"/>
        <v>236</v>
      </c>
      <c r="F281" s="83">
        <v>118</v>
      </c>
      <c r="G281" s="83">
        <v>118</v>
      </c>
    </row>
    <row r="282" spans="1:7" ht="20.100000000000001" customHeight="1" x14ac:dyDescent="0.2">
      <c r="A282" s="58"/>
      <c r="B282" s="53" t="s">
        <v>17</v>
      </c>
      <c r="C282" s="52"/>
      <c r="D282" s="68">
        <f>SUM(D272:D281)</f>
        <v>1127</v>
      </c>
      <c r="E282" s="65">
        <f t="shared" si="22"/>
        <v>2540</v>
      </c>
      <c r="F282" s="54">
        <f>SUM(F272:F281)</f>
        <v>1252</v>
      </c>
      <c r="G282" s="55">
        <f>SUM(G272:G281)</f>
        <v>1288</v>
      </c>
    </row>
    <row r="283" spans="1:7" ht="20.100000000000001" customHeight="1" thickBot="1" x14ac:dyDescent="0.25">
      <c r="A283" s="12"/>
      <c r="B283" s="7"/>
      <c r="C283" s="32"/>
      <c r="D283" s="48"/>
      <c r="E283" s="66"/>
      <c r="F283" s="33"/>
      <c r="G283" s="34"/>
    </row>
    <row r="284" spans="1:7" ht="20.100000000000001" customHeight="1" thickTop="1" thickBot="1" x14ac:dyDescent="0.25">
      <c r="A284" s="74"/>
      <c r="B284" s="75" t="s">
        <v>183</v>
      </c>
      <c r="C284" s="76"/>
      <c r="D284" s="77">
        <f>D20+D24+D28+D37+D46+D67+D72+D85+D93+D100+D117+D133+D144+D152+D158+D173+D178+D186+D206+D210+D214+D218+D236+D251+D271+D282</f>
        <v>44193</v>
      </c>
      <c r="E284" s="78">
        <f>E20+E24+E28+E37+E46+E67+E72+E85+E93+E100+E117+E133+E144+E152+E158+E173+E178+E186+E206+E210+E214+E218+E236+E251+E271+E282</f>
        <v>96840</v>
      </c>
      <c r="F284" s="79">
        <f>F20+F24+F28+F37+F46+F67+F72+F85+F93+F100+F117+F133+F144+F152+F158+F173+F178+F186+F206+F210+F214+F218+F236+F251+F271+F282</f>
        <v>47680</v>
      </c>
      <c r="G284" s="80">
        <f>G20+G24+G28+G37+G46+G67+G72+G85+G93+G100+G117+G133+G144+G152+G158+G173+G178+G186+G206+G210+G214+G218+G236+G251+G271+G282</f>
        <v>49160</v>
      </c>
    </row>
    <row r="285" spans="1:7" ht="20.100000000000001" customHeight="1" x14ac:dyDescent="0.2">
      <c r="A285" s="35"/>
      <c r="B285" s="36"/>
      <c r="C285" s="35"/>
      <c r="D285" s="37"/>
      <c r="E285" s="37"/>
      <c r="F285" s="37"/>
      <c r="G285" s="37"/>
    </row>
    <row r="286" spans="1:7" ht="20.100000000000001" customHeight="1" x14ac:dyDescent="0.2">
      <c r="A286" s="35"/>
      <c r="B286" s="36"/>
      <c r="C286" s="35"/>
      <c r="D286" s="37"/>
      <c r="E286" s="37"/>
      <c r="F286" s="37"/>
      <c r="G286" s="37"/>
    </row>
    <row r="287" spans="1:7" ht="20.100000000000001" customHeight="1" thickBot="1" x14ac:dyDescent="0.25">
      <c r="A287" s="35"/>
      <c r="B287" s="36"/>
      <c r="C287" s="35"/>
      <c r="D287" s="37"/>
      <c r="E287" s="37"/>
      <c r="F287" s="37"/>
      <c r="G287" s="37"/>
    </row>
    <row r="288" spans="1:7" ht="20.100000000000001" customHeight="1" x14ac:dyDescent="0.2">
      <c r="A288" s="19" t="s">
        <v>265</v>
      </c>
      <c r="B288" s="38"/>
      <c r="C288" s="39"/>
      <c r="D288" s="42">
        <f>D20+D24+D28+D37+D46</f>
        <v>15219</v>
      </c>
      <c r="E288" s="43">
        <f>E20+E24+E28+E37+E46</f>
        <v>33327</v>
      </c>
      <c r="F288" s="40">
        <f>F20+F24+F28+F37+F46</f>
        <v>16458</v>
      </c>
      <c r="G288" s="41">
        <f>G20+G24+G28+G37+G46</f>
        <v>16869</v>
      </c>
    </row>
    <row r="289" spans="1:7" ht="20.100000000000001" customHeight="1" x14ac:dyDescent="0.2">
      <c r="A289" s="8" t="s">
        <v>253</v>
      </c>
      <c r="B289" s="13"/>
      <c r="C289" s="27"/>
      <c r="D289" s="44">
        <f>D67+D72+D85+D93+D100</f>
        <v>7358</v>
      </c>
      <c r="E289" s="45">
        <f>E67+E72+E85+E93+E100</f>
        <v>16590</v>
      </c>
      <c r="F289" s="14">
        <f>F67+F72+F85+F93+F100</f>
        <v>8102</v>
      </c>
      <c r="G289" s="20">
        <f>G67+G72+G85+G93+G100</f>
        <v>8488</v>
      </c>
    </row>
    <row r="290" spans="1:7" ht="20.100000000000001" customHeight="1" x14ac:dyDescent="0.2">
      <c r="A290" s="8" t="s">
        <v>256</v>
      </c>
      <c r="B290" s="13"/>
      <c r="C290" s="27"/>
      <c r="D290" s="44">
        <f>D117+D133+D144</f>
        <v>7065</v>
      </c>
      <c r="E290" s="45">
        <f>E117+E133+E144</f>
        <v>14883</v>
      </c>
      <c r="F290" s="14">
        <f>F117+F133+F144</f>
        <v>7334</v>
      </c>
      <c r="G290" s="20">
        <f>G117+G133+G144</f>
        <v>7549</v>
      </c>
    </row>
    <row r="291" spans="1:7" ht="20.100000000000001" customHeight="1" x14ac:dyDescent="0.2">
      <c r="A291" s="8" t="s">
        <v>184</v>
      </c>
      <c r="B291" s="13"/>
      <c r="C291" s="27"/>
      <c r="D291" s="46">
        <f>D152+D158</f>
        <v>2883</v>
      </c>
      <c r="E291" s="47">
        <f>E152+E158</f>
        <v>6398</v>
      </c>
      <c r="F291" s="9">
        <f>F152+F158</f>
        <v>3151</v>
      </c>
      <c r="G291" s="21">
        <f>G152+G158</f>
        <v>3247</v>
      </c>
    </row>
    <row r="292" spans="1:7" ht="20.100000000000001" customHeight="1" x14ac:dyDescent="0.2">
      <c r="A292" s="8" t="s">
        <v>266</v>
      </c>
      <c r="B292" s="13"/>
      <c r="C292" s="27"/>
      <c r="D292" s="46">
        <f>D173+D178+D186+D206</f>
        <v>5678</v>
      </c>
      <c r="E292" s="47">
        <f>E173+E178+E186+E206</f>
        <v>12413</v>
      </c>
      <c r="F292" s="9">
        <f>F173+F178+F186+F206</f>
        <v>6081</v>
      </c>
      <c r="G292" s="21">
        <f>G173+G178+G186+G206</f>
        <v>6332</v>
      </c>
    </row>
    <row r="293" spans="1:7" ht="20.100000000000001" customHeight="1" x14ac:dyDescent="0.2">
      <c r="A293" s="8" t="s">
        <v>267</v>
      </c>
      <c r="B293" s="13"/>
      <c r="C293" s="27"/>
      <c r="D293" s="46">
        <f>D210+D214+D218</f>
        <v>2526</v>
      </c>
      <c r="E293" s="47">
        <f>E210+E214+E218</f>
        <v>5616</v>
      </c>
      <c r="F293" s="9">
        <f>F210+F214+F218</f>
        <v>2765</v>
      </c>
      <c r="G293" s="21">
        <f>G210+G214+G218</f>
        <v>2851</v>
      </c>
    </row>
    <row r="294" spans="1:7" ht="20.100000000000001" customHeight="1" thickBot="1" x14ac:dyDescent="0.25">
      <c r="A294" s="7" t="s">
        <v>261</v>
      </c>
      <c r="B294" s="15"/>
      <c r="C294" s="28"/>
      <c r="D294" s="48">
        <f>D236+D251+D271+D282</f>
        <v>3464</v>
      </c>
      <c r="E294" s="49">
        <f>E236+E251+E271+E282</f>
        <v>7613</v>
      </c>
      <c r="F294" s="16">
        <f>F236+F251+F271+F282</f>
        <v>3789</v>
      </c>
      <c r="G294" s="22">
        <f>G236+G251+G271+G282</f>
        <v>3824</v>
      </c>
    </row>
    <row r="295" spans="1:7" ht="20.100000000000001" customHeight="1" thickTop="1" thickBot="1" x14ac:dyDescent="0.25">
      <c r="A295" s="17"/>
      <c r="B295" s="17"/>
      <c r="C295" s="29"/>
      <c r="D295" s="50">
        <f>SUM(D288:D294)</f>
        <v>44193</v>
      </c>
      <c r="E295" s="51">
        <f>SUM(E288:E294)</f>
        <v>96840</v>
      </c>
      <c r="F295" s="18">
        <f>SUM(F288:F294)</f>
        <v>47680</v>
      </c>
      <c r="G295" s="23">
        <f>SUM(G288:G294)</f>
        <v>49160</v>
      </c>
    </row>
    <row r="298" spans="1:7" ht="20.100000000000001" customHeight="1" x14ac:dyDescent="0.2">
      <c r="A298" s="70" t="s">
        <v>293</v>
      </c>
    </row>
    <row r="299" spans="1:7" ht="20.100000000000001" customHeight="1" x14ac:dyDescent="0.2">
      <c r="A299" s="70" t="s">
        <v>294</v>
      </c>
    </row>
    <row r="300" spans="1:7" ht="20.100000000000001" customHeight="1" x14ac:dyDescent="0.2">
      <c r="A300" s="70" t="s">
        <v>295</v>
      </c>
    </row>
    <row r="301" spans="1:7" ht="20.100000000000001" customHeight="1" x14ac:dyDescent="0.2">
      <c r="A301" s="70" t="s">
        <v>296</v>
      </c>
    </row>
    <row r="302" spans="1:7" ht="20.100000000000001" customHeight="1" x14ac:dyDescent="0.2">
      <c r="A302" s="70" t="s">
        <v>299</v>
      </c>
    </row>
    <row r="303" spans="1:7" ht="20.100000000000001" customHeight="1" x14ac:dyDescent="0.2">
      <c r="A303" s="70" t="s">
        <v>297</v>
      </c>
    </row>
    <row r="304" spans="1:7" ht="20.100000000000001" customHeight="1" x14ac:dyDescent="0.2">
      <c r="A304" s="70" t="s">
        <v>298</v>
      </c>
    </row>
  </sheetData>
  <mergeCells count="7">
    <mergeCell ref="D5:D6"/>
    <mergeCell ref="B5:B6"/>
    <mergeCell ref="A5:A6"/>
    <mergeCell ref="A1:G1"/>
    <mergeCell ref="F4:G4"/>
    <mergeCell ref="A2:G2"/>
    <mergeCell ref="A3:G3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99" orientation="portrait" r:id="rId1"/>
  <headerFooter alignWithMargins="0">
    <oddFooter>&amp;R&amp;"ＭＳ 明朝,標準"&amp;12&amp;P／&amp;N</oddFooter>
  </headerFooter>
  <rowBreaks count="9" manualBreakCount="9">
    <brk id="37" max="6" man="1"/>
    <brk id="72" max="6" man="1"/>
    <brk id="100" max="6" man="1"/>
    <brk id="133" max="6" man="1"/>
    <brk id="158" max="6" man="1"/>
    <brk id="186" max="6" man="1"/>
    <brk id="218" max="6" man="1"/>
    <brk id="251" max="6" man="1"/>
    <brk id="28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4月1日付佐久市人口・世帯数</vt:lpstr>
      <vt:lpstr>'4月1日付佐久市人口・世帯数'!Print_Area</vt:lpstr>
      <vt:lpstr>'4月1日付佐久市人口・世帯数'!Print_Titles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2025-04-08T03:38:42Z</cp:lastPrinted>
  <dcterms:created xsi:type="dcterms:W3CDTF">1997-01-08T22:48:59Z</dcterms:created>
  <dcterms:modified xsi:type="dcterms:W3CDTF">2026-04-10T01:35:09Z</dcterms:modified>
</cp:coreProperties>
</file>