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10" activeTab="0"/>
  </bookViews>
  <sheets>
    <sheet name="佐久市" sheetId="1" r:id="rId1"/>
    <sheet name="旧佐久市" sheetId="2" r:id="rId2"/>
    <sheet name="旧臼田町" sheetId="3" r:id="rId3"/>
    <sheet name="旧浅科村" sheetId="4" r:id="rId4"/>
    <sheet name="旧望月町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<sst xmlns="http://schemas.openxmlformats.org/spreadsheetml/2006/main" count="215" uniqueCount="13">
  <si>
    <t>合計</t>
  </si>
  <si>
    <t>年齢</t>
  </si>
  <si>
    <t>男</t>
  </si>
  <si>
    <t>女</t>
  </si>
  <si>
    <t>小計</t>
  </si>
  <si>
    <t>0～14歳</t>
  </si>
  <si>
    <t>15～64歳</t>
  </si>
  <si>
    <t>65歳以上</t>
  </si>
  <si>
    <t>75歳以上</t>
  </si>
  <si>
    <t>85歳以上</t>
  </si>
  <si>
    <t>95歳以上</t>
  </si>
  <si>
    <t>100歳以上</t>
  </si>
  <si>
    <t>平均年齢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</si>
</sst>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.0%"/>
    <numFmt numFmtId="179" formatCode="#,##0.00_);[Red]\(#,##0.00\)"/>
    <numFmt numFmtId="180" formatCode="#,##0.0_);[Red]\(#,##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horizontal="center" vertical="center"/>
    </xf>
    <xf numFmtId="38" fontId="2" fillId="0" borderId="22" xfId="48" applyFont="1" applyBorder="1" applyAlignment="1">
      <alignment vertical="center"/>
    </xf>
    <xf numFmtId="38" fontId="2" fillId="0" borderId="20" xfId="48" applyFont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24" xfId="48" applyFont="1" applyBorder="1" applyAlignment="1">
      <alignment horizontal="center"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27" xfId="48" applyFont="1" applyBorder="1" applyAlignment="1">
      <alignment horizontal="center" vertical="center"/>
    </xf>
    <xf numFmtId="38" fontId="2" fillId="0" borderId="28" xfId="48" applyFont="1" applyBorder="1" applyAlignment="1">
      <alignment vertical="center"/>
    </xf>
    <xf numFmtId="38" fontId="2" fillId="0" borderId="0" xfId="48" applyFont="1" applyBorder="1" applyAlignment="1">
      <alignment horizontal="center" vertical="center"/>
    </xf>
    <xf numFmtId="38" fontId="2" fillId="0" borderId="29" xfId="48" applyFont="1" applyBorder="1" applyAlignment="1">
      <alignment vertical="center"/>
    </xf>
    <xf numFmtId="38" fontId="2" fillId="33" borderId="24" xfId="48" applyFont="1" applyFill="1" applyBorder="1" applyAlignment="1">
      <alignment horizontal="center" vertical="center"/>
    </xf>
    <xf numFmtId="38" fontId="2" fillId="33" borderId="25" xfId="48" applyFont="1" applyFill="1" applyBorder="1" applyAlignment="1">
      <alignment vertical="center"/>
    </xf>
    <xf numFmtId="38" fontId="2" fillId="33" borderId="26" xfId="48" applyFont="1" applyFill="1" applyBorder="1" applyAlignment="1">
      <alignment vertical="center"/>
    </xf>
    <xf numFmtId="38" fontId="2" fillId="33" borderId="0" xfId="48" applyFont="1" applyFill="1" applyBorder="1" applyAlignment="1">
      <alignment vertical="center"/>
    </xf>
    <xf numFmtId="38" fontId="2" fillId="33" borderId="27" xfId="48" applyFont="1" applyFill="1" applyBorder="1" applyAlignment="1">
      <alignment horizontal="center" vertical="center"/>
    </xf>
    <xf numFmtId="38" fontId="2" fillId="33" borderId="28" xfId="48" applyFont="1" applyFill="1" applyBorder="1" applyAlignment="1">
      <alignment vertical="center"/>
    </xf>
    <xf numFmtId="38" fontId="2" fillId="33" borderId="0" xfId="48" applyFont="1" applyFill="1" applyBorder="1" applyAlignment="1">
      <alignment horizontal="center" vertical="center"/>
    </xf>
    <xf numFmtId="38" fontId="2" fillId="33" borderId="29" xfId="48" applyFont="1" applyFill="1" applyBorder="1" applyAlignment="1">
      <alignment vertical="center"/>
    </xf>
    <xf numFmtId="38" fontId="2" fillId="0" borderId="30" xfId="48" applyFont="1" applyBorder="1" applyAlignment="1">
      <alignment horizontal="center" vertical="center"/>
    </xf>
    <xf numFmtId="38" fontId="2" fillId="0" borderId="31" xfId="48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38" fontId="2" fillId="0" borderId="34" xfId="48" applyFont="1" applyBorder="1" applyAlignment="1">
      <alignment horizontal="center" vertical="center"/>
    </xf>
    <xf numFmtId="38" fontId="2" fillId="0" borderId="35" xfId="48" applyFont="1" applyBorder="1" applyAlignment="1">
      <alignment vertical="center"/>
    </xf>
    <xf numFmtId="38" fontId="2" fillId="0" borderId="33" xfId="48" applyFont="1" applyBorder="1" applyAlignment="1">
      <alignment horizontal="center" vertical="center"/>
    </xf>
    <xf numFmtId="38" fontId="2" fillId="0" borderId="36" xfId="48" applyFont="1" applyBorder="1" applyAlignment="1">
      <alignment vertical="center"/>
    </xf>
    <xf numFmtId="38" fontId="2" fillId="33" borderId="37" xfId="48" applyFont="1" applyFill="1" applyBorder="1" applyAlignment="1">
      <alignment horizontal="center" vertical="center"/>
    </xf>
    <xf numFmtId="38" fontId="2" fillId="33" borderId="38" xfId="48" applyFont="1" applyFill="1" applyBorder="1" applyAlignment="1">
      <alignment vertical="center"/>
    </xf>
    <xf numFmtId="38" fontId="2" fillId="33" borderId="39" xfId="48" applyFont="1" applyFill="1" applyBorder="1" applyAlignment="1">
      <alignment vertical="center"/>
    </xf>
    <xf numFmtId="38" fontId="2" fillId="33" borderId="40" xfId="48" applyFont="1" applyFill="1" applyBorder="1" applyAlignment="1">
      <alignment vertical="center"/>
    </xf>
    <xf numFmtId="38" fontId="2" fillId="33" borderId="41" xfId="48" applyFont="1" applyFill="1" applyBorder="1" applyAlignment="1">
      <alignment horizontal="center" vertical="center"/>
    </xf>
    <xf numFmtId="38" fontId="2" fillId="33" borderId="42" xfId="48" applyFont="1" applyFill="1" applyBorder="1" applyAlignment="1">
      <alignment vertical="center"/>
    </xf>
    <xf numFmtId="38" fontId="2" fillId="33" borderId="40" xfId="48" applyFont="1" applyFill="1" applyBorder="1" applyAlignment="1">
      <alignment horizontal="center" vertical="center"/>
    </xf>
    <xf numFmtId="38" fontId="2" fillId="33" borderId="43" xfId="48" applyFont="1" applyFill="1" applyBorder="1" applyAlignment="1">
      <alignment vertical="center"/>
    </xf>
    <xf numFmtId="38" fontId="2" fillId="33" borderId="44" xfId="48" applyFont="1" applyFill="1" applyBorder="1" applyAlignment="1">
      <alignment horizontal="center" vertical="center"/>
    </xf>
    <xf numFmtId="38" fontId="2" fillId="33" borderId="45" xfId="48" applyFont="1" applyFill="1" applyBorder="1" applyAlignment="1">
      <alignment vertical="center"/>
    </xf>
    <xf numFmtId="38" fontId="2" fillId="33" borderId="46" xfId="48" applyFont="1" applyFill="1" applyBorder="1" applyAlignment="1">
      <alignment vertical="center"/>
    </xf>
    <xf numFmtId="38" fontId="2" fillId="33" borderId="47" xfId="48" applyFont="1" applyFill="1" applyBorder="1" applyAlignment="1">
      <alignment vertical="center"/>
    </xf>
    <xf numFmtId="38" fontId="2" fillId="33" borderId="48" xfId="48" applyFont="1" applyFill="1" applyBorder="1" applyAlignment="1">
      <alignment horizontal="center" vertical="center"/>
    </xf>
    <xf numFmtId="38" fontId="2" fillId="33" borderId="49" xfId="48" applyFont="1" applyFill="1" applyBorder="1" applyAlignment="1">
      <alignment vertical="center"/>
    </xf>
    <xf numFmtId="38" fontId="2" fillId="0" borderId="47" xfId="48" applyFont="1" applyBorder="1" applyAlignment="1">
      <alignment horizontal="center" vertical="center"/>
    </xf>
    <xf numFmtId="38" fontId="2" fillId="34" borderId="0" xfId="48" applyFont="1" applyFill="1" applyBorder="1" applyAlignment="1">
      <alignment horizontal="center" vertical="center"/>
    </xf>
    <xf numFmtId="177" fontId="2" fillId="0" borderId="25" xfId="48" applyNumberFormat="1" applyFont="1" applyBorder="1" applyAlignment="1">
      <alignment horizontal="right" vertical="center"/>
    </xf>
    <xf numFmtId="177" fontId="2" fillId="0" borderId="26" xfId="48" applyNumberFormat="1" applyFont="1" applyBorder="1" applyAlignment="1">
      <alignment horizontal="right" vertical="center"/>
    </xf>
    <xf numFmtId="177" fontId="2" fillId="0" borderId="29" xfId="48" applyNumberFormat="1" applyFont="1" applyBorder="1" applyAlignment="1">
      <alignment horizontal="right" vertical="center"/>
    </xf>
    <xf numFmtId="177" fontId="2" fillId="34" borderId="25" xfId="48" applyNumberFormat="1" applyFont="1" applyFill="1" applyBorder="1" applyAlignment="1">
      <alignment vertical="center"/>
    </xf>
    <xf numFmtId="177" fontId="2" fillId="34" borderId="26" xfId="48" applyNumberFormat="1" applyFont="1" applyFill="1" applyBorder="1" applyAlignment="1">
      <alignment vertical="center"/>
    </xf>
    <xf numFmtId="177" fontId="2" fillId="34" borderId="29" xfId="48" applyNumberFormat="1" applyFont="1" applyFill="1" applyBorder="1" applyAlignment="1">
      <alignment vertical="center"/>
    </xf>
    <xf numFmtId="177" fontId="2" fillId="0" borderId="25" xfId="48" applyNumberFormat="1" applyFont="1" applyBorder="1" applyAlignment="1">
      <alignment vertical="center"/>
    </xf>
    <xf numFmtId="177" fontId="2" fillId="0" borderId="26" xfId="48" applyNumberFormat="1" applyFont="1" applyBorder="1" applyAlignment="1">
      <alignment vertical="center"/>
    </xf>
    <xf numFmtId="177" fontId="2" fillId="0" borderId="29" xfId="48" applyNumberFormat="1" applyFont="1" applyBorder="1" applyAlignment="1">
      <alignment vertical="center"/>
    </xf>
    <xf numFmtId="177" fontId="2" fillId="0" borderId="45" xfId="48" applyNumberFormat="1" applyFont="1" applyBorder="1" applyAlignment="1">
      <alignment vertical="center"/>
    </xf>
    <xf numFmtId="177" fontId="2" fillId="0" borderId="46" xfId="48" applyNumberFormat="1" applyFont="1" applyBorder="1" applyAlignment="1">
      <alignment vertical="center"/>
    </xf>
    <xf numFmtId="177" fontId="2" fillId="0" borderId="50" xfId="48" applyNumberFormat="1" applyFont="1" applyBorder="1" applyAlignment="1">
      <alignment vertical="center"/>
    </xf>
    <xf numFmtId="38" fontId="2" fillId="35" borderId="0" xfId="48" applyFont="1" applyFill="1" applyBorder="1" applyAlignment="1">
      <alignment horizontal="center" vertical="center"/>
    </xf>
    <xf numFmtId="10" fontId="2" fillId="0" borderId="0" xfId="48" applyNumberFormat="1" applyFont="1" applyAlignment="1">
      <alignment vertical="center"/>
    </xf>
    <xf numFmtId="179" fontId="2" fillId="35" borderId="25" xfId="48" applyNumberFormat="1" applyFont="1" applyFill="1" applyBorder="1" applyAlignment="1">
      <alignment horizontal="right" vertical="center"/>
    </xf>
    <xf numFmtId="179" fontId="2" fillId="35" borderId="26" xfId="48" applyNumberFormat="1" applyFont="1" applyFill="1" applyBorder="1" applyAlignment="1">
      <alignment horizontal="right" vertical="center"/>
    </xf>
    <xf numFmtId="179" fontId="2" fillId="35" borderId="29" xfId="48" applyNumberFormat="1" applyFont="1" applyFill="1" applyBorder="1" applyAlignment="1">
      <alignment horizontal="right" vertical="center"/>
    </xf>
    <xf numFmtId="9" fontId="2" fillId="0" borderId="0" xfId="48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佐久市全体"/>
      <sheetName val="佐久市全体 (再計)"/>
      <sheetName val="旧佐久市計"/>
      <sheetName val="浅間地区"/>
      <sheetName val="岩村田地区"/>
      <sheetName val="長土呂"/>
      <sheetName val="住吉町"/>
      <sheetName val="岩村田本町"/>
      <sheetName val="西本町"/>
      <sheetName val="荒宿"/>
      <sheetName val="稲荷町"/>
      <sheetName val="大和町"/>
      <sheetName val="花園町"/>
      <sheetName val="上の城"/>
      <sheetName val="岩村田相生町"/>
      <sheetName val="一本柳"/>
      <sheetName val="猿久保"/>
      <sheetName val="猿久保東"/>
      <sheetName val="小田井地区"/>
      <sheetName val="西屋敷"/>
      <sheetName val="小田井下宿"/>
      <sheetName val="荒田"/>
      <sheetName val="平根地区"/>
      <sheetName val="横根"/>
      <sheetName val="上平尾"/>
      <sheetName val="下平尾"/>
      <sheetName val="中佐都地区"/>
      <sheetName val="赤岩"/>
      <sheetName val="常田"/>
      <sheetName val="平塚"/>
      <sheetName val="根々井"/>
      <sheetName val="根々井塚原"/>
      <sheetName val="上塚原"/>
      <sheetName val="下塚原"/>
      <sheetName val="大塚"/>
      <sheetName val="高瀬地区"/>
      <sheetName val="大和田"/>
      <sheetName val="落合"/>
      <sheetName val="北岩尾"/>
      <sheetName val="南岩尾"/>
      <sheetName val="今井"/>
      <sheetName val="三河田"/>
      <sheetName val="横和"/>
      <sheetName val="白山"/>
      <sheetName val="野沢地区"/>
      <sheetName val="野沢区"/>
      <sheetName val="田町"/>
      <sheetName val="野沢本町"/>
      <sheetName val="中小屋"/>
      <sheetName val="十二町"/>
      <sheetName val="原上"/>
      <sheetName val="原中"/>
      <sheetName val="原下"/>
      <sheetName val="原曙"/>
      <sheetName val="原宮巻"/>
      <sheetName val="原東南"/>
      <sheetName val="原西南"/>
      <sheetName val="鍛冶屋"/>
      <sheetName val="高柳"/>
      <sheetName val="取出相生町"/>
      <sheetName val="取出中"/>
      <sheetName val="取出上"/>
      <sheetName val="本新町"/>
      <sheetName val="跡部"/>
      <sheetName val="三塚"/>
      <sheetName val="泉野"/>
      <sheetName val="桜井地区"/>
      <sheetName val="上桜井"/>
      <sheetName val="中桜井"/>
      <sheetName val="下桜井"/>
      <sheetName val="北桜井"/>
      <sheetName val="岸野地区"/>
      <sheetName val="今岡"/>
      <sheetName val="下県東"/>
      <sheetName val="下県西"/>
      <sheetName val="相浜"/>
      <sheetName val="平井"/>
      <sheetName val="沓沢"/>
      <sheetName val="糠尾"/>
      <sheetName val="日向"/>
      <sheetName val="竹田"/>
      <sheetName val="下平"/>
      <sheetName val="熊久保"/>
      <sheetName val="東立科"/>
      <sheetName val="前山地区"/>
      <sheetName val="小宮山"/>
      <sheetName val="弥生が丘"/>
      <sheetName val="前山北中"/>
      <sheetName val="前山南"/>
      <sheetName val="洞源"/>
      <sheetName val="美笹"/>
      <sheetName val="泉"/>
      <sheetName val="大沢地区"/>
      <sheetName val="地家"/>
      <sheetName val="大沢下町"/>
      <sheetName val="大沢中町"/>
      <sheetName val="大沢上町"/>
      <sheetName val="大地堂"/>
      <sheetName val="大沢新田"/>
      <sheetName val="中込地区"/>
      <sheetName val="中込区"/>
      <sheetName val="杉の木"/>
      <sheetName val="石神"/>
      <sheetName val="権現堂"/>
      <sheetName val="中央区南町"/>
      <sheetName val="中央区北町第１"/>
      <sheetName val="中央区北町第２"/>
      <sheetName val="前林"/>
      <sheetName val="三石"/>
      <sheetName val="三家第１"/>
      <sheetName val="三家第２"/>
      <sheetName val="佐太夫町第１"/>
      <sheetName val="佐太夫町第２"/>
      <sheetName val="橋場南"/>
      <sheetName val="橋場西"/>
      <sheetName val="橋場東"/>
      <sheetName val="中込新町"/>
      <sheetName val="平賀地区"/>
      <sheetName val="西耕地"/>
      <sheetName val="瀬戸中"/>
      <sheetName val="瀬戸東"/>
      <sheetName val="瀬戸南"/>
      <sheetName val="北耕地"/>
      <sheetName val="平賀新町"/>
      <sheetName val="太田部"/>
      <sheetName val="常和南"/>
      <sheetName val="常和北"/>
      <sheetName val="荒家"/>
      <sheetName val="北口"/>
      <sheetName val="平賀下宿"/>
      <sheetName val="平賀中宿"/>
      <sheetName val="平賀上宿"/>
      <sheetName val="内山地区"/>
      <sheetName val="松井"/>
      <sheetName val="町下"/>
      <sheetName val="町中"/>
      <sheetName val="町上"/>
      <sheetName val="肬水"/>
      <sheetName val="中村"/>
      <sheetName val="相立"/>
      <sheetName val="苦水"/>
      <sheetName val="大月"/>
      <sheetName val="黒田"/>
      <sheetName val="東地区"/>
      <sheetName val="三井地区"/>
      <sheetName val="東地"/>
      <sheetName val="西地"/>
      <sheetName val="安原"/>
      <sheetName val="紅雲台"/>
      <sheetName val="伊勢林"/>
      <sheetName val="駒場"/>
      <sheetName val="新子田"/>
      <sheetName val="志賀地区"/>
      <sheetName val="五十貫"/>
      <sheetName val="志賀下宿"/>
      <sheetName val="志賀中宿"/>
      <sheetName val="志賀上宿"/>
      <sheetName val="駒込"/>
      <sheetName val="臼田地区"/>
      <sheetName val="田口地区"/>
      <sheetName val="馬坂"/>
      <sheetName val="広川原"/>
      <sheetName val="丸山"/>
      <sheetName val="宮代"/>
      <sheetName val="川原宿"/>
      <sheetName val="田口中町"/>
      <sheetName val="下町"/>
      <sheetName val="清川"/>
      <sheetName val="大奈良"/>
      <sheetName val="原"/>
      <sheetName val="上中込"/>
      <sheetName val="下越"/>
      <sheetName val="竜岡"/>
      <sheetName val="三分"/>
      <sheetName val="青沼地区"/>
      <sheetName val="入澤"/>
      <sheetName val="三条"/>
      <sheetName val="十日町"/>
      <sheetName val="岩水"/>
      <sheetName val="切原地区"/>
      <sheetName val="滝"/>
      <sheetName val="湯原"/>
      <sheetName val="湯原新田"/>
      <sheetName val="上小田切西"/>
      <sheetName val="上小田切"/>
      <sheetName val="中小田切"/>
      <sheetName val="北川"/>
      <sheetName val="臼田区"/>
      <sheetName val="横山"/>
      <sheetName val="下小田切"/>
      <sheetName val="泉ケ丘"/>
      <sheetName val="臼田勝間"/>
      <sheetName val="城山"/>
      <sheetName val="城下"/>
      <sheetName val="宮本"/>
      <sheetName val="稲荷"/>
      <sheetName val="中央"/>
      <sheetName val="臼田中町"/>
      <sheetName val="住吉"/>
      <sheetName val="伊勢"/>
      <sheetName val="諏訪"/>
      <sheetName val="上荒"/>
      <sheetName val="中荒"/>
      <sheetName val="下荒"/>
      <sheetName val="美里"/>
      <sheetName val="旭ケ丘"/>
      <sheetName val="平"/>
      <sheetName val="浅科地区"/>
      <sheetName val="中津地区"/>
      <sheetName val="塩名田"/>
      <sheetName val="御馬寄"/>
      <sheetName val="駒寄"/>
      <sheetName val="甲地区"/>
      <sheetName val="上原"/>
      <sheetName val="中原"/>
      <sheetName val="下原"/>
      <sheetName val="南御牧地区"/>
      <sheetName val="八幡"/>
      <sheetName val="御牧原(浅科）"/>
      <sheetName val="矢嶋"/>
      <sheetName val="望月地区"/>
      <sheetName val="本牧地区"/>
      <sheetName val="長坂城下"/>
      <sheetName val="東町"/>
      <sheetName val="八千代町"/>
      <sheetName val="神田町末広町"/>
      <sheetName val="金井町"/>
      <sheetName val="栄町"/>
      <sheetName val="昭明町"/>
      <sheetName val="本町上本町"/>
      <sheetName val="西町県町"/>
      <sheetName val="古宮"/>
      <sheetName val="御桐谷町"/>
      <sheetName val="吹上町"/>
      <sheetName val="印内"/>
      <sheetName val="印内原"/>
      <sheetName val="茂田井（佐久市地籍住民）"/>
      <sheetName val="茂田井(立科町地籍住民）"/>
      <sheetName val="観音寺"/>
      <sheetName val="布施地区"/>
      <sheetName val="御牧原（望月）"/>
      <sheetName val="百沢"/>
      <sheetName val="牧布施"/>
      <sheetName val="入布施"/>
      <sheetName val="式部"/>
      <sheetName val="抜井"/>
      <sheetName val="中居"/>
      <sheetName val="雁村"/>
      <sheetName val="大木"/>
      <sheetName val="藤巻"/>
      <sheetName val="一の原"/>
      <sheetName val="長者原"/>
      <sheetName val="東長者原"/>
      <sheetName val="中石堂"/>
      <sheetName val="春日地区"/>
      <sheetName val="下之宮"/>
      <sheetName val="善郷寺"/>
      <sheetName val="高橋"/>
      <sheetName val="北春"/>
      <sheetName val="上新"/>
      <sheetName val="金井"/>
      <sheetName val="堀端"/>
      <sheetName val="大西"/>
      <sheetName val="向反"/>
      <sheetName val="竹之城"/>
      <sheetName val="新田"/>
      <sheetName val="湯沢"/>
      <sheetName val="新町"/>
      <sheetName val="宮之入"/>
      <sheetName val="三明"/>
      <sheetName val="茂沢"/>
      <sheetName val="入新町"/>
      <sheetName val="岩下"/>
      <sheetName val="入片倉"/>
      <sheetName val="協和地区"/>
      <sheetName val="片倉"/>
      <sheetName val="西長者原"/>
      <sheetName val="比田井"/>
      <sheetName val="天神"/>
      <sheetName val="協東"/>
      <sheetName val="高呂"/>
      <sheetName val="大谷地"/>
      <sheetName val="協西"/>
      <sheetName val="小平"/>
      <sheetName val="三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B13">
      <selection activeCell="L39" sqref="L39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2" ht="11.25" customHeight="1" thickTop="1">
      <c r="A2" s="9">
        <v>0</v>
      </c>
      <c r="B2" s="10">
        <v>421</v>
      </c>
      <c r="C2" s="11">
        <v>398</v>
      </c>
      <c r="D2" s="12">
        <v>819</v>
      </c>
      <c r="E2" s="13">
        <v>40</v>
      </c>
      <c r="F2" s="10">
        <v>634</v>
      </c>
      <c r="G2" s="11">
        <v>631</v>
      </c>
      <c r="H2" s="14">
        <v>1265</v>
      </c>
      <c r="I2" s="15">
        <v>80</v>
      </c>
      <c r="J2" s="10">
        <v>391</v>
      </c>
      <c r="K2" s="11">
        <v>517</v>
      </c>
      <c r="L2" s="16">
        <v>908</v>
      </c>
    </row>
    <row r="3" spans="1:12" ht="11.25" customHeight="1">
      <c r="A3" s="18">
        <v>1</v>
      </c>
      <c r="B3" s="19">
        <v>407</v>
      </c>
      <c r="C3" s="20">
        <v>425</v>
      </c>
      <c r="D3" s="21">
        <v>832</v>
      </c>
      <c r="E3" s="22">
        <v>41</v>
      </c>
      <c r="F3" s="19">
        <v>655</v>
      </c>
      <c r="G3" s="20">
        <v>694</v>
      </c>
      <c r="H3" s="23">
        <v>1349</v>
      </c>
      <c r="I3" s="24">
        <v>81</v>
      </c>
      <c r="J3" s="19">
        <v>430</v>
      </c>
      <c r="K3" s="20">
        <v>611</v>
      </c>
      <c r="L3" s="25">
        <v>1041</v>
      </c>
    </row>
    <row r="4" spans="1:12" ht="11.25" customHeight="1">
      <c r="A4" s="18">
        <v>2</v>
      </c>
      <c r="B4" s="19">
        <v>470</v>
      </c>
      <c r="C4" s="20">
        <v>414</v>
      </c>
      <c r="D4" s="21">
        <v>884</v>
      </c>
      <c r="E4" s="22">
        <v>42</v>
      </c>
      <c r="F4" s="19">
        <v>620</v>
      </c>
      <c r="G4" s="20">
        <v>632</v>
      </c>
      <c r="H4" s="23">
        <v>1252</v>
      </c>
      <c r="I4" s="24">
        <v>82</v>
      </c>
      <c r="J4" s="19">
        <v>364</v>
      </c>
      <c r="K4" s="20">
        <v>496</v>
      </c>
      <c r="L4" s="25">
        <v>860</v>
      </c>
    </row>
    <row r="5" spans="1:12" ht="11.25" customHeight="1">
      <c r="A5" s="18">
        <v>3</v>
      </c>
      <c r="B5" s="19">
        <v>451</v>
      </c>
      <c r="C5" s="20">
        <v>459</v>
      </c>
      <c r="D5" s="21">
        <v>910</v>
      </c>
      <c r="E5" s="22">
        <v>43</v>
      </c>
      <c r="F5" s="19">
        <v>593</v>
      </c>
      <c r="G5" s="20">
        <v>562</v>
      </c>
      <c r="H5" s="23">
        <v>1155</v>
      </c>
      <c r="I5" s="24">
        <v>83</v>
      </c>
      <c r="J5" s="19">
        <v>363</v>
      </c>
      <c r="K5" s="20">
        <v>531</v>
      </c>
      <c r="L5" s="25">
        <v>894</v>
      </c>
    </row>
    <row r="6" spans="1:12" ht="11.25" customHeight="1">
      <c r="A6" s="18">
        <v>4</v>
      </c>
      <c r="B6" s="19">
        <v>462</v>
      </c>
      <c r="C6" s="20">
        <v>404</v>
      </c>
      <c r="D6" s="21">
        <v>866</v>
      </c>
      <c r="E6" s="22">
        <v>44</v>
      </c>
      <c r="F6" s="19">
        <v>594</v>
      </c>
      <c r="G6" s="20">
        <v>569</v>
      </c>
      <c r="H6" s="23">
        <v>1163</v>
      </c>
      <c r="I6" s="24">
        <v>84</v>
      </c>
      <c r="J6" s="19">
        <v>289</v>
      </c>
      <c r="K6" s="20">
        <v>499</v>
      </c>
      <c r="L6" s="25">
        <v>788</v>
      </c>
    </row>
    <row r="7" spans="1:12" ht="11.25" customHeight="1">
      <c r="A7" s="26" t="s">
        <v>4</v>
      </c>
      <c r="B7" s="27">
        <f>SUM(B2:B6)</f>
        <v>2211</v>
      </c>
      <c r="C7" s="28">
        <f>SUM(C2:C6)</f>
        <v>2100</v>
      </c>
      <c r="D7" s="29">
        <f>SUM(D2:D6)</f>
        <v>4311</v>
      </c>
      <c r="E7" s="30" t="s">
        <v>4</v>
      </c>
      <c r="F7" s="27">
        <f>SUM(F2:F6)</f>
        <v>3096</v>
      </c>
      <c r="G7" s="28">
        <f>SUM(G2:G6)</f>
        <v>3088</v>
      </c>
      <c r="H7" s="31">
        <f>SUM(H2:H6)</f>
        <v>6184</v>
      </c>
      <c r="I7" s="32" t="s">
        <v>4</v>
      </c>
      <c r="J7" s="27">
        <f>SUM(J2:J6)</f>
        <v>1837</v>
      </c>
      <c r="K7" s="28">
        <f>SUM(K2:K6)</f>
        <v>2654</v>
      </c>
      <c r="L7" s="33">
        <f>SUM(L2:L6)</f>
        <v>4491</v>
      </c>
    </row>
    <row r="8" spans="1:12" ht="11.25" customHeight="1">
      <c r="A8" s="34">
        <v>5</v>
      </c>
      <c r="B8" s="35">
        <v>476</v>
      </c>
      <c r="C8" s="36">
        <v>429</v>
      </c>
      <c r="D8" s="37">
        <v>905</v>
      </c>
      <c r="E8" s="38">
        <v>45</v>
      </c>
      <c r="F8" s="35">
        <v>646</v>
      </c>
      <c r="G8" s="36">
        <v>634</v>
      </c>
      <c r="H8" s="39">
        <v>1280</v>
      </c>
      <c r="I8" s="40">
        <v>85</v>
      </c>
      <c r="J8" s="35">
        <v>285</v>
      </c>
      <c r="K8" s="36">
        <v>495</v>
      </c>
      <c r="L8" s="41">
        <v>780</v>
      </c>
    </row>
    <row r="9" spans="1:12" ht="11.25" customHeight="1">
      <c r="A9" s="18">
        <v>6</v>
      </c>
      <c r="B9" s="19">
        <v>513</v>
      </c>
      <c r="C9" s="20">
        <v>465</v>
      </c>
      <c r="D9" s="21">
        <v>978</v>
      </c>
      <c r="E9" s="22">
        <v>46</v>
      </c>
      <c r="F9" s="19">
        <v>621</v>
      </c>
      <c r="G9" s="20">
        <v>576</v>
      </c>
      <c r="H9" s="23">
        <v>1197</v>
      </c>
      <c r="I9" s="24">
        <v>86</v>
      </c>
      <c r="J9" s="19">
        <v>206</v>
      </c>
      <c r="K9" s="20">
        <v>445</v>
      </c>
      <c r="L9" s="25">
        <v>651</v>
      </c>
    </row>
    <row r="10" spans="1:12" ht="11.25" customHeight="1">
      <c r="A10" s="18">
        <v>7</v>
      </c>
      <c r="B10" s="19">
        <v>481</v>
      </c>
      <c r="C10" s="20">
        <v>444</v>
      </c>
      <c r="D10" s="21">
        <v>925</v>
      </c>
      <c r="E10" s="22">
        <v>47</v>
      </c>
      <c r="F10" s="19">
        <v>637</v>
      </c>
      <c r="G10" s="20">
        <v>604</v>
      </c>
      <c r="H10" s="23">
        <v>1241</v>
      </c>
      <c r="I10" s="24">
        <v>87</v>
      </c>
      <c r="J10" s="19">
        <v>176</v>
      </c>
      <c r="K10" s="20">
        <v>393</v>
      </c>
      <c r="L10" s="25">
        <v>569</v>
      </c>
    </row>
    <row r="11" spans="1:12" ht="11.25" customHeight="1">
      <c r="A11" s="18">
        <v>8</v>
      </c>
      <c r="B11" s="19">
        <v>513</v>
      </c>
      <c r="C11" s="20">
        <v>483</v>
      </c>
      <c r="D11" s="21">
        <v>996</v>
      </c>
      <c r="E11" s="22">
        <v>48</v>
      </c>
      <c r="F11" s="19">
        <v>608</v>
      </c>
      <c r="G11" s="20">
        <v>588</v>
      </c>
      <c r="H11" s="23">
        <v>1196</v>
      </c>
      <c r="I11" s="24">
        <v>88</v>
      </c>
      <c r="J11" s="19">
        <v>144</v>
      </c>
      <c r="K11" s="20">
        <v>362</v>
      </c>
      <c r="L11" s="25">
        <v>506</v>
      </c>
    </row>
    <row r="12" spans="1:12" ht="11.25" customHeight="1">
      <c r="A12" s="18">
        <v>9</v>
      </c>
      <c r="B12" s="19">
        <v>501</v>
      </c>
      <c r="C12" s="20">
        <v>448</v>
      </c>
      <c r="D12" s="21">
        <v>949</v>
      </c>
      <c r="E12" s="22">
        <v>49</v>
      </c>
      <c r="F12" s="19">
        <v>640</v>
      </c>
      <c r="G12" s="20">
        <v>654</v>
      </c>
      <c r="H12" s="23">
        <v>1294</v>
      </c>
      <c r="I12" s="24">
        <v>89</v>
      </c>
      <c r="J12" s="19">
        <v>100</v>
      </c>
      <c r="K12" s="20">
        <v>293</v>
      </c>
      <c r="L12" s="25">
        <v>393</v>
      </c>
    </row>
    <row r="13" spans="1:12" ht="11.25" customHeight="1">
      <c r="A13" s="42" t="s">
        <v>4</v>
      </c>
      <c r="B13" s="43">
        <f>SUM(B8:B12)</f>
        <v>2484</v>
      </c>
      <c r="C13" s="44">
        <f>SUM(C8:C12)</f>
        <v>2269</v>
      </c>
      <c r="D13" s="45">
        <f>SUM(D8:D12)</f>
        <v>4753</v>
      </c>
      <c r="E13" s="46" t="s">
        <v>4</v>
      </c>
      <c r="F13" s="43">
        <f>SUM(F8:F12)</f>
        <v>3152</v>
      </c>
      <c r="G13" s="44">
        <f>SUM(G8:G12)</f>
        <v>3056</v>
      </c>
      <c r="H13" s="47">
        <f>SUM(H8:H12)</f>
        <v>6208</v>
      </c>
      <c r="I13" s="48" t="s">
        <v>4</v>
      </c>
      <c r="J13" s="43">
        <f>SUM(J8:J12)</f>
        <v>911</v>
      </c>
      <c r="K13" s="44">
        <f>SUM(K8:K12)</f>
        <v>1988</v>
      </c>
      <c r="L13" s="49">
        <f>SUM(L8:L12)</f>
        <v>2899</v>
      </c>
    </row>
    <row r="14" spans="1:12" ht="11.25" customHeight="1">
      <c r="A14" s="18">
        <v>10</v>
      </c>
      <c r="B14" s="19">
        <v>511</v>
      </c>
      <c r="C14" s="20">
        <v>516</v>
      </c>
      <c r="D14" s="21">
        <v>1027</v>
      </c>
      <c r="E14" s="22">
        <v>50</v>
      </c>
      <c r="F14" s="19">
        <v>606</v>
      </c>
      <c r="G14" s="20">
        <v>589</v>
      </c>
      <c r="H14" s="23">
        <v>1195</v>
      </c>
      <c r="I14" s="24">
        <v>90</v>
      </c>
      <c r="J14" s="19">
        <v>95</v>
      </c>
      <c r="K14" s="20">
        <v>264</v>
      </c>
      <c r="L14" s="25">
        <v>359</v>
      </c>
    </row>
    <row r="15" spans="1:12" ht="11.25" customHeight="1">
      <c r="A15" s="18">
        <v>11</v>
      </c>
      <c r="B15" s="19">
        <v>554</v>
      </c>
      <c r="C15" s="20">
        <v>505</v>
      </c>
      <c r="D15" s="21">
        <v>1059</v>
      </c>
      <c r="E15" s="22">
        <v>51</v>
      </c>
      <c r="F15" s="19">
        <v>643</v>
      </c>
      <c r="G15" s="20">
        <v>618</v>
      </c>
      <c r="H15" s="23">
        <v>1261</v>
      </c>
      <c r="I15" s="24">
        <v>91</v>
      </c>
      <c r="J15" s="19">
        <v>69</v>
      </c>
      <c r="K15" s="20">
        <v>206</v>
      </c>
      <c r="L15" s="25">
        <v>275</v>
      </c>
    </row>
    <row r="16" spans="1:12" ht="11.25" customHeight="1">
      <c r="A16" s="18">
        <v>12</v>
      </c>
      <c r="B16" s="19">
        <v>563</v>
      </c>
      <c r="C16" s="20">
        <v>465</v>
      </c>
      <c r="D16" s="21">
        <v>1028</v>
      </c>
      <c r="E16" s="22">
        <v>52</v>
      </c>
      <c r="F16" s="19">
        <v>625</v>
      </c>
      <c r="G16" s="20">
        <v>585</v>
      </c>
      <c r="H16" s="23">
        <v>1210</v>
      </c>
      <c r="I16" s="24">
        <v>92</v>
      </c>
      <c r="J16" s="19">
        <v>69</v>
      </c>
      <c r="K16" s="20">
        <v>190</v>
      </c>
      <c r="L16" s="25">
        <v>259</v>
      </c>
    </row>
    <row r="17" spans="1:12" ht="11.25" customHeight="1">
      <c r="A17" s="18">
        <v>13</v>
      </c>
      <c r="B17" s="19">
        <v>576</v>
      </c>
      <c r="C17" s="20">
        <v>524</v>
      </c>
      <c r="D17" s="21">
        <v>1100</v>
      </c>
      <c r="E17" s="22">
        <v>53</v>
      </c>
      <c r="F17" s="19">
        <v>644</v>
      </c>
      <c r="G17" s="20">
        <v>622</v>
      </c>
      <c r="H17" s="23">
        <v>1266</v>
      </c>
      <c r="I17" s="24">
        <v>93</v>
      </c>
      <c r="J17" s="19">
        <v>47</v>
      </c>
      <c r="K17" s="20">
        <v>144</v>
      </c>
      <c r="L17" s="25">
        <v>191</v>
      </c>
    </row>
    <row r="18" spans="1:12" ht="11.25" customHeight="1">
      <c r="A18" s="18">
        <v>14</v>
      </c>
      <c r="B18" s="19">
        <v>494</v>
      </c>
      <c r="C18" s="20">
        <v>573</v>
      </c>
      <c r="D18" s="21">
        <v>1067</v>
      </c>
      <c r="E18" s="22">
        <v>54</v>
      </c>
      <c r="F18" s="19">
        <v>652</v>
      </c>
      <c r="G18" s="20">
        <v>667</v>
      </c>
      <c r="H18" s="23">
        <v>1319</v>
      </c>
      <c r="I18" s="24">
        <v>94</v>
      </c>
      <c r="J18" s="19">
        <v>34</v>
      </c>
      <c r="K18" s="20">
        <v>107</v>
      </c>
      <c r="L18" s="25">
        <v>141</v>
      </c>
    </row>
    <row r="19" spans="1:12" ht="11.25" customHeight="1">
      <c r="A19" s="26" t="s">
        <v>4</v>
      </c>
      <c r="B19" s="27">
        <f>SUM(B14:B18)</f>
        <v>2698</v>
      </c>
      <c r="C19" s="28">
        <f>SUM(C14:C18)</f>
        <v>2583</v>
      </c>
      <c r="D19" s="29">
        <f>SUM(D14:D18)</f>
        <v>5281</v>
      </c>
      <c r="E19" s="30" t="s">
        <v>4</v>
      </c>
      <c r="F19" s="27">
        <f>SUM(F14:F18)</f>
        <v>3170</v>
      </c>
      <c r="G19" s="28">
        <f>SUM(G14:G18)</f>
        <v>3081</v>
      </c>
      <c r="H19" s="31">
        <f>SUM(H14:H18)</f>
        <v>6251</v>
      </c>
      <c r="I19" s="32" t="s">
        <v>4</v>
      </c>
      <c r="J19" s="27">
        <f>SUM(J14:J18)</f>
        <v>314</v>
      </c>
      <c r="K19" s="28">
        <f>SUM(K14:K18)</f>
        <v>911</v>
      </c>
      <c r="L19" s="33">
        <f>SUM(L14:L18)</f>
        <v>1225</v>
      </c>
    </row>
    <row r="20" spans="1:12" ht="11.25" customHeight="1">
      <c r="A20" s="34">
        <v>15</v>
      </c>
      <c r="B20" s="35">
        <v>547</v>
      </c>
      <c r="C20" s="36">
        <v>502</v>
      </c>
      <c r="D20" s="37">
        <v>1049</v>
      </c>
      <c r="E20" s="38">
        <v>55</v>
      </c>
      <c r="F20" s="35">
        <v>715</v>
      </c>
      <c r="G20" s="36">
        <v>632</v>
      </c>
      <c r="H20" s="39">
        <v>1347</v>
      </c>
      <c r="I20" s="40">
        <v>95</v>
      </c>
      <c r="J20" s="35">
        <v>31</v>
      </c>
      <c r="K20" s="36">
        <v>89</v>
      </c>
      <c r="L20" s="41">
        <v>120</v>
      </c>
    </row>
    <row r="21" spans="1:12" ht="11.25" customHeight="1">
      <c r="A21" s="18">
        <v>16</v>
      </c>
      <c r="B21" s="19">
        <v>560</v>
      </c>
      <c r="C21" s="20">
        <v>487</v>
      </c>
      <c r="D21" s="21">
        <v>1047</v>
      </c>
      <c r="E21" s="22">
        <v>56</v>
      </c>
      <c r="F21" s="19">
        <v>720</v>
      </c>
      <c r="G21" s="20">
        <v>665</v>
      </c>
      <c r="H21" s="23">
        <v>1385</v>
      </c>
      <c r="I21" s="24">
        <v>96</v>
      </c>
      <c r="J21" s="19">
        <v>31</v>
      </c>
      <c r="K21" s="20">
        <v>68</v>
      </c>
      <c r="L21" s="25">
        <v>99</v>
      </c>
    </row>
    <row r="22" spans="1:12" ht="11.25" customHeight="1">
      <c r="A22" s="18">
        <v>17</v>
      </c>
      <c r="B22" s="19">
        <v>553</v>
      </c>
      <c r="C22" s="20">
        <v>535</v>
      </c>
      <c r="D22" s="21">
        <v>1088</v>
      </c>
      <c r="E22" s="22">
        <v>57</v>
      </c>
      <c r="F22" s="19">
        <v>668</v>
      </c>
      <c r="G22" s="20">
        <v>693</v>
      </c>
      <c r="H22" s="23">
        <v>1361</v>
      </c>
      <c r="I22" s="24">
        <v>97</v>
      </c>
      <c r="J22" s="19">
        <v>7</v>
      </c>
      <c r="K22" s="20">
        <v>61</v>
      </c>
      <c r="L22" s="25">
        <v>68</v>
      </c>
    </row>
    <row r="23" spans="1:12" ht="11.25" customHeight="1">
      <c r="A23" s="18">
        <v>18</v>
      </c>
      <c r="B23" s="19">
        <v>514</v>
      </c>
      <c r="C23" s="20">
        <v>514</v>
      </c>
      <c r="D23" s="21">
        <v>1028</v>
      </c>
      <c r="E23" s="22">
        <v>58</v>
      </c>
      <c r="F23" s="19">
        <v>732</v>
      </c>
      <c r="G23" s="20">
        <v>737</v>
      </c>
      <c r="H23" s="23">
        <v>1469</v>
      </c>
      <c r="I23" s="24">
        <v>98</v>
      </c>
      <c r="J23" s="19">
        <v>11</v>
      </c>
      <c r="K23" s="20">
        <v>38</v>
      </c>
      <c r="L23" s="25">
        <v>49</v>
      </c>
    </row>
    <row r="24" spans="1:12" ht="11.25" customHeight="1">
      <c r="A24" s="18">
        <v>19</v>
      </c>
      <c r="B24" s="19">
        <v>461</v>
      </c>
      <c r="C24" s="20">
        <v>512</v>
      </c>
      <c r="D24" s="21">
        <v>973</v>
      </c>
      <c r="E24" s="22">
        <v>59</v>
      </c>
      <c r="F24" s="19">
        <v>804</v>
      </c>
      <c r="G24" s="20">
        <v>841</v>
      </c>
      <c r="H24" s="23">
        <v>1645</v>
      </c>
      <c r="I24" s="24">
        <v>99</v>
      </c>
      <c r="J24" s="19">
        <v>2</v>
      </c>
      <c r="K24" s="20">
        <v>27</v>
      </c>
      <c r="L24" s="25">
        <v>29</v>
      </c>
    </row>
    <row r="25" spans="1:12" ht="11.25" customHeight="1">
      <c r="A25" s="42" t="s">
        <v>4</v>
      </c>
      <c r="B25" s="43">
        <f>SUM(B20:B24)</f>
        <v>2635</v>
      </c>
      <c r="C25" s="44">
        <f>SUM(C20:C24)</f>
        <v>2550</v>
      </c>
      <c r="D25" s="45">
        <f>SUM(D20:D24)</f>
        <v>5185</v>
      </c>
      <c r="E25" s="46" t="s">
        <v>4</v>
      </c>
      <c r="F25" s="43">
        <f>SUM(F20:F24)</f>
        <v>3639</v>
      </c>
      <c r="G25" s="44">
        <f>SUM(G20:G24)</f>
        <v>3568</v>
      </c>
      <c r="H25" s="47">
        <f>SUM(H20:H24)</f>
        <v>7207</v>
      </c>
      <c r="I25" s="48" t="s">
        <v>4</v>
      </c>
      <c r="J25" s="43">
        <f>SUM(J20:J24)</f>
        <v>82</v>
      </c>
      <c r="K25" s="44">
        <f>SUM(K20:K24)</f>
        <v>283</v>
      </c>
      <c r="L25" s="49">
        <f>SUM(L20:L24)</f>
        <v>365</v>
      </c>
    </row>
    <row r="26" spans="1:12" ht="11.25" customHeight="1">
      <c r="A26" s="18">
        <v>20</v>
      </c>
      <c r="B26" s="19">
        <v>510</v>
      </c>
      <c r="C26" s="20">
        <v>467</v>
      </c>
      <c r="D26" s="21">
        <v>977</v>
      </c>
      <c r="E26" s="22">
        <v>60</v>
      </c>
      <c r="F26" s="19">
        <v>839</v>
      </c>
      <c r="G26" s="20">
        <v>807</v>
      </c>
      <c r="H26" s="23">
        <v>1646</v>
      </c>
      <c r="I26" s="24">
        <v>100</v>
      </c>
      <c r="J26" s="19">
        <v>3</v>
      </c>
      <c r="K26" s="20">
        <v>14</v>
      </c>
      <c r="L26" s="25">
        <v>17</v>
      </c>
    </row>
    <row r="27" spans="1:12" ht="11.25" customHeight="1">
      <c r="A27" s="18">
        <v>21</v>
      </c>
      <c r="B27" s="19">
        <v>482</v>
      </c>
      <c r="C27" s="20">
        <v>479</v>
      </c>
      <c r="D27" s="21">
        <v>961</v>
      </c>
      <c r="E27" s="22">
        <v>61</v>
      </c>
      <c r="F27" s="19">
        <v>844</v>
      </c>
      <c r="G27" s="20">
        <v>746</v>
      </c>
      <c r="H27" s="23">
        <v>1590</v>
      </c>
      <c r="I27" s="24">
        <v>101</v>
      </c>
      <c r="J27" s="19">
        <v>1</v>
      </c>
      <c r="K27" s="20">
        <v>10</v>
      </c>
      <c r="L27" s="25">
        <v>11</v>
      </c>
    </row>
    <row r="28" spans="1:12" ht="11.25" customHeight="1">
      <c r="A28" s="18">
        <v>22</v>
      </c>
      <c r="B28" s="19">
        <v>490</v>
      </c>
      <c r="C28" s="20">
        <v>486</v>
      </c>
      <c r="D28" s="21">
        <v>976</v>
      </c>
      <c r="E28" s="22">
        <v>62</v>
      </c>
      <c r="F28" s="19">
        <v>789</v>
      </c>
      <c r="G28" s="20">
        <v>818</v>
      </c>
      <c r="H28" s="23">
        <v>1607</v>
      </c>
      <c r="I28" s="24">
        <v>102</v>
      </c>
      <c r="J28" s="19">
        <v>2</v>
      </c>
      <c r="K28" s="20">
        <v>8</v>
      </c>
      <c r="L28" s="25">
        <v>10</v>
      </c>
    </row>
    <row r="29" spans="1:12" ht="11.25" customHeight="1">
      <c r="A29" s="18">
        <v>23</v>
      </c>
      <c r="B29" s="19">
        <v>498</v>
      </c>
      <c r="C29" s="20">
        <v>479</v>
      </c>
      <c r="D29" s="21">
        <v>977</v>
      </c>
      <c r="E29" s="22">
        <v>63</v>
      </c>
      <c r="F29" s="19">
        <v>635</v>
      </c>
      <c r="G29" s="20">
        <v>589</v>
      </c>
      <c r="H29" s="23">
        <v>1224</v>
      </c>
      <c r="I29" s="24">
        <v>103</v>
      </c>
      <c r="J29" s="19">
        <v>0</v>
      </c>
      <c r="K29" s="20">
        <v>3</v>
      </c>
      <c r="L29" s="25">
        <v>3</v>
      </c>
    </row>
    <row r="30" spans="1:12" ht="11.25" customHeight="1">
      <c r="A30" s="18">
        <v>24</v>
      </c>
      <c r="B30" s="19">
        <v>461</v>
      </c>
      <c r="C30" s="20">
        <v>437</v>
      </c>
      <c r="D30" s="21">
        <v>898</v>
      </c>
      <c r="E30" s="22">
        <v>64</v>
      </c>
      <c r="F30" s="19">
        <v>452</v>
      </c>
      <c r="G30" s="20">
        <v>463</v>
      </c>
      <c r="H30" s="23">
        <v>915</v>
      </c>
      <c r="I30" s="24">
        <v>104</v>
      </c>
      <c r="J30" s="19">
        <v>1</v>
      </c>
      <c r="K30" s="20">
        <v>4</v>
      </c>
      <c r="L30" s="25">
        <v>5</v>
      </c>
    </row>
    <row r="31" spans="1:12" ht="11.25" customHeight="1">
      <c r="A31" s="26" t="s">
        <v>4</v>
      </c>
      <c r="B31" s="27">
        <f>SUM(B26:B30)</f>
        <v>2441</v>
      </c>
      <c r="C31" s="28">
        <f>SUM(C26:C30)</f>
        <v>2348</v>
      </c>
      <c r="D31" s="29">
        <f>SUM(D26:D30)</f>
        <v>4789</v>
      </c>
      <c r="E31" s="30" t="s">
        <v>4</v>
      </c>
      <c r="F31" s="27">
        <f>SUM(F26:F30)</f>
        <v>3559</v>
      </c>
      <c r="G31" s="28">
        <f>SUM(G26:G30)</f>
        <v>3423</v>
      </c>
      <c r="H31" s="31">
        <f>SUM(H26:H30)</f>
        <v>6982</v>
      </c>
      <c r="I31" s="32" t="s">
        <v>4</v>
      </c>
      <c r="J31" s="27">
        <f>SUM(J26:J30)</f>
        <v>7</v>
      </c>
      <c r="K31" s="28">
        <f>SUM(K26:K30)</f>
        <v>39</v>
      </c>
      <c r="L31" s="33">
        <f>SUM(L26:L30)</f>
        <v>46</v>
      </c>
    </row>
    <row r="32" spans="1:12" ht="11.25" customHeight="1">
      <c r="A32" s="34">
        <v>25</v>
      </c>
      <c r="B32" s="35">
        <v>491</v>
      </c>
      <c r="C32" s="36">
        <v>464</v>
      </c>
      <c r="D32" s="37">
        <v>955</v>
      </c>
      <c r="E32" s="38">
        <v>65</v>
      </c>
      <c r="F32" s="35">
        <v>590</v>
      </c>
      <c r="G32" s="36">
        <v>645</v>
      </c>
      <c r="H32" s="39">
        <v>1235</v>
      </c>
      <c r="I32" s="40">
        <v>105</v>
      </c>
      <c r="J32" s="35">
        <v>0</v>
      </c>
      <c r="K32" s="36">
        <v>3</v>
      </c>
      <c r="L32" s="41">
        <v>3</v>
      </c>
    </row>
    <row r="33" spans="1:12" ht="11.25" customHeight="1">
      <c r="A33" s="18">
        <v>26</v>
      </c>
      <c r="B33" s="19">
        <v>510</v>
      </c>
      <c r="C33" s="20">
        <v>524</v>
      </c>
      <c r="D33" s="21">
        <v>1034</v>
      </c>
      <c r="E33" s="22">
        <v>66</v>
      </c>
      <c r="F33" s="19">
        <v>659</v>
      </c>
      <c r="G33" s="20">
        <v>639</v>
      </c>
      <c r="H33" s="23">
        <v>1298</v>
      </c>
      <c r="I33" s="24">
        <v>106</v>
      </c>
      <c r="J33" s="19">
        <v>0</v>
      </c>
      <c r="K33" s="20">
        <v>1</v>
      </c>
      <c r="L33" s="25">
        <v>1</v>
      </c>
    </row>
    <row r="34" spans="1:12" ht="11.25" customHeight="1">
      <c r="A34" s="18">
        <v>27</v>
      </c>
      <c r="B34" s="19">
        <v>519</v>
      </c>
      <c r="C34" s="20">
        <v>455</v>
      </c>
      <c r="D34" s="21">
        <v>974</v>
      </c>
      <c r="E34" s="22">
        <v>67</v>
      </c>
      <c r="F34" s="19">
        <v>551</v>
      </c>
      <c r="G34" s="20">
        <v>566</v>
      </c>
      <c r="H34" s="23">
        <v>1117</v>
      </c>
      <c r="I34" s="24">
        <v>107</v>
      </c>
      <c r="J34" s="19">
        <v>0</v>
      </c>
      <c r="K34" s="20">
        <v>0</v>
      </c>
      <c r="L34" s="25">
        <v>0</v>
      </c>
    </row>
    <row r="35" spans="1:12" ht="11.25" customHeight="1">
      <c r="A35" s="18">
        <v>28</v>
      </c>
      <c r="B35" s="19">
        <v>584</v>
      </c>
      <c r="C35" s="20">
        <v>529</v>
      </c>
      <c r="D35" s="21">
        <v>1113</v>
      </c>
      <c r="E35" s="22">
        <v>68</v>
      </c>
      <c r="F35" s="19">
        <v>627</v>
      </c>
      <c r="G35" s="20">
        <v>615</v>
      </c>
      <c r="H35" s="23">
        <v>1242</v>
      </c>
      <c r="I35" s="24">
        <v>108</v>
      </c>
      <c r="J35" s="19">
        <v>0</v>
      </c>
      <c r="K35" s="20">
        <v>0</v>
      </c>
      <c r="L35" s="25">
        <v>0</v>
      </c>
    </row>
    <row r="36" spans="1:12" ht="11.25" customHeight="1">
      <c r="A36" s="18">
        <v>29</v>
      </c>
      <c r="B36" s="19">
        <v>574</v>
      </c>
      <c r="C36" s="20">
        <v>489</v>
      </c>
      <c r="D36" s="21">
        <v>1063</v>
      </c>
      <c r="E36" s="22">
        <v>69</v>
      </c>
      <c r="F36" s="19">
        <v>608</v>
      </c>
      <c r="G36" s="20">
        <v>612</v>
      </c>
      <c r="H36" s="23">
        <v>1220</v>
      </c>
      <c r="I36" s="24">
        <v>109</v>
      </c>
      <c r="J36" s="19">
        <v>0</v>
      </c>
      <c r="K36" s="20">
        <v>0</v>
      </c>
      <c r="L36" s="25">
        <v>0</v>
      </c>
    </row>
    <row r="37" spans="1:12" ht="11.25" customHeight="1">
      <c r="A37" s="42" t="s">
        <v>4</v>
      </c>
      <c r="B37" s="43">
        <f>SUM(B32:B36)</f>
        <v>2678</v>
      </c>
      <c r="C37" s="44">
        <f>SUM(C32:C36)</f>
        <v>2461</v>
      </c>
      <c r="D37" s="45">
        <f>SUM(D32:D36)</f>
        <v>5139</v>
      </c>
      <c r="E37" s="46" t="s">
        <v>4</v>
      </c>
      <c r="F37" s="43">
        <f>SUM(F32:F36)</f>
        <v>3035</v>
      </c>
      <c r="G37" s="44">
        <f>SUM(G32:G36)</f>
        <v>3077</v>
      </c>
      <c r="H37" s="47">
        <f>SUM(H32:H36)</f>
        <v>6112</v>
      </c>
      <c r="I37" s="48" t="s">
        <v>4</v>
      </c>
      <c r="J37" s="43">
        <f>SUM(J32:J36)</f>
        <v>0</v>
      </c>
      <c r="K37" s="44">
        <f>SUM(K32:K36)</f>
        <v>4</v>
      </c>
      <c r="L37" s="49">
        <f>SUM(L32:L36)</f>
        <v>4</v>
      </c>
    </row>
    <row r="38" spans="1:12" ht="11.25" customHeight="1">
      <c r="A38" s="18">
        <v>30</v>
      </c>
      <c r="B38" s="19">
        <v>636</v>
      </c>
      <c r="C38" s="20">
        <v>577</v>
      </c>
      <c r="D38" s="21">
        <v>1213</v>
      </c>
      <c r="E38" s="22">
        <v>70</v>
      </c>
      <c r="F38" s="19">
        <v>488</v>
      </c>
      <c r="G38" s="20">
        <v>521</v>
      </c>
      <c r="H38" s="23">
        <v>1009</v>
      </c>
      <c r="I38" s="24"/>
      <c r="J38" s="19"/>
      <c r="K38" s="20"/>
      <c r="L38" s="25"/>
    </row>
    <row r="39" spans="1:13" ht="11.25" customHeight="1">
      <c r="A39" s="18">
        <v>31</v>
      </c>
      <c r="B39" s="19">
        <v>622</v>
      </c>
      <c r="C39" s="20">
        <v>584</v>
      </c>
      <c r="D39" s="21">
        <v>1206</v>
      </c>
      <c r="E39" s="22">
        <v>71</v>
      </c>
      <c r="F39" s="19">
        <v>497</v>
      </c>
      <c r="G39" s="20">
        <v>532</v>
      </c>
      <c r="H39" s="23">
        <v>1029</v>
      </c>
      <c r="I39" s="57" t="s">
        <v>0</v>
      </c>
      <c r="J39" s="61">
        <f>B7+B13+B19+B25+B31+B37+B43+B49+F7+F13+F19+F25+F31+F37+F43+F49+J7+J13+J19+J25+J31+J37</f>
        <v>49469</v>
      </c>
      <c r="K39" s="62">
        <f>C7+C13+C19+C25+C31+C37+C43+C49+G7+G13+G19+G25+G31+G37+G43+G49+K7+K13+K19+K25+K31+K37</f>
        <v>51482</v>
      </c>
      <c r="L39" s="63">
        <f>D7+D13+D19+D25+D31+D37+D43+D49+H7+H13+H19+H25+H31+H37+H43+H49+L7+L13+L19+L25+L31+L37</f>
        <v>100951</v>
      </c>
      <c r="M39" s="75"/>
    </row>
    <row r="40" spans="1:13" ht="11.25" customHeight="1">
      <c r="A40" s="18">
        <v>32</v>
      </c>
      <c r="B40" s="19">
        <v>645</v>
      </c>
      <c r="C40" s="20">
        <v>574</v>
      </c>
      <c r="D40" s="21">
        <v>1219</v>
      </c>
      <c r="E40" s="22">
        <v>72</v>
      </c>
      <c r="F40" s="19">
        <v>522</v>
      </c>
      <c r="G40" s="20">
        <v>599</v>
      </c>
      <c r="H40" s="23">
        <v>1121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676</v>
      </c>
      <c r="C41" s="20">
        <v>578</v>
      </c>
      <c r="D41" s="21">
        <v>1254</v>
      </c>
      <c r="E41" s="22">
        <v>73</v>
      </c>
      <c r="F41" s="19">
        <v>492</v>
      </c>
      <c r="G41" s="20">
        <v>574</v>
      </c>
      <c r="H41" s="23">
        <v>1066</v>
      </c>
      <c r="I41" s="24" t="s">
        <v>5</v>
      </c>
      <c r="J41" s="64">
        <f>B7+B13+B19</f>
        <v>7393</v>
      </c>
      <c r="K41" s="65">
        <f>C7+C13+C19</f>
        <v>6952</v>
      </c>
      <c r="L41" s="66">
        <f>SUM(J41:K41)</f>
        <v>14345</v>
      </c>
      <c r="M41" s="71">
        <f>L41/L39</f>
        <v>0.14209864191538468</v>
      </c>
    </row>
    <row r="42" spans="1:13" ht="11.25" customHeight="1">
      <c r="A42" s="18">
        <v>34</v>
      </c>
      <c r="B42" s="19">
        <v>609</v>
      </c>
      <c r="C42" s="20">
        <v>643</v>
      </c>
      <c r="D42" s="21">
        <v>1252</v>
      </c>
      <c r="E42" s="22">
        <v>74</v>
      </c>
      <c r="F42" s="19">
        <v>469</v>
      </c>
      <c r="G42" s="20">
        <v>594</v>
      </c>
      <c r="H42" s="23">
        <v>1063</v>
      </c>
      <c r="I42" s="24" t="s">
        <v>6</v>
      </c>
      <c r="J42" s="64">
        <f>B25+B31+B37+B43+B49+F7+F13+F19+F25+F31</f>
        <v>31038</v>
      </c>
      <c r="K42" s="65">
        <f>C25+C31+C37+C43+C49+G7+G13+G19+G25+G31</f>
        <v>29790</v>
      </c>
      <c r="L42" s="66">
        <f>SUM(J42:K42)</f>
        <v>60828</v>
      </c>
      <c r="M42" s="71">
        <f>L42/L39</f>
        <v>0.6025497518598132</v>
      </c>
    </row>
    <row r="43" spans="1:13" ht="11.25" customHeight="1">
      <c r="A43" s="26" t="s">
        <v>4</v>
      </c>
      <c r="B43" s="27">
        <f>SUM(B38:B42)</f>
        <v>3188</v>
      </c>
      <c r="C43" s="28">
        <f>SUM(C38:C42)</f>
        <v>2956</v>
      </c>
      <c r="D43" s="29">
        <f>SUM(D38:D42)</f>
        <v>6144</v>
      </c>
      <c r="E43" s="30" t="s">
        <v>4</v>
      </c>
      <c r="F43" s="27">
        <f>SUM(F38:F42)</f>
        <v>2468</v>
      </c>
      <c r="G43" s="28">
        <f>SUM(G38:G42)</f>
        <v>2820</v>
      </c>
      <c r="H43" s="31">
        <f>SUM(H38:H42)</f>
        <v>5288</v>
      </c>
      <c r="I43" s="24" t="s">
        <v>7</v>
      </c>
      <c r="J43" s="58">
        <f>F37+F43+F49+J7+J13+J19+J25+J31+J37</f>
        <v>11038</v>
      </c>
      <c r="K43" s="59">
        <f>G37+G43+G49+K7+K13+K19+K25+K31+K37</f>
        <v>14740</v>
      </c>
      <c r="L43" s="60">
        <f>SUM(J43:K43)</f>
        <v>25778</v>
      </c>
      <c r="M43" s="71">
        <f>L43/L39</f>
        <v>0.25535160622480213</v>
      </c>
    </row>
    <row r="44" spans="1:13" ht="11.25" customHeight="1">
      <c r="A44" s="34">
        <v>35</v>
      </c>
      <c r="B44" s="35">
        <v>718</v>
      </c>
      <c r="C44" s="36">
        <v>625</v>
      </c>
      <c r="D44" s="37">
        <v>1343</v>
      </c>
      <c r="E44" s="38">
        <v>75</v>
      </c>
      <c r="F44" s="35">
        <v>522</v>
      </c>
      <c r="G44" s="36">
        <v>605</v>
      </c>
      <c r="H44" s="39">
        <v>1127</v>
      </c>
      <c r="I44" s="70" t="s">
        <v>12</v>
      </c>
      <c r="J44" s="72">
        <v>43.35</v>
      </c>
      <c r="K44" s="73">
        <v>46.76</v>
      </c>
      <c r="L44" s="74">
        <v>45.09</v>
      </c>
      <c r="M44" s="71"/>
    </row>
    <row r="45" spans="1:13" ht="11.25" customHeight="1">
      <c r="A45" s="18">
        <v>36</v>
      </c>
      <c r="B45" s="19">
        <v>739</v>
      </c>
      <c r="C45" s="20">
        <v>687</v>
      </c>
      <c r="D45" s="21">
        <v>1426</v>
      </c>
      <c r="E45" s="22">
        <v>76</v>
      </c>
      <c r="F45" s="19">
        <v>471</v>
      </c>
      <c r="G45" s="20">
        <v>571</v>
      </c>
      <c r="H45" s="23">
        <v>1042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692</v>
      </c>
      <c r="C46" s="20">
        <v>667</v>
      </c>
      <c r="D46" s="21">
        <v>1359</v>
      </c>
      <c r="E46" s="22">
        <v>77</v>
      </c>
      <c r="F46" s="19">
        <v>506</v>
      </c>
      <c r="G46" s="20">
        <v>603</v>
      </c>
      <c r="H46" s="23">
        <v>1109</v>
      </c>
      <c r="I46" s="24" t="s">
        <v>8</v>
      </c>
      <c r="J46" s="64">
        <f>F49+J7+J13+J19+J25+J31+J37</f>
        <v>5535</v>
      </c>
      <c r="K46" s="65">
        <f>G49+K7+K13+K19+K25+K31+K37</f>
        <v>8843</v>
      </c>
      <c r="L46" s="66">
        <f>H49+L7+L13+L19+L25+L31+L37</f>
        <v>14378</v>
      </c>
      <c r="M46" s="71">
        <f>L46/L39</f>
        <v>0.1424255331794633</v>
      </c>
    </row>
    <row r="47" spans="1:13" ht="11.25" customHeight="1">
      <c r="A47" s="18">
        <v>38</v>
      </c>
      <c r="B47" s="19">
        <v>667</v>
      </c>
      <c r="C47" s="20">
        <v>625</v>
      </c>
      <c r="D47" s="21">
        <v>1292</v>
      </c>
      <c r="E47" s="22">
        <v>78</v>
      </c>
      <c r="F47" s="19">
        <v>427</v>
      </c>
      <c r="G47" s="20">
        <v>616</v>
      </c>
      <c r="H47" s="23">
        <v>1043</v>
      </c>
      <c r="I47" s="24" t="s">
        <v>9</v>
      </c>
      <c r="J47" s="64">
        <f>J13+J19+J25+J31+J37</f>
        <v>1314</v>
      </c>
      <c r="K47" s="65">
        <f>K13+K19+K25+K31+K37</f>
        <v>3225</v>
      </c>
      <c r="L47" s="66">
        <f>L13+L19+L25+L31+L37</f>
        <v>4539</v>
      </c>
      <c r="M47" s="71">
        <f>L47/L39</f>
        <v>0.04496240750463096</v>
      </c>
    </row>
    <row r="48" spans="1:13" ht="11.25" customHeight="1">
      <c r="A48" s="18">
        <v>39</v>
      </c>
      <c r="B48" s="19">
        <v>664</v>
      </c>
      <c r="C48" s="20">
        <v>655</v>
      </c>
      <c r="D48" s="21">
        <v>1319</v>
      </c>
      <c r="E48" s="22">
        <v>79</v>
      </c>
      <c r="F48" s="19">
        <v>458</v>
      </c>
      <c r="G48" s="20">
        <v>569</v>
      </c>
      <c r="H48" s="23">
        <v>1027</v>
      </c>
      <c r="I48" s="24" t="s">
        <v>10</v>
      </c>
      <c r="J48" s="64">
        <f>J25+J31+J37</f>
        <v>89</v>
      </c>
      <c r="K48" s="65">
        <f>K25+K31+K37</f>
        <v>326</v>
      </c>
      <c r="L48" s="66">
        <f>L25+L31+L37</f>
        <v>415</v>
      </c>
      <c r="M48" s="71">
        <f>L48/L39</f>
        <v>0.00411090529068558</v>
      </c>
    </row>
    <row r="49" spans="1:13" ht="11.25" customHeight="1" thickBot="1">
      <c r="A49" s="50" t="s">
        <v>4</v>
      </c>
      <c r="B49" s="51">
        <f>SUM(B44:B48)</f>
        <v>3480</v>
      </c>
      <c r="C49" s="52">
        <f>SUM(C44:C48)</f>
        <v>3259</v>
      </c>
      <c r="D49" s="53">
        <f>SUM(D44:D48)</f>
        <v>6739</v>
      </c>
      <c r="E49" s="54" t="s">
        <v>4</v>
      </c>
      <c r="F49" s="51">
        <f>SUM(F44:F48)</f>
        <v>2384</v>
      </c>
      <c r="G49" s="52">
        <f>SUM(G44:G48)</f>
        <v>2964</v>
      </c>
      <c r="H49" s="55">
        <f>SUM(H44:H48)</f>
        <v>5348</v>
      </c>
      <c r="I49" s="56" t="s">
        <v>11</v>
      </c>
      <c r="J49" s="67">
        <f>J31+J37</f>
        <v>7</v>
      </c>
      <c r="K49" s="68">
        <f>K31+K37</f>
        <v>43</v>
      </c>
      <c r="L49" s="69">
        <f>L31+L37</f>
        <v>50</v>
      </c>
      <c r="M49" s="71">
        <f>L49/L39</f>
        <v>0.0004952897940585036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明朝,標準"&amp;12『佐久市の年齢別男女別人口』　住民基本台帳人口に外国人登録人口を加算したもの（平成22年4月1日現在）&amp;R&amp;12佐久市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B14">
      <selection activeCell="L39" sqref="L39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2" ht="11.25" customHeight="1" thickTop="1">
      <c r="A2" s="9">
        <v>0</v>
      </c>
      <c r="B2" s="10">
        <v>314</v>
      </c>
      <c r="C2" s="11">
        <v>299</v>
      </c>
      <c r="D2" s="12">
        <v>613</v>
      </c>
      <c r="E2" s="13">
        <v>40</v>
      </c>
      <c r="F2" s="10">
        <v>446</v>
      </c>
      <c r="G2" s="11">
        <v>461</v>
      </c>
      <c r="H2" s="14">
        <v>907</v>
      </c>
      <c r="I2" s="15">
        <v>80</v>
      </c>
      <c r="J2" s="10">
        <v>263</v>
      </c>
      <c r="K2" s="11">
        <v>309</v>
      </c>
      <c r="L2" s="16">
        <v>572</v>
      </c>
    </row>
    <row r="3" spans="1:12" ht="11.25" customHeight="1">
      <c r="A3" s="18">
        <v>1</v>
      </c>
      <c r="B3" s="19">
        <v>318</v>
      </c>
      <c r="C3" s="20">
        <v>331</v>
      </c>
      <c r="D3" s="21">
        <v>649</v>
      </c>
      <c r="E3" s="22">
        <v>41</v>
      </c>
      <c r="F3" s="19">
        <v>468</v>
      </c>
      <c r="G3" s="20">
        <v>498</v>
      </c>
      <c r="H3" s="23">
        <v>966</v>
      </c>
      <c r="I3" s="24">
        <v>81</v>
      </c>
      <c r="J3" s="19">
        <v>263</v>
      </c>
      <c r="K3" s="20">
        <v>387</v>
      </c>
      <c r="L3" s="25">
        <v>650</v>
      </c>
    </row>
    <row r="4" spans="1:12" ht="11.25" customHeight="1">
      <c r="A4" s="18">
        <v>2</v>
      </c>
      <c r="B4" s="19">
        <v>359</v>
      </c>
      <c r="C4" s="20">
        <v>305</v>
      </c>
      <c r="D4" s="21">
        <v>664</v>
      </c>
      <c r="E4" s="22">
        <v>42</v>
      </c>
      <c r="F4" s="19">
        <v>453</v>
      </c>
      <c r="G4" s="20">
        <v>452</v>
      </c>
      <c r="H4" s="23">
        <v>905</v>
      </c>
      <c r="I4" s="24">
        <v>82</v>
      </c>
      <c r="J4" s="19">
        <v>222</v>
      </c>
      <c r="K4" s="20">
        <v>322</v>
      </c>
      <c r="L4" s="25">
        <v>544</v>
      </c>
    </row>
    <row r="5" spans="1:12" ht="11.25" customHeight="1">
      <c r="A5" s="18">
        <v>3</v>
      </c>
      <c r="B5" s="19">
        <v>316</v>
      </c>
      <c r="C5" s="20">
        <v>339</v>
      </c>
      <c r="D5" s="21">
        <v>655</v>
      </c>
      <c r="E5" s="22">
        <v>43</v>
      </c>
      <c r="F5" s="19">
        <v>403</v>
      </c>
      <c r="G5" s="20">
        <v>411</v>
      </c>
      <c r="H5" s="23">
        <v>814</v>
      </c>
      <c r="I5" s="24">
        <v>83</v>
      </c>
      <c r="J5" s="19">
        <v>234</v>
      </c>
      <c r="K5" s="20">
        <v>331</v>
      </c>
      <c r="L5" s="25">
        <v>565</v>
      </c>
    </row>
    <row r="6" spans="1:12" ht="11.25" customHeight="1">
      <c r="A6" s="18">
        <v>4</v>
      </c>
      <c r="B6" s="19">
        <v>341</v>
      </c>
      <c r="C6" s="20">
        <v>305</v>
      </c>
      <c r="D6" s="21">
        <v>646</v>
      </c>
      <c r="E6" s="22">
        <v>44</v>
      </c>
      <c r="F6" s="19">
        <v>449</v>
      </c>
      <c r="G6" s="20">
        <v>406</v>
      </c>
      <c r="H6" s="23">
        <v>855</v>
      </c>
      <c r="I6" s="24">
        <v>84</v>
      </c>
      <c r="J6" s="19">
        <v>178</v>
      </c>
      <c r="K6" s="20">
        <v>310</v>
      </c>
      <c r="L6" s="25">
        <v>488</v>
      </c>
    </row>
    <row r="7" spans="1:12" ht="11.25" customHeight="1">
      <c r="A7" s="26" t="s">
        <v>4</v>
      </c>
      <c r="B7" s="27">
        <v>1648</v>
      </c>
      <c r="C7" s="28">
        <v>1579</v>
      </c>
      <c r="D7" s="29">
        <v>3227</v>
      </c>
      <c r="E7" s="30" t="s">
        <v>4</v>
      </c>
      <c r="F7" s="27">
        <v>2219</v>
      </c>
      <c r="G7" s="28">
        <v>2228</v>
      </c>
      <c r="H7" s="31">
        <v>4447</v>
      </c>
      <c r="I7" s="32" t="s">
        <v>4</v>
      </c>
      <c r="J7" s="27">
        <v>1160</v>
      </c>
      <c r="K7" s="28">
        <v>1659</v>
      </c>
      <c r="L7" s="33">
        <v>2819</v>
      </c>
    </row>
    <row r="8" spans="1:12" ht="11.25" customHeight="1">
      <c r="A8" s="34">
        <v>5</v>
      </c>
      <c r="B8" s="35">
        <v>371</v>
      </c>
      <c r="C8" s="36">
        <v>331</v>
      </c>
      <c r="D8" s="37">
        <v>702</v>
      </c>
      <c r="E8" s="38">
        <v>45</v>
      </c>
      <c r="F8" s="35">
        <v>451</v>
      </c>
      <c r="G8" s="36">
        <v>440</v>
      </c>
      <c r="H8" s="39">
        <v>891</v>
      </c>
      <c r="I8" s="40">
        <v>85</v>
      </c>
      <c r="J8" s="35">
        <v>170</v>
      </c>
      <c r="K8" s="36">
        <v>307</v>
      </c>
      <c r="L8" s="41">
        <v>477</v>
      </c>
    </row>
    <row r="9" spans="1:12" ht="11.25" customHeight="1">
      <c r="A9" s="18">
        <v>6</v>
      </c>
      <c r="B9" s="19">
        <v>365</v>
      </c>
      <c r="C9" s="20">
        <v>345</v>
      </c>
      <c r="D9" s="21">
        <v>710</v>
      </c>
      <c r="E9" s="22">
        <v>46</v>
      </c>
      <c r="F9" s="19">
        <v>444</v>
      </c>
      <c r="G9" s="20">
        <v>421</v>
      </c>
      <c r="H9" s="23">
        <v>865</v>
      </c>
      <c r="I9" s="24">
        <v>86</v>
      </c>
      <c r="J9" s="19">
        <v>134</v>
      </c>
      <c r="K9" s="20">
        <v>262</v>
      </c>
      <c r="L9" s="25">
        <v>396</v>
      </c>
    </row>
    <row r="10" spans="1:12" ht="11.25" customHeight="1">
      <c r="A10" s="18">
        <v>7</v>
      </c>
      <c r="B10" s="19">
        <v>358</v>
      </c>
      <c r="C10" s="20">
        <v>336</v>
      </c>
      <c r="D10" s="21">
        <v>694</v>
      </c>
      <c r="E10" s="22">
        <v>47</v>
      </c>
      <c r="F10" s="19">
        <v>425</v>
      </c>
      <c r="G10" s="20">
        <v>419</v>
      </c>
      <c r="H10" s="23">
        <v>844</v>
      </c>
      <c r="I10" s="24">
        <v>87</v>
      </c>
      <c r="J10" s="19">
        <v>105</v>
      </c>
      <c r="K10" s="20">
        <v>236</v>
      </c>
      <c r="L10" s="25">
        <v>341</v>
      </c>
    </row>
    <row r="11" spans="1:12" ht="11.25" customHeight="1">
      <c r="A11" s="18">
        <v>8</v>
      </c>
      <c r="B11" s="19">
        <v>384</v>
      </c>
      <c r="C11" s="20">
        <v>341</v>
      </c>
      <c r="D11" s="21">
        <v>725</v>
      </c>
      <c r="E11" s="22">
        <v>48</v>
      </c>
      <c r="F11" s="19">
        <v>416</v>
      </c>
      <c r="G11" s="20">
        <v>425</v>
      </c>
      <c r="H11" s="23">
        <v>841</v>
      </c>
      <c r="I11" s="24">
        <v>88</v>
      </c>
      <c r="J11" s="19">
        <v>90</v>
      </c>
      <c r="K11" s="20">
        <v>212</v>
      </c>
      <c r="L11" s="25">
        <v>302</v>
      </c>
    </row>
    <row r="12" spans="1:12" ht="11.25" customHeight="1">
      <c r="A12" s="18">
        <v>9</v>
      </c>
      <c r="B12" s="19">
        <v>358</v>
      </c>
      <c r="C12" s="20">
        <v>314</v>
      </c>
      <c r="D12" s="21">
        <v>672</v>
      </c>
      <c r="E12" s="22">
        <v>49</v>
      </c>
      <c r="F12" s="19">
        <v>457</v>
      </c>
      <c r="G12" s="20">
        <v>459</v>
      </c>
      <c r="H12" s="23">
        <v>916</v>
      </c>
      <c r="I12" s="24">
        <v>89</v>
      </c>
      <c r="J12" s="19">
        <v>59</v>
      </c>
      <c r="K12" s="20">
        <v>163</v>
      </c>
      <c r="L12" s="25">
        <v>222</v>
      </c>
    </row>
    <row r="13" spans="1:12" ht="11.25" customHeight="1">
      <c r="A13" s="42" t="s">
        <v>4</v>
      </c>
      <c r="B13" s="43">
        <v>1836</v>
      </c>
      <c r="C13" s="44">
        <v>1667</v>
      </c>
      <c r="D13" s="45">
        <v>3503</v>
      </c>
      <c r="E13" s="46" t="s">
        <v>4</v>
      </c>
      <c r="F13" s="43">
        <v>2193</v>
      </c>
      <c r="G13" s="44">
        <v>2164</v>
      </c>
      <c r="H13" s="47">
        <v>4357</v>
      </c>
      <c r="I13" s="48" t="s">
        <v>4</v>
      </c>
      <c r="J13" s="43">
        <v>558</v>
      </c>
      <c r="K13" s="44">
        <v>1180</v>
      </c>
      <c r="L13" s="49">
        <v>1738</v>
      </c>
    </row>
    <row r="14" spans="1:12" ht="11.25" customHeight="1">
      <c r="A14" s="18">
        <v>10</v>
      </c>
      <c r="B14" s="19">
        <v>373</v>
      </c>
      <c r="C14" s="20">
        <v>384</v>
      </c>
      <c r="D14" s="21">
        <v>757</v>
      </c>
      <c r="E14" s="22">
        <v>50</v>
      </c>
      <c r="F14" s="19">
        <v>427</v>
      </c>
      <c r="G14" s="20">
        <v>412</v>
      </c>
      <c r="H14" s="23">
        <v>839</v>
      </c>
      <c r="I14" s="24">
        <v>90</v>
      </c>
      <c r="J14" s="19">
        <v>64</v>
      </c>
      <c r="K14" s="20">
        <v>157</v>
      </c>
      <c r="L14" s="25">
        <v>221</v>
      </c>
    </row>
    <row r="15" spans="1:12" ht="11.25" customHeight="1">
      <c r="A15" s="18">
        <v>11</v>
      </c>
      <c r="B15" s="19">
        <v>404</v>
      </c>
      <c r="C15" s="20">
        <v>358</v>
      </c>
      <c r="D15" s="21">
        <v>762</v>
      </c>
      <c r="E15" s="22">
        <v>51</v>
      </c>
      <c r="F15" s="19">
        <v>437</v>
      </c>
      <c r="G15" s="20">
        <v>411</v>
      </c>
      <c r="H15" s="23">
        <v>848</v>
      </c>
      <c r="I15" s="24">
        <v>91</v>
      </c>
      <c r="J15" s="19">
        <v>39</v>
      </c>
      <c r="K15" s="20">
        <v>123</v>
      </c>
      <c r="L15" s="25">
        <v>162</v>
      </c>
    </row>
    <row r="16" spans="1:12" ht="11.25" customHeight="1">
      <c r="A16" s="18">
        <v>12</v>
      </c>
      <c r="B16" s="19">
        <v>411</v>
      </c>
      <c r="C16" s="20">
        <v>315</v>
      </c>
      <c r="D16" s="21">
        <v>726</v>
      </c>
      <c r="E16" s="22">
        <v>52</v>
      </c>
      <c r="F16" s="19">
        <v>414</v>
      </c>
      <c r="G16" s="20">
        <v>402</v>
      </c>
      <c r="H16" s="23">
        <v>816</v>
      </c>
      <c r="I16" s="24">
        <v>92</v>
      </c>
      <c r="J16" s="19">
        <v>41</v>
      </c>
      <c r="K16" s="20">
        <v>113</v>
      </c>
      <c r="L16" s="25">
        <v>154</v>
      </c>
    </row>
    <row r="17" spans="1:12" ht="11.25" customHeight="1">
      <c r="A17" s="18">
        <v>13</v>
      </c>
      <c r="B17" s="19">
        <v>414</v>
      </c>
      <c r="C17" s="20">
        <v>374</v>
      </c>
      <c r="D17" s="21">
        <v>788</v>
      </c>
      <c r="E17" s="22">
        <v>53</v>
      </c>
      <c r="F17" s="19">
        <v>444</v>
      </c>
      <c r="G17" s="20">
        <v>422</v>
      </c>
      <c r="H17" s="23">
        <v>866</v>
      </c>
      <c r="I17" s="24">
        <v>93</v>
      </c>
      <c r="J17" s="19">
        <v>26</v>
      </c>
      <c r="K17" s="20">
        <v>97</v>
      </c>
      <c r="L17" s="25">
        <v>123</v>
      </c>
    </row>
    <row r="18" spans="1:12" ht="11.25" customHeight="1">
      <c r="A18" s="18">
        <v>14</v>
      </c>
      <c r="B18" s="19">
        <v>345</v>
      </c>
      <c r="C18" s="20">
        <v>381</v>
      </c>
      <c r="D18" s="21">
        <v>726</v>
      </c>
      <c r="E18" s="22">
        <v>54</v>
      </c>
      <c r="F18" s="19">
        <v>435</v>
      </c>
      <c r="G18" s="20">
        <v>435</v>
      </c>
      <c r="H18" s="23">
        <v>870</v>
      </c>
      <c r="I18" s="24">
        <v>94</v>
      </c>
      <c r="J18" s="19">
        <v>21</v>
      </c>
      <c r="K18" s="20">
        <v>72</v>
      </c>
      <c r="L18" s="25">
        <v>93</v>
      </c>
    </row>
    <row r="19" spans="1:12" ht="11.25" customHeight="1">
      <c r="A19" s="26" t="s">
        <v>4</v>
      </c>
      <c r="B19" s="27">
        <v>1947</v>
      </c>
      <c r="C19" s="28">
        <v>1812</v>
      </c>
      <c r="D19" s="29">
        <v>3759</v>
      </c>
      <c r="E19" s="30" t="s">
        <v>4</v>
      </c>
      <c r="F19" s="27">
        <v>2157</v>
      </c>
      <c r="G19" s="28">
        <v>2082</v>
      </c>
      <c r="H19" s="31">
        <v>4239</v>
      </c>
      <c r="I19" s="32" t="s">
        <v>4</v>
      </c>
      <c r="J19" s="27">
        <v>191</v>
      </c>
      <c r="K19" s="28">
        <v>562</v>
      </c>
      <c r="L19" s="33">
        <v>753</v>
      </c>
    </row>
    <row r="20" spans="1:12" ht="11.25" customHeight="1">
      <c r="A20" s="34">
        <v>15</v>
      </c>
      <c r="B20" s="35">
        <v>387</v>
      </c>
      <c r="C20" s="36">
        <v>355</v>
      </c>
      <c r="D20" s="37">
        <v>742</v>
      </c>
      <c r="E20" s="38">
        <v>55</v>
      </c>
      <c r="F20" s="35">
        <v>482</v>
      </c>
      <c r="G20" s="36">
        <v>415</v>
      </c>
      <c r="H20" s="39">
        <v>897</v>
      </c>
      <c r="I20" s="40">
        <v>95</v>
      </c>
      <c r="J20" s="35">
        <v>17</v>
      </c>
      <c r="K20" s="36">
        <v>46</v>
      </c>
      <c r="L20" s="41">
        <v>63</v>
      </c>
    </row>
    <row r="21" spans="1:12" ht="11.25" customHeight="1">
      <c r="A21" s="18">
        <v>16</v>
      </c>
      <c r="B21" s="19">
        <v>392</v>
      </c>
      <c r="C21" s="20">
        <v>331</v>
      </c>
      <c r="D21" s="21">
        <v>723</v>
      </c>
      <c r="E21" s="22">
        <v>56</v>
      </c>
      <c r="F21" s="19">
        <v>485</v>
      </c>
      <c r="G21" s="20">
        <v>441</v>
      </c>
      <c r="H21" s="23">
        <v>926</v>
      </c>
      <c r="I21" s="24">
        <v>96</v>
      </c>
      <c r="J21" s="19">
        <v>19</v>
      </c>
      <c r="K21" s="20">
        <v>48</v>
      </c>
      <c r="L21" s="25">
        <v>67</v>
      </c>
    </row>
    <row r="22" spans="1:12" ht="11.25" customHeight="1">
      <c r="A22" s="18">
        <v>17</v>
      </c>
      <c r="B22" s="19">
        <v>411</v>
      </c>
      <c r="C22" s="20">
        <v>371</v>
      </c>
      <c r="D22" s="21">
        <v>782</v>
      </c>
      <c r="E22" s="22">
        <v>57</v>
      </c>
      <c r="F22" s="19">
        <v>442</v>
      </c>
      <c r="G22" s="20">
        <v>455</v>
      </c>
      <c r="H22" s="23">
        <v>897</v>
      </c>
      <c r="I22" s="24">
        <v>97</v>
      </c>
      <c r="J22" s="19">
        <v>5</v>
      </c>
      <c r="K22" s="20">
        <v>34</v>
      </c>
      <c r="L22" s="25">
        <v>39</v>
      </c>
    </row>
    <row r="23" spans="1:12" ht="11.25" customHeight="1">
      <c r="A23" s="18">
        <v>18</v>
      </c>
      <c r="B23" s="19">
        <v>345</v>
      </c>
      <c r="C23" s="20">
        <v>371</v>
      </c>
      <c r="D23" s="21">
        <v>716</v>
      </c>
      <c r="E23" s="22">
        <v>58</v>
      </c>
      <c r="F23" s="19">
        <v>499</v>
      </c>
      <c r="G23" s="20">
        <v>488</v>
      </c>
      <c r="H23" s="23">
        <v>987</v>
      </c>
      <c r="I23" s="24">
        <v>98</v>
      </c>
      <c r="J23" s="19">
        <v>11</v>
      </c>
      <c r="K23" s="20">
        <v>22</v>
      </c>
      <c r="L23" s="25">
        <v>33</v>
      </c>
    </row>
    <row r="24" spans="1:12" ht="11.25" customHeight="1">
      <c r="A24" s="18">
        <v>19</v>
      </c>
      <c r="B24" s="19">
        <v>317</v>
      </c>
      <c r="C24" s="20">
        <v>363</v>
      </c>
      <c r="D24" s="21">
        <v>680</v>
      </c>
      <c r="E24" s="22">
        <v>59</v>
      </c>
      <c r="F24" s="19">
        <v>533</v>
      </c>
      <c r="G24" s="20">
        <v>571</v>
      </c>
      <c r="H24" s="23">
        <v>1104</v>
      </c>
      <c r="I24" s="24">
        <v>99</v>
      </c>
      <c r="J24" s="19">
        <v>2</v>
      </c>
      <c r="K24" s="20">
        <v>21</v>
      </c>
      <c r="L24" s="25">
        <v>23</v>
      </c>
    </row>
    <row r="25" spans="1:12" ht="11.25" customHeight="1">
      <c r="A25" s="42" t="s">
        <v>4</v>
      </c>
      <c r="B25" s="43">
        <v>1852</v>
      </c>
      <c r="C25" s="44">
        <v>1791</v>
      </c>
      <c r="D25" s="45">
        <v>3643</v>
      </c>
      <c r="E25" s="46" t="s">
        <v>4</v>
      </c>
      <c r="F25" s="43">
        <v>2441</v>
      </c>
      <c r="G25" s="44">
        <v>2370</v>
      </c>
      <c r="H25" s="47">
        <v>4811</v>
      </c>
      <c r="I25" s="48" t="s">
        <v>4</v>
      </c>
      <c r="J25" s="43">
        <v>54</v>
      </c>
      <c r="K25" s="44">
        <v>171</v>
      </c>
      <c r="L25" s="49">
        <v>225</v>
      </c>
    </row>
    <row r="26" spans="1:12" ht="11.25" customHeight="1">
      <c r="A26" s="18">
        <v>20</v>
      </c>
      <c r="B26" s="19">
        <v>342</v>
      </c>
      <c r="C26" s="20">
        <v>328</v>
      </c>
      <c r="D26" s="21">
        <v>670</v>
      </c>
      <c r="E26" s="22">
        <v>60</v>
      </c>
      <c r="F26" s="19">
        <v>559</v>
      </c>
      <c r="G26" s="20">
        <v>549</v>
      </c>
      <c r="H26" s="23">
        <v>1108</v>
      </c>
      <c r="I26" s="24">
        <v>100</v>
      </c>
      <c r="J26" s="19">
        <v>2</v>
      </c>
      <c r="K26" s="20">
        <v>10</v>
      </c>
      <c r="L26" s="25">
        <v>12</v>
      </c>
    </row>
    <row r="27" spans="1:12" ht="11.25" customHeight="1">
      <c r="A27" s="18">
        <v>21</v>
      </c>
      <c r="B27" s="19">
        <v>310</v>
      </c>
      <c r="C27" s="20">
        <v>319</v>
      </c>
      <c r="D27" s="21">
        <v>629</v>
      </c>
      <c r="E27" s="22">
        <v>61</v>
      </c>
      <c r="F27" s="19">
        <v>566</v>
      </c>
      <c r="G27" s="20">
        <v>500</v>
      </c>
      <c r="H27" s="23">
        <v>1066</v>
      </c>
      <c r="I27" s="24">
        <v>101</v>
      </c>
      <c r="J27" s="19">
        <v>0</v>
      </c>
      <c r="K27" s="20">
        <v>7</v>
      </c>
      <c r="L27" s="25">
        <v>7</v>
      </c>
    </row>
    <row r="28" spans="1:12" ht="11.25" customHeight="1">
      <c r="A28" s="18">
        <v>22</v>
      </c>
      <c r="B28" s="19">
        <v>342</v>
      </c>
      <c r="C28" s="20">
        <v>334</v>
      </c>
      <c r="D28" s="21">
        <v>676</v>
      </c>
      <c r="E28" s="22">
        <v>62</v>
      </c>
      <c r="F28" s="19">
        <v>509</v>
      </c>
      <c r="G28" s="20">
        <v>561</v>
      </c>
      <c r="H28" s="23">
        <v>1070</v>
      </c>
      <c r="I28" s="24">
        <v>102</v>
      </c>
      <c r="J28" s="19">
        <v>1</v>
      </c>
      <c r="K28" s="20">
        <v>5</v>
      </c>
      <c r="L28" s="25">
        <v>6</v>
      </c>
    </row>
    <row r="29" spans="1:12" ht="11.25" customHeight="1">
      <c r="A29" s="18">
        <v>23</v>
      </c>
      <c r="B29" s="19">
        <v>346</v>
      </c>
      <c r="C29" s="20">
        <v>328</v>
      </c>
      <c r="D29" s="21">
        <v>674</v>
      </c>
      <c r="E29" s="22">
        <v>63</v>
      </c>
      <c r="F29" s="19">
        <v>421</v>
      </c>
      <c r="G29" s="20">
        <v>389</v>
      </c>
      <c r="H29" s="23">
        <v>810</v>
      </c>
      <c r="I29" s="24">
        <v>103</v>
      </c>
      <c r="J29" s="19">
        <v>0</v>
      </c>
      <c r="K29" s="20">
        <v>3</v>
      </c>
      <c r="L29" s="25">
        <v>3</v>
      </c>
    </row>
    <row r="30" spans="1:12" ht="11.25" customHeight="1">
      <c r="A30" s="18">
        <v>24</v>
      </c>
      <c r="B30" s="19">
        <v>322</v>
      </c>
      <c r="C30" s="20">
        <v>300</v>
      </c>
      <c r="D30" s="21">
        <v>622</v>
      </c>
      <c r="E30" s="22">
        <v>64</v>
      </c>
      <c r="F30" s="19">
        <v>299</v>
      </c>
      <c r="G30" s="20">
        <v>311</v>
      </c>
      <c r="H30" s="23">
        <v>610</v>
      </c>
      <c r="I30" s="24">
        <v>104</v>
      </c>
      <c r="J30" s="19">
        <v>1</v>
      </c>
      <c r="K30" s="20">
        <v>3</v>
      </c>
      <c r="L30" s="25">
        <v>4</v>
      </c>
    </row>
    <row r="31" spans="1:12" ht="11.25" customHeight="1">
      <c r="A31" s="26" t="s">
        <v>4</v>
      </c>
      <c r="B31" s="27">
        <v>1662</v>
      </c>
      <c r="C31" s="28">
        <v>1609</v>
      </c>
      <c r="D31" s="29">
        <v>3271</v>
      </c>
      <c r="E31" s="30" t="s">
        <v>4</v>
      </c>
      <c r="F31" s="27">
        <v>2354</v>
      </c>
      <c r="G31" s="28">
        <v>2310</v>
      </c>
      <c r="H31" s="31">
        <v>4664</v>
      </c>
      <c r="I31" s="32" t="s">
        <v>4</v>
      </c>
      <c r="J31" s="27">
        <v>4</v>
      </c>
      <c r="K31" s="28">
        <v>28</v>
      </c>
      <c r="L31" s="33">
        <v>32</v>
      </c>
    </row>
    <row r="32" spans="1:12" ht="11.25" customHeight="1">
      <c r="A32" s="34">
        <v>25</v>
      </c>
      <c r="B32" s="35">
        <v>335</v>
      </c>
      <c r="C32" s="36">
        <v>334</v>
      </c>
      <c r="D32" s="37">
        <v>669</v>
      </c>
      <c r="E32" s="38">
        <v>65</v>
      </c>
      <c r="F32" s="35">
        <v>387</v>
      </c>
      <c r="G32" s="36">
        <v>440</v>
      </c>
      <c r="H32" s="39">
        <v>827</v>
      </c>
      <c r="I32" s="40">
        <v>105</v>
      </c>
      <c r="J32" s="35">
        <v>0</v>
      </c>
      <c r="K32" s="36">
        <v>2</v>
      </c>
      <c r="L32" s="41">
        <v>2</v>
      </c>
    </row>
    <row r="33" spans="1:12" ht="11.25" customHeight="1">
      <c r="A33" s="18">
        <v>26</v>
      </c>
      <c r="B33" s="19">
        <v>382</v>
      </c>
      <c r="C33" s="20">
        <v>379</v>
      </c>
      <c r="D33" s="21">
        <v>761</v>
      </c>
      <c r="E33" s="22">
        <v>66</v>
      </c>
      <c r="F33" s="19">
        <v>443</v>
      </c>
      <c r="G33" s="20">
        <v>426</v>
      </c>
      <c r="H33" s="23">
        <v>869</v>
      </c>
      <c r="I33" s="24">
        <v>106</v>
      </c>
      <c r="J33" s="19">
        <v>0</v>
      </c>
      <c r="K33" s="20">
        <v>1</v>
      </c>
      <c r="L33" s="25">
        <v>1</v>
      </c>
    </row>
    <row r="34" spans="1:12" ht="11.25" customHeight="1">
      <c r="A34" s="18">
        <v>27</v>
      </c>
      <c r="B34" s="19">
        <v>380</v>
      </c>
      <c r="C34" s="20">
        <v>332</v>
      </c>
      <c r="D34" s="21">
        <v>712</v>
      </c>
      <c r="E34" s="22">
        <v>67</v>
      </c>
      <c r="F34" s="19">
        <v>373</v>
      </c>
      <c r="G34" s="20">
        <v>388</v>
      </c>
      <c r="H34" s="23">
        <v>761</v>
      </c>
      <c r="I34" s="24">
        <v>107</v>
      </c>
      <c r="J34" s="19">
        <v>0</v>
      </c>
      <c r="K34" s="20">
        <v>0</v>
      </c>
      <c r="L34" s="25">
        <v>0</v>
      </c>
    </row>
    <row r="35" spans="1:12" ht="11.25" customHeight="1">
      <c r="A35" s="18">
        <v>28</v>
      </c>
      <c r="B35" s="19">
        <v>428</v>
      </c>
      <c r="C35" s="20">
        <v>374</v>
      </c>
      <c r="D35" s="21">
        <v>802</v>
      </c>
      <c r="E35" s="22">
        <v>68</v>
      </c>
      <c r="F35" s="19">
        <v>419</v>
      </c>
      <c r="G35" s="20">
        <v>385</v>
      </c>
      <c r="H35" s="23">
        <v>804</v>
      </c>
      <c r="I35" s="24">
        <v>108</v>
      </c>
      <c r="J35" s="19">
        <v>0</v>
      </c>
      <c r="K35" s="20">
        <v>0</v>
      </c>
      <c r="L35" s="25">
        <v>0</v>
      </c>
    </row>
    <row r="36" spans="1:12" ht="11.25" customHeight="1">
      <c r="A36" s="18">
        <v>29</v>
      </c>
      <c r="B36" s="19">
        <v>426</v>
      </c>
      <c r="C36" s="20">
        <v>360</v>
      </c>
      <c r="D36" s="21">
        <v>786</v>
      </c>
      <c r="E36" s="22">
        <v>69</v>
      </c>
      <c r="F36" s="19">
        <v>380</v>
      </c>
      <c r="G36" s="20">
        <v>403</v>
      </c>
      <c r="H36" s="23">
        <v>783</v>
      </c>
      <c r="I36" s="24">
        <v>109</v>
      </c>
      <c r="J36" s="19">
        <v>0</v>
      </c>
      <c r="K36" s="20">
        <v>0</v>
      </c>
      <c r="L36" s="25">
        <v>0</v>
      </c>
    </row>
    <row r="37" spans="1:12" ht="11.25" customHeight="1">
      <c r="A37" s="42" t="s">
        <v>4</v>
      </c>
      <c r="B37" s="43">
        <v>1951</v>
      </c>
      <c r="C37" s="44">
        <v>1779</v>
      </c>
      <c r="D37" s="45">
        <v>3730</v>
      </c>
      <c r="E37" s="46" t="s">
        <v>4</v>
      </c>
      <c r="F37" s="43">
        <v>2002</v>
      </c>
      <c r="G37" s="44">
        <v>2042</v>
      </c>
      <c r="H37" s="47">
        <v>4044</v>
      </c>
      <c r="I37" s="48" t="s">
        <v>4</v>
      </c>
      <c r="J37" s="43">
        <v>0</v>
      </c>
      <c r="K37" s="44">
        <v>3</v>
      </c>
      <c r="L37" s="49">
        <v>3</v>
      </c>
    </row>
    <row r="38" spans="1:12" ht="11.25" customHeight="1">
      <c r="A38" s="18">
        <v>30</v>
      </c>
      <c r="B38" s="19">
        <v>475</v>
      </c>
      <c r="C38" s="20">
        <v>421</v>
      </c>
      <c r="D38" s="21">
        <v>896</v>
      </c>
      <c r="E38" s="22">
        <v>70</v>
      </c>
      <c r="F38" s="19">
        <v>311</v>
      </c>
      <c r="G38" s="20">
        <v>327</v>
      </c>
      <c r="H38" s="23">
        <v>638</v>
      </c>
      <c r="I38" s="24"/>
      <c r="J38" s="19"/>
      <c r="K38" s="20"/>
      <c r="L38" s="25"/>
    </row>
    <row r="39" spans="1:13" ht="11.25" customHeight="1">
      <c r="A39" s="18">
        <v>31</v>
      </c>
      <c r="B39" s="19">
        <v>473</v>
      </c>
      <c r="C39" s="20">
        <v>449</v>
      </c>
      <c r="D39" s="21">
        <v>922</v>
      </c>
      <c r="E39" s="22">
        <v>71</v>
      </c>
      <c r="F39" s="19">
        <v>322</v>
      </c>
      <c r="G39" s="20">
        <v>355</v>
      </c>
      <c r="H39" s="23">
        <v>677</v>
      </c>
      <c r="I39" s="57" t="s">
        <v>0</v>
      </c>
      <c r="J39" s="61">
        <f>B7+B13+B19+B25+B31+B37+B43+B49+F7+F13+F19+F25+F31+F37+F43+F49+J7+J13+J19+J25+J31+J37</f>
        <v>34212</v>
      </c>
      <c r="K39" s="62">
        <f>C7+C13+C19+C25+C31+C37+C43+C49+G7+G13+G19+G25+G31+G37+G43+G49+K7+K13+K19+K25+K31+K37</f>
        <v>35350</v>
      </c>
      <c r="L39" s="63">
        <f>D7+D13+D19+D25+D31+D37+D43+D49+H7+H13+H19+H25+H31+H37+H43+H49+L7+L13+L19+L25+L31+L37</f>
        <v>69562</v>
      </c>
      <c r="M39" s="75"/>
    </row>
    <row r="40" spans="1:13" ht="11.25" customHeight="1">
      <c r="A40" s="18">
        <v>32</v>
      </c>
      <c r="B40" s="19">
        <v>496</v>
      </c>
      <c r="C40" s="20">
        <v>447</v>
      </c>
      <c r="D40" s="21">
        <v>943</v>
      </c>
      <c r="E40" s="22">
        <v>72</v>
      </c>
      <c r="F40" s="19">
        <v>328</v>
      </c>
      <c r="G40" s="20">
        <v>399</v>
      </c>
      <c r="H40" s="23">
        <v>727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493</v>
      </c>
      <c r="C41" s="20">
        <v>434</v>
      </c>
      <c r="D41" s="21">
        <v>927</v>
      </c>
      <c r="E41" s="22">
        <v>73</v>
      </c>
      <c r="F41" s="19">
        <v>312</v>
      </c>
      <c r="G41" s="20">
        <v>364</v>
      </c>
      <c r="H41" s="23">
        <v>676</v>
      </c>
      <c r="I41" s="24" t="s">
        <v>5</v>
      </c>
      <c r="J41" s="64">
        <f>B7+B13+B19</f>
        <v>5431</v>
      </c>
      <c r="K41" s="65">
        <f>C7+C13+C19</f>
        <v>5058</v>
      </c>
      <c r="L41" s="66">
        <f>SUM(J41:K41)</f>
        <v>10489</v>
      </c>
      <c r="M41" s="71">
        <f>L41/L39</f>
        <v>0.15078634886863518</v>
      </c>
    </row>
    <row r="42" spans="1:13" ht="11.25" customHeight="1">
      <c r="A42" s="18">
        <v>34</v>
      </c>
      <c r="B42" s="19">
        <v>429</v>
      </c>
      <c r="C42" s="20">
        <v>479</v>
      </c>
      <c r="D42" s="21">
        <v>908</v>
      </c>
      <c r="E42" s="22">
        <v>74</v>
      </c>
      <c r="F42" s="19">
        <v>288</v>
      </c>
      <c r="G42" s="20">
        <v>390</v>
      </c>
      <c r="H42" s="23">
        <v>678</v>
      </c>
      <c r="I42" s="24" t="s">
        <v>6</v>
      </c>
      <c r="J42" s="64">
        <f>B25+B31+B37+B43+B49+F7+F13+F19+F25+F31</f>
        <v>21761</v>
      </c>
      <c r="K42" s="65">
        <f>C25+C31+C37+C43+C49+G7+G13+G19+G25+G31</f>
        <v>20958</v>
      </c>
      <c r="L42" s="66">
        <f>SUM(J42:K42)</f>
        <v>42719</v>
      </c>
      <c r="M42" s="71">
        <f>L42/L39</f>
        <v>0.6141140277737845</v>
      </c>
    </row>
    <row r="43" spans="1:13" ht="11.25" customHeight="1">
      <c r="A43" s="26" t="s">
        <v>4</v>
      </c>
      <c r="B43" s="27">
        <v>2366</v>
      </c>
      <c r="C43" s="28">
        <v>2230</v>
      </c>
      <c r="D43" s="29">
        <v>4596</v>
      </c>
      <c r="E43" s="30" t="s">
        <v>4</v>
      </c>
      <c r="F43" s="27">
        <v>1561</v>
      </c>
      <c r="G43" s="28">
        <v>1835</v>
      </c>
      <c r="H43" s="31">
        <v>3396</v>
      </c>
      <c r="I43" s="24" t="s">
        <v>7</v>
      </c>
      <c r="J43" s="58">
        <f>F37+F43+F49+J7+J13+J19+J25+J31+J37</f>
        <v>7020</v>
      </c>
      <c r="K43" s="59">
        <f>G37+G43+G49+K7+K13+K19+K25+K31+K37</f>
        <v>9334</v>
      </c>
      <c r="L43" s="60">
        <f>SUM(J43:K43)</f>
        <v>16354</v>
      </c>
      <c r="M43" s="71">
        <f>L43/L39</f>
        <v>0.23509962335758028</v>
      </c>
    </row>
    <row r="44" spans="1:13" ht="11.25" customHeight="1">
      <c r="A44" s="34">
        <v>35</v>
      </c>
      <c r="B44" s="35">
        <v>542</v>
      </c>
      <c r="C44" s="36">
        <v>463</v>
      </c>
      <c r="D44" s="37">
        <v>1005</v>
      </c>
      <c r="E44" s="38">
        <v>75</v>
      </c>
      <c r="F44" s="35">
        <v>318</v>
      </c>
      <c r="G44" s="36">
        <v>382</v>
      </c>
      <c r="H44" s="39">
        <v>700</v>
      </c>
      <c r="I44" s="70" t="s">
        <v>12</v>
      </c>
      <c r="J44" s="72">
        <v>42.21</v>
      </c>
      <c r="K44" s="73">
        <v>45.42</v>
      </c>
      <c r="L44" s="74">
        <v>43.84</v>
      </c>
      <c r="M44" s="71"/>
    </row>
    <row r="45" spans="1:13" ht="11.25" customHeight="1">
      <c r="A45" s="18">
        <v>36</v>
      </c>
      <c r="B45" s="19">
        <v>549</v>
      </c>
      <c r="C45" s="20">
        <v>511</v>
      </c>
      <c r="D45" s="21">
        <v>1060</v>
      </c>
      <c r="E45" s="22">
        <v>76</v>
      </c>
      <c r="F45" s="19">
        <v>281</v>
      </c>
      <c r="G45" s="20">
        <v>356</v>
      </c>
      <c r="H45" s="23">
        <v>637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506</v>
      </c>
      <c r="C46" s="20">
        <v>489</v>
      </c>
      <c r="D46" s="21">
        <v>995</v>
      </c>
      <c r="E46" s="22">
        <v>77</v>
      </c>
      <c r="F46" s="19">
        <v>330</v>
      </c>
      <c r="G46" s="20">
        <v>377</v>
      </c>
      <c r="H46" s="23">
        <v>707</v>
      </c>
      <c r="I46" s="24" t="s">
        <v>8</v>
      </c>
      <c r="J46" s="64">
        <f>F49+J7+J13+J19+J25+J31+J37</f>
        <v>3457</v>
      </c>
      <c r="K46" s="65">
        <f>G49+K7+K13+K19+K25+K31+K37</f>
        <v>5457</v>
      </c>
      <c r="L46" s="66">
        <f>H49+L7+L13+L19+L25+L31+L37</f>
        <v>8914</v>
      </c>
      <c r="M46" s="71">
        <f>L46/L39</f>
        <v>0.12814467669129698</v>
      </c>
    </row>
    <row r="47" spans="1:13" ht="11.25" customHeight="1">
      <c r="A47" s="18">
        <v>38</v>
      </c>
      <c r="B47" s="19">
        <v>499</v>
      </c>
      <c r="C47" s="20">
        <v>458</v>
      </c>
      <c r="D47" s="21">
        <v>957</v>
      </c>
      <c r="E47" s="22">
        <v>78</v>
      </c>
      <c r="F47" s="19">
        <v>276</v>
      </c>
      <c r="G47" s="20">
        <v>392</v>
      </c>
      <c r="H47" s="23">
        <v>668</v>
      </c>
      <c r="I47" s="24" t="s">
        <v>9</v>
      </c>
      <c r="J47" s="64">
        <f>J13+J19+J25+J31+J37</f>
        <v>807</v>
      </c>
      <c r="K47" s="65">
        <f>K13+K19+K25+K31+K37</f>
        <v>1944</v>
      </c>
      <c r="L47" s="66">
        <f>L13+L19+L25+L31+L37</f>
        <v>2751</v>
      </c>
      <c r="M47" s="71">
        <f>L47/L39</f>
        <v>0.03954745406975073</v>
      </c>
    </row>
    <row r="48" spans="1:13" ht="11.25" customHeight="1">
      <c r="A48" s="18">
        <v>39</v>
      </c>
      <c r="B48" s="19">
        <v>470</v>
      </c>
      <c r="C48" s="20">
        <v>474</v>
      </c>
      <c r="D48" s="21">
        <v>944</v>
      </c>
      <c r="E48" s="22">
        <v>79</v>
      </c>
      <c r="F48" s="19">
        <v>285</v>
      </c>
      <c r="G48" s="20">
        <v>347</v>
      </c>
      <c r="H48" s="23">
        <v>632</v>
      </c>
      <c r="I48" s="24" t="s">
        <v>10</v>
      </c>
      <c r="J48" s="64">
        <f>J25+J31+J37</f>
        <v>58</v>
      </c>
      <c r="K48" s="65">
        <f>K25+K31+K37</f>
        <v>202</v>
      </c>
      <c r="L48" s="66">
        <f>L25+L31+L37</f>
        <v>260</v>
      </c>
      <c r="M48" s="71">
        <f>L48/L39</f>
        <v>0.003737672867370116</v>
      </c>
    </row>
    <row r="49" spans="1:13" ht="11.25" customHeight="1" thickBot="1">
      <c r="A49" s="50" t="s">
        <v>4</v>
      </c>
      <c r="B49" s="51">
        <v>2566</v>
      </c>
      <c r="C49" s="52">
        <v>2395</v>
      </c>
      <c r="D49" s="53">
        <v>4961</v>
      </c>
      <c r="E49" s="54" t="s">
        <v>4</v>
      </c>
      <c r="F49" s="51">
        <v>1490</v>
      </c>
      <c r="G49" s="52">
        <v>1854</v>
      </c>
      <c r="H49" s="55">
        <v>3344</v>
      </c>
      <c r="I49" s="56" t="s">
        <v>11</v>
      </c>
      <c r="J49" s="67">
        <f>J31+J37</f>
        <v>4</v>
      </c>
      <c r="K49" s="68">
        <f>K31+K37</f>
        <v>31</v>
      </c>
      <c r="L49" s="69">
        <f>L31+L37</f>
        <v>35</v>
      </c>
      <c r="M49" s="71">
        <f>L49/L39</f>
        <v>0.0005031482706075156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明朝,標準"&amp;12『&amp;Aの年齢別男女別人口』　住民基本台帳人口に外国人登録人口を加算したもの（平成22年4月1日現在）&amp;R&amp;12&amp;A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B19">
      <selection activeCell="L39" sqref="L39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2" ht="11.25" customHeight="1" thickTop="1">
      <c r="A2" s="9">
        <v>0</v>
      </c>
      <c r="B2" s="10">
        <v>50</v>
      </c>
      <c r="C2" s="11">
        <v>49</v>
      </c>
      <c r="D2" s="12">
        <v>99</v>
      </c>
      <c r="E2" s="13">
        <v>40</v>
      </c>
      <c r="F2" s="10">
        <v>80</v>
      </c>
      <c r="G2" s="11">
        <v>79</v>
      </c>
      <c r="H2" s="14">
        <v>159</v>
      </c>
      <c r="I2" s="15">
        <v>80</v>
      </c>
      <c r="J2" s="10">
        <v>61</v>
      </c>
      <c r="K2" s="11">
        <v>93</v>
      </c>
      <c r="L2" s="16">
        <v>154</v>
      </c>
    </row>
    <row r="3" spans="1:12" ht="11.25" customHeight="1">
      <c r="A3" s="18">
        <v>1</v>
      </c>
      <c r="B3" s="19">
        <v>50</v>
      </c>
      <c r="C3" s="20">
        <v>33</v>
      </c>
      <c r="D3" s="21">
        <v>83</v>
      </c>
      <c r="E3" s="22">
        <v>41</v>
      </c>
      <c r="F3" s="19">
        <v>79</v>
      </c>
      <c r="G3" s="20">
        <v>93</v>
      </c>
      <c r="H3" s="23">
        <v>172</v>
      </c>
      <c r="I3" s="24">
        <v>81</v>
      </c>
      <c r="J3" s="19">
        <v>71</v>
      </c>
      <c r="K3" s="20">
        <v>113</v>
      </c>
      <c r="L3" s="25">
        <v>184</v>
      </c>
    </row>
    <row r="4" spans="1:12" ht="11.25" customHeight="1">
      <c r="A4" s="18">
        <v>2</v>
      </c>
      <c r="B4" s="19">
        <v>54</v>
      </c>
      <c r="C4" s="20">
        <v>55</v>
      </c>
      <c r="D4" s="21">
        <v>109</v>
      </c>
      <c r="E4" s="22">
        <v>42</v>
      </c>
      <c r="F4" s="19">
        <v>89</v>
      </c>
      <c r="G4" s="20">
        <v>91</v>
      </c>
      <c r="H4" s="23">
        <v>180</v>
      </c>
      <c r="I4" s="24">
        <v>82</v>
      </c>
      <c r="J4" s="19">
        <v>67</v>
      </c>
      <c r="K4" s="20">
        <v>64</v>
      </c>
      <c r="L4" s="25">
        <v>131</v>
      </c>
    </row>
    <row r="5" spans="1:12" ht="11.25" customHeight="1">
      <c r="A5" s="18">
        <v>3</v>
      </c>
      <c r="B5" s="19">
        <v>55</v>
      </c>
      <c r="C5" s="20">
        <v>57</v>
      </c>
      <c r="D5" s="21">
        <v>112</v>
      </c>
      <c r="E5" s="22">
        <v>43</v>
      </c>
      <c r="F5" s="19">
        <v>100</v>
      </c>
      <c r="G5" s="20">
        <v>73</v>
      </c>
      <c r="H5" s="23">
        <v>173</v>
      </c>
      <c r="I5" s="24">
        <v>83</v>
      </c>
      <c r="J5" s="19">
        <v>54</v>
      </c>
      <c r="K5" s="20">
        <v>95</v>
      </c>
      <c r="L5" s="25">
        <v>149</v>
      </c>
    </row>
    <row r="6" spans="1:12" ht="11.25" customHeight="1">
      <c r="A6" s="18">
        <v>4</v>
      </c>
      <c r="B6" s="19">
        <v>60</v>
      </c>
      <c r="C6" s="20">
        <v>52</v>
      </c>
      <c r="D6" s="21">
        <v>112</v>
      </c>
      <c r="E6" s="22">
        <v>44</v>
      </c>
      <c r="F6" s="19">
        <v>76</v>
      </c>
      <c r="G6" s="20">
        <v>86</v>
      </c>
      <c r="H6" s="23">
        <v>162</v>
      </c>
      <c r="I6" s="24">
        <v>84</v>
      </c>
      <c r="J6" s="19">
        <v>45</v>
      </c>
      <c r="K6" s="20">
        <v>94</v>
      </c>
      <c r="L6" s="25">
        <v>139</v>
      </c>
    </row>
    <row r="7" spans="1:12" ht="11.25" customHeight="1">
      <c r="A7" s="26" t="s">
        <v>4</v>
      </c>
      <c r="B7" s="27">
        <v>269</v>
      </c>
      <c r="C7" s="28">
        <v>246</v>
      </c>
      <c r="D7" s="29">
        <v>515</v>
      </c>
      <c r="E7" s="30" t="s">
        <v>4</v>
      </c>
      <c r="F7" s="27">
        <v>424</v>
      </c>
      <c r="G7" s="28">
        <v>422</v>
      </c>
      <c r="H7" s="31">
        <v>846</v>
      </c>
      <c r="I7" s="32" t="s">
        <v>4</v>
      </c>
      <c r="J7" s="27">
        <v>298</v>
      </c>
      <c r="K7" s="28">
        <v>459</v>
      </c>
      <c r="L7" s="33">
        <v>757</v>
      </c>
    </row>
    <row r="8" spans="1:12" ht="11.25" customHeight="1">
      <c r="A8" s="34">
        <v>5</v>
      </c>
      <c r="B8" s="35">
        <v>52</v>
      </c>
      <c r="C8" s="36">
        <v>49</v>
      </c>
      <c r="D8" s="37">
        <v>101</v>
      </c>
      <c r="E8" s="38">
        <v>45</v>
      </c>
      <c r="F8" s="35">
        <v>101</v>
      </c>
      <c r="G8" s="36">
        <v>99</v>
      </c>
      <c r="H8" s="39">
        <v>200</v>
      </c>
      <c r="I8" s="40">
        <v>85</v>
      </c>
      <c r="J8" s="35">
        <v>52</v>
      </c>
      <c r="K8" s="36">
        <v>84</v>
      </c>
      <c r="L8" s="41">
        <v>136</v>
      </c>
    </row>
    <row r="9" spans="1:12" ht="11.25" customHeight="1">
      <c r="A9" s="18">
        <v>6</v>
      </c>
      <c r="B9" s="19">
        <v>67</v>
      </c>
      <c r="C9" s="20">
        <v>47</v>
      </c>
      <c r="D9" s="21">
        <v>114</v>
      </c>
      <c r="E9" s="22">
        <v>46</v>
      </c>
      <c r="F9" s="19">
        <v>91</v>
      </c>
      <c r="G9" s="20">
        <v>61</v>
      </c>
      <c r="H9" s="23">
        <v>152</v>
      </c>
      <c r="I9" s="24">
        <v>86</v>
      </c>
      <c r="J9" s="19">
        <v>28</v>
      </c>
      <c r="K9" s="20">
        <v>91</v>
      </c>
      <c r="L9" s="25">
        <v>119</v>
      </c>
    </row>
    <row r="10" spans="1:12" ht="11.25" customHeight="1">
      <c r="A10" s="18">
        <v>7</v>
      </c>
      <c r="B10" s="19">
        <v>64</v>
      </c>
      <c r="C10" s="20">
        <v>54</v>
      </c>
      <c r="D10" s="21">
        <v>118</v>
      </c>
      <c r="E10" s="22">
        <v>47</v>
      </c>
      <c r="F10" s="19">
        <v>105</v>
      </c>
      <c r="G10" s="20">
        <v>93</v>
      </c>
      <c r="H10" s="23">
        <v>198</v>
      </c>
      <c r="I10" s="24">
        <v>87</v>
      </c>
      <c r="J10" s="19">
        <v>30</v>
      </c>
      <c r="K10" s="20">
        <v>68</v>
      </c>
      <c r="L10" s="25">
        <v>98</v>
      </c>
    </row>
    <row r="11" spans="1:12" ht="11.25" customHeight="1">
      <c r="A11" s="18">
        <v>8</v>
      </c>
      <c r="B11" s="19">
        <v>62</v>
      </c>
      <c r="C11" s="20">
        <v>61</v>
      </c>
      <c r="D11" s="21">
        <v>123</v>
      </c>
      <c r="E11" s="22">
        <v>48</v>
      </c>
      <c r="F11" s="19">
        <v>84</v>
      </c>
      <c r="G11" s="20">
        <v>62</v>
      </c>
      <c r="H11" s="23">
        <v>146</v>
      </c>
      <c r="I11" s="24">
        <v>88</v>
      </c>
      <c r="J11" s="19">
        <v>25</v>
      </c>
      <c r="K11" s="20">
        <v>65</v>
      </c>
      <c r="L11" s="25">
        <v>90</v>
      </c>
    </row>
    <row r="12" spans="1:12" ht="11.25" customHeight="1">
      <c r="A12" s="18">
        <v>9</v>
      </c>
      <c r="B12" s="19">
        <v>71</v>
      </c>
      <c r="C12" s="20">
        <v>56</v>
      </c>
      <c r="D12" s="21">
        <v>127</v>
      </c>
      <c r="E12" s="22">
        <v>49</v>
      </c>
      <c r="F12" s="19">
        <v>71</v>
      </c>
      <c r="G12" s="20">
        <v>76</v>
      </c>
      <c r="H12" s="23">
        <v>147</v>
      </c>
      <c r="I12" s="24">
        <v>89</v>
      </c>
      <c r="J12" s="19">
        <v>23</v>
      </c>
      <c r="K12" s="20">
        <v>57</v>
      </c>
      <c r="L12" s="25">
        <v>80</v>
      </c>
    </row>
    <row r="13" spans="1:12" ht="11.25" customHeight="1">
      <c r="A13" s="42" t="s">
        <v>4</v>
      </c>
      <c r="B13" s="43">
        <v>316</v>
      </c>
      <c r="C13" s="44">
        <v>267</v>
      </c>
      <c r="D13" s="45">
        <v>583</v>
      </c>
      <c r="E13" s="46" t="s">
        <v>4</v>
      </c>
      <c r="F13" s="43">
        <v>452</v>
      </c>
      <c r="G13" s="44">
        <v>391</v>
      </c>
      <c r="H13" s="47">
        <v>843</v>
      </c>
      <c r="I13" s="48" t="s">
        <v>4</v>
      </c>
      <c r="J13" s="43">
        <v>158</v>
      </c>
      <c r="K13" s="44">
        <v>365</v>
      </c>
      <c r="L13" s="49">
        <v>523</v>
      </c>
    </row>
    <row r="14" spans="1:12" ht="11.25" customHeight="1">
      <c r="A14" s="18">
        <v>10</v>
      </c>
      <c r="B14" s="19">
        <v>59</v>
      </c>
      <c r="C14" s="20">
        <v>68</v>
      </c>
      <c r="D14" s="21">
        <v>127</v>
      </c>
      <c r="E14" s="22">
        <v>50</v>
      </c>
      <c r="F14" s="19">
        <v>92</v>
      </c>
      <c r="G14" s="20">
        <v>88</v>
      </c>
      <c r="H14" s="23">
        <v>180</v>
      </c>
      <c r="I14" s="24">
        <v>90</v>
      </c>
      <c r="J14" s="19">
        <v>13</v>
      </c>
      <c r="K14" s="20">
        <v>48</v>
      </c>
      <c r="L14" s="25">
        <v>61</v>
      </c>
    </row>
    <row r="15" spans="1:12" ht="11.25" customHeight="1">
      <c r="A15" s="18">
        <v>11</v>
      </c>
      <c r="B15" s="19">
        <v>65</v>
      </c>
      <c r="C15" s="20">
        <v>75</v>
      </c>
      <c r="D15" s="21">
        <v>140</v>
      </c>
      <c r="E15" s="22">
        <v>51</v>
      </c>
      <c r="F15" s="19">
        <v>88</v>
      </c>
      <c r="G15" s="20">
        <v>100</v>
      </c>
      <c r="H15" s="23">
        <v>188</v>
      </c>
      <c r="I15" s="24">
        <v>91</v>
      </c>
      <c r="J15" s="19">
        <v>19</v>
      </c>
      <c r="K15" s="20">
        <v>37</v>
      </c>
      <c r="L15" s="25">
        <v>56</v>
      </c>
    </row>
    <row r="16" spans="1:12" ht="11.25" customHeight="1">
      <c r="A16" s="18">
        <v>12</v>
      </c>
      <c r="B16" s="19">
        <v>74</v>
      </c>
      <c r="C16" s="20">
        <v>70</v>
      </c>
      <c r="D16" s="21">
        <v>144</v>
      </c>
      <c r="E16" s="22">
        <v>52</v>
      </c>
      <c r="F16" s="19">
        <v>85</v>
      </c>
      <c r="G16" s="20">
        <v>78</v>
      </c>
      <c r="H16" s="23">
        <v>163</v>
      </c>
      <c r="I16" s="24">
        <v>92</v>
      </c>
      <c r="J16" s="19">
        <v>12</v>
      </c>
      <c r="K16" s="20">
        <v>33</v>
      </c>
      <c r="L16" s="25">
        <v>45</v>
      </c>
    </row>
    <row r="17" spans="1:12" ht="11.25" customHeight="1">
      <c r="A17" s="18">
        <v>13</v>
      </c>
      <c r="B17" s="19">
        <v>87</v>
      </c>
      <c r="C17" s="20">
        <v>66</v>
      </c>
      <c r="D17" s="21">
        <v>153</v>
      </c>
      <c r="E17" s="22">
        <v>53</v>
      </c>
      <c r="F17" s="19">
        <v>82</v>
      </c>
      <c r="G17" s="20">
        <v>102</v>
      </c>
      <c r="H17" s="23">
        <v>184</v>
      </c>
      <c r="I17" s="24">
        <v>93</v>
      </c>
      <c r="J17" s="19">
        <v>13</v>
      </c>
      <c r="K17" s="20">
        <v>23</v>
      </c>
      <c r="L17" s="25">
        <v>36</v>
      </c>
    </row>
    <row r="18" spans="1:12" ht="11.25" customHeight="1">
      <c r="A18" s="18">
        <v>14</v>
      </c>
      <c r="B18" s="19">
        <v>77</v>
      </c>
      <c r="C18" s="20">
        <v>103</v>
      </c>
      <c r="D18" s="21">
        <v>180</v>
      </c>
      <c r="E18" s="22">
        <v>54</v>
      </c>
      <c r="F18" s="19">
        <v>94</v>
      </c>
      <c r="G18" s="20">
        <v>101</v>
      </c>
      <c r="H18" s="23">
        <v>195</v>
      </c>
      <c r="I18" s="24">
        <v>94</v>
      </c>
      <c r="J18" s="19">
        <v>7</v>
      </c>
      <c r="K18" s="20">
        <v>20</v>
      </c>
      <c r="L18" s="25">
        <v>27</v>
      </c>
    </row>
    <row r="19" spans="1:12" ht="11.25" customHeight="1">
      <c r="A19" s="26" t="s">
        <v>4</v>
      </c>
      <c r="B19" s="27">
        <v>362</v>
      </c>
      <c r="C19" s="28">
        <v>382</v>
      </c>
      <c r="D19" s="29">
        <v>744</v>
      </c>
      <c r="E19" s="30" t="s">
        <v>4</v>
      </c>
      <c r="F19" s="27">
        <v>441</v>
      </c>
      <c r="G19" s="28">
        <v>469</v>
      </c>
      <c r="H19" s="31">
        <v>910</v>
      </c>
      <c r="I19" s="32" t="s">
        <v>4</v>
      </c>
      <c r="J19" s="27">
        <v>64</v>
      </c>
      <c r="K19" s="28">
        <v>161</v>
      </c>
      <c r="L19" s="33">
        <v>225</v>
      </c>
    </row>
    <row r="20" spans="1:12" ht="11.25" customHeight="1">
      <c r="A20" s="34">
        <v>15</v>
      </c>
      <c r="B20" s="35">
        <v>68</v>
      </c>
      <c r="C20" s="36">
        <v>56</v>
      </c>
      <c r="D20" s="37">
        <v>124</v>
      </c>
      <c r="E20" s="38">
        <v>55</v>
      </c>
      <c r="F20" s="35">
        <v>115</v>
      </c>
      <c r="G20" s="36">
        <v>110</v>
      </c>
      <c r="H20" s="39">
        <v>225</v>
      </c>
      <c r="I20" s="40">
        <v>95</v>
      </c>
      <c r="J20" s="35">
        <v>8</v>
      </c>
      <c r="K20" s="36">
        <v>21</v>
      </c>
      <c r="L20" s="41">
        <v>29</v>
      </c>
    </row>
    <row r="21" spans="1:12" ht="11.25" customHeight="1">
      <c r="A21" s="18">
        <v>16</v>
      </c>
      <c r="B21" s="19">
        <v>83</v>
      </c>
      <c r="C21" s="20">
        <v>76</v>
      </c>
      <c r="D21" s="21">
        <v>159</v>
      </c>
      <c r="E21" s="22">
        <v>56</v>
      </c>
      <c r="F21" s="19">
        <v>113</v>
      </c>
      <c r="G21" s="20">
        <v>99</v>
      </c>
      <c r="H21" s="23">
        <v>212</v>
      </c>
      <c r="I21" s="24">
        <v>96</v>
      </c>
      <c r="J21" s="19">
        <v>5</v>
      </c>
      <c r="K21" s="20">
        <v>7</v>
      </c>
      <c r="L21" s="25">
        <v>12</v>
      </c>
    </row>
    <row r="22" spans="1:12" ht="11.25" customHeight="1">
      <c r="A22" s="18">
        <v>17</v>
      </c>
      <c r="B22" s="19">
        <v>69</v>
      </c>
      <c r="C22" s="20">
        <v>78</v>
      </c>
      <c r="D22" s="21">
        <v>147</v>
      </c>
      <c r="E22" s="22">
        <v>57</v>
      </c>
      <c r="F22" s="19">
        <v>95</v>
      </c>
      <c r="G22" s="20">
        <v>106</v>
      </c>
      <c r="H22" s="23">
        <v>201</v>
      </c>
      <c r="I22" s="24">
        <v>97</v>
      </c>
      <c r="J22" s="19">
        <v>2</v>
      </c>
      <c r="K22" s="20">
        <v>12</v>
      </c>
      <c r="L22" s="25">
        <v>14</v>
      </c>
    </row>
    <row r="23" spans="1:12" ht="11.25" customHeight="1">
      <c r="A23" s="18">
        <v>18</v>
      </c>
      <c r="B23" s="19">
        <v>74</v>
      </c>
      <c r="C23" s="20">
        <v>72</v>
      </c>
      <c r="D23" s="21">
        <v>146</v>
      </c>
      <c r="E23" s="22">
        <v>58</v>
      </c>
      <c r="F23" s="19">
        <v>114</v>
      </c>
      <c r="G23" s="20">
        <v>117</v>
      </c>
      <c r="H23" s="23">
        <v>231</v>
      </c>
      <c r="I23" s="24">
        <v>98</v>
      </c>
      <c r="J23" s="19">
        <v>0</v>
      </c>
      <c r="K23" s="20">
        <v>6</v>
      </c>
      <c r="L23" s="25">
        <v>6</v>
      </c>
    </row>
    <row r="24" spans="1:12" ht="11.25" customHeight="1">
      <c r="A24" s="18">
        <v>19</v>
      </c>
      <c r="B24" s="19">
        <v>60</v>
      </c>
      <c r="C24" s="20">
        <v>71</v>
      </c>
      <c r="D24" s="21">
        <v>131</v>
      </c>
      <c r="E24" s="22">
        <v>59</v>
      </c>
      <c r="F24" s="19">
        <v>123</v>
      </c>
      <c r="G24" s="20">
        <v>138</v>
      </c>
      <c r="H24" s="23">
        <v>261</v>
      </c>
      <c r="I24" s="24">
        <v>99</v>
      </c>
      <c r="J24" s="19">
        <v>0</v>
      </c>
      <c r="K24" s="20">
        <v>3</v>
      </c>
      <c r="L24" s="25">
        <v>3</v>
      </c>
    </row>
    <row r="25" spans="1:12" ht="11.25" customHeight="1">
      <c r="A25" s="42" t="s">
        <v>4</v>
      </c>
      <c r="B25" s="43">
        <v>354</v>
      </c>
      <c r="C25" s="44">
        <v>353</v>
      </c>
      <c r="D25" s="45">
        <v>707</v>
      </c>
      <c r="E25" s="46" t="s">
        <v>4</v>
      </c>
      <c r="F25" s="43">
        <v>560</v>
      </c>
      <c r="G25" s="44">
        <v>570</v>
      </c>
      <c r="H25" s="47">
        <v>1130</v>
      </c>
      <c r="I25" s="48" t="s">
        <v>4</v>
      </c>
      <c r="J25" s="43">
        <v>15</v>
      </c>
      <c r="K25" s="44">
        <v>49</v>
      </c>
      <c r="L25" s="49">
        <v>64</v>
      </c>
    </row>
    <row r="26" spans="1:12" ht="11.25" customHeight="1">
      <c r="A26" s="18">
        <v>20</v>
      </c>
      <c r="B26" s="19">
        <v>74</v>
      </c>
      <c r="C26" s="20">
        <v>61</v>
      </c>
      <c r="D26" s="21">
        <v>135</v>
      </c>
      <c r="E26" s="22">
        <v>60</v>
      </c>
      <c r="F26" s="19">
        <v>134</v>
      </c>
      <c r="G26" s="20">
        <v>121</v>
      </c>
      <c r="H26" s="23">
        <v>255</v>
      </c>
      <c r="I26" s="24">
        <v>100</v>
      </c>
      <c r="J26" s="19">
        <v>0</v>
      </c>
      <c r="K26" s="20">
        <v>3</v>
      </c>
      <c r="L26" s="25">
        <v>3</v>
      </c>
    </row>
    <row r="27" spans="1:12" ht="11.25" customHeight="1">
      <c r="A27" s="18">
        <v>21</v>
      </c>
      <c r="B27" s="19">
        <v>86</v>
      </c>
      <c r="C27" s="20">
        <v>77</v>
      </c>
      <c r="D27" s="21">
        <v>163</v>
      </c>
      <c r="E27" s="22">
        <v>61</v>
      </c>
      <c r="F27" s="19">
        <v>127</v>
      </c>
      <c r="G27" s="20">
        <v>106</v>
      </c>
      <c r="H27" s="23">
        <v>233</v>
      </c>
      <c r="I27" s="24">
        <v>101</v>
      </c>
      <c r="J27" s="19">
        <v>0</v>
      </c>
      <c r="K27" s="20">
        <v>1</v>
      </c>
      <c r="L27" s="25">
        <v>1</v>
      </c>
    </row>
    <row r="28" spans="1:12" ht="11.25" customHeight="1">
      <c r="A28" s="18">
        <v>22</v>
      </c>
      <c r="B28" s="19">
        <v>64</v>
      </c>
      <c r="C28" s="20">
        <v>84</v>
      </c>
      <c r="D28" s="21">
        <v>148</v>
      </c>
      <c r="E28" s="22">
        <v>62</v>
      </c>
      <c r="F28" s="19">
        <v>122</v>
      </c>
      <c r="G28" s="20">
        <v>133</v>
      </c>
      <c r="H28" s="23">
        <v>255</v>
      </c>
      <c r="I28" s="24">
        <v>102</v>
      </c>
      <c r="J28" s="19">
        <v>1</v>
      </c>
      <c r="K28" s="20">
        <v>2</v>
      </c>
      <c r="L28" s="25">
        <v>3</v>
      </c>
    </row>
    <row r="29" spans="1:12" ht="11.25" customHeight="1">
      <c r="A29" s="18">
        <v>23</v>
      </c>
      <c r="B29" s="19">
        <v>70</v>
      </c>
      <c r="C29" s="20">
        <v>73</v>
      </c>
      <c r="D29" s="21">
        <v>143</v>
      </c>
      <c r="E29" s="22">
        <v>63</v>
      </c>
      <c r="F29" s="19">
        <v>88</v>
      </c>
      <c r="G29" s="20">
        <v>101</v>
      </c>
      <c r="H29" s="23">
        <v>189</v>
      </c>
      <c r="I29" s="24">
        <v>103</v>
      </c>
      <c r="J29" s="19">
        <v>0</v>
      </c>
      <c r="K29" s="20">
        <v>0</v>
      </c>
      <c r="L29" s="25">
        <v>0</v>
      </c>
    </row>
    <row r="30" spans="1:12" ht="11.25" customHeight="1">
      <c r="A30" s="18">
        <v>24</v>
      </c>
      <c r="B30" s="19">
        <v>58</v>
      </c>
      <c r="C30" s="20">
        <v>74</v>
      </c>
      <c r="D30" s="21">
        <v>132</v>
      </c>
      <c r="E30" s="22">
        <v>64</v>
      </c>
      <c r="F30" s="19">
        <v>71</v>
      </c>
      <c r="G30" s="20">
        <v>82</v>
      </c>
      <c r="H30" s="23">
        <v>153</v>
      </c>
      <c r="I30" s="24">
        <v>104</v>
      </c>
      <c r="J30" s="19">
        <v>0</v>
      </c>
      <c r="K30" s="20">
        <v>0</v>
      </c>
      <c r="L30" s="25">
        <v>0</v>
      </c>
    </row>
    <row r="31" spans="1:12" ht="11.25" customHeight="1">
      <c r="A31" s="26" t="s">
        <v>4</v>
      </c>
      <c r="B31" s="27">
        <v>352</v>
      </c>
      <c r="C31" s="28">
        <v>369</v>
      </c>
      <c r="D31" s="29">
        <v>721</v>
      </c>
      <c r="E31" s="30" t="s">
        <v>4</v>
      </c>
      <c r="F31" s="27">
        <v>542</v>
      </c>
      <c r="G31" s="28">
        <v>543</v>
      </c>
      <c r="H31" s="31">
        <v>1085</v>
      </c>
      <c r="I31" s="32" t="s">
        <v>4</v>
      </c>
      <c r="J31" s="27">
        <v>1</v>
      </c>
      <c r="K31" s="28">
        <v>6</v>
      </c>
      <c r="L31" s="33">
        <v>7</v>
      </c>
    </row>
    <row r="32" spans="1:12" ht="11.25" customHeight="1">
      <c r="A32" s="34">
        <v>25</v>
      </c>
      <c r="B32" s="35">
        <v>70</v>
      </c>
      <c r="C32" s="36">
        <v>62</v>
      </c>
      <c r="D32" s="37">
        <v>132</v>
      </c>
      <c r="E32" s="38">
        <v>65</v>
      </c>
      <c r="F32" s="35">
        <v>113</v>
      </c>
      <c r="G32" s="36">
        <v>102</v>
      </c>
      <c r="H32" s="39">
        <v>215</v>
      </c>
      <c r="I32" s="40">
        <v>105</v>
      </c>
      <c r="J32" s="35">
        <v>0</v>
      </c>
      <c r="K32" s="36">
        <v>1</v>
      </c>
      <c r="L32" s="41">
        <v>1</v>
      </c>
    </row>
    <row r="33" spans="1:12" ht="11.25" customHeight="1">
      <c r="A33" s="18">
        <v>26</v>
      </c>
      <c r="B33" s="19">
        <v>60</v>
      </c>
      <c r="C33" s="20">
        <v>74</v>
      </c>
      <c r="D33" s="21">
        <v>134</v>
      </c>
      <c r="E33" s="22">
        <v>66</v>
      </c>
      <c r="F33" s="19">
        <v>108</v>
      </c>
      <c r="G33" s="20">
        <v>98</v>
      </c>
      <c r="H33" s="23">
        <v>206</v>
      </c>
      <c r="I33" s="24">
        <v>106</v>
      </c>
      <c r="J33" s="19">
        <v>0</v>
      </c>
      <c r="K33" s="20">
        <v>0</v>
      </c>
      <c r="L33" s="25">
        <v>0</v>
      </c>
    </row>
    <row r="34" spans="1:12" ht="11.25" customHeight="1">
      <c r="A34" s="18">
        <v>27</v>
      </c>
      <c r="B34" s="19">
        <v>59</v>
      </c>
      <c r="C34" s="20">
        <v>61</v>
      </c>
      <c r="D34" s="21">
        <v>120</v>
      </c>
      <c r="E34" s="22">
        <v>67</v>
      </c>
      <c r="F34" s="19">
        <v>91</v>
      </c>
      <c r="G34" s="20">
        <v>95</v>
      </c>
      <c r="H34" s="23">
        <v>186</v>
      </c>
      <c r="I34" s="24">
        <v>107</v>
      </c>
      <c r="J34" s="19">
        <v>0</v>
      </c>
      <c r="K34" s="20">
        <v>0</v>
      </c>
      <c r="L34" s="25">
        <v>0</v>
      </c>
    </row>
    <row r="35" spans="1:12" ht="11.25" customHeight="1">
      <c r="A35" s="18">
        <v>28</v>
      </c>
      <c r="B35" s="19">
        <v>71</v>
      </c>
      <c r="C35" s="20">
        <v>83</v>
      </c>
      <c r="D35" s="21">
        <v>154</v>
      </c>
      <c r="E35" s="22">
        <v>68</v>
      </c>
      <c r="F35" s="19">
        <v>90</v>
      </c>
      <c r="G35" s="20">
        <v>99</v>
      </c>
      <c r="H35" s="23">
        <v>189</v>
      </c>
      <c r="I35" s="24">
        <v>108</v>
      </c>
      <c r="J35" s="19">
        <v>0</v>
      </c>
      <c r="K35" s="20">
        <v>0</v>
      </c>
      <c r="L35" s="25">
        <v>0</v>
      </c>
    </row>
    <row r="36" spans="1:12" ht="11.25" customHeight="1">
      <c r="A36" s="18">
        <v>29</v>
      </c>
      <c r="B36" s="19">
        <v>69</v>
      </c>
      <c r="C36" s="20">
        <v>65</v>
      </c>
      <c r="D36" s="21">
        <v>134</v>
      </c>
      <c r="E36" s="22">
        <v>69</v>
      </c>
      <c r="F36" s="19">
        <v>114</v>
      </c>
      <c r="G36" s="20">
        <v>109</v>
      </c>
      <c r="H36" s="23">
        <v>223</v>
      </c>
      <c r="I36" s="24">
        <v>109</v>
      </c>
      <c r="J36" s="19">
        <v>0</v>
      </c>
      <c r="K36" s="20">
        <v>0</v>
      </c>
      <c r="L36" s="25">
        <v>0</v>
      </c>
    </row>
    <row r="37" spans="1:12" ht="11.25" customHeight="1">
      <c r="A37" s="42" t="s">
        <v>4</v>
      </c>
      <c r="B37" s="43">
        <v>329</v>
      </c>
      <c r="C37" s="44">
        <v>345</v>
      </c>
      <c r="D37" s="45">
        <v>674</v>
      </c>
      <c r="E37" s="46" t="s">
        <v>4</v>
      </c>
      <c r="F37" s="43">
        <v>516</v>
      </c>
      <c r="G37" s="44">
        <v>503</v>
      </c>
      <c r="H37" s="47">
        <v>1019</v>
      </c>
      <c r="I37" s="48" t="s">
        <v>4</v>
      </c>
      <c r="J37" s="43">
        <v>0</v>
      </c>
      <c r="K37" s="44">
        <v>1</v>
      </c>
      <c r="L37" s="49">
        <v>1</v>
      </c>
    </row>
    <row r="38" spans="1:12" ht="11.25" customHeight="1">
      <c r="A38" s="18">
        <v>30</v>
      </c>
      <c r="B38" s="19">
        <v>83</v>
      </c>
      <c r="C38" s="20">
        <v>71</v>
      </c>
      <c r="D38" s="21">
        <v>154</v>
      </c>
      <c r="E38" s="22">
        <v>70</v>
      </c>
      <c r="F38" s="19">
        <v>87</v>
      </c>
      <c r="G38" s="20">
        <v>91</v>
      </c>
      <c r="H38" s="23">
        <v>178</v>
      </c>
      <c r="I38" s="24"/>
      <c r="J38" s="19"/>
      <c r="K38" s="20"/>
      <c r="L38" s="25"/>
    </row>
    <row r="39" spans="1:13" ht="11.25" customHeight="1">
      <c r="A39" s="18">
        <v>31</v>
      </c>
      <c r="B39" s="19">
        <v>72</v>
      </c>
      <c r="C39" s="20">
        <v>73</v>
      </c>
      <c r="D39" s="21">
        <v>145</v>
      </c>
      <c r="E39" s="22">
        <v>71</v>
      </c>
      <c r="F39" s="19">
        <v>84</v>
      </c>
      <c r="G39" s="20">
        <v>97</v>
      </c>
      <c r="H39" s="23">
        <v>181</v>
      </c>
      <c r="I39" s="57" t="s">
        <v>0</v>
      </c>
      <c r="J39" s="61">
        <f>B7+B13+B19+B25+B31+B37+B43+B49+F7+F13+F19+F25+F31+F37+F43+F49+J7+J13+J19+J25+J31+J37</f>
        <v>7110</v>
      </c>
      <c r="K39" s="62">
        <f>C7+C13+C19+C25+C31+C37+C43+C49+G7+G13+G19+G25+G31+G37+G43+G49+K7+K13+K19+K25+K31+K37</f>
        <v>7655</v>
      </c>
      <c r="L39" s="63">
        <f>D7+D13+D19+D25+D31+D37+D43+D49+H7+H13+H19+H25+H31+H37+H43+H49+L7+L13+L19+L25+L31+L37</f>
        <v>14765</v>
      </c>
      <c r="M39" s="75"/>
    </row>
    <row r="40" spans="1:13" ht="11.25" customHeight="1">
      <c r="A40" s="18">
        <v>32</v>
      </c>
      <c r="B40" s="19">
        <v>73</v>
      </c>
      <c r="C40" s="20">
        <v>62</v>
      </c>
      <c r="D40" s="21">
        <v>135</v>
      </c>
      <c r="E40" s="22">
        <v>72</v>
      </c>
      <c r="F40" s="19">
        <v>84</v>
      </c>
      <c r="G40" s="20">
        <v>91</v>
      </c>
      <c r="H40" s="23">
        <v>175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84</v>
      </c>
      <c r="C41" s="20">
        <v>71</v>
      </c>
      <c r="D41" s="21">
        <v>155</v>
      </c>
      <c r="E41" s="22">
        <v>73</v>
      </c>
      <c r="F41" s="19">
        <v>79</v>
      </c>
      <c r="G41" s="20">
        <v>96</v>
      </c>
      <c r="H41" s="23">
        <v>175</v>
      </c>
      <c r="I41" s="24" t="s">
        <v>5</v>
      </c>
      <c r="J41" s="64">
        <f>B7+B13+B19</f>
        <v>947</v>
      </c>
      <c r="K41" s="65">
        <f>C7+C13+C19</f>
        <v>895</v>
      </c>
      <c r="L41" s="66">
        <f>SUM(J41:K41)</f>
        <v>1842</v>
      </c>
      <c r="M41" s="71">
        <f>L41/L39</f>
        <v>0.1247544869624111</v>
      </c>
    </row>
    <row r="42" spans="1:13" ht="11.25" customHeight="1">
      <c r="A42" s="18">
        <v>34</v>
      </c>
      <c r="B42" s="19">
        <v>83</v>
      </c>
      <c r="C42" s="20">
        <v>85</v>
      </c>
      <c r="D42" s="21">
        <v>168</v>
      </c>
      <c r="E42" s="22">
        <v>74</v>
      </c>
      <c r="F42" s="19">
        <v>87</v>
      </c>
      <c r="G42" s="20">
        <v>106</v>
      </c>
      <c r="H42" s="23">
        <v>193</v>
      </c>
      <c r="I42" s="24" t="s">
        <v>6</v>
      </c>
      <c r="J42" s="64">
        <f>B25+B31+B37+B43+B49+F7+F13+F19+F25+F31</f>
        <v>4274</v>
      </c>
      <c r="K42" s="65">
        <f>C25+C31+C37+C43+C49+G7+G13+G19+G25+G31</f>
        <v>4227</v>
      </c>
      <c r="L42" s="66">
        <f>SUM(J42:K42)</f>
        <v>8501</v>
      </c>
      <c r="M42" s="71">
        <f>L42/L39</f>
        <v>0.5757534710463935</v>
      </c>
    </row>
    <row r="43" spans="1:13" ht="11.25" customHeight="1">
      <c r="A43" s="26" t="s">
        <v>4</v>
      </c>
      <c r="B43" s="27">
        <v>395</v>
      </c>
      <c r="C43" s="28">
        <v>362</v>
      </c>
      <c r="D43" s="29">
        <v>757</v>
      </c>
      <c r="E43" s="30" t="s">
        <v>4</v>
      </c>
      <c r="F43" s="27">
        <v>421</v>
      </c>
      <c r="G43" s="28">
        <v>481</v>
      </c>
      <c r="H43" s="31">
        <v>902</v>
      </c>
      <c r="I43" s="24" t="s">
        <v>7</v>
      </c>
      <c r="J43" s="58">
        <f>F37+F43+F49+J7+J13+J19+J25+J31+J37</f>
        <v>1889</v>
      </c>
      <c r="K43" s="59">
        <f>G37+G43+G49+K7+K13+K19+K25+K31+K37</f>
        <v>2533</v>
      </c>
      <c r="L43" s="60">
        <f>SUM(J43:K43)</f>
        <v>4422</v>
      </c>
      <c r="M43" s="71">
        <f>L43/L39</f>
        <v>0.2994920419911954</v>
      </c>
    </row>
    <row r="44" spans="1:13" ht="11.25" customHeight="1">
      <c r="A44" s="34">
        <v>35</v>
      </c>
      <c r="B44" s="35">
        <v>95</v>
      </c>
      <c r="C44" s="36">
        <v>89</v>
      </c>
      <c r="D44" s="37">
        <v>184</v>
      </c>
      <c r="E44" s="38">
        <v>75</v>
      </c>
      <c r="F44" s="35">
        <v>103</v>
      </c>
      <c r="G44" s="36">
        <v>104</v>
      </c>
      <c r="H44" s="39">
        <v>207</v>
      </c>
      <c r="I44" s="70" t="s">
        <v>12</v>
      </c>
      <c r="J44" s="72">
        <v>45.62</v>
      </c>
      <c r="K44" s="73">
        <v>49.47</v>
      </c>
      <c r="L44" s="74">
        <v>47.61</v>
      </c>
      <c r="M44" s="71"/>
    </row>
    <row r="45" spans="1:13" ht="11.25" customHeight="1">
      <c r="A45" s="18">
        <v>36</v>
      </c>
      <c r="B45" s="19">
        <v>94</v>
      </c>
      <c r="C45" s="20">
        <v>81</v>
      </c>
      <c r="D45" s="21">
        <v>175</v>
      </c>
      <c r="E45" s="22">
        <v>76</v>
      </c>
      <c r="F45" s="19">
        <v>93</v>
      </c>
      <c r="G45" s="20">
        <v>98</v>
      </c>
      <c r="H45" s="23">
        <v>191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82</v>
      </c>
      <c r="C46" s="20">
        <v>74</v>
      </c>
      <c r="D46" s="21">
        <v>156</v>
      </c>
      <c r="E46" s="22">
        <v>77</v>
      </c>
      <c r="F46" s="19">
        <v>88</v>
      </c>
      <c r="G46" s="20">
        <v>100</v>
      </c>
      <c r="H46" s="23">
        <v>188</v>
      </c>
      <c r="I46" s="24" t="s">
        <v>8</v>
      </c>
      <c r="J46" s="64">
        <f>F49+J7+J13+J19+J25+J31+J37</f>
        <v>952</v>
      </c>
      <c r="K46" s="65">
        <f>G49+K7+K13+K19+K25+K31+K37</f>
        <v>1549</v>
      </c>
      <c r="L46" s="66">
        <f>H49+L7+L13+L19+L25+L31+L37</f>
        <v>2501</v>
      </c>
      <c r="M46" s="71">
        <f>L46/L39</f>
        <v>0.16938706400270911</v>
      </c>
    </row>
    <row r="47" spans="1:13" ht="11.25" customHeight="1">
      <c r="A47" s="18">
        <v>38</v>
      </c>
      <c r="B47" s="19">
        <v>73</v>
      </c>
      <c r="C47" s="20">
        <v>72</v>
      </c>
      <c r="D47" s="21">
        <v>145</v>
      </c>
      <c r="E47" s="22">
        <v>78</v>
      </c>
      <c r="F47" s="19">
        <v>59</v>
      </c>
      <c r="G47" s="20">
        <v>109</v>
      </c>
      <c r="H47" s="23">
        <v>168</v>
      </c>
      <c r="I47" s="24" t="s">
        <v>9</v>
      </c>
      <c r="J47" s="64">
        <f>J13+J19+J25+J31+J37</f>
        <v>238</v>
      </c>
      <c r="K47" s="65">
        <f>K13+K19+K25+K31+K37</f>
        <v>582</v>
      </c>
      <c r="L47" s="66">
        <f>L13+L19+L25+L31+L37</f>
        <v>820</v>
      </c>
      <c r="M47" s="71">
        <f>L47/L39</f>
        <v>0.0555367422959702</v>
      </c>
    </row>
    <row r="48" spans="1:13" ht="11.25" customHeight="1">
      <c r="A48" s="18">
        <v>39</v>
      </c>
      <c r="B48" s="19">
        <v>81</v>
      </c>
      <c r="C48" s="20">
        <v>87</v>
      </c>
      <c r="D48" s="21">
        <v>168</v>
      </c>
      <c r="E48" s="22">
        <v>79</v>
      </c>
      <c r="F48" s="19">
        <v>73</v>
      </c>
      <c r="G48" s="20">
        <v>97</v>
      </c>
      <c r="H48" s="23">
        <v>170</v>
      </c>
      <c r="I48" s="24" t="s">
        <v>10</v>
      </c>
      <c r="J48" s="64">
        <f>J25+J31+J37</f>
        <v>16</v>
      </c>
      <c r="K48" s="65">
        <f>K25+K31+K37</f>
        <v>56</v>
      </c>
      <c r="L48" s="66">
        <f>L25+L31+L37</f>
        <v>72</v>
      </c>
      <c r="M48" s="71">
        <f>L48/L39</f>
        <v>0.004876396884524212</v>
      </c>
    </row>
    <row r="49" spans="1:13" ht="11.25" customHeight="1" thickBot="1">
      <c r="A49" s="50" t="s">
        <v>4</v>
      </c>
      <c r="B49" s="51">
        <v>425</v>
      </c>
      <c r="C49" s="52">
        <v>403</v>
      </c>
      <c r="D49" s="53">
        <v>828</v>
      </c>
      <c r="E49" s="54" t="s">
        <v>4</v>
      </c>
      <c r="F49" s="51">
        <v>416</v>
      </c>
      <c r="G49" s="52">
        <v>508</v>
      </c>
      <c r="H49" s="55">
        <v>924</v>
      </c>
      <c r="I49" s="56" t="s">
        <v>11</v>
      </c>
      <c r="J49" s="67">
        <f>J31+J37</f>
        <v>1</v>
      </c>
      <c r="K49" s="68">
        <f>K31+K37</f>
        <v>7</v>
      </c>
      <c r="L49" s="69">
        <f>L31+L37</f>
        <v>8</v>
      </c>
      <c r="M49" s="71">
        <f>L49/L39</f>
        <v>0.0005418218760582459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明朝,標準"&amp;12『旧臼田町の年齢別男女別人口』　住民基本台帳人口に外国人登録人口を加算したもの（平成22年4月1日現在）&amp;R&amp;12旧臼田町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B19">
      <selection activeCell="L39" sqref="L39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2" ht="11.25" customHeight="1" thickTop="1">
      <c r="A2" s="9">
        <v>0</v>
      </c>
      <c r="B2" s="10">
        <v>26</v>
      </c>
      <c r="C2" s="11">
        <v>20</v>
      </c>
      <c r="D2" s="12">
        <v>46</v>
      </c>
      <c r="E2" s="13">
        <v>40</v>
      </c>
      <c r="F2" s="10">
        <v>49</v>
      </c>
      <c r="G2" s="11">
        <v>39</v>
      </c>
      <c r="H2" s="14">
        <v>88</v>
      </c>
      <c r="I2" s="15">
        <v>80</v>
      </c>
      <c r="J2" s="10">
        <v>17</v>
      </c>
      <c r="K2" s="11">
        <v>41</v>
      </c>
      <c r="L2" s="16">
        <v>58</v>
      </c>
    </row>
    <row r="3" spans="1:12" ht="11.25" customHeight="1">
      <c r="A3" s="18">
        <v>1</v>
      </c>
      <c r="B3" s="19">
        <v>15</v>
      </c>
      <c r="C3" s="20">
        <v>29</v>
      </c>
      <c r="D3" s="21">
        <v>44</v>
      </c>
      <c r="E3" s="22">
        <v>41</v>
      </c>
      <c r="F3" s="19">
        <v>50</v>
      </c>
      <c r="G3" s="20">
        <v>44</v>
      </c>
      <c r="H3" s="23">
        <v>94</v>
      </c>
      <c r="I3" s="24">
        <v>81</v>
      </c>
      <c r="J3" s="19">
        <v>31</v>
      </c>
      <c r="K3" s="20">
        <v>37</v>
      </c>
      <c r="L3" s="25">
        <v>68</v>
      </c>
    </row>
    <row r="4" spans="1:12" ht="11.25" customHeight="1">
      <c r="A4" s="18">
        <v>2</v>
      </c>
      <c r="B4" s="19">
        <v>25</v>
      </c>
      <c r="C4" s="20">
        <v>21</v>
      </c>
      <c r="D4" s="21">
        <v>46</v>
      </c>
      <c r="E4" s="22">
        <v>42</v>
      </c>
      <c r="F4" s="19">
        <v>29</v>
      </c>
      <c r="G4" s="20">
        <v>40</v>
      </c>
      <c r="H4" s="23">
        <v>69</v>
      </c>
      <c r="I4" s="24">
        <v>82</v>
      </c>
      <c r="J4" s="19">
        <v>24</v>
      </c>
      <c r="K4" s="20">
        <v>38</v>
      </c>
      <c r="L4" s="25">
        <v>62</v>
      </c>
    </row>
    <row r="5" spans="1:12" ht="11.25" customHeight="1">
      <c r="A5" s="18">
        <v>3</v>
      </c>
      <c r="B5" s="19">
        <v>36</v>
      </c>
      <c r="C5" s="20">
        <v>31</v>
      </c>
      <c r="D5" s="21">
        <v>67</v>
      </c>
      <c r="E5" s="22">
        <v>43</v>
      </c>
      <c r="F5" s="19">
        <v>41</v>
      </c>
      <c r="G5" s="20">
        <v>29</v>
      </c>
      <c r="H5" s="23">
        <v>70</v>
      </c>
      <c r="I5" s="24">
        <v>83</v>
      </c>
      <c r="J5" s="19">
        <v>30</v>
      </c>
      <c r="K5" s="20">
        <v>35</v>
      </c>
      <c r="L5" s="25">
        <v>65</v>
      </c>
    </row>
    <row r="6" spans="1:12" ht="11.25" customHeight="1">
      <c r="A6" s="18">
        <v>4</v>
      </c>
      <c r="B6" s="19">
        <v>20</v>
      </c>
      <c r="C6" s="20">
        <v>20</v>
      </c>
      <c r="D6" s="21">
        <v>40</v>
      </c>
      <c r="E6" s="22">
        <v>44</v>
      </c>
      <c r="F6" s="19">
        <v>28</v>
      </c>
      <c r="G6" s="20">
        <v>29</v>
      </c>
      <c r="H6" s="23">
        <v>57</v>
      </c>
      <c r="I6" s="24">
        <v>84</v>
      </c>
      <c r="J6" s="19">
        <v>22</v>
      </c>
      <c r="K6" s="20">
        <v>30</v>
      </c>
      <c r="L6" s="25">
        <v>52</v>
      </c>
    </row>
    <row r="7" spans="1:12" ht="11.25" customHeight="1">
      <c r="A7" s="26" t="s">
        <v>4</v>
      </c>
      <c r="B7" s="27">
        <v>122</v>
      </c>
      <c r="C7" s="28">
        <v>121</v>
      </c>
      <c r="D7" s="29">
        <v>243</v>
      </c>
      <c r="E7" s="30" t="s">
        <v>4</v>
      </c>
      <c r="F7" s="27">
        <v>197</v>
      </c>
      <c r="G7" s="28">
        <v>181</v>
      </c>
      <c r="H7" s="31">
        <v>378</v>
      </c>
      <c r="I7" s="32" t="s">
        <v>4</v>
      </c>
      <c r="J7" s="27">
        <v>124</v>
      </c>
      <c r="K7" s="28">
        <v>181</v>
      </c>
      <c r="L7" s="33">
        <v>305</v>
      </c>
    </row>
    <row r="8" spans="1:12" ht="11.25" customHeight="1">
      <c r="A8" s="34">
        <v>5</v>
      </c>
      <c r="B8" s="35">
        <v>21</v>
      </c>
      <c r="C8" s="36">
        <v>19</v>
      </c>
      <c r="D8" s="37">
        <v>40</v>
      </c>
      <c r="E8" s="38">
        <v>45</v>
      </c>
      <c r="F8" s="35">
        <v>38</v>
      </c>
      <c r="G8" s="36">
        <v>43</v>
      </c>
      <c r="H8" s="39">
        <v>81</v>
      </c>
      <c r="I8" s="40">
        <v>85</v>
      </c>
      <c r="J8" s="35">
        <v>26</v>
      </c>
      <c r="K8" s="36">
        <v>52</v>
      </c>
      <c r="L8" s="41">
        <v>78</v>
      </c>
    </row>
    <row r="9" spans="1:12" ht="11.25" customHeight="1">
      <c r="A9" s="18">
        <v>6</v>
      </c>
      <c r="B9" s="19">
        <v>44</v>
      </c>
      <c r="C9" s="20">
        <v>30</v>
      </c>
      <c r="D9" s="21">
        <v>74</v>
      </c>
      <c r="E9" s="22">
        <v>46</v>
      </c>
      <c r="F9" s="19">
        <v>44</v>
      </c>
      <c r="G9" s="20">
        <v>36</v>
      </c>
      <c r="H9" s="23">
        <v>80</v>
      </c>
      <c r="I9" s="24">
        <v>86</v>
      </c>
      <c r="J9" s="19">
        <v>19</v>
      </c>
      <c r="K9" s="20">
        <v>34</v>
      </c>
      <c r="L9" s="25">
        <v>53</v>
      </c>
    </row>
    <row r="10" spans="1:12" ht="11.25" customHeight="1">
      <c r="A10" s="18">
        <v>7</v>
      </c>
      <c r="B10" s="19">
        <v>30</v>
      </c>
      <c r="C10" s="20">
        <v>26</v>
      </c>
      <c r="D10" s="21">
        <v>56</v>
      </c>
      <c r="E10" s="22">
        <v>47</v>
      </c>
      <c r="F10" s="19">
        <v>46</v>
      </c>
      <c r="G10" s="20">
        <v>35</v>
      </c>
      <c r="H10" s="23">
        <v>81</v>
      </c>
      <c r="I10" s="24">
        <v>87</v>
      </c>
      <c r="J10" s="19">
        <v>17</v>
      </c>
      <c r="K10" s="20">
        <v>32</v>
      </c>
      <c r="L10" s="25">
        <v>49</v>
      </c>
    </row>
    <row r="11" spans="1:12" ht="11.25" customHeight="1">
      <c r="A11" s="18">
        <v>8</v>
      </c>
      <c r="B11" s="19">
        <v>26</v>
      </c>
      <c r="C11" s="20">
        <v>32</v>
      </c>
      <c r="D11" s="21">
        <v>58</v>
      </c>
      <c r="E11" s="22">
        <v>48</v>
      </c>
      <c r="F11" s="19">
        <v>35</v>
      </c>
      <c r="G11" s="20">
        <v>44</v>
      </c>
      <c r="H11" s="23">
        <v>79</v>
      </c>
      <c r="I11" s="24">
        <v>88</v>
      </c>
      <c r="J11" s="19">
        <v>19</v>
      </c>
      <c r="K11" s="20">
        <v>36</v>
      </c>
      <c r="L11" s="25">
        <v>55</v>
      </c>
    </row>
    <row r="12" spans="1:12" ht="11.25" customHeight="1">
      <c r="A12" s="18">
        <v>9</v>
      </c>
      <c r="B12" s="19">
        <v>27</v>
      </c>
      <c r="C12" s="20">
        <v>29</v>
      </c>
      <c r="D12" s="21">
        <v>56</v>
      </c>
      <c r="E12" s="22">
        <v>49</v>
      </c>
      <c r="F12" s="19">
        <v>46</v>
      </c>
      <c r="G12" s="20">
        <v>51</v>
      </c>
      <c r="H12" s="23">
        <v>97</v>
      </c>
      <c r="I12" s="24">
        <v>89</v>
      </c>
      <c r="J12" s="19">
        <v>8</v>
      </c>
      <c r="K12" s="20">
        <v>24</v>
      </c>
      <c r="L12" s="25">
        <v>32</v>
      </c>
    </row>
    <row r="13" spans="1:12" ht="11.25" customHeight="1">
      <c r="A13" s="42" t="s">
        <v>4</v>
      </c>
      <c r="B13" s="43">
        <v>148</v>
      </c>
      <c r="C13" s="44">
        <v>136</v>
      </c>
      <c r="D13" s="45">
        <v>284</v>
      </c>
      <c r="E13" s="46" t="s">
        <v>4</v>
      </c>
      <c r="F13" s="43">
        <v>209</v>
      </c>
      <c r="G13" s="44">
        <v>209</v>
      </c>
      <c r="H13" s="47">
        <v>418</v>
      </c>
      <c r="I13" s="48" t="s">
        <v>4</v>
      </c>
      <c r="J13" s="43">
        <v>89</v>
      </c>
      <c r="K13" s="44">
        <v>178</v>
      </c>
      <c r="L13" s="49">
        <v>267</v>
      </c>
    </row>
    <row r="14" spans="1:12" ht="11.25" customHeight="1">
      <c r="A14" s="18">
        <v>10</v>
      </c>
      <c r="B14" s="19">
        <v>34</v>
      </c>
      <c r="C14" s="20">
        <v>26</v>
      </c>
      <c r="D14" s="21">
        <v>60</v>
      </c>
      <c r="E14" s="22">
        <v>50</v>
      </c>
      <c r="F14" s="19">
        <v>40</v>
      </c>
      <c r="G14" s="20">
        <v>35</v>
      </c>
      <c r="H14" s="23">
        <v>75</v>
      </c>
      <c r="I14" s="24">
        <v>90</v>
      </c>
      <c r="J14" s="19">
        <v>5</v>
      </c>
      <c r="K14" s="20">
        <v>22</v>
      </c>
      <c r="L14" s="25">
        <v>27</v>
      </c>
    </row>
    <row r="15" spans="1:12" ht="11.25" customHeight="1">
      <c r="A15" s="18">
        <v>11</v>
      </c>
      <c r="B15" s="19">
        <v>30</v>
      </c>
      <c r="C15" s="20">
        <v>31</v>
      </c>
      <c r="D15" s="21">
        <v>61</v>
      </c>
      <c r="E15" s="22">
        <v>51</v>
      </c>
      <c r="F15" s="19">
        <v>53</v>
      </c>
      <c r="G15" s="20">
        <v>49</v>
      </c>
      <c r="H15" s="23">
        <v>102</v>
      </c>
      <c r="I15" s="24">
        <v>91</v>
      </c>
      <c r="J15" s="19">
        <v>4</v>
      </c>
      <c r="K15" s="20">
        <v>13</v>
      </c>
      <c r="L15" s="25">
        <v>17</v>
      </c>
    </row>
    <row r="16" spans="1:12" ht="11.25" customHeight="1">
      <c r="A16" s="18">
        <v>12</v>
      </c>
      <c r="B16" s="19">
        <v>40</v>
      </c>
      <c r="C16" s="20">
        <v>33</v>
      </c>
      <c r="D16" s="21">
        <v>73</v>
      </c>
      <c r="E16" s="22">
        <v>52</v>
      </c>
      <c r="F16" s="19">
        <v>60</v>
      </c>
      <c r="G16" s="20">
        <v>38</v>
      </c>
      <c r="H16" s="23">
        <v>98</v>
      </c>
      <c r="I16" s="24">
        <v>92</v>
      </c>
      <c r="J16" s="19">
        <v>7</v>
      </c>
      <c r="K16" s="20">
        <v>14</v>
      </c>
      <c r="L16" s="25">
        <v>21</v>
      </c>
    </row>
    <row r="17" spans="1:12" ht="11.25" customHeight="1">
      <c r="A17" s="18">
        <v>13</v>
      </c>
      <c r="B17" s="19">
        <v>28</v>
      </c>
      <c r="C17" s="20">
        <v>24</v>
      </c>
      <c r="D17" s="21">
        <v>52</v>
      </c>
      <c r="E17" s="22">
        <v>53</v>
      </c>
      <c r="F17" s="19">
        <v>39</v>
      </c>
      <c r="G17" s="20">
        <v>40</v>
      </c>
      <c r="H17" s="23">
        <v>79</v>
      </c>
      <c r="I17" s="24">
        <v>93</v>
      </c>
      <c r="J17" s="19">
        <v>3</v>
      </c>
      <c r="K17" s="20">
        <v>9</v>
      </c>
      <c r="L17" s="25">
        <v>12</v>
      </c>
    </row>
    <row r="18" spans="1:12" ht="11.25" customHeight="1">
      <c r="A18" s="18">
        <v>14</v>
      </c>
      <c r="B18" s="19">
        <v>28</v>
      </c>
      <c r="C18" s="20">
        <v>35</v>
      </c>
      <c r="D18" s="21">
        <v>63</v>
      </c>
      <c r="E18" s="22">
        <v>54</v>
      </c>
      <c r="F18" s="19">
        <v>51</v>
      </c>
      <c r="G18" s="20">
        <v>57</v>
      </c>
      <c r="H18" s="23">
        <v>108</v>
      </c>
      <c r="I18" s="24">
        <v>94</v>
      </c>
      <c r="J18" s="19">
        <v>0</v>
      </c>
      <c r="K18" s="20">
        <v>9</v>
      </c>
      <c r="L18" s="25">
        <v>9</v>
      </c>
    </row>
    <row r="19" spans="1:12" ht="11.25" customHeight="1">
      <c r="A19" s="26" t="s">
        <v>4</v>
      </c>
      <c r="B19" s="27">
        <v>160</v>
      </c>
      <c r="C19" s="28">
        <v>149</v>
      </c>
      <c r="D19" s="29">
        <v>309</v>
      </c>
      <c r="E19" s="30" t="s">
        <v>4</v>
      </c>
      <c r="F19" s="27">
        <v>243</v>
      </c>
      <c r="G19" s="28">
        <v>219</v>
      </c>
      <c r="H19" s="31">
        <v>462</v>
      </c>
      <c r="I19" s="32" t="s">
        <v>4</v>
      </c>
      <c r="J19" s="27">
        <v>19</v>
      </c>
      <c r="K19" s="28">
        <v>67</v>
      </c>
      <c r="L19" s="33">
        <v>86</v>
      </c>
    </row>
    <row r="20" spans="1:12" ht="11.25" customHeight="1">
      <c r="A20" s="34">
        <v>15</v>
      </c>
      <c r="B20" s="35">
        <v>34</v>
      </c>
      <c r="C20" s="36">
        <v>41</v>
      </c>
      <c r="D20" s="37">
        <v>75</v>
      </c>
      <c r="E20" s="38">
        <v>55</v>
      </c>
      <c r="F20" s="35">
        <v>45</v>
      </c>
      <c r="G20" s="36">
        <v>38</v>
      </c>
      <c r="H20" s="39">
        <v>83</v>
      </c>
      <c r="I20" s="40">
        <v>95</v>
      </c>
      <c r="J20" s="35">
        <v>1</v>
      </c>
      <c r="K20" s="36">
        <v>6</v>
      </c>
      <c r="L20" s="41">
        <v>7</v>
      </c>
    </row>
    <row r="21" spans="1:12" ht="11.25" customHeight="1">
      <c r="A21" s="18">
        <v>16</v>
      </c>
      <c r="B21" s="19">
        <v>35</v>
      </c>
      <c r="C21" s="20">
        <v>33</v>
      </c>
      <c r="D21" s="21">
        <v>68</v>
      </c>
      <c r="E21" s="22">
        <v>56</v>
      </c>
      <c r="F21" s="19">
        <v>51</v>
      </c>
      <c r="G21" s="20">
        <v>57</v>
      </c>
      <c r="H21" s="23">
        <v>108</v>
      </c>
      <c r="I21" s="24">
        <v>96</v>
      </c>
      <c r="J21" s="19">
        <v>2</v>
      </c>
      <c r="K21" s="20">
        <v>6</v>
      </c>
      <c r="L21" s="25">
        <v>8</v>
      </c>
    </row>
    <row r="22" spans="1:12" ht="11.25" customHeight="1">
      <c r="A22" s="18">
        <v>17</v>
      </c>
      <c r="B22" s="19">
        <v>26</v>
      </c>
      <c r="C22" s="20">
        <v>37</v>
      </c>
      <c r="D22" s="21">
        <v>63</v>
      </c>
      <c r="E22" s="22">
        <v>57</v>
      </c>
      <c r="F22" s="19">
        <v>53</v>
      </c>
      <c r="G22" s="20">
        <v>47</v>
      </c>
      <c r="H22" s="23">
        <v>100</v>
      </c>
      <c r="I22" s="24">
        <v>97</v>
      </c>
      <c r="J22" s="19">
        <v>0</v>
      </c>
      <c r="K22" s="20">
        <v>4</v>
      </c>
      <c r="L22" s="25">
        <v>4</v>
      </c>
    </row>
    <row r="23" spans="1:12" ht="11.25" customHeight="1">
      <c r="A23" s="18">
        <v>18</v>
      </c>
      <c r="B23" s="19">
        <v>40</v>
      </c>
      <c r="C23" s="20">
        <v>31</v>
      </c>
      <c r="D23" s="21">
        <v>71</v>
      </c>
      <c r="E23" s="22">
        <v>58</v>
      </c>
      <c r="F23" s="19">
        <v>55</v>
      </c>
      <c r="G23" s="20">
        <v>53</v>
      </c>
      <c r="H23" s="23">
        <v>108</v>
      </c>
      <c r="I23" s="24">
        <v>98</v>
      </c>
      <c r="J23" s="19">
        <v>0</v>
      </c>
      <c r="K23" s="20">
        <v>4</v>
      </c>
      <c r="L23" s="25">
        <v>4</v>
      </c>
    </row>
    <row r="24" spans="1:12" ht="11.25" customHeight="1">
      <c r="A24" s="18">
        <v>19</v>
      </c>
      <c r="B24" s="19">
        <v>35</v>
      </c>
      <c r="C24" s="20">
        <v>31</v>
      </c>
      <c r="D24" s="21">
        <v>66</v>
      </c>
      <c r="E24" s="22">
        <v>59</v>
      </c>
      <c r="F24" s="19">
        <v>61</v>
      </c>
      <c r="G24" s="20">
        <v>59</v>
      </c>
      <c r="H24" s="23">
        <v>120</v>
      </c>
      <c r="I24" s="24">
        <v>99</v>
      </c>
      <c r="J24" s="19">
        <v>0</v>
      </c>
      <c r="K24" s="20">
        <v>0</v>
      </c>
      <c r="L24" s="25">
        <v>0</v>
      </c>
    </row>
    <row r="25" spans="1:12" ht="11.25" customHeight="1">
      <c r="A25" s="42" t="s">
        <v>4</v>
      </c>
      <c r="B25" s="43">
        <v>170</v>
      </c>
      <c r="C25" s="44">
        <v>173</v>
      </c>
      <c r="D25" s="45">
        <v>343</v>
      </c>
      <c r="E25" s="46" t="s">
        <v>4</v>
      </c>
      <c r="F25" s="43">
        <v>265</v>
      </c>
      <c r="G25" s="44">
        <v>254</v>
      </c>
      <c r="H25" s="47">
        <v>519</v>
      </c>
      <c r="I25" s="48" t="s">
        <v>4</v>
      </c>
      <c r="J25" s="43">
        <v>3</v>
      </c>
      <c r="K25" s="44">
        <v>20</v>
      </c>
      <c r="L25" s="49">
        <v>23</v>
      </c>
    </row>
    <row r="26" spans="1:12" ht="11.25" customHeight="1">
      <c r="A26" s="18">
        <v>20</v>
      </c>
      <c r="B26" s="19">
        <v>50</v>
      </c>
      <c r="C26" s="20">
        <v>31</v>
      </c>
      <c r="D26" s="21">
        <v>81</v>
      </c>
      <c r="E26" s="22">
        <v>60</v>
      </c>
      <c r="F26" s="19">
        <v>58</v>
      </c>
      <c r="G26" s="20">
        <v>53</v>
      </c>
      <c r="H26" s="23">
        <v>111</v>
      </c>
      <c r="I26" s="24">
        <v>100</v>
      </c>
      <c r="J26" s="19">
        <v>0</v>
      </c>
      <c r="K26" s="20">
        <v>1</v>
      </c>
      <c r="L26" s="25">
        <v>1</v>
      </c>
    </row>
    <row r="27" spans="1:12" ht="11.25" customHeight="1">
      <c r="A27" s="18">
        <v>21</v>
      </c>
      <c r="B27" s="19">
        <v>38</v>
      </c>
      <c r="C27" s="20">
        <v>38</v>
      </c>
      <c r="D27" s="21">
        <v>76</v>
      </c>
      <c r="E27" s="22">
        <v>61</v>
      </c>
      <c r="F27" s="19">
        <v>52</v>
      </c>
      <c r="G27" s="20">
        <v>59</v>
      </c>
      <c r="H27" s="23">
        <v>111</v>
      </c>
      <c r="I27" s="24">
        <v>101</v>
      </c>
      <c r="J27" s="19">
        <v>1</v>
      </c>
      <c r="K27" s="20">
        <v>1</v>
      </c>
      <c r="L27" s="25">
        <v>2</v>
      </c>
    </row>
    <row r="28" spans="1:12" ht="11.25" customHeight="1">
      <c r="A28" s="18">
        <v>22</v>
      </c>
      <c r="B28" s="19">
        <v>37</v>
      </c>
      <c r="C28" s="20">
        <v>33</v>
      </c>
      <c r="D28" s="21">
        <v>70</v>
      </c>
      <c r="E28" s="22">
        <v>62</v>
      </c>
      <c r="F28" s="19">
        <v>64</v>
      </c>
      <c r="G28" s="20">
        <v>40</v>
      </c>
      <c r="H28" s="23">
        <v>104</v>
      </c>
      <c r="I28" s="24">
        <v>102</v>
      </c>
      <c r="J28" s="19">
        <v>0</v>
      </c>
      <c r="K28" s="20">
        <v>1</v>
      </c>
      <c r="L28" s="25">
        <v>1</v>
      </c>
    </row>
    <row r="29" spans="1:12" ht="11.25" customHeight="1">
      <c r="A29" s="18">
        <v>23</v>
      </c>
      <c r="B29" s="19">
        <v>35</v>
      </c>
      <c r="C29" s="20">
        <v>40</v>
      </c>
      <c r="D29" s="21">
        <v>75</v>
      </c>
      <c r="E29" s="22">
        <v>63</v>
      </c>
      <c r="F29" s="19">
        <v>46</v>
      </c>
      <c r="G29" s="20">
        <v>31</v>
      </c>
      <c r="H29" s="23">
        <v>77</v>
      </c>
      <c r="I29" s="24">
        <v>103</v>
      </c>
      <c r="J29" s="19">
        <v>0</v>
      </c>
      <c r="K29" s="20">
        <v>0</v>
      </c>
      <c r="L29" s="25">
        <v>0</v>
      </c>
    </row>
    <row r="30" spans="1:12" ht="11.25" customHeight="1">
      <c r="A30" s="18">
        <v>24</v>
      </c>
      <c r="B30" s="19">
        <v>27</v>
      </c>
      <c r="C30" s="20">
        <v>33</v>
      </c>
      <c r="D30" s="21">
        <v>60</v>
      </c>
      <c r="E30" s="22">
        <v>64</v>
      </c>
      <c r="F30" s="19">
        <v>35</v>
      </c>
      <c r="G30" s="20">
        <v>30</v>
      </c>
      <c r="H30" s="23">
        <v>65</v>
      </c>
      <c r="I30" s="24">
        <v>104</v>
      </c>
      <c r="J30" s="19">
        <v>0</v>
      </c>
      <c r="K30" s="20">
        <v>1</v>
      </c>
      <c r="L30" s="25">
        <v>1</v>
      </c>
    </row>
    <row r="31" spans="1:12" ht="11.25" customHeight="1">
      <c r="A31" s="26" t="s">
        <v>4</v>
      </c>
      <c r="B31" s="27">
        <v>187</v>
      </c>
      <c r="C31" s="28">
        <v>175</v>
      </c>
      <c r="D31" s="29">
        <v>362</v>
      </c>
      <c r="E31" s="30" t="s">
        <v>4</v>
      </c>
      <c r="F31" s="27">
        <v>255</v>
      </c>
      <c r="G31" s="28">
        <v>213</v>
      </c>
      <c r="H31" s="31">
        <v>468</v>
      </c>
      <c r="I31" s="32" t="s">
        <v>4</v>
      </c>
      <c r="J31" s="27">
        <v>1</v>
      </c>
      <c r="K31" s="28">
        <v>4</v>
      </c>
      <c r="L31" s="33">
        <v>5</v>
      </c>
    </row>
    <row r="32" spans="1:12" ht="11.25" customHeight="1">
      <c r="A32" s="34">
        <v>25</v>
      </c>
      <c r="B32" s="35">
        <v>36</v>
      </c>
      <c r="C32" s="36">
        <v>34</v>
      </c>
      <c r="D32" s="37">
        <v>70</v>
      </c>
      <c r="E32" s="38">
        <v>65</v>
      </c>
      <c r="F32" s="35">
        <v>36</v>
      </c>
      <c r="G32" s="36">
        <v>43</v>
      </c>
      <c r="H32" s="39">
        <v>79</v>
      </c>
      <c r="I32" s="40">
        <v>105</v>
      </c>
      <c r="J32" s="35">
        <v>0</v>
      </c>
      <c r="K32" s="36">
        <v>0</v>
      </c>
      <c r="L32" s="41">
        <v>0</v>
      </c>
    </row>
    <row r="33" spans="1:12" ht="11.25" customHeight="1">
      <c r="A33" s="18">
        <v>26</v>
      </c>
      <c r="B33" s="19">
        <v>30</v>
      </c>
      <c r="C33" s="20">
        <v>24</v>
      </c>
      <c r="D33" s="21">
        <v>54</v>
      </c>
      <c r="E33" s="22">
        <v>66</v>
      </c>
      <c r="F33" s="19">
        <v>46</v>
      </c>
      <c r="G33" s="20">
        <v>40</v>
      </c>
      <c r="H33" s="23">
        <v>86</v>
      </c>
      <c r="I33" s="24">
        <v>106</v>
      </c>
      <c r="J33" s="19">
        <v>0</v>
      </c>
      <c r="K33" s="20">
        <v>0</v>
      </c>
      <c r="L33" s="25">
        <v>0</v>
      </c>
    </row>
    <row r="34" spans="1:12" ht="11.25" customHeight="1">
      <c r="A34" s="18">
        <v>27</v>
      </c>
      <c r="B34" s="19">
        <v>35</v>
      </c>
      <c r="C34" s="20">
        <v>23</v>
      </c>
      <c r="D34" s="21">
        <v>58</v>
      </c>
      <c r="E34" s="22">
        <v>67</v>
      </c>
      <c r="F34" s="19">
        <v>27</v>
      </c>
      <c r="G34" s="20">
        <v>34</v>
      </c>
      <c r="H34" s="23">
        <v>61</v>
      </c>
      <c r="I34" s="24">
        <v>107</v>
      </c>
      <c r="J34" s="19">
        <v>0</v>
      </c>
      <c r="K34" s="20">
        <v>0</v>
      </c>
      <c r="L34" s="25">
        <v>0</v>
      </c>
    </row>
    <row r="35" spans="1:12" ht="11.25" customHeight="1">
      <c r="A35" s="18">
        <v>28</v>
      </c>
      <c r="B35" s="19">
        <v>33</v>
      </c>
      <c r="C35" s="20">
        <v>34</v>
      </c>
      <c r="D35" s="21">
        <v>67</v>
      </c>
      <c r="E35" s="22">
        <v>68</v>
      </c>
      <c r="F35" s="19">
        <v>40</v>
      </c>
      <c r="G35" s="20">
        <v>44</v>
      </c>
      <c r="H35" s="23">
        <v>84</v>
      </c>
      <c r="I35" s="24">
        <v>108</v>
      </c>
      <c r="J35" s="19">
        <v>0</v>
      </c>
      <c r="K35" s="20">
        <v>0</v>
      </c>
      <c r="L35" s="25">
        <v>0</v>
      </c>
    </row>
    <row r="36" spans="1:12" ht="11.25" customHeight="1">
      <c r="A36" s="18">
        <v>29</v>
      </c>
      <c r="B36" s="19">
        <v>28</v>
      </c>
      <c r="C36" s="20">
        <v>17</v>
      </c>
      <c r="D36" s="21">
        <v>45</v>
      </c>
      <c r="E36" s="22">
        <v>69</v>
      </c>
      <c r="F36" s="19">
        <v>46</v>
      </c>
      <c r="G36" s="20">
        <v>41</v>
      </c>
      <c r="H36" s="23">
        <v>87</v>
      </c>
      <c r="I36" s="24">
        <v>109</v>
      </c>
      <c r="J36" s="19">
        <v>0</v>
      </c>
      <c r="K36" s="20">
        <v>0</v>
      </c>
      <c r="L36" s="25">
        <v>0</v>
      </c>
    </row>
    <row r="37" spans="1:12" ht="11.25" customHeight="1">
      <c r="A37" s="42" t="s">
        <v>4</v>
      </c>
      <c r="B37" s="43">
        <v>162</v>
      </c>
      <c r="C37" s="44">
        <v>132</v>
      </c>
      <c r="D37" s="45">
        <v>294</v>
      </c>
      <c r="E37" s="46" t="s">
        <v>4</v>
      </c>
      <c r="F37" s="43">
        <v>195</v>
      </c>
      <c r="G37" s="44">
        <v>202</v>
      </c>
      <c r="H37" s="47">
        <v>397</v>
      </c>
      <c r="I37" s="48" t="s">
        <v>4</v>
      </c>
      <c r="J37" s="43">
        <v>0</v>
      </c>
      <c r="K37" s="44">
        <v>0</v>
      </c>
      <c r="L37" s="49">
        <v>0</v>
      </c>
    </row>
    <row r="38" spans="1:12" ht="11.25" customHeight="1">
      <c r="A38" s="18">
        <v>30</v>
      </c>
      <c r="B38" s="19">
        <v>29</v>
      </c>
      <c r="C38" s="20">
        <v>33</v>
      </c>
      <c r="D38" s="21">
        <v>62</v>
      </c>
      <c r="E38" s="22">
        <v>70</v>
      </c>
      <c r="F38" s="19">
        <v>36</v>
      </c>
      <c r="G38" s="20">
        <v>37</v>
      </c>
      <c r="H38" s="23">
        <v>73</v>
      </c>
      <c r="I38" s="24"/>
      <c r="J38" s="19"/>
      <c r="K38" s="20"/>
      <c r="L38" s="25"/>
    </row>
    <row r="39" spans="1:13" ht="11.25" customHeight="1">
      <c r="A39" s="18">
        <v>31</v>
      </c>
      <c r="B39" s="19">
        <v>28</v>
      </c>
      <c r="C39" s="20">
        <v>26</v>
      </c>
      <c r="D39" s="21">
        <v>54</v>
      </c>
      <c r="E39" s="22">
        <v>71</v>
      </c>
      <c r="F39" s="19">
        <v>31</v>
      </c>
      <c r="G39" s="20">
        <v>37</v>
      </c>
      <c r="H39" s="23">
        <v>68</v>
      </c>
      <c r="I39" s="57" t="s">
        <v>0</v>
      </c>
      <c r="J39" s="61">
        <f>B7+B13+B19+B25+B31+B37+B43+B49+F7+F13+F19+F25+F31+F37+F43+F49+J7+J13+J19+J25+J31+J37</f>
        <v>3260</v>
      </c>
      <c r="K39" s="62">
        <f>C7+C13+C19+C25+C31+C37+C43+C49+G7+G13+G19+G25+G31+G37+G43+G49+K7+K13+K19+K25+K31+K37</f>
        <v>3375</v>
      </c>
      <c r="L39" s="63">
        <f>D7+D13+D19+D25+D31+D37+D43+D49+H7+H13+H19+H25+H31+H37+H43+H49+L7+L13+L19+L25+L31+L37</f>
        <v>6635</v>
      </c>
      <c r="M39" s="75"/>
    </row>
    <row r="40" spans="1:13" ht="11.25" customHeight="1">
      <c r="A40" s="18">
        <v>32</v>
      </c>
      <c r="B40" s="19">
        <v>31</v>
      </c>
      <c r="C40" s="20">
        <v>25</v>
      </c>
      <c r="D40" s="21">
        <v>56</v>
      </c>
      <c r="E40" s="22">
        <v>72</v>
      </c>
      <c r="F40" s="19">
        <v>34</v>
      </c>
      <c r="G40" s="20">
        <v>38</v>
      </c>
      <c r="H40" s="23">
        <v>72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42</v>
      </c>
      <c r="C41" s="20">
        <v>32</v>
      </c>
      <c r="D41" s="21">
        <v>74</v>
      </c>
      <c r="E41" s="22">
        <v>73</v>
      </c>
      <c r="F41" s="19">
        <v>32</v>
      </c>
      <c r="G41" s="20">
        <v>46</v>
      </c>
      <c r="H41" s="23">
        <v>78</v>
      </c>
      <c r="I41" s="24" t="s">
        <v>5</v>
      </c>
      <c r="J41" s="64">
        <f>B7+B13+B19</f>
        <v>430</v>
      </c>
      <c r="K41" s="65">
        <f>C7+C13+C19</f>
        <v>406</v>
      </c>
      <c r="L41" s="66">
        <f>SUM(J41:K41)</f>
        <v>836</v>
      </c>
      <c r="M41" s="71">
        <f>L41/L39</f>
        <v>0.12599849284099474</v>
      </c>
    </row>
    <row r="42" spans="1:13" ht="11.25" customHeight="1">
      <c r="A42" s="18">
        <v>34</v>
      </c>
      <c r="B42" s="19">
        <v>42</v>
      </c>
      <c r="C42" s="20">
        <v>34</v>
      </c>
      <c r="D42" s="21">
        <v>76</v>
      </c>
      <c r="E42" s="22">
        <v>74</v>
      </c>
      <c r="F42" s="19">
        <v>30</v>
      </c>
      <c r="G42" s="20">
        <v>31</v>
      </c>
      <c r="H42" s="23">
        <v>61</v>
      </c>
      <c r="I42" s="24" t="s">
        <v>6</v>
      </c>
      <c r="J42" s="64">
        <f>B25+B31+B37+B43+B49+F7+F13+F19+F25+F31</f>
        <v>2067</v>
      </c>
      <c r="K42" s="65">
        <f>C25+C31+C37+C43+C49+G7+G13+G19+G25+G31</f>
        <v>1904</v>
      </c>
      <c r="L42" s="66">
        <f>SUM(J42:K42)</f>
        <v>3971</v>
      </c>
      <c r="M42" s="71">
        <f>L42/L39</f>
        <v>0.598492840994725</v>
      </c>
    </row>
    <row r="43" spans="1:13" ht="11.25" customHeight="1">
      <c r="A43" s="26" t="s">
        <v>4</v>
      </c>
      <c r="B43" s="27">
        <v>172</v>
      </c>
      <c r="C43" s="28">
        <v>150</v>
      </c>
      <c r="D43" s="29">
        <v>322</v>
      </c>
      <c r="E43" s="30" t="s">
        <v>4</v>
      </c>
      <c r="F43" s="27">
        <v>163</v>
      </c>
      <c r="G43" s="28">
        <v>189</v>
      </c>
      <c r="H43" s="31">
        <v>352</v>
      </c>
      <c r="I43" s="24" t="s">
        <v>7</v>
      </c>
      <c r="J43" s="58">
        <f>F37+F43+F49+J7+J13+J19+J25+J31+J37</f>
        <v>763</v>
      </c>
      <c r="K43" s="59">
        <f>G37+G43+G49+K7+K13+K19+K25+K31+K37</f>
        <v>1065</v>
      </c>
      <c r="L43" s="60">
        <f>SUM(J43:K43)</f>
        <v>1828</v>
      </c>
      <c r="M43" s="71">
        <f>L43/L39</f>
        <v>0.2755086661642803</v>
      </c>
    </row>
    <row r="44" spans="1:13" ht="11.25" customHeight="1">
      <c r="A44" s="34">
        <v>35</v>
      </c>
      <c r="B44" s="35">
        <v>30</v>
      </c>
      <c r="C44" s="36">
        <v>39</v>
      </c>
      <c r="D44" s="37">
        <v>69</v>
      </c>
      <c r="E44" s="38">
        <v>75</v>
      </c>
      <c r="F44" s="35">
        <v>36</v>
      </c>
      <c r="G44" s="36">
        <v>48</v>
      </c>
      <c r="H44" s="39">
        <v>84</v>
      </c>
      <c r="I44" s="70" t="s">
        <v>12</v>
      </c>
      <c r="J44" s="72">
        <v>44.71</v>
      </c>
      <c r="K44" s="73">
        <v>48.58</v>
      </c>
      <c r="L44" s="74">
        <v>46.67</v>
      </c>
      <c r="M44" s="71"/>
    </row>
    <row r="45" spans="1:13" ht="11.25" customHeight="1">
      <c r="A45" s="18">
        <v>36</v>
      </c>
      <c r="B45" s="19">
        <v>43</v>
      </c>
      <c r="C45" s="20">
        <v>37</v>
      </c>
      <c r="D45" s="21">
        <v>80</v>
      </c>
      <c r="E45" s="22">
        <v>76</v>
      </c>
      <c r="F45" s="19">
        <v>28</v>
      </c>
      <c r="G45" s="20">
        <v>41</v>
      </c>
      <c r="H45" s="23">
        <v>69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46</v>
      </c>
      <c r="C46" s="20">
        <v>42</v>
      </c>
      <c r="D46" s="21">
        <v>88</v>
      </c>
      <c r="E46" s="22">
        <v>77</v>
      </c>
      <c r="F46" s="19">
        <v>31</v>
      </c>
      <c r="G46" s="20">
        <v>47</v>
      </c>
      <c r="H46" s="23">
        <v>78</v>
      </c>
      <c r="I46" s="24" t="s">
        <v>8</v>
      </c>
      <c r="J46" s="64">
        <f>F49+J7+J13+J19+J25+J31+J37</f>
        <v>405</v>
      </c>
      <c r="K46" s="65">
        <f>G49+K7+K13+K19+K25+K31+K37</f>
        <v>674</v>
      </c>
      <c r="L46" s="66">
        <f>H49+L7+L13+L19+L25+L31+L37</f>
        <v>1079</v>
      </c>
      <c r="M46" s="71">
        <f>L46/L39</f>
        <v>0.1626224566691786</v>
      </c>
    </row>
    <row r="47" spans="1:13" ht="11.25" customHeight="1">
      <c r="A47" s="18">
        <v>38</v>
      </c>
      <c r="B47" s="19">
        <v>43</v>
      </c>
      <c r="C47" s="20">
        <v>42</v>
      </c>
      <c r="D47" s="21">
        <v>85</v>
      </c>
      <c r="E47" s="22">
        <v>78</v>
      </c>
      <c r="F47" s="19">
        <v>42</v>
      </c>
      <c r="G47" s="20">
        <v>46</v>
      </c>
      <c r="H47" s="23">
        <v>88</v>
      </c>
      <c r="I47" s="24" t="s">
        <v>9</v>
      </c>
      <c r="J47" s="64">
        <f>J13+J19+J25+J31+J37</f>
        <v>112</v>
      </c>
      <c r="K47" s="65">
        <f>K13+K19+K25+K31+K37</f>
        <v>269</v>
      </c>
      <c r="L47" s="66">
        <f>L13+L19+L25+L31+L37</f>
        <v>381</v>
      </c>
      <c r="M47" s="71">
        <f>L47/L39</f>
        <v>0.05742275810097965</v>
      </c>
    </row>
    <row r="48" spans="1:13" ht="11.25" customHeight="1">
      <c r="A48" s="18">
        <v>39</v>
      </c>
      <c r="B48" s="19">
        <v>45</v>
      </c>
      <c r="C48" s="20">
        <v>38</v>
      </c>
      <c r="D48" s="21">
        <v>83</v>
      </c>
      <c r="E48" s="22">
        <v>79</v>
      </c>
      <c r="F48" s="19">
        <v>32</v>
      </c>
      <c r="G48" s="20">
        <v>42</v>
      </c>
      <c r="H48" s="23">
        <v>74</v>
      </c>
      <c r="I48" s="24" t="s">
        <v>10</v>
      </c>
      <c r="J48" s="64">
        <f>J25+J31+J37</f>
        <v>4</v>
      </c>
      <c r="K48" s="65">
        <f>K25+K31+K37</f>
        <v>24</v>
      </c>
      <c r="L48" s="66">
        <f>L25+L31+L37</f>
        <v>28</v>
      </c>
      <c r="M48" s="71">
        <f>L48/L39</f>
        <v>0.004220045214770159</v>
      </c>
    </row>
    <row r="49" spans="1:13" ht="11.25" customHeight="1" thickBot="1">
      <c r="A49" s="50" t="s">
        <v>4</v>
      </c>
      <c r="B49" s="51">
        <v>207</v>
      </c>
      <c r="C49" s="52">
        <v>198</v>
      </c>
      <c r="D49" s="53">
        <v>405</v>
      </c>
      <c r="E49" s="54" t="s">
        <v>4</v>
      </c>
      <c r="F49" s="51">
        <v>169</v>
      </c>
      <c r="G49" s="52">
        <v>224</v>
      </c>
      <c r="H49" s="55">
        <v>393</v>
      </c>
      <c r="I49" s="56" t="s">
        <v>11</v>
      </c>
      <c r="J49" s="67">
        <f>J31+J37</f>
        <v>1</v>
      </c>
      <c r="K49" s="68">
        <f>K31+K37</f>
        <v>4</v>
      </c>
      <c r="L49" s="69">
        <f>L31+L37</f>
        <v>5</v>
      </c>
      <c r="M49" s="71">
        <f>L49/L39</f>
        <v>0.0007535795026375283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明朝,標準"&amp;12『旧浅科村の年齢別男女別人口』　住民基本台帳人口に外国人登録人口を加算したもの（平成22年4月1日現在）&amp;R&amp;12旧浅科村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C19">
      <selection activeCell="L39" sqref="L39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2" ht="11.25" customHeight="1" thickTop="1">
      <c r="A2" s="9">
        <v>0</v>
      </c>
      <c r="B2" s="10">
        <v>31</v>
      </c>
      <c r="C2" s="11">
        <v>30</v>
      </c>
      <c r="D2" s="12">
        <v>61</v>
      </c>
      <c r="E2" s="13">
        <v>40</v>
      </c>
      <c r="F2" s="10">
        <v>59</v>
      </c>
      <c r="G2" s="11">
        <v>52</v>
      </c>
      <c r="H2" s="14">
        <v>111</v>
      </c>
      <c r="I2" s="15">
        <v>80</v>
      </c>
      <c r="J2" s="10">
        <v>50</v>
      </c>
      <c r="K2" s="11">
        <v>74</v>
      </c>
      <c r="L2" s="16">
        <v>124</v>
      </c>
    </row>
    <row r="3" spans="1:12" ht="11.25" customHeight="1">
      <c r="A3" s="18">
        <v>1</v>
      </c>
      <c r="B3" s="19">
        <v>24</v>
      </c>
      <c r="C3" s="20">
        <v>32</v>
      </c>
      <c r="D3" s="21">
        <v>56</v>
      </c>
      <c r="E3" s="22">
        <v>41</v>
      </c>
      <c r="F3" s="19">
        <v>58</v>
      </c>
      <c r="G3" s="20">
        <v>59</v>
      </c>
      <c r="H3" s="23">
        <v>117</v>
      </c>
      <c r="I3" s="24">
        <v>81</v>
      </c>
      <c r="J3" s="19">
        <v>65</v>
      </c>
      <c r="K3" s="20">
        <v>74</v>
      </c>
      <c r="L3" s="25">
        <v>139</v>
      </c>
    </row>
    <row r="4" spans="1:12" ht="11.25" customHeight="1">
      <c r="A4" s="18">
        <v>2</v>
      </c>
      <c r="B4" s="19">
        <v>32</v>
      </c>
      <c r="C4" s="20">
        <v>33</v>
      </c>
      <c r="D4" s="21">
        <v>65</v>
      </c>
      <c r="E4" s="22">
        <v>42</v>
      </c>
      <c r="F4" s="19">
        <v>49</v>
      </c>
      <c r="G4" s="20">
        <v>49</v>
      </c>
      <c r="H4" s="23">
        <v>98</v>
      </c>
      <c r="I4" s="24">
        <v>82</v>
      </c>
      <c r="J4" s="19">
        <v>51</v>
      </c>
      <c r="K4" s="20">
        <v>72</v>
      </c>
      <c r="L4" s="25">
        <v>123</v>
      </c>
    </row>
    <row r="5" spans="1:12" ht="11.25" customHeight="1">
      <c r="A5" s="18">
        <v>3</v>
      </c>
      <c r="B5" s="19">
        <v>44</v>
      </c>
      <c r="C5" s="20">
        <v>32</v>
      </c>
      <c r="D5" s="21">
        <v>76</v>
      </c>
      <c r="E5" s="22">
        <v>43</v>
      </c>
      <c r="F5" s="19">
        <v>49</v>
      </c>
      <c r="G5" s="20">
        <v>49</v>
      </c>
      <c r="H5" s="23">
        <v>98</v>
      </c>
      <c r="I5" s="24">
        <v>83</v>
      </c>
      <c r="J5" s="19">
        <v>45</v>
      </c>
      <c r="K5" s="20">
        <v>70</v>
      </c>
      <c r="L5" s="25">
        <v>115</v>
      </c>
    </row>
    <row r="6" spans="1:12" ht="11.25" customHeight="1">
      <c r="A6" s="18">
        <v>4</v>
      </c>
      <c r="B6" s="19">
        <v>41</v>
      </c>
      <c r="C6" s="20">
        <v>27</v>
      </c>
      <c r="D6" s="21">
        <v>68</v>
      </c>
      <c r="E6" s="22">
        <v>44</v>
      </c>
      <c r="F6" s="19">
        <v>41</v>
      </c>
      <c r="G6" s="20">
        <v>48</v>
      </c>
      <c r="H6" s="23">
        <v>89</v>
      </c>
      <c r="I6" s="24">
        <v>84</v>
      </c>
      <c r="J6" s="19">
        <v>44</v>
      </c>
      <c r="K6" s="20">
        <v>65</v>
      </c>
      <c r="L6" s="25">
        <v>109</v>
      </c>
    </row>
    <row r="7" spans="1:12" ht="11.25" customHeight="1">
      <c r="A7" s="26" t="s">
        <v>4</v>
      </c>
      <c r="B7" s="27">
        <v>172</v>
      </c>
      <c r="C7" s="28">
        <v>154</v>
      </c>
      <c r="D7" s="29">
        <v>326</v>
      </c>
      <c r="E7" s="30" t="s">
        <v>4</v>
      </c>
      <c r="F7" s="27">
        <v>256</v>
      </c>
      <c r="G7" s="28">
        <v>257</v>
      </c>
      <c r="H7" s="31">
        <v>513</v>
      </c>
      <c r="I7" s="32" t="s">
        <v>4</v>
      </c>
      <c r="J7" s="27">
        <v>255</v>
      </c>
      <c r="K7" s="28">
        <v>355</v>
      </c>
      <c r="L7" s="33">
        <v>610</v>
      </c>
    </row>
    <row r="8" spans="1:12" ht="11.25" customHeight="1">
      <c r="A8" s="34">
        <v>5</v>
      </c>
      <c r="B8" s="35">
        <v>32</v>
      </c>
      <c r="C8" s="36">
        <v>30</v>
      </c>
      <c r="D8" s="37">
        <v>62</v>
      </c>
      <c r="E8" s="38">
        <v>45</v>
      </c>
      <c r="F8" s="35">
        <v>56</v>
      </c>
      <c r="G8" s="36">
        <v>52</v>
      </c>
      <c r="H8" s="39">
        <v>108</v>
      </c>
      <c r="I8" s="40">
        <v>85</v>
      </c>
      <c r="J8" s="35">
        <v>37</v>
      </c>
      <c r="K8" s="36">
        <v>52</v>
      </c>
      <c r="L8" s="41">
        <v>89</v>
      </c>
    </row>
    <row r="9" spans="1:12" ht="11.25" customHeight="1">
      <c r="A9" s="18">
        <v>6</v>
      </c>
      <c r="B9" s="19">
        <v>37</v>
      </c>
      <c r="C9" s="20">
        <v>43</v>
      </c>
      <c r="D9" s="21">
        <v>80</v>
      </c>
      <c r="E9" s="22">
        <v>46</v>
      </c>
      <c r="F9" s="19">
        <v>42</v>
      </c>
      <c r="G9" s="20">
        <v>58</v>
      </c>
      <c r="H9" s="23">
        <v>100</v>
      </c>
      <c r="I9" s="24">
        <v>86</v>
      </c>
      <c r="J9" s="19">
        <v>25</v>
      </c>
      <c r="K9" s="20">
        <v>58</v>
      </c>
      <c r="L9" s="25">
        <v>83</v>
      </c>
    </row>
    <row r="10" spans="1:12" ht="11.25" customHeight="1">
      <c r="A10" s="18">
        <v>7</v>
      </c>
      <c r="B10" s="19">
        <v>29</v>
      </c>
      <c r="C10" s="20">
        <v>28</v>
      </c>
      <c r="D10" s="21">
        <v>57</v>
      </c>
      <c r="E10" s="22">
        <v>47</v>
      </c>
      <c r="F10" s="19">
        <v>61</v>
      </c>
      <c r="G10" s="20">
        <v>57</v>
      </c>
      <c r="H10" s="23">
        <v>118</v>
      </c>
      <c r="I10" s="24">
        <v>87</v>
      </c>
      <c r="J10" s="19">
        <v>24</v>
      </c>
      <c r="K10" s="20">
        <v>57</v>
      </c>
      <c r="L10" s="25">
        <v>81</v>
      </c>
    </row>
    <row r="11" spans="1:12" ht="11.25" customHeight="1">
      <c r="A11" s="18">
        <v>8</v>
      </c>
      <c r="B11" s="19">
        <v>41</v>
      </c>
      <c r="C11" s="20">
        <v>49</v>
      </c>
      <c r="D11" s="21">
        <v>90</v>
      </c>
      <c r="E11" s="22">
        <v>48</v>
      </c>
      <c r="F11" s="19">
        <v>73</v>
      </c>
      <c r="G11" s="20">
        <v>57</v>
      </c>
      <c r="H11" s="23">
        <v>130</v>
      </c>
      <c r="I11" s="24">
        <v>88</v>
      </c>
      <c r="J11" s="19">
        <v>10</v>
      </c>
      <c r="K11" s="20">
        <v>49</v>
      </c>
      <c r="L11" s="25">
        <v>59</v>
      </c>
    </row>
    <row r="12" spans="1:12" ht="11.25" customHeight="1">
      <c r="A12" s="18">
        <v>9</v>
      </c>
      <c r="B12" s="19">
        <v>45</v>
      </c>
      <c r="C12" s="20">
        <v>49</v>
      </c>
      <c r="D12" s="21">
        <v>94</v>
      </c>
      <c r="E12" s="22">
        <v>49</v>
      </c>
      <c r="F12" s="19">
        <v>66</v>
      </c>
      <c r="G12" s="20">
        <v>68</v>
      </c>
      <c r="H12" s="23">
        <v>134</v>
      </c>
      <c r="I12" s="24">
        <v>89</v>
      </c>
      <c r="J12" s="19">
        <v>10</v>
      </c>
      <c r="K12" s="20">
        <v>49</v>
      </c>
      <c r="L12" s="25">
        <v>59</v>
      </c>
    </row>
    <row r="13" spans="1:12" ht="11.25" customHeight="1">
      <c r="A13" s="42" t="s">
        <v>4</v>
      </c>
      <c r="B13" s="43">
        <v>184</v>
      </c>
      <c r="C13" s="44">
        <v>199</v>
      </c>
      <c r="D13" s="45">
        <v>383</v>
      </c>
      <c r="E13" s="46" t="s">
        <v>4</v>
      </c>
      <c r="F13" s="43">
        <v>298</v>
      </c>
      <c r="G13" s="44">
        <v>292</v>
      </c>
      <c r="H13" s="47">
        <v>590</v>
      </c>
      <c r="I13" s="48" t="s">
        <v>4</v>
      </c>
      <c r="J13" s="43">
        <v>106</v>
      </c>
      <c r="K13" s="44">
        <v>265</v>
      </c>
      <c r="L13" s="49">
        <v>371</v>
      </c>
    </row>
    <row r="14" spans="1:12" ht="11.25" customHeight="1">
      <c r="A14" s="18">
        <v>10</v>
      </c>
      <c r="B14" s="19">
        <v>45</v>
      </c>
      <c r="C14" s="20">
        <v>38</v>
      </c>
      <c r="D14" s="21">
        <v>83</v>
      </c>
      <c r="E14" s="22">
        <v>50</v>
      </c>
      <c r="F14" s="19">
        <v>47</v>
      </c>
      <c r="G14" s="20">
        <v>54</v>
      </c>
      <c r="H14" s="23">
        <v>101</v>
      </c>
      <c r="I14" s="24">
        <v>90</v>
      </c>
      <c r="J14" s="19">
        <v>13</v>
      </c>
      <c r="K14" s="20">
        <v>37</v>
      </c>
      <c r="L14" s="25">
        <v>50</v>
      </c>
    </row>
    <row r="15" spans="1:12" ht="11.25" customHeight="1">
      <c r="A15" s="18">
        <v>11</v>
      </c>
      <c r="B15" s="19">
        <v>55</v>
      </c>
      <c r="C15" s="20">
        <v>41</v>
      </c>
      <c r="D15" s="21">
        <v>96</v>
      </c>
      <c r="E15" s="22">
        <v>51</v>
      </c>
      <c r="F15" s="19">
        <v>65</v>
      </c>
      <c r="G15" s="20">
        <v>58</v>
      </c>
      <c r="H15" s="23">
        <v>123</v>
      </c>
      <c r="I15" s="24">
        <v>91</v>
      </c>
      <c r="J15" s="19">
        <v>7</v>
      </c>
      <c r="K15" s="20">
        <v>33</v>
      </c>
      <c r="L15" s="25">
        <v>40</v>
      </c>
    </row>
    <row r="16" spans="1:12" ht="11.25" customHeight="1">
      <c r="A16" s="18">
        <v>12</v>
      </c>
      <c r="B16" s="19">
        <v>38</v>
      </c>
      <c r="C16" s="20">
        <v>47</v>
      </c>
      <c r="D16" s="21">
        <v>85</v>
      </c>
      <c r="E16" s="22">
        <v>52</v>
      </c>
      <c r="F16" s="19">
        <v>66</v>
      </c>
      <c r="G16" s="20">
        <v>67</v>
      </c>
      <c r="H16" s="23">
        <v>133</v>
      </c>
      <c r="I16" s="24">
        <v>92</v>
      </c>
      <c r="J16" s="19">
        <v>9</v>
      </c>
      <c r="K16" s="20">
        <v>30</v>
      </c>
      <c r="L16" s="25">
        <v>39</v>
      </c>
    </row>
    <row r="17" spans="1:12" ht="11.25" customHeight="1">
      <c r="A17" s="18">
        <v>13</v>
      </c>
      <c r="B17" s="19">
        <v>47</v>
      </c>
      <c r="C17" s="20">
        <v>60</v>
      </c>
      <c r="D17" s="21">
        <v>107</v>
      </c>
      <c r="E17" s="22">
        <v>53</v>
      </c>
      <c r="F17" s="19">
        <v>79</v>
      </c>
      <c r="G17" s="20">
        <v>58</v>
      </c>
      <c r="H17" s="23">
        <v>137</v>
      </c>
      <c r="I17" s="24">
        <v>93</v>
      </c>
      <c r="J17" s="19">
        <v>5</v>
      </c>
      <c r="K17" s="20">
        <v>15</v>
      </c>
      <c r="L17" s="25">
        <v>20</v>
      </c>
    </row>
    <row r="18" spans="1:12" ht="11.25" customHeight="1">
      <c r="A18" s="18">
        <v>14</v>
      </c>
      <c r="B18" s="19">
        <v>44</v>
      </c>
      <c r="C18" s="20">
        <v>54</v>
      </c>
      <c r="D18" s="21">
        <v>98</v>
      </c>
      <c r="E18" s="22">
        <v>54</v>
      </c>
      <c r="F18" s="19">
        <v>72</v>
      </c>
      <c r="G18" s="20">
        <v>74</v>
      </c>
      <c r="H18" s="23">
        <v>146</v>
      </c>
      <c r="I18" s="24">
        <v>94</v>
      </c>
      <c r="J18" s="19">
        <v>6</v>
      </c>
      <c r="K18" s="20">
        <v>6</v>
      </c>
      <c r="L18" s="25">
        <v>12</v>
      </c>
    </row>
    <row r="19" spans="1:12" ht="11.25" customHeight="1">
      <c r="A19" s="26" t="s">
        <v>4</v>
      </c>
      <c r="B19" s="27">
        <v>229</v>
      </c>
      <c r="C19" s="28">
        <v>240</v>
      </c>
      <c r="D19" s="29">
        <v>469</v>
      </c>
      <c r="E19" s="30" t="s">
        <v>4</v>
      </c>
      <c r="F19" s="27">
        <v>329</v>
      </c>
      <c r="G19" s="28">
        <v>311</v>
      </c>
      <c r="H19" s="31">
        <v>640</v>
      </c>
      <c r="I19" s="32" t="s">
        <v>4</v>
      </c>
      <c r="J19" s="27">
        <v>40</v>
      </c>
      <c r="K19" s="28">
        <v>121</v>
      </c>
      <c r="L19" s="33">
        <v>161</v>
      </c>
    </row>
    <row r="20" spans="1:12" ht="11.25" customHeight="1">
      <c r="A20" s="34">
        <v>15</v>
      </c>
      <c r="B20" s="35">
        <v>58</v>
      </c>
      <c r="C20" s="36">
        <v>50</v>
      </c>
      <c r="D20" s="37">
        <v>108</v>
      </c>
      <c r="E20" s="38">
        <v>55</v>
      </c>
      <c r="F20" s="35">
        <v>73</v>
      </c>
      <c r="G20" s="36">
        <v>69</v>
      </c>
      <c r="H20" s="39">
        <v>142</v>
      </c>
      <c r="I20" s="40">
        <v>95</v>
      </c>
      <c r="J20" s="35">
        <v>5</v>
      </c>
      <c r="K20" s="36">
        <v>16</v>
      </c>
      <c r="L20" s="41">
        <v>21</v>
      </c>
    </row>
    <row r="21" spans="1:12" ht="11.25" customHeight="1">
      <c r="A21" s="18">
        <v>16</v>
      </c>
      <c r="B21" s="19">
        <v>50</v>
      </c>
      <c r="C21" s="20">
        <v>47</v>
      </c>
      <c r="D21" s="21">
        <v>97</v>
      </c>
      <c r="E21" s="22">
        <v>56</v>
      </c>
      <c r="F21" s="19">
        <v>71</v>
      </c>
      <c r="G21" s="20">
        <v>68</v>
      </c>
      <c r="H21" s="23">
        <v>139</v>
      </c>
      <c r="I21" s="24">
        <v>96</v>
      </c>
      <c r="J21" s="19">
        <v>5</v>
      </c>
      <c r="K21" s="20">
        <v>7</v>
      </c>
      <c r="L21" s="25">
        <v>12</v>
      </c>
    </row>
    <row r="22" spans="1:12" ht="11.25" customHeight="1">
      <c r="A22" s="18">
        <v>17</v>
      </c>
      <c r="B22" s="19">
        <v>47</v>
      </c>
      <c r="C22" s="20">
        <v>49</v>
      </c>
      <c r="D22" s="21">
        <v>96</v>
      </c>
      <c r="E22" s="22">
        <v>57</v>
      </c>
      <c r="F22" s="19">
        <v>78</v>
      </c>
      <c r="G22" s="20">
        <v>85</v>
      </c>
      <c r="H22" s="23">
        <v>163</v>
      </c>
      <c r="I22" s="24">
        <v>97</v>
      </c>
      <c r="J22" s="19">
        <v>0</v>
      </c>
      <c r="K22" s="20">
        <v>11</v>
      </c>
      <c r="L22" s="25">
        <v>11</v>
      </c>
    </row>
    <row r="23" spans="1:12" ht="11.25" customHeight="1">
      <c r="A23" s="18">
        <v>18</v>
      </c>
      <c r="B23" s="19">
        <v>55</v>
      </c>
      <c r="C23" s="20">
        <v>40</v>
      </c>
      <c r="D23" s="21">
        <v>95</v>
      </c>
      <c r="E23" s="22">
        <v>58</v>
      </c>
      <c r="F23" s="19">
        <v>64</v>
      </c>
      <c r="G23" s="20">
        <v>79</v>
      </c>
      <c r="H23" s="23">
        <v>143</v>
      </c>
      <c r="I23" s="24">
        <v>98</v>
      </c>
      <c r="J23" s="19">
        <v>0</v>
      </c>
      <c r="K23" s="20">
        <v>6</v>
      </c>
      <c r="L23" s="25">
        <v>6</v>
      </c>
    </row>
    <row r="24" spans="1:12" ht="11.25" customHeight="1">
      <c r="A24" s="18">
        <v>19</v>
      </c>
      <c r="B24" s="19">
        <v>49</v>
      </c>
      <c r="C24" s="20">
        <v>47</v>
      </c>
      <c r="D24" s="21">
        <v>96</v>
      </c>
      <c r="E24" s="22">
        <v>59</v>
      </c>
      <c r="F24" s="19">
        <v>87</v>
      </c>
      <c r="G24" s="20">
        <v>73</v>
      </c>
      <c r="H24" s="23">
        <v>160</v>
      </c>
      <c r="I24" s="24">
        <v>99</v>
      </c>
      <c r="J24" s="19">
        <v>0</v>
      </c>
      <c r="K24" s="20">
        <v>3</v>
      </c>
      <c r="L24" s="25">
        <v>3</v>
      </c>
    </row>
    <row r="25" spans="1:12" ht="11.25" customHeight="1">
      <c r="A25" s="42" t="s">
        <v>4</v>
      </c>
      <c r="B25" s="43">
        <v>259</v>
      </c>
      <c r="C25" s="44">
        <v>233</v>
      </c>
      <c r="D25" s="45">
        <v>492</v>
      </c>
      <c r="E25" s="46" t="s">
        <v>4</v>
      </c>
      <c r="F25" s="43">
        <v>373</v>
      </c>
      <c r="G25" s="44">
        <v>374</v>
      </c>
      <c r="H25" s="47">
        <v>747</v>
      </c>
      <c r="I25" s="48" t="s">
        <v>4</v>
      </c>
      <c r="J25" s="43">
        <v>10</v>
      </c>
      <c r="K25" s="44">
        <v>43</v>
      </c>
      <c r="L25" s="49">
        <v>53</v>
      </c>
    </row>
    <row r="26" spans="1:12" ht="11.25" customHeight="1">
      <c r="A26" s="18">
        <v>20</v>
      </c>
      <c r="B26" s="19">
        <v>44</v>
      </c>
      <c r="C26" s="20">
        <v>47</v>
      </c>
      <c r="D26" s="21">
        <v>91</v>
      </c>
      <c r="E26" s="22">
        <v>60</v>
      </c>
      <c r="F26" s="19">
        <v>88</v>
      </c>
      <c r="G26" s="20">
        <v>84</v>
      </c>
      <c r="H26" s="23">
        <v>172</v>
      </c>
      <c r="I26" s="24">
        <v>100</v>
      </c>
      <c r="J26" s="19">
        <v>1</v>
      </c>
      <c r="K26" s="20">
        <v>0</v>
      </c>
      <c r="L26" s="25">
        <v>1</v>
      </c>
    </row>
    <row r="27" spans="1:12" ht="11.25" customHeight="1">
      <c r="A27" s="18">
        <v>21</v>
      </c>
      <c r="B27" s="19">
        <v>48</v>
      </c>
      <c r="C27" s="20">
        <v>45</v>
      </c>
      <c r="D27" s="21">
        <v>93</v>
      </c>
      <c r="E27" s="22">
        <v>61</v>
      </c>
      <c r="F27" s="19">
        <v>99</v>
      </c>
      <c r="G27" s="20">
        <v>81</v>
      </c>
      <c r="H27" s="23">
        <v>180</v>
      </c>
      <c r="I27" s="24">
        <v>101</v>
      </c>
      <c r="J27" s="19">
        <v>0</v>
      </c>
      <c r="K27" s="20">
        <v>1</v>
      </c>
      <c r="L27" s="25">
        <v>1</v>
      </c>
    </row>
    <row r="28" spans="1:12" ht="11.25" customHeight="1">
      <c r="A28" s="18">
        <v>22</v>
      </c>
      <c r="B28" s="19">
        <v>47</v>
      </c>
      <c r="C28" s="20">
        <v>35</v>
      </c>
      <c r="D28" s="21">
        <v>82</v>
      </c>
      <c r="E28" s="22">
        <v>62</v>
      </c>
      <c r="F28" s="19">
        <v>94</v>
      </c>
      <c r="G28" s="20">
        <v>84</v>
      </c>
      <c r="H28" s="23">
        <v>178</v>
      </c>
      <c r="I28" s="24">
        <v>102</v>
      </c>
      <c r="J28" s="19">
        <v>0</v>
      </c>
      <c r="K28" s="20">
        <v>0</v>
      </c>
      <c r="L28" s="25">
        <v>0</v>
      </c>
    </row>
    <row r="29" spans="1:12" ht="11.25" customHeight="1">
      <c r="A29" s="18">
        <v>23</v>
      </c>
      <c r="B29" s="19">
        <v>47</v>
      </c>
      <c r="C29" s="20">
        <v>38</v>
      </c>
      <c r="D29" s="21">
        <v>85</v>
      </c>
      <c r="E29" s="22">
        <v>63</v>
      </c>
      <c r="F29" s="19">
        <v>80</v>
      </c>
      <c r="G29" s="20">
        <v>68</v>
      </c>
      <c r="H29" s="23">
        <v>148</v>
      </c>
      <c r="I29" s="24">
        <v>103</v>
      </c>
      <c r="J29" s="19">
        <v>0</v>
      </c>
      <c r="K29" s="20">
        <v>0</v>
      </c>
      <c r="L29" s="25">
        <v>0</v>
      </c>
    </row>
    <row r="30" spans="1:12" ht="11.25" customHeight="1">
      <c r="A30" s="18">
        <v>24</v>
      </c>
      <c r="B30" s="19">
        <v>54</v>
      </c>
      <c r="C30" s="20">
        <v>30</v>
      </c>
      <c r="D30" s="21">
        <v>84</v>
      </c>
      <c r="E30" s="22">
        <v>64</v>
      </c>
      <c r="F30" s="19">
        <v>47</v>
      </c>
      <c r="G30" s="20">
        <v>40</v>
      </c>
      <c r="H30" s="23">
        <v>87</v>
      </c>
      <c r="I30" s="24">
        <v>104</v>
      </c>
      <c r="J30" s="19">
        <v>0</v>
      </c>
      <c r="K30" s="20">
        <v>0</v>
      </c>
      <c r="L30" s="25">
        <v>0</v>
      </c>
    </row>
    <row r="31" spans="1:12" ht="11.25" customHeight="1">
      <c r="A31" s="26" t="s">
        <v>4</v>
      </c>
      <c r="B31" s="27">
        <v>240</v>
      </c>
      <c r="C31" s="28">
        <v>195</v>
      </c>
      <c r="D31" s="29">
        <v>435</v>
      </c>
      <c r="E31" s="30" t="s">
        <v>4</v>
      </c>
      <c r="F31" s="27">
        <v>408</v>
      </c>
      <c r="G31" s="28">
        <v>357</v>
      </c>
      <c r="H31" s="31">
        <v>765</v>
      </c>
      <c r="I31" s="32" t="s">
        <v>4</v>
      </c>
      <c r="J31" s="27">
        <v>1</v>
      </c>
      <c r="K31" s="28">
        <v>1</v>
      </c>
      <c r="L31" s="33">
        <v>2</v>
      </c>
    </row>
    <row r="32" spans="1:12" ht="11.25" customHeight="1">
      <c r="A32" s="34">
        <v>25</v>
      </c>
      <c r="B32" s="35">
        <v>50</v>
      </c>
      <c r="C32" s="36">
        <v>34</v>
      </c>
      <c r="D32" s="37">
        <v>84</v>
      </c>
      <c r="E32" s="38">
        <v>65</v>
      </c>
      <c r="F32" s="35">
        <v>54</v>
      </c>
      <c r="G32" s="36">
        <v>60</v>
      </c>
      <c r="H32" s="39">
        <v>114</v>
      </c>
      <c r="I32" s="40">
        <v>105</v>
      </c>
      <c r="J32" s="35">
        <v>0</v>
      </c>
      <c r="K32" s="36">
        <v>0</v>
      </c>
      <c r="L32" s="41">
        <v>0</v>
      </c>
    </row>
    <row r="33" spans="1:12" ht="11.25" customHeight="1">
      <c r="A33" s="18">
        <v>26</v>
      </c>
      <c r="B33" s="19">
        <v>38</v>
      </c>
      <c r="C33" s="20">
        <v>47</v>
      </c>
      <c r="D33" s="21">
        <v>85</v>
      </c>
      <c r="E33" s="22">
        <v>66</v>
      </c>
      <c r="F33" s="19">
        <v>62</v>
      </c>
      <c r="G33" s="20">
        <v>75</v>
      </c>
      <c r="H33" s="23">
        <v>137</v>
      </c>
      <c r="I33" s="24">
        <v>106</v>
      </c>
      <c r="J33" s="19">
        <v>0</v>
      </c>
      <c r="K33" s="20">
        <v>0</v>
      </c>
      <c r="L33" s="25">
        <v>0</v>
      </c>
    </row>
    <row r="34" spans="1:12" ht="11.25" customHeight="1">
      <c r="A34" s="18">
        <v>27</v>
      </c>
      <c r="B34" s="19">
        <v>45</v>
      </c>
      <c r="C34" s="20">
        <v>39</v>
      </c>
      <c r="D34" s="21">
        <v>84</v>
      </c>
      <c r="E34" s="22">
        <v>67</v>
      </c>
      <c r="F34" s="19">
        <v>60</v>
      </c>
      <c r="G34" s="20">
        <v>49</v>
      </c>
      <c r="H34" s="23">
        <v>109</v>
      </c>
      <c r="I34" s="24">
        <v>107</v>
      </c>
      <c r="J34" s="19">
        <v>0</v>
      </c>
      <c r="K34" s="20">
        <v>0</v>
      </c>
      <c r="L34" s="25">
        <v>0</v>
      </c>
    </row>
    <row r="35" spans="1:12" ht="11.25" customHeight="1">
      <c r="A35" s="18">
        <v>28</v>
      </c>
      <c r="B35" s="19">
        <v>52</v>
      </c>
      <c r="C35" s="20">
        <v>38</v>
      </c>
      <c r="D35" s="21">
        <v>90</v>
      </c>
      <c r="E35" s="22">
        <v>68</v>
      </c>
      <c r="F35" s="19">
        <v>78</v>
      </c>
      <c r="G35" s="20">
        <v>87</v>
      </c>
      <c r="H35" s="23">
        <v>165</v>
      </c>
      <c r="I35" s="24">
        <v>108</v>
      </c>
      <c r="J35" s="19">
        <v>0</v>
      </c>
      <c r="K35" s="20">
        <v>0</v>
      </c>
      <c r="L35" s="25">
        <v>0</v>
      </c>
    </row>
    <row r="36" spans="1:12" ht="11.25" customHeight="1">
      <c r="A36" s="18">
        <v>29</v>
      </c>
      <c r="B36" s="19">
        <v>51</v>
      </c>
      <c r="C36" s="20">
        <v>47</v>
      </c>
      <c r="D36" s="21">
        <v>98</v>
      </c>
      <c r="E36" s="22">
        <v>69</v>
      </c>
      <c r="F36" s="19">
        <v>68</v>
      </c>
      <c r="G36" s="20">
        <v>59</v>
      </c>
      <c r="H36" s="23">
        <v>127</v>
      </c>
      <c r="I36" s="24">
        <v>109</v>
      </c>
      <c r="J36" s="19">
        <v>0</v>
      </c>
      <c r="K36" s="20">
        <v>0</v>
      </c>
      <c r="L36" s="25">
        <v>0</v>
      </c>
    </row>
    <row r="37" spans="1:12" ht="11.25" customHeight="1">
      <c r="A37" s="42" t="s">
        <v>4</v>
      </c>
      <c r="B37" s="43">
        <v>236</v>
      </c>
      <c r="C37" s="44">
        <v>205</v>
      </c>
      <c r="D37" s="45">
        <v>441</v>
      </c>
      <c r="E37" s="46" t="s">
        <v>4</v>
      </c>
      <c r="F37" s="43">
        <v>322</v>
      </c>
      <c r="G37" s="44">
        <v>330</v>
      </c>
      <c r="H37" s="47">
        <v>652</v>
      </c>
      <c r="I37" s="48" t="s">
        <v>4</v>
      </c>
      <c r="J37" s="43">
        <v>0</v>
      </c>
      <c r="K37" s="44">
        <v>0</v>
      </c>
      <c r="L37" s="49">
        <v>0</v>
      </c>
    </row>
    <row r="38" spans="1:12" ht="11.25" customHeight="1">
      <c r="A38" s="18">
        <v>30</v>
      </c>
      <c r="B38" s="19">
        <v>49</v>
      </c>
      <c r="C38" s="20">
        <v>52</v>
      </c>
      <c r="D38" s="21">
        <v>101</v>
      </c>
      <c r="E38" s="22">
        <v>70</v>
      </c>
      <c r="F38" s="19">
        <v>54</v>
      </c>
      <c r="G38" s="20">
        <v>66</v>
      </c>
      <c r="H38" s="23">
        <v>120</v>
      </c>
      <c r="I38" s="24"/>
      <c r="J38" s="19"/>
      <c r="K38" s="20"/>
      <c r="L38" s="25"/>
    </row>
    <row r="39" spans="1:13" ht="11.25" customHeight="1">
      <c r="A39" s="18">
        <v>31</v>
      </c>
      <c r="B39" s="19">
        <v>49</v>
      </c>
      <c r="C39" s="20">
        <v>36</v>
      </c>
      <c r="D39" s="21">
        <v>85</v>
      </c>
      <c r="E39" s="22">
        <v>71</v>
      </c>
      <c r="F39" s="19">
        <v>60</v>
      </c>
      <c r="G39" s="20">
        <v>43</v>
      </c>
      <c r="H39" s="23">
        <v>103</v>
      </c>
      <c r="I39" s="57" t="s">
        <v>0</v>
      </c>
      <c r="J39" s="61">
        <f>B7+B13+B19+B25+B31+B37+B43+B49+F7+F13+F19+F25+F31+F37+F43+F49+J7+J13+J19+J25+J31+J37</f>
        <v>4887</v>
      </c>
      <c r="K39" s="62">
        <f>C7+C13+C19+C25+C31+C37+C43+C49+G7+G13+G19+G25+G31+G37+G43+G49+K7+K13+K19+K25+K31+K37</f>
        <v>5102</v>
      </c>
      <c r="L39" s="63">
        <f>D7+D13+D19+D25+D31+D37+D43+D49+H7+H13+H19+H25+H31+H37+H43+H49+L7+L13+L19+L25+L31+L37</f>
        <v>9989</v>
      </c>
      <c r="M39" s="75"/>
    </row>
    <row r="40" spans="1:13" ht="11.25" customHeight="1">
      <c r="A40" s="18">
        <v>32</v>
      </c>
      <c r="B40" s="19">
        <v>45</v>
      </c>
      <c r="C40" s="20">
        <v>40</v>
      </c>
      <c r="D40" s="21">
        <v>85</v>
      </c>
      <c r="E40" s="22">
        <v>72</v>
      </c>
      <c r="F40" s="19">
        <v>76</v>
      </c>
      <c r="G40" s="20">
        <v>71</v>
      </c>
      <c r="H40" s="23">
        <v>147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57</v>
      </c>
      <c r="C41" s="20">
        <v>41</v>
      </c>
      <c r="D41" s="21">
        <v>98</v>
      </c>
      <c r="E41" s="22">
        <v>73</v>
      </c>
      <c r="F41" s="19">
        <v>69</v>
      </c>
      <c r="G41" s="20">
        <v>68</v>
      </c>
      <c r="H41" s="23">
        <v>137</v>
      </c>
      <c r="I41" s="24" t="s">
        <v>5</v>
      </c>
      <c r="J41" s="64">
        <f>B7+B13+B19</f>
        <v>585</v>
      </c>
      <c r="K41" s="65">
        <f>C7+C13+C19</f>
        <v>593</v>
      </c>
      <c r="L41" s="66">
        <f>SUM(J41:K41)</f>
        <v>1178</v>
      </c>
      <c r="M41" s="71">
        <f>L41/L39</f>
        <v>0.11792972269496446</v>
      </c>
    </row>
    <row r="42" spans="1:13" ht="11.25" customHeight="1">
      <c r="A42" s="18">
        <v>34</v>
      </c>
      <c r="B42" s="19">
        <v>55</v>
      </c>
      <c r="C42" s="20">
        <v>45</v>
      </c>
      <c r="D42" s="21">
        <v>100</v>
      </c>
      <c r="E42" s="22">
        <v>74</v>
      </c>
      <c r="F42" s="19">
        <v>64</v>
      </c>
      <c r="G42" s="20">
        <v>67</v>
      </c>
      <c r="H42" s="23">
        <v>131</v>
      </c>
      <c r="I42" s="24" t="s">
        <v>6</v>
      </c>
      <c r="J42" s="64">
        <f>B25+B31+B37+B43+B49+F7+F13+F19+F25+F31</f>
        <v>2936</v>
      </c>
      <c r="K42" s="65">
        <f>C25+C31+C37+C43+C49+G7+G13+G19+G25+G31</f>
        <v>2701</v>
      </c>
      <c r="L42" s="66">
        <f>SUM(J42:K42)</f>
        <v>5637</v>
      </c>
      <c r="M42" s="71">
        <f>L42/L39</f>
        <v>0.5643207528281109</v>
      </c>
    </row>
    <row r="43" spans="1:13" ht="11.25" customHeight="1">
      <c r="A43" s="26" t="s">
        <v>4</v>
      </c>
      <c r="B43" s="27">
        <v>255</v>
      </c>
      <c r="C43" s="28">
        <v>214</v>
      </c>
      <c r="D43" s="29">
        <v>469</v>
      </c>
      <c r="E43" s="30" t="s">
        <v>4</v>
      </c>
      <c r="F43" s="27">
        <v>323</v>
      </c>
      <c r="G43" s="28">
        <v>315</v>
      </c>
      <c r="H43" s="31">
        <v>638</v>
      </c>
      <c r="I43" s="24" t="s">
        <v>7</v>
      </c>
      <c r="J43" s="58">
        <f>F37+F43+F49+J7+J13+J19+J25+J31+J37</f>
        <v>1366</v>
      </c>
      <c r="K43" s="59">
        <f>G37+G43+G49+K7+K13+K19+K25+K31+K37</f>
        <v>1808</v>
      </c>
      <c r="L43" s="60">
        <f>SUM(J43:K43)</f>
        <v>3174</v>
      </c>
      <c r="M43" s="71">
        <f>L43/L39</f>
        <v>0.3177495244769246</v>
      </c>
    </row>
    <row r="44" spans="1:13" ht="11.25" customHeight="1">
      <c r="A44" s="34">
        <v>35</v>
      </c>
      <c r="B44" s="35">
        <v>51</v>
      </c>
      <c r="C44" s="36">
        <v>34</v>
      </c>
      <c r="D44" s="37">
        <v>85</v>
      </c>
      <c r="E44" s="38">
        <v>75</v>
      </c>
      <c r="F44" s="35">
        <v>65</v>
      </c>
      <c r="G44" s="36">
        <v>71</v>
      </c>
      <c r="H44" s="39">
        <v>136</v>
      </c>
      <c r="I44" s="70" t="s">
        <v>12</v>
      </c>
      <c r="J44" s="72">
        <v>47.06</v>
      </c>
      <c r="K44" s="73">
        <v>50.65</v>
      </c>
      <c r="L44" s="74">
        <v>48.9</v>
      </c>
      <c r="M44" s="71"/>
    </row>
    <row r="45" spans="1:13" ht="11.25" customHeight="1">
      <c r="A45" s="18">
        <v>36</v>
      </c>
      <c r="B45" s="19">
        <v>53</v>
      </c>
      <c r="C45" s="20">
        <v>58</v>
      </c>
      <c r="D45" s="21">
        <v>111</v>
      </c>
      <c r="E45" s="22">
        <v>76</v>
      </c>
      <c r="F45" s="19">
        <v>69</v>
      </c>
      <c r="G45" s="20">
        <v>76</v>
      </c>
      <c r="H45" s="23">
        <v>145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58</v>
      </c>
      <c r="C46" s="20">
        <v>62</v>
      </c>
      <c r="D46" s="21">
        <v>120</v>
      </c>
      <c r="E46" s="22">
        <v>77</v>
      </c>
      <c r="F46" s="19">
        <v>57</v>
      </c>
      <c r="G46" s="20">
        <v>79</v>
      </c>
      <c r="H46" s="23">
        <v>136</v>
      </c>
      <c r="I46" s="24" t="s">
        <v>8</v>
      </c>
      <c r="J46" s="64">
        <f>F49+J7+J13+J19+J25+J31+J37</f>
        <v>721</v>
      </c>
      <c r="K46" s="65">
        <f>G49+K7+K13+K19+K25+K31+K37</f>
        <v>1163</v>
      </c>
      <c r="L46" s="66">
        <f>H49+L7+L13+L19+L25+L31+L37</f>
        <v>1884</v>
      </c>
      <c r="M46" s="71">
        <f>L46/L39</f>
        <v>0.18860746821503654</v>
      </c>
    </row>
    <row r="47" spans="1:13" ht="11.25" customHeight="1">
      <c r="A47" s="18">
        <v>38</v>
      </c>
      <c r="B47" s="19">
        <v>52</v>
      </c>
      <c r="C47" s="20">
        <v>53</v>
      </c>
      <c r="D47" s="21">
        <v>105</v>
      </c>
      <c r="E47" s="22">
        <v>78</v>
      </c>
      <c r="F47" s="19">
        <v>50</v>
      </c>
      <c r="G47" s="20">
        <v>69</v>
      </c>
      <c r="H47" s="23">
        <v>119</v>
      </c>
      <c r="I47" s="24" t="s">
        <v>9</v>
      </c>
      <c r="J47" s="64">
        <f>J13+J19+J25+J31+J37</f>
        <v>157</v>
      </c>
      <c r="K47" s="65">
        <f>K13+K19+K25+K31+K37</f>
        <v>430</v>
      </c>
      <c r="L47" s="66">
        <f>L13+L19+L25+L31+L37</f>
        <v>587</v>
      </c>
      <c r="M47" s="71">
        <f>L47/L39</f>
        <v>0.05876464110521574</v>
      </c>
    </row>
    <row r="48" spans="1:13" ht="11.25" customHeight="1">
      <c r="A48" s="18">
        <v>39</v>
      </c>
      <c r="B48" s="19">
        <v>68</v>
      </c>
      <c r="C48" s="20">
        <v>56</v>
      </c>
      <c r="D48" s="21">
        <v>124</v>
      </c>
      <c r="E48" s="22">
        <v>79</v>
      </c>
      <c r="F48" s="19">
        <v>68</v>
      </c>
      <c r="G48" s="20">
        <v>83</v>
      </c>
      <c r="H48" s="23">
        <v>151</v>
      </c>
      <c r="I48" s="24" t="s">
        <v>10</v>
      </c>
      <c r="J48" s="64">
        <f>J25+J31+J37</f>
        <v>11</v>
      </c>
      <c r="K48" s="65">
        <f>K25+K31+K37</f>
        <v>44</v>
      </c>
      <c r="L48" s="66">
        <f>L25+L31+L37</f>
        <v>55</v>
      </c>
      <c r="M48" s="71">
        <f>L48/L39</f>
        <v>0.005506056662328561</v>
      </c>
    </row>
    <row r="49" spans="1:13" ht="11.25" customHeight="1" thickBot="1">
      <c r="A49" s="50" t="s">
        <v>4</v>
      </c>
      <c r="B49" s="51">
        <v>282</v>
      </c>
      <c r="C49" s="52">
        <v>263</v>
      </c>
      <c r="D49" s="53">
        <v>545</v>
      </c>
      <c r="E49" s="54" t="s">
        <v>4</v>
      </c>
      <c r="F49" s="51">
        <v>309</v>
      </c>
      <c r="G49" s="52">
        <v>378</v>
      </c>
      <c r="H49" s="55">
        <v>687</v>
      </c>
      <c r="I49" s="56" t="s">
        <v>11</v>
      </c>
      <c r="J49" s="67">
        <f>J31+J37</f>
        <v>1</v>
      </c>
      <c r="K49" s="68">
        <f>K31+K37</f>
        <v>1</v>
      </c>
      <c r="L49" s="69">
        <f>L31+L37</f>
        <v>2</v>
      </c>
      <c r="M49" s="71">
        <f>L49/L39</f>
        <v>0.00020022024226649314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明朝,標準"&amp;12『旧望月町の年齢別男女別人口』　住民基本台帳人口に外国人登録人口を加算したもの（平成22年4月1日現在）&amp;R&amp;12旧望月町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JWS0286</dc:creator>
  <cp:keywords/>
  <dc:description/>
  <cp:lastModifiedBy>佐久市役所</cp:lastModifiedBy>
  <cp:lastPrinted>2010-06-15T07:31:11Z</cp:lastPrinted>
  <dcterms:created xsi:type="dcterms:W3CDTF">2008-04-16T04:52:12Z</dcterms:created>
  <dcterms:modified xsi:type="dcterms:W3CDTF">2010-06-15T07:42:25Z</dcterms:modified>
  <cp:category/>
  <cp:version/>
  <cp:contentType/>
  <cp:contentStatus/>
</cp:coreProperties>
</file>