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0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definedNames/>
  <calcPr fullCalcOnLoad="1"/>
</workbook>
</file>

<file path=xl/sharedStrings.xml><?xml version="1.0" encoding="utf-8"?>
<sst xmlns="http://schemas.openxmlformats.org/spreadsheetml/2006/main" count="215" uniqueCount="26">
  <si>
    <t>合計</t>
  </si>
  <si>
    <t>年齢</t>
  </si>
  <si>
    <t>男</t>
  </si>
  <si>
    <t>女</t>
  </si>
  <si>
    <t>小計</t>
  </si>
  <si>
    <t>0～14歳</t>
  </si>
  <si>
    <t>15～64歳</t>
  </si>
  <si>
    <t>65歳以上</t>
  </si>
  <si>
    <t>75歳以上</t>
  </si>
  <si>
    <t>85歳以上</t>
  </si>
  <si>
    <t>95歳以上</t>
  </si>
  <si>
    <t>100歳以上</t>
  </si>
  <si>
    <t>平均年齢</t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</si>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</sst>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#,##0.00_);[Red]\(#,##0.00\)"/>
    <numFmt numFmtId="180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2" fillId="33" borderId="27" xfId="48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vertical="center"/>
    </xf>
    <xf numFmtId="38" fontId="2" fillId="33" borderId="0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vertical="center"/>
    </xf>
    <xf numFmtId="38" fontId="2" fillId="0" borderId="30" xfId="48" applyFont="1" applyBorder="1" applyAlignment="1">
      <alignment horizontal="center"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7" xfId="48" applyFont="1" applyFill="1" applyBorder="1" applyAlignment="1">
      <alignment horizontal="center"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33" borderId="40" xfId="48" applyFont="1" applyFill="1" applyBorder="1" applyAlignment="1">
      <alignment vertical="center"/>
    </xf>
    <xf numFmtId="38" fontId="2" fillId="33" borderId="41" xfId="48" applyFont="1" applyFill="1" applyBorder="1" applyAlignment="1">
      <alignment horizontal="center" vertical="center"/>
    </xf>
    <xf numFmtId="38" fontId="2" fillId="33" borderId="42" xfId="48" applyFont="1" applyFill="1" applyBorder="1" applyAlignment="1">
      <alignment vertical="center"/>
    </xf>
    <xf numFmtId="38" fontId="2" fillId="33" borderId="40" xfId="48" applyFont="1" applyFill="1" applyBorder="1" applyAlignment="1">
      <alignment horizontal="center" vertical="center"/>
    </xf>
    <xf numFmtId="38" fontId="2" fillId="33" borderId="43" xfId="48" applyFont="1" applyFill="1" applyBorder="1" applyAlignment="1">
      <alignment vertical="center"/>
    </xf>
    <xf numFmtId="38" fontId="2" fillId="33" borderId="44" xfId="48" applyFont="1" applyFill="1" applyBorder="1" applyAlignment="1">
      <alignment horizontal="center" vertical="center"/>
    </xf>
    <xf numFmtId="38" fontId="2" fillId="33" borderId="45" xfId="48" applyFont="1" applyFill="1" applyBorder="1" applyAlignment="1">
      <alignment vertical="center"/>
    </xf>
    <xf numFmtId="38" fontId="2" fillId="33" borderId="46" xfId="48" applyFont="1" applyFill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38" fontId="2" fillId="33" borderId="48" xfId="48" applyFont="1" applyFill="1" applyBorder="1" applyAlignment="1">
      <alignment horizontal="center" vertical="center"/>
    </xf>
    <xf numFmtId="38" fontId="2" fillId="33" borderId="49" xfId="48" applyFont="1" applyFill="1" applyBorder="1" applyAlignment="1">
      <alignment vertical="center"/>
    </xf>
    <xf numFmtId="38" fontId="2" fillId="0" borderId="47" xfId="48" applyFont="1" applyBorder="1" applyAlignment="1">
      <alignment horizontal="center" vertical="center"/>
    </xf>
    <xf numFmtId="38" fontId="2" fillId="34" borderId="0" xfId="48" applyFont="1" applyFill="1" applyBorder="1" applyAlignment="1">
      <alignment horizontal="center" vertical="center"/>
    </xf>
    <xf numFmtId="177" fontId="2" fillId="0" borderId="25" xfId="48" applyNumberFormat="1" applyFont="1" applyBorder="1" applyAlignment="1">
      <alignment horizontal="right" vertical="center"/>
    </xf>
    <xf numFmtId="177" fontId="2" fillId="0" borderId="26" xfId="48" applyNumberFormat="1" applyFont="1" applyBorder="1" applyAlignment="1">
      <alignment horizontal="right" vertical="center"/>
    </xf>
    <xf numFmtId="177" fontId="2" fillId="0" borderId="29" xfId="48" applyNumberFormat="1" applyFont="1" applyBorder="1" applyAlignment="1">
      <alignment horizontal="right" vertical="center"/>
    </xf>
    <xf numFmtId="177" fontId="2" fillId="34" borderId="25" xfId="48" applyNumberFormat="1" applyFont="1" applyFill="1" applyBorder="1" applyAlignment="1">
      <alignment vertical="center"/>
    </xf>
    <xf numFmtId="177" fontId="2" fillId="34" borderId="26" xfId="48" applyNumberFormat="1" applyFont="1" applyFill="1" applyBorder="1" applyAlignment="1">
      <alignment vertical="center"/>
    </xf>
    <xf numFmtId="177" fontId="2" fillId="34" borderId="29" xfId="48" applyNumberFormat="1" applyFont="1" applyFill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vertical="center"/>
    </xf>
    <xf numFmtId="177" fontId="2" fillId="0" borderId="46" xfId="48" applyNumberFormat="1" applyFont="1" applyBorder="1" applyAlignment="1">
      <alignment vertical="center"/>
    </xf>
    <xf numFmtId="177" fontId="2" fillId="0" borderId="50" xfId="48" applyNumberFormat="1" applyFont="1" applyBorder="1" applyAlignment="1">
      <alignment vertical="center"/>
    </xf>
    <xf numFmtId="38" fontId="2" fillId="35" borderId="0" xfId="48" applyFont="1" applyFill="1" applyBorder="1" applyAlignment="1">
      <alignment horizontal="center" vertical="center"/>
    </xf>
    <xf numFmtId="10" fontId="2" fillId="0" borderId="0" xfId="48" applyNumberFormat="1" applyFont="1" applyAlignment="1">
      <alignment vertical="center"/>
    </xf>
    <xf numFmtId="179" fontId="2" fillId="35" borderId="25" xfId="48" applyNumberFormat="1" applyFont="1" applyFill="1" applyBorder="1" applyAlignment="1">
      <alignment horizontal="right" vertical="center"/>
    </xf>
    <xf numFmtId="179" fontId="2" fillId="35" borderId="26" xfId="48" applyNumberFormat="1" applyFont="1" applyFill="1" applyBorder="1" applyAlignment="1">
      <alignment horizontal="right" vertical="center"/>
    </xf>
    <xf numFmtId="179" fontId="2" fillId="35" borderId="29" xfId="48" applyNumberFormat="1" applyFont="1" applyFill="1" applyBorder="1" applyAlignment="1">
      <alignment horizontal="right" vertical="center"/>
    </xf>
    <xf numFmtId="9" fontId="2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zoomScaleNormal="80" workbookViewId="0" topLeftCell="A1">
      <selection activeCell="F19" sqref="F19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f>'旧佐久市'!B2+'旧臼田町'!B2+'旧浅科村'!B2+'旧望月町'!B2</f>
        <v>382</v>
      </c>
      <c r="C2" s="11">
        <f>'旧佐久市'!C2+'旧臼田町'!C2+'旧浅科村'!C2+'旧望月町'!C2</f>
        <v>335</v>
      </c>
      <c r="D2" s="12">
        <f>'旧佐久市'!D2+'旧臼田町'!D2+'旧浅科村'!D2+'旧望月町'!D2</f>
        <v>717</v>
      </c>
      <c r="E2" s="13">
        <v>40</v>
      </c>
      <c r="F2" s="10">
        <f>'旧佐久市'!F2+'旧臼田町'!F2+'旧浅科村'!F2+'旧望月町'!F2</f>
        <v>684</v>
      </c>
      <c r="G2" s="11">
        <f>'旧佐久市'!G2+'旧臼田町'!G2+'旧浅科村'!G2+'旧望月町'!G2</f>
        <v>600</v>
      </c>
      <c r="H2" s="14">
        <f>'旧佐久市'!H2+'旧臼田町'!H2+'旧浅科村'!H2+'旧望月町'!H2</f>
        <v>1284</v>
      </c>
      <c r="I2" s="15">
        <v>80</v>
      </c>
      <c r="J2" s="10">
        <f>'旧佐久市'!J2+'旧臼田町'!J2+'旧浅科村'!J2+'旧望月町'!J2</f>
        <v>411</v>
      </c>
      <c r="K2" s="11">
        <f>'旧佐久市'!K2+'旧臼田町'!K2+'旧浅科村'!K2+'旧望月町'!K2</f>
        <v>525</v>
      </c>
      <c r="L2" s="16">
        <f>'旧佐久市'!L2+'旧臼田町'!L2+'旧浅科村'!L2+'旧望月町'!L2</f>
        <v>936</v>
      </c>
    </row>
    <row r="3" spans="1:12" ht="11.25" customHeight="1">
      <c r="A3" s="18">
        <v>1</v>
      </c>
      <c r="B3" s="19">
        <f>'旧佐久市'!B3+'旧臼田町'!B3+'旧浅科村'!B3+'旧望月町'!B3</f>
        <v>414</v>
      </c>
      <c r="C3" s="20">
        <f>'旧佐久市'!C3+'旧臼田町'!C3+'旧浅科村'!C3+'旧望月町'!C3</f>
        <v>383</v>
      </c>
      <c r="D3" s="21">
        <f>'旧佐久市'!D3+'旧臼田町'!D3+'旧浅科村'!D3+'旧望月町'!D3</f>
        <v>797</v>
      </c>
      <c r="E3" s="22">
        <v>41</v>
      </c>
      <c r="F3" s="19">
        <f>'旧佐久市'!F3+'旧臼田町'!F3+'旧浅科村'!F3+'旧望月町'!F3</f>
        <v>647</v>
      </c>
      <c r="G3" s="20">
        <f>'旧佐久市'!G3+'旧臼田町'!G3+'旧浅科村'!G3+'旧望月町'!G3</f>
        <v>650</v>
      </c>
      <c r="H3" s="23">
        <f>'旧佐久市'!H3+'旧臼田町'!H3+'旧浅科村'!H3+'旧望月町'!H3</f>
        <v>1297</v>
      </c>
      <c r="I3" s="24">
        <v>81</v>
      </c>
      <c r="J3" s="19">
        <f>'旧佐久市'!J3+'旧臼田町'!J3+'旧浅科村'!J3+'旧望月町'!J3</f>
        <v>373</v>
      </c>
      <c r="K3" s="20">
        <f>'旧佐久市'!K3+'旧臼田町'!K3+'旧浅科村'!K3+'旧望月町'!K3</f>
        <v>554</v>
      </c>
      <c r="L3" s="25">
        <f>'旧佐久市'!L3+'旧臼田町'!L3+'旧浅科村'!L3+'旧望月町'!L3</f>
        <v>927</v>
      </c>
    </row>
    <row r="4" spans="1:12" ht="11.25" customHeight="1">
      <c r="A4" s="18">
        <v>2</v>
      </c>
      <c r="B4" s="19">
        <f>'旧佐久市'!B4+'旧臼田町'!B4+'旧浅科村'!B4+'旧望月町'!B4</f>
        <v>377</v>
      </c>
      <c r="C4" s="20">
        <f>'旧佐久市'!C4+'旧臼田町'!C4+'旧浅科村'!C4+'旧望月町'!C4</f>
        <v>397</v>
      </c>
      <c r="D4" s="21">
        <f>'旧佐久市'!D4+'旧臼田町'!D4+'旧浅科村'!D4+'旧望月町'!D4</f>
        <v>774</v>
      </c>
      <c r="E4" s="22">
        <v>42</v>
      </c>
      <c r="F4" s="19">
        <f>'旧佐久市'!F4+'旧臼田町'!F4+'旧浅科村'!F4+'旧望月町'!F4</f>
        <v>707</v>
      </c>
      <c r="G4" s="20">
        <f>'旧佐久市'!G4+'旧臼田町'!G4+'旧浅科村'!G4+'旧望月町'!G4</f>
        <v>655</v>
      </c>
      <c r="H4" s="23">
        <f>'旧佐久市'!H4+'旧臼田町'!H4+'旧浅科村'!H4+'旧望月町'!H4</f>
        <v>1362</v>
      </c>
      <c r="I4" s="24">
        <v>82</v>
      </c>
      <c r="J4" s="19">
        <f>'旧佐久市'!J4+'旧臼田町'!J4+'旧浅科村'!J4+'旧望月町'!J4</f>
        <v>387</v>
      </c>
      <c r="K4" s="20">
        <f>'旧佐久市'!K4+'旧臼田町'!K4+'旧浅科村'!K4+'旧望月町'!K4</f>
        <v>534</v>
      </c>
      <c r="L4" s="25">
        <f>'旧佐久市'!L4+'旧臼田町'!L4+'旧浅科村'!L4+'旧望月町'!L4</f>
        <v>921</v>
      </c>
    </row>
    <row r="5" spans="1:12" ht="11.25" customHeight="1">
      <c r="A5" s="18">
        <v>3</v>
      </c>
      <c r="B5" s="19">
        <f>'旧佐久市'!B5+'旧臼田町'!B5+'旧浅科村'!B5+'旧望月町'!B5</f>
        <v>477</v>
      </c>
      <c r="C5" s="20">
        <f>'旧佐久市'!C5+'旧臼田町'!C5+'旧浅科村'!C5+'旧望月町'!C5</f>
        <v>407</v>
      </c>
      <c r="D5" s="21">
        <f>'旧佐久市'!D5+'旧臼田町'!D5+'旧浅科村'!D5+'旧望月町'!D5</f>
        <v>884</v>
      </c>
      <c r="E5" s="22">
        <v>43</v>
      </c>
      <c r="F5" s="19">
        <f>'旧佐久市'!F5+'旧臼田町'!F5+'旧浅科村'!F5+'旧望月町'!F5</f>
        <v>748</v>
      </c>
      <c r="G5" s="20">
        <f>'旧佐久市'!G5+'旧臼田町'!G5+'旧浅科村'!G5+'旧望月町'!G5</f>
        <v>699</v>
      </c>
      <c r="H5" s="23">
        <f>'旧佐久市'!H5+'旧臼田町'!H5+'旧浅科村'!H5+'旧望月町'!H5</f>
        <v>1447</v>
      </c>
      <c r="I5" s="24">
        <v>83</v>
      </c>
      <c r="J5" s="19">
        <f>'旧佐久市'!J5+'旧臼田町'!J5+'旧浅科村'!J5+'旧望月町'!J5</f>
        <v>345</v>
      </c>
      <c r="K5" s="20">
        <f>'旧佐久市'!K5+'旧臼田町'!K5+'旧浅科村'!K5+'旧望月町'!K5</f>
        <v>502</v>
      </c>
      <c r="L5" s="25">
        <f>'旧佐久市'!L5+'旧臼田町'!L5+'旧浅科村'!L5+'旧望月町'!L5</f>
        <v>847</v>
      </c>
    </row>
    <row r="6" spans="1:12" ht="11.25" customHeight="1">
      <c r="A6" s="18">
        <v>4</v>
      </c>
      <c r="B6" s="19">
        <f>'旧佐久市'!B6+'旧臼田町'!B6+'旧浅科村'!B6+'旧望月町'!B6</f>
        <v>410</v>
      </c>
      <c r="C6" s="20">
        <f>'旧佐久市'!C6+'旧臼田町'!C6+'旧浅科村'!C6+'旧望月町'!C6</f>
        <v>423</v>
      </c>
      <c r="D6" s="21">
        <f>'旧佐久市'!D6+'旧臼田町'!D6+'旧浅科村'!D6+'旧望月町'!D6</f>
        <v>833</v>
      </c>
      <c r="E6" s="22">
        <v>44</v>
      </c>
      <c r="F6" s="19">
        <f>'旧佐久市'!F6+'旧臼田町'!F6+'旧浅科村'!F6+'旧望月町'!F6</f>
        <v>713</v>
      </c>
      <c r="G6" s="20">
        <f>'旧佐久市'!G6+'旧臼田町'!G6+'旧浅科村'!G6+'旧望月町'!G6</f>
        <v>665</v>
      </c>
      <c r="H6" s="23">
        <f>'旧佐久市'!H6+'旧臼田町'!H6+'旧浅科村'!H6+'旧望月町'!H6</f>
        <v>1378</v>
      </c>
      <c r="I6" s="24">
        <v>84</v>
      </c>
      <c r="J6" s="19">
        <f>'旧佐久市'!J6+'旧臼田町'!J6+'旧浅科村'!J6+'旧望月町'!J6</f>
        <v>352</v>
      </c>
      <c r="K6" s="20">
        <f>'旧佐久市'!K6+'旧臼田町'!K6+'旧浅科村'!K6+'旧望月町'!K6</f>
        <v>511</v>
      </c>
      <c r="L6" s="25">
        <f>'旧佐久市'!L6+'旧臼田町'!L6+'旧浅科村'!L6+'旧望月町'!L6</f>
        <v>863</v>
      </c>
    </row>
    <row r="7" spans="1:12" ht="11.25" customHeight="1">
      <c r="A7" s="26" t="s">
        <v>4</v>
      </c>
      <c r="B7" s="27">
        <f>SUM(B2:B6)</f>
        <v>2060</v>
      </c>
      <c r="C7" s="28">
        <f>SUM(C2:C6)</f>
        <v>1945</v>
      </c>
      <c r="D7" s="29">
        <f>SUM(B7:C7)</f>
        <v>4005</v>
      </c>
      <c r="E7" s="30" t="s">
        <v>4</v>
      </c>
      <c r="F7" s="27">
        <f>SUM(F2:F6)</f>
        <v>3499</v>
      </c>
      <c r="G7" s="28">
        <f>SUM(G2:G6)</f>
        <v>3269</v>
      </c>
      <c r="H7" s="31">
        <f>SUM(F7:G7)</f>
        <v>6768</v>
      </c>
      <c r="I7" s="32" t="s">
        <v>4</v>
      </c>
      <c r="J7" s="27">
        <f>SUM(J2:J6)</f>
        <v>1868</v>
      </c>
      <c r="K7" s="28">
        <f>SUM(K2:K6)</f>
        <v>2626</v>
      </c>
      <c r="L7" s="33">
        <f>SUM(J7:K7)</f>
        <v>4494</v>
      </c>
    </row>
    <row r="8" spans="1:12" ht="11.25" customHeight="1">
      <c r="A8" s="34">
        <v>5</v>
      </c>
      <c r="B8" s="35">
        <f>'旧佐久市'!B8+'旧臼田町'!B8+'旧浅科村'!B8+'旧望月町'!B8</f>
        <v>450</v>
      </c>
      <c r="C8" s="36">
        <f>'旧佐久市'!C8+'旧臼田町'!C8+'旧浅科村'!C8+'旧望月町'!C8</f>
        <v>389</v>
      </c>
      <c r="D8" s="37">
        <f>'旧佐久市'!D8+'旧臼田町'!D8+'旧浅科村'!D8+'旧望月町'!D8</f>
        <v>839</v>
      </c>
      <c r="E8" s="38">
        <v>45</v>
      </c>
      <c r="F8" s="35">
        <f>'旧佐久市'!F8+'旧臼田町'!F8+'旧浅科村'!F8+'旧望月町'!F8</f>
        <v>688</v>
      </c>
      <c r="G8" s="36">
        <f>'旧佐久市'!G8+'旧臼田町'!G8+'旧浅科村'!G8+'旧望月町'!G8</f>
        <v>662</v>
      </c>
      <c r="H8" s="39">
        <f>'旧佐久市'!H8+'旧臼田町'!H8+'旧浅科村'!H8+'旧望月町'!H8</f>
        <v>1350</v>
      </c>
      <c r="I8" s="40">
        <v>85</v>
      </c>
      <c r="J8" s="35">
        <f>'旧佐久市'!J8+'旧臼田町'!J8+'旧浅科村'!J8+'旧望月町'!J8</f>
        <v>291</v>
      </c>
      <c r="K8" s="36">
        <f>'旧佐久市'!K8+'旧臼田町'!K8+'旧浅科村'!K8+'旧望月町'!K8</f>
        <v>512</v>
      </c>
      <c r="L8" s="41">
        <f>'旧佐久市'!L8+'旧臼田町'!L8+'旧浅科村'!L8+'旧望月町'!L8</f>
        <v>803</v>
      </c>
    </row>
    <row r="9" spans="1:12" ht="11.25" customHeight="1">
      <c r="A9" s="18">
        <v>6</v>
      </c>
      <c r="B9" s="19">
        <f>'旧佐久市'!B9+'旧臼田町'!B9+'旧浅科村'!B9+'旧望月町'!B9</f>
        <v>444</v>
      </c>
      <c r="C9" s="20">
        <f>'旧佐久市'!C9+'旧臼田町'!C9+'旧浅科村'!C9+'旧望月町'!C9</f>
        <v>477</v>
      </c>
      <c r="D9" s="21">
        <f>'旧佐久市'!D9+'旧臼田町'!D9+'旧浅科村'!D9+'旧望月町'!D9</f>
        <v>921</v>
      </c>
      <c r="E9" s="22">
        <v>46</v>
      </c>
      <c r="F9" s="19">
        <f>'旧佐久市'!F9+'旧臼田町'!F9+'旧浅科村'!F9+'旧望月町'!F9</f>
        <v>658</v>
      </c>
      <c r="G9" s="20">
        <f>'旧佐久市'!G9+'旧臼田町'!G9+'旧浅科村'!G9+'旧望月町'!G9</f>
        <v>671</v>
      </c>
      <c r="H9" s="23">
        <f>'旧佐久市'!H9+'旧臼田町'!H9+'旧浅科村'!H9+'旧望月町'!H9</f>
        <v>1329</v>
      </c>
      <c r="I9" s="24">
        <v>86</v>
      </c>
      <c r="J9" s="19">
        <f>'旧佐久市'!J9+'旧臼田町'!J9+'旧浅科村'!J9+'旧望月町'!J9</f>
        <v>279</v>
      </c>
      <c r="K9" s="20">
        <f>'旧佐久市'!K9+'旧臼田町'!K9+'旧浅科村'!K9+'旧望月町'!K9</f>
        <v>466</v>
      </c>
      <c r="L9" s="25">
        <f>'旧佐久市'!L9+'旧臼田町'!L9+'旧浅科村'!L9+'旧望月町'!L9</f>
        <v>745</v>
      </c>
    </row>
    <row r="10" spans="1:12" ht="11.25" customHeight="1">
      <c r="A10" s="18">
        <v>7</v>
      </c>
      <c r="B10" s="19">
        <f>'旧佐久市'!B10+'旧臼田町'!B10+'旧浅科村'!B10+'旧望月町'!B10</f>
        <v>441</v>
      </c>
      <c r="C10" s="20">
        <f>'旧佐久市'!C10+'旧臼田町'!C10+'旧浅科村'!C10+'旧望月町'!C10</f>
        <v>395</v>
      </c>
      <c r="D10" s="21">
        <f>'旧佐久市'!D10+'旧臼田町'!D10+'旧浅科村'!D10+'旧望月町'!D10</f>
        <v>836</v>
      </c>
      <c r="E10" s="22">
        <v>47</v>
      </c>
      <c r="F10" s="19">
        <f>'旧佐久市'!F10+'旧臼田町'!F10+'旧浅科村'!F10+'旧望月町'!F10</f>
        <v>668</v>
      </c>
      <c r="G10" s="20">
        <f>'旧佐久市'!G10+'旧臼田町'!G10+'旧浅科村'!G10+'旧望月町'!G10</f>
        <v>633</v>
      </c>
      <c r="H10" s="23">
        <f>'旧佐久市'!H10+'旧臼田町'!H10+'旧浅科村'!H10+'旧望月町'!H10</f>
        <v>1301</v>
      </c>
      <c r="I10" s="24">
        <v>87</v>
      </c>
      <c r="J10" s="19">
        <f>'旧佐久市'!J10+'旧臼田町'!J10+'旧浅科村'!J10+'旧望月町'!J10</f>
        <v>216</v>
      </c>
      <c r="K10" s="20">
        <f>'旧佐久市'!K10+'旧臼田町'!K10+'旧浅科村'!K10+'旧望月町'!K10</f>
        <v>386</v>
      </c>
      <c r="L10" s="25">
        <f>'旧佐久市'!L10+'旧臼田町'!L10+'旧浅科村'!L10+'旧望月町'!L10</f>
        <v>602</v>
      </c>
    </row>
    <row r="11" spans="1:12" ht="11.25" customHeight="1">
      <c r="A11" s="18">
        <v>8</v>
      </c>
      <c r="B11" s="19">
        <f>'旧佐久市'!B11+'旧臼田町'!B11+'旧浅科村'!B11+'旧望月町'!B11</f>
        <v>430</v>
      </c>
      <c r="C11" s="20">
        <f>'旧佐久市'!C11+'旧臼田町'!C11+'旧浅科村'!C11+'旧望月町'!C11</f>
        <v>441</v>
      </c>
      <c r="D11" s="21">
        <f>'旧佐久市'!D11+'旧臼田町'!D11+'旧浅科村'!D11+'旧望月町'!D11</f>
        <v>871</v>
      </c>
      <c r="E11" s="22">
        <v>48</v>
      </c>
      <c r="F11" s="19">
        <f>'旧佐久市'!F11+'旧臼田町'!F11+'旧浅科村'!F11+'旧望月町'!F11</f>
        <v>642</v>
      </c>
      <c r="G11" s="20">
        <f>'旧佐久市'!G11+'旧臼田町'!G11+'旧浅科村'!G11+'旧望月町'!G11</f>
        <v>689</v>
      </c>
      <c r="H11" s="23">
        <f>'旧佐久市'!H11+'旧臼田町'!H11+'旧浅科村'!H11+'旧望月町'!H11</f>
        <v>1331</v>
      </c>
      <c r="I11" s="24">
        <v>88</v>
      </c>
      <c r="J11" s="19">
        <f>'旧佐久市'!J11+'旧臼田町'!J11+'旧浅科村'!J11+'旧望月町'!J11</f>
        <v>246</v>
      </c>
      <c r="K11" s="20">
        <f>'旧佐久市'!K11+'旧臼田町'!K11+'旧浅科村'!K11+'旧望月町'!K11</f>
        <v>474</v>
      </c>
      <c r="L11" s="25">
        <f>'旧佐久市'!L11+'旧臼田町'!L11+'旧浅科村'!L11+'旧望月町'!L11</f>
        <v>720</v>
      </c>
    </row>
    <row r="12" spans="1:12" ht="11.25" customHeight="1">
      <c r="A12" s="18">
        <v>9</v>
      </c>
      <c r="B12" s="19">
        <f>'旧佐久市'!B12+'旧臼田町'!B12+'旧浅科村'!B12+'旧望月町'!B12</f>
        <v>455</v>
      </c>
      <c r="C12" s="20">
        <f>'旧佐久市'!C12+'旧臼田町'!C12+'旧浅科村'!C12+'旧望月町'!C12</f>
        <v>413</v>
      </c>
      <c r="D12" s="21">
        <f>'旧佐久市'!D12+'旧臼田町'!D12+'旧浅科村'!D12+'旧望月町'!D12</f>
        <v>868</v>
      </c>
      <c r="E12" s="22">
        <v>49</v>
      </c>
      <c r="F12" s="19">
        <f>'旧佐久市'!F12+'旧臼田町'!F12+'旧浅科村'!F12+'旧望月町'!F12</f>
        <v>602</v>
      </c>
      <c r="G12" s="20">
        <f>'旧佐久市'!G12+'旧臼田町'!G12+'旧浅科村'!G12+'旧望月町'!G12</f>
        <v>652</v>
      </c>
      <c r="H12" s="23">
        <f>'旧佐久市'!H12+'旧臼田町'!H12+'旧浅科村'!H12+'旧望月町'!H12</f>
        <v>1254</v>
      </c>
      <c r="I12" s="24">
        <v>89</v>
      </c>
      <c r="J12" s="19">
        <f>'旧佐久市'!J12+'旧臼田町'!J12+'旧浅科村'!J12+'旧望月町'!J12</f>
        <v>188</v>
      </c>
      <c r="K12" s="20">
        <f>'旧佐久市'!K12+'旧臼田町'!K12+'旧浅科村'!K12+'旧望月町'!K12</f>
        <v>353</v>
      </c>
      <c r="L12" s="25">
        <f>'旧佐久市'!L12+'旧臼田町'!L12+'旧浅科村'!L12+'旧望月町'!L12</f>
        <v>541</v>
      </c>
    </row>
    <row r="13" spans="1:12" ht="11.25" customHeight="1">
      <c r="A13" s="42" t="s">
        <v>4</v>
      </c>
      <c r="B13" s="43">
        <f>SUM(B8:B12)</f>
        <v>2220</v>
      </c>
      <c r="C13" s="44">
        <f>SUM(C8:C12)</f>
        <v>2115</v>
      </c>
      <c r="D13" s="45">
        <f>SUM(B13:C13)</f>
        <v>4335</v>
      </c>
      <c r="E13" s="46" t="s">
        <v>4</v>
      </c>
      <c r="F13" s="43">
        <f>SUM(F8:F12)</f>
        <v>3258</v>
      </c>
      <c r="G13" s="44">
        <f>SUM(G8:G12)</f>
        <v>3307</v>
      </c>
      <c r="H13" s="47">
        <f>SUM(F13:G13)</f>
        <v>6565</v>
      </c>
      <c r="I13" s="48" t="s">
        <v>4</v>
      </c>
      <c r="J13" s="43">
        <f>SUM(J8:J12)</f>
        <v>1220</v>
      </c>
      <c r="K13" s="44">
        <f>SUM(K8:K12)</f>
        <v>2191</v>
      </c>
      <c r="L13" s="49">
        <f>SUM(J13:K13)</f>
        <v>3411</v>
      </c>
    </row>
    <row r="14" spans="1:12" ht="11.25" customHeight="1">
      <c r="A14" s="18">
        <v>10</v>
      </c>
      <c r="B14" s="19">
        <f>'旧佐久市'!B14+'旧臼田町'!B14+'旧浅科村'!B14+'旧望月町'!B14</f>
        <v>467</v>
      </c>
      <c r="C14" s="20">
        <f>'旧佐久市'!C14+'旧臼田町'!C14+'旧浅科村'!C14+'旧望月町'!C14</f>
        <v>471</v>
      </c>
      <c r="D14" s="21">
        <f>'旧佐久市'!D14+'旧臼田町'!D14+'旧浅科村'!D14+'旧望月町'!D14</f>
        <v>938</v>
      </c>
      <c r="E14" s="22">
        <v>50</v>
      </c>
      <c r="F14" s="19">
        <f>'旧佐久市'!F14+'旧臼田町'!F14+'旧浅科村'!F14+'旧望月町'!F14</f>
        <v>590</v>
      </c>
      <c r="G14" s="20">
        <f>'旧佐久市'!G14+'旧臼田町'!G14+'旧浅科村'!G14+'旧望月町'!G14</f>
        <v>563</v>
      </c>
      <c r="H14" s="23">
        <f>'旧佐久市'!H14+'旧臼田町'!H14+'旧浅科村'!H14+'旧望月町'!H14</f>
        <v>1153</v>
      </c>
      <c r="I14" s="24">
        <v>90</v>
      </c>
      <c r="J14" s="19">
        <f>'旧佐久市'!J14+'旧臼田町'!J14+'旧浅科村'!J14+'旧望月町'!J14</f>
        <v>167</v>
      </c>
      <c r="K14" s="20">
        <f>'旧佐久市'!K14+'旧臼田町'!K14+'旧浅科村'!K14+'旧望月町'!K14</f>
        <v>372</v>
      </c>
      <c r="L14" s="25">
        <f>'旧佐久市'!L14+'旧臼田町'!L14+'旧浅科村'!L14+'旧望月町'!L14</f>
        <v>539</v>
      </c>
    </row>
    <row r="15" spans="1:12" ht="11.25" customHeight="1">
      <c r="A15" s="18">
        <v>11</v>
      </c>
      <c r="B15" s="19">
        <f>'旧佐久市'!B15+'旧臼田町'!B15+'旧浅科村'!B15+'旧望月町'!B15</f>
        <v>466</v>
      </c>
      <c r="C15" s="20">
        <f>'旧佐久市'!C15+'旧臼田町'!C15+'旧浅科村'!C15+'旧望月町'!C15</f>
        <v>409</v>
      </c>
      <c r="D15" s="21">
        <f>'旧佐久市'!D15+'旧臼田町'!D15+'旧浅科村'!D15+'旧望月町'!D15</f>
        <v>875</v>
      </c>
      <c r="E15" s="22">
        <v>51</v>
      </c>
      <c r="F15" s="19">
        <f>'旧佐久市'!F15+'旧臼田町'!F15+'旧浅科村'!F15+'旧望月町'!F15</f>
        <v>595</v>
      </c>
      <c r="G15" s="20">
        <f>'旧佐久市'!G15+'旧臼田町'!G15+'旧浅科村'!G15+'旧望月町'!G15</f>
        <v>564</v>
      </c>
      <c r="H15" s="23">
        <f>'旧佐久市'!H15+'旧臼田町'!H15+'旧浅科村'!H15+'旧望月町'!H15</f>
        <v>1159</v>
      </c>
      <c r="I15" s="24">
        <v>91</v>
      </c>
      <c r="J15" s="19">
        <f>'旧佐久市'!J15+'旧臼田町'!J15+'旧浅科村'!J15+'旧望月町'!J15</f>
        <v>125</v>
      </c>
      <c r="K15" s="20">
        <f>'旧佐久市'!K15+'旧臼田町'!K15+'旧浅科村'!K15+'旧望月町'!K15</f>
        <v>314</v>
      </c>
      <c r="L15" s="25">
        <f>'旧佐久市'!L15+'旧臼田町'!L15+'旧浅科村'!L15+'旧望月町'!L15</f>
        <v>439</v>
      </c>
    </row>
    <row r="16" spans="1:12" ht="11.25" customHeight="1">
      <c r="A16" s="18">
        <v>12</v>
      </c>
      <c r="B16" s="19">
        <f>'旧佐久市'!B16+'旧臼田町'!B16+'旧浅科村'!B16+'旧望月町'!B16</f>
        <v>488</v>
      </c>
      <c r="C16" s="20">
        <f>'旧佐久市'!C16+'旧臼田町'!C16+'旧浅科村'!C16+'旧望月町'!C16</f>
        <v>448</v>
      </c>
      <c r="D16" s="21">
        <f>'旧佐久市'!D16+'旧臼田町'!D16+'旧浅科村'!D16+'旧望月町'!D16</f>
        <v>936</v>
      </c>
      <c r="E16" s="22">
        <v>52</v>
      </c>
      <c r="F16" s="19">
        <f>'旧佐久市'!F16+'旧臼田町'!F16+'旧浅科村'!F16+'旧望月町'!F16</f>
        <v>637</v>
      </c>
      <c r="G16" s="20">
        <f>'旧佐久市'!G16+'旧臼田町'!G16+'旧浅科村'!G16+'旧望月町'!G16</f>
        <v>644</v>
      </c>
      <c r="H16" s="23">
        <f>'旧佐久市'!H16+'旧臼田町'!H16+'旧浅科村'!H16+'旧望月町'!H16</f>
        <v>1281</v>
      </c>
      <c r="I16" s="24">
        <v>92</v>
      </c>
      <c r="J16" s="19">
        <f>'旧佐久市'!J16+'旧臼田町'!J16+'旧浅科村'!J16+'旧望月町'!J16</f>
        <v>111</v>
      </c>
      <c r="K16" s="20">
        <f>'旧佐久市'!K16+'旧臼田町'!K16+'旧浅科村'!K16+'旧望月町'!K16</f>
        <v>292</v>
      </c>
      <c r="L16" s="25">
        <f>'旧佐久市'!L16+'旧臼田町'!L16+'旧浅科村'!L16+'旧望月町'!L16</f>
        <v>403</v>
      </c>
    </row>
    <row r="17" spans="1:12" ht="11.25" customHeight="1">
      <c r="A17" s="18">
        <v>13</v>
      </c>
      <c r="B17" s="19">
        <f>'旧佐久市'!B17+'旧臼田町'!B17+'旧浅科村'!B17+'旧望月町'!B17</f>
        <v>506</v>
      </c>
      <c r="C17" s="20">
        <f>'旧佐久市'!C17+'旧臼田町'!C17+'旧浅科村'!C17+'旧望月町'!C17</f>
        <v>469</v>
      </c>
      <c r="D17" s="21">
        <f>'旧佐久市'!D17+'旧臼田町'!D17+'旧浅科村'!D17+'旧望月町'!D17</f>
        <v>975</v>
      </c>
      <c r="E17" s="22">
        <v>53</v>
      </c>
      <c r="F17" s="19">
        <f>'旧佐久市'!F17+'旧臼田町'!F17+'旧浅科村'!F17+'旧望月町'!F17</f>
        <v>606</v>
      </c>
      <c r="G17" s="20">
        <f>'旧佐久市'!G17+'旧臼田町'!G17+'旧浅科村'!G17+'旧望月町'!G17</f>
        <v>581</v>
      </c>
      <c r="H17" s="23">
        <f>'旧佐久市'!H17+'旧臼田町'!H17+'旧浅科村'!H17+'旧望月町'!H17</f>
        <v>1187</v>
      </c>
      <c r="I17" s="24">
        <v>93</v>
      </c>
      <c r="J17" s="19">
        <f>'旧佐久市'!J17+'旧臼田町'!J17+'旧浅科村'!J17+'旧望月町'!J17</f>
        <v>85</v>
      </c>
      <c r="K17" s="20">
        <f>'旧佐久市'!K17+'旧臼田町'!K17+'旧浅科村'!K17+'旧望月町'!K17</f>
        <v>227</v>
      </c>
      <c r="L17" s="25">
        <f>'旧佐久市'!L17+'旧臼田町'!L17+'旧浅科村'!L17+'旧望月町'!L17</f>
        <v>312</v>
      </c>
    </row>
    <row r="18" spans="1:12" ht="11.25" customHeight="1">
      <c r="A18" s="18">
        <v>14</v>
      </c>
      <c r="B18" s="19">
        <f>'旧佐久市'!B18+'旧臼田町'!B18+'旧浅科村'!B18+'旧望月町'!B18</f>
        <v>478</v>
      </c>
      <c r="C18" s="20">
        <f>'旧佐久市'!C18+'旧臼田町'!C18+'旧浅科村'!C18+'旧望月町'!C18</f>
        <v>447</v>
      </c>
      <c r="D18" s="21">
        <f>'旧佐久市'!D18+'旧臼田町'!D18+'旧浅科村'!D18+'旧望月町'!D18</f>
        <v>925</v>
      </c>
      <c r="E18" s="22">
        <v>54</v>
      </c>
      <c r="F18" s="19">
        <f>'旧佐久市'!F18+'旧臼田町'!F18+'旧浅科村'!F18+'旧望月町'!F18</f>
        <v>638</v>
      </c>
      <c r="G18" s="20">
        <f>'旧佐久市'!G18+'旧臼田町'!G18+'旧浅科村'!G18+'旧望月町'!G18</f>
        <v>592</v>
      </c>
      <c r="H18" s="23">
        <f>'旧佐久市'!H18+'旧臼田町'!H18+'旧浅科村'!H18+'旧望月町'!H18</f>
        <v>1230</v>
      </c>
      <c r="I18" s="24">
        <v>94</v>
      </c>
      <c r="J18" s="19">
        <f>'旧佐久市'!J18+'旧臼田町'!J18+'旧浅科村'!J18+'旧望月町'!J18</f>
        <v>54</v>
      </c>
      <c r="K18" s="20">
        <f>'旧佐久市'!K18+'旧臼田町'!K18+'旧浅科村'!K18+'旧望月町'!K18</f>
        <v>187</v>
      </c>
      <c r="L18" s="25">
        <f>'旧佐久市'!L18+'旧臼田町'!L18+'旧浅科村'!L18+'旧望月町'!L18</f>
        <v>241</v>
      </c>
    </row>
    <row r="19" spans="1:12" ht="11.25" customHeight="1">
      <c r="A19" s="26" t="s">
        <v>4</v>
      </c>
      <c r="B19" s="27">
        <f>SUM(B14:B18)</f>
        <v>2405</v>
      </c>
      <c r="C19" s="28">
        <f>SUM(C14:C18)</f>
        <v>2244</v>
      </c>
      <c r="D19" s="29">
        <f>SUM(B19:C19)</f>
        <v>4649</v>
      </c>
      <c r="E19" s="30" t="s">
        <v>4</v>
      </c>
      <c r="F19" s="27">
        <f>SUM(F14:F18)</f>
        <v>3066</v>
      </c>
      <c r="G19" s="28">
        <f>SUM(G14:G18)</f>
        <v>2944</v>
      </c>
      <c r="H19" s="31">
        <f>SUM(F19:G19)</f>
        <v>6010</v>
      </c>
      <c r="I19" s="32" t="s">
        <v>4</v>
      </c>
      <c r="J19" s="27">
        <f>SUM(J14:J18)</f>
        <v>542</v>
      </c>
      <c r="K19" s="28">
        <f>SUM(K14:K18)</f>
        <v>1392</v>
      </c>
      <c r="L19" s="33">
        <f>SUM(J19:K19)</f>
        <v>1934</v>
      </c>
    </row>
    <row r="20" spans="1:12" ht="11.25" customHeight="1">
      <c r="A20" s="34">
        <v>15</v>
      </c>
      <c r="B20" s="35">
        <f>'旧佐久市'!B20+'旧臼田町'!B20+'旧浅科村'!B20+'旧望月町'!B20</f>
        <v>506</v>
      </c>
      <c r="C20" s="36">
        <f>'旧佐久市'!C20+'旧臼田町'!C20+'旧浅科村'!C20+'旧望月町'!C20</f>
        <v>487</v>
      </c>
      <c r="D20" s="37">
        <f>'旧佐久市'!D20+'旧臼田町'!D20+'旧浅科村'!D20+'旧望月町'!D20</f>
        <v>993</v>
      </c>
      <c r="E20" s="38">
        <v>55</v>
      </c>
      <c r="F20" s="35">
        <f>'旧佐久市'!F20+'旧臼田町'!F20+'旧浅科村'!F20+'旧望月町'!F20</f>
        <v>609</v>
      </c>
      <c r="G20" s="36">
        <f>'旧佐久市'!G20+'旧臼田町'!G20+'旧浅科村'!G20+'旧望月町'!G20</f>
        <v>595</v>
      </c>
      <c r="H20" s="39">
        <f>'旧佐久市'!H20+'旧臼田町'!H20+'旧浅科村'!H20+'旧望月町'!H20</f>
        <v>1204</v>
      </c>
      <c r="I20" s="40">
        <v>95</v>
      </c>
      <c r="J20" s="35">
        <f>'旧佐久市'!J20+'旧臼田町'!J20+'旧浅科村'!J20+'旧望月町'!J20</f>
        <v>35</v>
      </c>
      <c r="K20" s="36">
        <f>'旧佐久市'!K20+'旧臼田町'!K20+'旧浅科村'!K20+'旧望月町'!K20</f>
        <v>173</v>
      </c>
      <c r="L20" s="41">
        <f>'旧佐久市'!L20+'旧臼田町'!L20+'旧浅科村'!L20+'旧望月町'!L20</f>
        <v>208</v>
      </c>
    </row>
    <row r="21" spans="1:12" ht="11.25" customHeight="1">
      <c r="A21" s="18">
        <v>16</v>
      </c>
      <c r="B21" s="19">
        <f>'旧佐久市'!B21+'旧臼田町'!B21+'旧浅科村'!B21+'旧望月町'!B21</f>
        <v>494</v>
      </c>
      <c r="C21" s="20">
        <f>'旧佐久市'!C21+'旧臼田町'!C21+'旧浅科村'!C21+'旧望月町'!C21</f>
        <v>455</v>
      </c>
      <c r="D21" s="21">
        <f>'旧佐久市'!D21+'旧臼田町'!D21+'旧浅科村'!D21+'旧望月町'!D21</f>
        <v>949</v>
      </c>
      <c r="E21" s="22">
        <v>56</v>
      </c>
      <c r="F21" s="19">
        <f>'旧佐久市'!F21+'旧臼田町'!F21+'旧浅科村'!F21+'旧望月町'!F21</f>
        <v>628</v>
      </c>
      <c r="G21" s="20">
        <f>'旧佐久市'!G21+'旧臼田町'!G21+'旧浅科村'!G21+'旧望月町'!G21</f>
        <v>657</v>
      </c>
      <c r="H21" s="23">
        <f>'旧佐久市'!H21+'旧臼田町'!H21+'旧浅科村'!H21+'旧望月町'!H21</f>
        <v>1285</v>
      </c>
      <c r="I21" s="24">
        <v>96</v>
      </c>
      <c r="J21" s="19">
        <f>'旧佐久市'!J21+'旧臼田町'!J21+'旧浅科村'!J21+'旧望月町'!J21</f>
        <v>32</v>
      </c>
      <c r="K21" s="20">
        <f>'旧佐久市'!K21+'旧臼田町'!K21+'旧浅科村'!K21+'旧望月町'!K21</f>
        <v>106</v>
      </c>
      <c r="L21" s="25">
        <f>'旧佐久市'!L21+'旧臼田町'!L21+'旧浅科村'!L21+'旧望月町'!L21</f>
        <v>138</v>
      </c>
    </row>
    <row r="22" spans="1:12" ht="11.25" customHeight="1">
      <c r="A22" s="18">
        <v>17</v>
      </c>
      <c r="B22" s="19">
        <f>'旧佐久市'!B22+'旧臼田町'!B22+'旧浅科村'!B22+'旧望月町'!B22</f>
        <v>516</v>
      </c>
      <c r="C22" s="20">
        <f>'旧佐久市'!C22+'旧臼田町'!C22+'旧浅科村'!C22+'旧望月町'!C22</f>
        <v>507</v>
      </c>
      <c r="D22" s="21">
        <f>'旧佐久市'!D22+'旧臼田町'!D22+'旧浅科村'!D22+'旧望月町'!D22</f>
        <v>1023</v>
      </c>
      <c r="E22" s="22">
        <v>57</v>
      </c>
      <c r="F22" s="19">
        <f>'旧佐久市'!F22+'旧臼田町'!F22+'旧浅科村'!F22+'旧望月町'!F22</f>
        <v>604</v>
      </c>
      <c r="G22" s="20">
        <f>'旧佐久市'!G22+'旧臼田町'!G22+'旧浅科村'!G22+'旧望月町'!G22</f>
        <v>584</v>
      </c>
      <c r="H22" s="23">
        <f>'旧佐久市'!H22+'旧臼田町'!H22+'旧浅科村'!H22+'旧望月町'!H22</f>
        <v>1188</v>
      </c>
      <c r="I22" s="24">
        <v>97</v>
      </c>
      <c r="J22" s="19">
        <f>'旧佐久市'!J22+'旧臼田町'!J22+'旧浅科村'!J22+'旧望月町'!J22</f>
        <v>18</v>
      </c>
      <c r="K22" s="20">
        <f>'旧佐久市'!K22+'旧臼田町'!K22+'旧浅科村'!K22+'旧望月町'!K22</f>
        <v>100</v>
      </c>
      <c r="L22" s="25">
        <f>'旧佐久市'!L22+'旧臼田町'!L22+'旧浅科村'!L22+'旧望月町'!L22</f>
        <v>118</v>
      </c>
    </row>
    <row r="23" spans="1:12" ht="11.25" customHeight="1">
      <c r="A23" s="18">
        <v>18</v>
      </c>
      <c r="B23" s="19">
        <f>'旧佐久市'!B23+'旧臼田町'!B23+'旧浅科村'!B23+'旧望月町'!B23</f>
        <v>539</v>
      </c>
      <c r="C23" s="20">
        <f>'旧佐久市'!C23+'旧臼田町'!C23+'旧浅科村'!C23+'旧望月町'!C23</f>
        <v>492</v>
      </c>
      <c r="D23" s="21">
        <f>'旧佐久市'!D23+'旧臼田町'!D23+'旧浅科村'!D23+'旧望月町'!D23</f>
        <v>1031</v>
      </c>
      <c r="E23" s="22">
        <v>58</v>
      </c>
      <c r="F23" s="19">
        <f>'旧佐久市'!F23+'旧臼田町'!F23+'旧浅科村'!F23+'旧望月町'!F23</f>
        <v>651</v>
      </c>
      <c r="G23" s="20">
        <f>'旧佐久市'!G23+'旧臼田町'!G23+'旧浅科村'!G23+'旧望月町'!G23</f>
        <v>622</v>
      </c>
      <c r="H23" s="23">
        <f>'旧佐久市'!H23+'旧臼田町'!H23+'旧浅科村'!H23+'旧望月町'!H23</f>
        <v>1273</v>
      </c>
      <c r="I23" s="24">
        <v>98</v>
      </c>
      <c r="J23" s="19">
        <f>'旧佐久市'!J23+'旧臼田町'!J23+'旧浅科村'!J23+'旧望月町'!J23</f>
        <v>10</v>
      </c>
      <c r="K23" s="20">
        <f>'旧佐久市'!K23+'旧臼田町'!K23+'旧浅科村'!K23+'旧望月町'!K23</f>
        <v>48</v>
      </c>
      <c r="L23" s="25">
        <f>'旧佐久市'!L23+'旧臼田町'!L23+'旧浅科村'!L23+'旧望月町'!L23</f>
        <v>58</v>
      </c>
    </row>
    <row r="24" spans="1:12" ht="11.25" customHeight="1">
      <c r="A24" s="18">
        <v>19</v>
      </c>
      <c r="B24" s="19">
        <f>'旧佐久市'!B24+'旧臼田町'!B24+'旧浅科村'!B24+'旧望月町'!B24</f>
        <v>519</v>
      </c>
      <c r="C24" s="20">
        <f>'旧佐久市'!C24+'旧臼田町'!C24+'旧浅科村'!C24+'旧望月町'!C24</f>
        <v>433</v>
      </c>
      <c r="D24" s="21">
        <f>'旧佐久市'!D24+'旧臼田町'!D24+'旧浅科村'!D24+'旧望月町'!D24</f>
        <v>952</v>
      </c>
      <c r="E24" s="22">
        <v>59</v>
      </c>
      <c r="F24" s="19">
        <f>'旧佐久市'!F24+'旧臼田町'!F24+'旧浅科村'!F24+'旧望月町'!F24</f>
        <v>609</v>
      </c>
      <c r="G24" s="20">
        <f>'旧佐久市'!G24+'旧臼田町'!G24+'旧浅科村'!G24+'旧望月町'!G24</f>
        <v>591</v>
      </c>
      <c r="H24" s="23">
        <f>'旧佐久市'!H24+'旧臼田町'!H24+'旧浅科村'!H24+'旧望月町'!H24</f>
        <v>1200</v>
      </c>
      <c r="I24" s="24">
        <v>99</v>
      </c>
      <c r="J24" s="19">
        <f>'旧佐久市'!J24+'旧臼田町'!J24+'旧浅科村'!J24+'旧望月町'!J24</f>
        <v>6</v>
      </c>
      <c r="K24" s="20">
        <f>'旧佐久市'!K24+'旧臼田町'!K24+'旧浅科村'!K24+'旧望月町'!K24</f>
        <v>31</v>
      </c>
      <c r="L24" s="25">
        <f>'旧佐久市'!L24+'旧臼田町'!L24+'旧浅科村'!L24+'旧望月町'!L24</f>
        <v>37</v>
      </c>
    </row>
    <row r="25" spans="1:12" ht="11.25" customHeight="1">
      <c r="A25" s="42" t="s">
        <v>4</v>
      </c>
      <c r="B25" s="43">
        <f>SUM(B20:B24)</f>
        <v>2574</v>
      </c>
      <c r="C25" s="44">
        <f>SUM(C20:C24)</f>
        <v>2374</v>
      </c>
      <c r="D25" s="45">
        <f>SUM(B25:C25)</f>
        <v>4948</v>
      </c>
      <c r="E25" s="46" t="s">
        <v>4</v>
      </c>
      <c r="F25" s="43">
        <f>SUM(F20:F24)</f>
        <v>3101</v>
      </c>
      <c r="G25" s="44">
        <f>SUM(G20:G24)</f>
        <v>3049</v>
      </c>
      <c r="H25" s="47">
        <f>SUM(F25:G25)</f>
        <v>6150</v>
      </c>
      <c r="I25" s="48" t="s">
        <v>4</v>
      </c>
      <c r="J25" s="43">
        <f>SUM(J20:J24)</f>
        <v>101</v>
      </c>
      <c r="K25" s="44">
        <f>SUM(K20:K24)</f>
        <v>458</v>
      </c>
      <c r="L25" s="49">
        <f>SUM(J25:K25)</f>
        <v>559</v>
      </c>
    </row>
    <row r="26" spans="1:12" ht="11.25" customHeight="1">
      <c r="A26" s="18">
        <v>20</v>
      </c>
      <c r="B26" s="19">
        <f>'旧佐久市'!B26+'旧臼田町'!B26+'旧浅科村'!B26+'旧望月町'!B26</f>
        <v>492</v>
      </c>
      <c r="C26" s="20">
        <f>'旧佐久市'!C26+'旧臼田町'!C26+'旧浅科村'!C26+'旧望月町'!C26</f>
        <v>474</v>
      </c>
      <c r="D26" s="21">
        <f>'旧佐久市'!D26+'旧臼田町'!D26+'旧浅科村'!D26+'旧望月町'!D26</f>
        <v>966</v>
      </c>
      <c r="E26" s="22">
        <v>60</v>
      </c>
      <c r="F26" s="19">
        <f>'旧佐久市'!F26+'旧臼田町'!F26+'旧浅科村'!F26+'旧望月町'!F26</f>
        <v>640</v>
      </c>
      <c r="G26" s="20">
        <f>'旧佐久市'!G26+'旧臼田町'!G26+'旧浅科村'!G26+'旧望月町'!G26</f>
        <v>631</v>
      </c>
      <c r="H26" s="23">
        <f>'旧佐久市'!H26+'旧臼田町'!H26+'旧浅科村'!H26+'旧望月町'!H26</f>
        <v>1271</v>
      </c>
      <c r="I26" s="24">
        <v>100</v>
      </c>
      <c r="J26" s="19">
        <f>'旧佐久市'!J26+'旧臼田町'!J26+'旧浅科村'!J26+'旧望月町'!J26</f>
        <v>2</v>
      </c>
      <c r="K26" s="20">
        <f>'旧佐久市'!K26+'旧臼田町'!K26+'旧浅科村'!K26+'旧望月町'!K26</f>
        <v>24</v>
      </c>
      <c r="L26" s="25">
        <f>'旧佐久市'!L26+'旧臼田町'!L26+'旧浅科村'!L26+'旧望月町'!L26</f>
        <v>26</v>
      </c>
    </row>
    <row r="27" spans="1:12" ht="11.25" customHeight="1">
      <c r="A27" s="18">
        <v>21</v>
      </c>
      <c r="B27" s="19">
        <f>'旧佐久市'!B27+'旧臼田町'!B27+'旧浅科村'!B27+'旧望月町'!B27</f>
        <v>432</v>
      </c>
      <c r="C27" s="20">
        <f>'旧佐久市'!C27+'旧臼田町'!C27+'旧浅科村'!C27+'旧望月町'!C27</f>
        <v>492</v>
      </c>
      <c r="D27" s="21">
        <f>'旧佐久市'!D27+'旧臼田町'!D27+'旧浅科村'!D27+'旧望月町'!D27</f>
        <v>924</v>
      </c>
      <c r="E27" s="22">
        <v>61</v>
      </c>
      <c r="F27" s="19">
        <f>'旧佐久市'!F27+'旧臼田町'!F27+'旧浅科村'!F27+'旧望月町'!F27</f>
        <v>659</v>
      </c>
      <c r="G27" s="20">
        <f>'旧佐久市'!G27+'旧臼田町'!G27+'旧浅科村'!G27+'旧望月町'!G27</f>
        <v>659</v>
      </c>
      <c r="H27" s="23">
        <f>'旧佐久市'!H27+'旧臼田町'!H27+'旧浅科村'!H27+'旧望月町'!H27</f>
        <v>1318</v>
      </c>
      <c r="I27" s="24">
        <v>101</v>
      </c>
      <c r="J27" s="19">
        <f>'旧佐久市'!J27+'旧臼田町'!J27+'旧浅科村'!J27+'旧望月町'!J27</f>
        <v>4</v>
      </c>
      <c r="K27" s="20">
        <f>'旧佐久市'!K27+'旧臼田町'!K27+'旧浅科村'!K27+'旧望月町'!K27</f>
        <v>18</v>
      </c>
      <c r="L27" s="25">
        <f>'旧佐久市'!L27+'旧臼田町'!L27+'旧浅科村'!L27+'旧望月町'!L27</f>
        <v>22</v>
      </c>
    </row>
    <row r="28" spans="1:12" ht="11.25" customHeight="1">
      <c r="A28" s="18">
        <v>22</v>
      </c>
      <c r="B28" s="19">
        <f>'旧佐久市'!B28+'旧臼田町'!B28+'旧浅科村'!B28+'旧望月町'!B28</f>
        <v>454</v>
      </c>
      <c r="C28" s="20">
        <f>'旧佐久市'!C28+'旧臼田町'!C28+'旧浅科村'!C28+'旧望月町'!C28</f>
        <v>421</v>
      </c>
      <c r="D28" s="21">
        <f>'旧佐久市'!D28+'旧臼田町'!D28+'旧浅科村'!D28+'旧望月町'!D28</f>
        <v>875</v>
      </c>
      <c r="E28" s="22">
        <v>62</v>
      </c>
      <c r="F28" s="19">
        <f>'旧佐久市'!F28+'旧臼田町'!F28+'旧浅科村'!F28+'旧望月町'!F28</f>
        <v>697</v>
      </c>
      <c r="G28" s="20">
        <f>'旧佐久市'!G28+'旧臼田町'!G28+'旧浅科村'!G28+'旧望月町'!G28</f>
        <v>644</v>
      </c>
      <c r="H28" s="23">
        <f>'旧佐久市'!H28+'旧臼田町'!H28+'旧浅科村'!H28+'旧望月町'!H28</f>
        <v>1341</v>
      </c>
      <c r="I28" s="24">
        <v>102</v>
      </c>
      <c r="J28" s="19">
        <f>'旧佐久市'!J28+'旧臼田町'!J28+'旧浅科村'!J28+'旧望月町'!J28</f>
        <v>2</v>
      </c>
      <c r="K28" s="20">
        <f>'旧佐久市'!K28+'旧臼田町'!K28+'旧浅科村'!K28+'旧望月町'!K28</f>
        <v>18</v>
      </c>
      <c r="L28" s="25">
        <f>'旧佐久市'!L28+'旧臼田町'!L28+'旧浅科村'!L28+'旧望月町'!L28</f>
        <v>20</v>
      </c>
    </row>
    <row r="29" spans="1:12" ht="11.25" customHeight="1">
      <c r="A29" s="18">
        <v>23</v>
      </c>
      <c r="B29" s="19">
        <f>'旧佐久市'!B29+'旧臼田町'!B29+'旧浅科村'!B29+'旧望月町'!B29</f>
        <v>442</v>
      </c>
      <c r="C29" s="20">
        <f>'旧佐久市'!C29+'旧臼田町'!C29+'旧浅科村'!C29+'旧望月町'!C29</f>
        <v>409</v>
      </c>
      <c r="D29" s="21">
        <f>'旧佐久市'!D29+'旧臼田町'!D29+'旧浅科村'!D29+'旧望月町'!D29</f>
        <v>851</v>
      </c>
      <c r="E29" s="22">
        <v>63</v>
      </c>
      <c r="F29" s="19">
        <f>'旧佐久市'!F29+'旧臼田町'!F29+'旧浅科村'!F29+'旧望月町'!F29</f>
        <v>705</v>
      </c>
      <c r="G29" s="20">
        <f>'旧佐久市'!G29+'旧臼田町'!G29+'旧浅科村'!G29+'旧望月町'!G29</f>
        <v>654</v>
      </c>
      <c r="H29" s="23">
        <f>'旧佐久市'!H29+'旧臼田町'!H29+'旧浅科村'!H29+'旧望月町'!H29</f>
        <v>1359</v>
      </c>
      <c r="I29" s="24">
        <v>103</v>
      </c>
      <c r="J29" s="19">
        <f>'旧佐久市'!J29+'旧臼田町'!J29+'旧浅科村'!J29+'旧望月町'!J29</f>
        <v>6</v>
      </c>
      <c r="K29" s="20">
        <f>'旧佐久市'!K29+'旧臼田町'!K29+'旧浅科村'!K29+'旧望月町'!K29</f>
        <v>6</v>
      </c>
      <c r="L29" s="25">
        <f>'旧佐久市'!L29+'旧臼田町'!L29+'旧浅科村'!L29+'旧望月町'!L29</f>
        <v>12</v>
      </c>
    </row>
    <row r="30" spans="1:12" ht="11.25" customHeight="1">
      <c r="A30" s="18">
        <v>24</v>
      </c>
      <c r="B30" s="19">
        <f>'旧佐久市'!B30+'旧臼田町'!B30+'旧浅科村'!B30+'旧望月町'!B30</f>
        <v>425</v>
      </c>
      <c r="C30" s="20">
        <f>'旧佐久市'!C30+'旧臼田町'!C30+'旧浅科村'!C30+'旧望月町'!C30</f>
        <v>429</v>
      </c>
      <c r="D30" s="21">
        <f>'旧佐久市'!D30+'旧臼田町'!D30+'旧浅科村'!D30+'旧望月町'!D30</f>
        <v>854</v>
      </c>
      <c r="E30" s="22">
        <v>64</v>
      </c>
      <c r="F30" s="19">
        <f>'旧佐久市'!F30+'旧臼田町'!F30+'旧浅科村'!F30+'旧望月町'!F30</f>
        <v>677</v>
      </c>
      <c r="G30" s="20">
        <f>'旧佐久市'!G30+'旧臼田町'!G30+'旧浅科村'!G30+'旧望月町'!G30</f>
        <v>704</v>
      </c>
      <c r="H30" s="23">
        <f>'旧佐久市'!H30+'旧臼田町'!H30+'旧浅科村'!H30+'旧望月町'!H30</f>
        <v>1381</v>
      </c>
      <c r="I30" s="24">
        <v>104</v>
      </c>
      <c r="J30" s="19">
        <f>'旧佐久市'!J30+'旧臼田町'!J30+'旧浅科村'!J30+'旧望月町'!J30</f>
        <v>0</v>
      </c>
      <c r="K30" s="20">
        <f>'旧佐久市'!K30+'旧臼田町'!K30+'旧浅科村'!K30+'旧望月町'!K30</f>
        <v>4</v>
      </c>
      <c r="L30" s="25">
        <f>'旧佐久市'!L30+'旧臼田町'!L30+'旧浅科村'!L30+'旧望月町'!L30</f>
        <v>4</v>
      </c>
    </row>
    <row r="31" spans="1:12" ht="11.25" customHeight="1">
      <c r="A31" s="26" t="s">
        <v>4</v>
      </c>
      <c r="B31" s="27">
        <f>SUM(B26:B30)</f>
        <v>2245</v>
      </c>
      <c r="C31" s="28">
        <f>SUM(C26:C30)</f>
        <v>2225</v>
      </c>
      <c r="D31" s="29">
        <f>SUM(B31:C31)</f>
        <v>4470</v>
      </c>
      <c r="E31" s="30" t="s">
        <v>4</v>
      </c>
      <c r="F31" s="27">
        <f>SUM(F26:F30)</f>
        <v>3378</v>
      </c>
      <c r="G31" s="28">
        <f>SUM(G26:G30)</f>
        <v>3292</v>
      </c>
      <c r="H31" s="31">
        <f>SUM(F31:G31)</f>
        <v>6670</v>
      </c>
      <c r="I31" s="32" t="s">
        <v>4</v>
      </c>
      <c r="J31" s="27">
        <f>SUM(J26:J30)</f>
        <v>14</v>
      </c>
      <c r="K31" s="28">
        <f>SUM(K26:K30)</f>
        <v>70</v>
      </c>
      <c r="L31" s="33">
        <f>SUM(J31:K31)</f>
        <v>84</v>
      </c>
    </row>
    <row r="32" spans="1:12" ht="11.25" customHeight="1">
      <c r="A32" s="34">
        <v>25</v>
      </c>
      <c r="B32" s="35">
        <f>'旧佐久市'!B32+'旧臼田町'!B32+'旧浅科村'!B32+'旧望月町'!B32</f>
        <v>460</v>
      </c>
      <c r="C32" s="36">
        <f>'旧佐久市'!C32+'旧臼田町'!C32+'旧浅科村'!C32+'旧望月町'!C32</f>
        <v>398</v>
      </c>
      <c r="D32" s="37">
        <f>'旧佐久市'!D32+'旧臼田町'!D32+'旧浅科村'!D32+'旧望月町'!D32</f>
        <v>858</v>
      </c>
      <c r="E32" s="38">
        <v>65</v>
      </c>
      <c r="F32" s="35">
        <f>'旧佐久市'!F32+'旧臼田町'!F32+'旧浅科村'!F32+'旧望月町'!F32</f>
        <v>723</v>
      </c>
      <c r="G32" s="36">
        <f>'旧佐久市'!G32+'旧臼田町'!G32+'旧浅科村'!G32+'旧望月町'!G32</f>
        <v>735</v>
      </c>
      <c r="H32" s="39">
        <f>'旧佐久市'!H32+'旧臼田町'!H32+'旧浅科村'!H32+'旧望月町'!H32</f>
        <v>1458</v>
      </c>
      <c r="I32" s="40">
        <v>105</v>
      </c>
      <c r="J32" s="35">
        <f>'旧佐久市'!J32+'旧臼田町'!J32+'旧浅科村'!J32+'旧望月町'!J32</f>
        <v>0</v>
      </c>
      <c r="K32" s="36">
        <f>'旧佐久市'!K32+'旧臼田町'!K32+'旧浅科村'!K32+'旧望月町'!K32</f>
        <v>2</v>
      </c>
      <c r="L32" s="41">
        <f>'旧佐久市'!L32+'旧臼田町'!L32+'旧浅科村'!L32+'旧望月町'!L32</f>
        <v>2</v>
      </c>
    </row>
    <row r="33" spans="1:12" ht="11.25" customHeight="1">
      <c r="A33" s="18">
        <v>26</v>
      </c>
      <c r="B33" s="19">
        <f>'旧佐久市'!B33+'旧臼田町'!B33+'旧浅科村'!B33+'旧望月町'!B33</f>
        <v>414</v>
      </c>
      <c r="C33" s="20">
        <f>'旧佐久市'!C33+'旧臼田町'!C33+'旧浅科村'!C33+'旧望月町'!C33</f>
        <v>461</v>
      </c>
      <c r="D33" s="21">
        <f>'旧佐久市'!D33+'旧臼田町'!D33+'旧浅科村'!D33+'旧望月町'!D33</f>
        <v>875</v>
      </c>
      <c r="E33" s="22">
        <v>66</v>
      </c>
      <c r="F33" s="19">
        <f>'旧佐久市'!F33+'旧臼田町'!F33+'旧浅科村'!F33+'旧望月町'!F33</f>
        <v>786</v>
      </c>
      <c r="G33" s="20">
        <f>'旧佐久市'!G33+'旧臼田町'!G33+'旧浅科村'!G33+'旧望月町'!G33</f>
        <v>841</v>
      </c>
      <c r="H33" s="23">
        <f>'旧佐久市'!H33+'旧臼田町'!H33+'旧浅科村'!H33+'旧望月町'!H33</f>
        <v>1627</v>
      </c>
      <c r="I33" s="24">
        <v>106</v>
      </c>
      <c r="J33" s="19">
        <f>'旧佐久市'!J33+'旧臼田町'!J33+'旧浅科村'!J33+'旧望月町'!J33</f>
        <v>0</v>
      </c>
      <c r="K33" s="20">
        <f>'旧佐久市'!K33+'旧臼田町'!K33+'旧浅科村'!K33+'旧望月町'!K33</f>
        <v>1</v>
      </c>
      <c r="L33" s="25">
        <f>'旧佐久市'!L33+'旧臼田町'!L33+'旧浅科村'!L33+'旧望月町'!L33</f>
        <v>1</v>
      </c>
    </row>
    <row r="34" spans="1:12" ht="11.25" customHeight="1">
      <c r="A34" s="18">
        <v>27</v>
      </c>
      <c r="B34" s="19">
        <f>'旧佐久市'!B34+'旧臼田町'!B34+'旧浅科村'!B34+'旧望月町'!B34</f>
        <v>502</v>
      </c>
      <c r="C34" s="20">
        <f>'旧佐久市'!C34+'旧臼田町'!C34+'旧浅科村'!C34+'旧望月町'!C34</f>
        <v>405</v>
      </c>
      <c r="D34" s="21">
        <f>'旧佐久市'!D34+'旧臼田町'!D34+'旧浅科村'!D34+'旧望月町'!D34</f>
        <v>907</v>
      </c>
      <c r="E34" s="22">
        <v>67</v>
      </c>
      <c r="F34" s="19">
        <f>'旧佐久市'!F34+'旧臼田町'!F34+'旧浅科村'!F34+'旧望月町'!F34</f>
        <v>833</v>
      </c>
      <c r="G34" s="20">
        <f>'旧佐久市'!G34+'旧臼田町'!G34+'旧浅科村'!G34+'旧望月町'!G34</f>
        <v>823</v>
      </c>
      <c r="H34" s="23">
        <f>'旧佐久市'!H34+'旧臼田町'!H34+'旧浅科村'!H34+'旧望月町'!H34</f>
        <v>1656</v>
      </c>
      <c r="I34" s="24">
        <v>107</v>
      </c>
      <c r="J34" s="19">
        <f>'旧佐久市'!J34+'旧臼田町'!J34+'旧浅科村'!J34+'旧望月町'!J34</f>
        <v>0</v>
      </c>
      <c r="K34" s="20">
        <f>'旧佐久市'!K34+'旧臼田町'!K34+'旧浅科村'!K34+'旧望月町'!K34</f>
        <v>1</v>
      </c>
      <c r="L34" s="25">
        <f>'旧佐久市'!L34+'旧臼田町'!L34+'旧浅科村'!L34+'旧望月町'!L34</f>
        <v>1</v>
      </c>
    </row>
    <row r="35" spans="1:12" ht="11.25" customHeight="1">
      <c r="A35" s="18">
        <v>28</v>
      </c>
      <c r="B35" s="19">
        <f>'旧佐久市'!B35+'旧臼田町'!B35+'旧浅科村'!B35+'旧望月町'!B35</f>
        <v>493</v>
      </c>
      <c r="C35" s="20">
        <f>'旧佐久市'!C35+'旧臼田町'!C35+'旧浅科村'!C35+'旧望月町'!C35</f>
        <v>448</v>
      </c>
      <c r="D35" s="21">
        <f>'旧佐久市'!D35+'旧臼田町'!D35+'旧浅科村'!D35+'旧望月町'!D35</f>
        <v>941</v>
      </c>
      <c r="E35" s="22">
        <v>68</v>
      </c>
      <c r="F35" s="19">
        <f>'旧佐久市'!F35+'旧臼田町'!F35+'旧浅科村'!F35+'旧望月町'!F35</f>
        <v>828</v>
      </c>
      <c r="G35" s="20">
        <f>'旧佐久市'!G35+'旧臼田町'!G35+'旧浅科村'!G35+'旧望月町'!G35</f>
        <v>760</v>
      </c>
      <c r="H35" s="23">
        <f>'旧佐久市'!H35+'旧臼田町'!H35+'旧浅科村'!H35+'旧望月町'!H35</f>
        <v>1588</v>
      </c>
      <c r="I35" s="24">
        <v>108</v>
      </c>
      <c r="J35" s="19">
        <f>'旧佐久市'!J35+'旧臼田町'!J35+'旧浅科村'!J35+'旧望月町'!J35</f>
        <v>0</v>
      </c>
      <c r="K35" s="20">
        <f>'旧佐久市'!K35+'旧臼田町'!K35+'旧浅科村'!K35+'旧望月町'!K35</f>
        <v>1</v>
      </c>
      <c r="L35" s="25">
        <f>'旧佐久市'!L35+'旧臼田町'!L35+'旧浅科村'!L35+'旧望月町'!L35</f>
        <v>1</v>
      </c>
    </row>
    <row r="36" spans="1:12" ht="11.25" customHeight="1">
      <c r="A36" s="18">
        <v>29</v>
      </c>
      <c r="B36" s="19">
        <f>'旧佐久市'!B36+'旧臼田町'!B36+'旧浅科村'!B36+'旧望月町'!B36</f>
        <v>529</v>
      </c>
      <c r="C36" s="20">
        <f>'旧佐久市'!C36+'旧臼田町'!C36+'旧浅科村'!C36+'旧望月町'!C36</f>
        <v>501</v>
      </c>
      <c r="D36" s="21">
        <f>'旧佐久市'!D36+'旧臼田町'!D36+'旧浅科村'!D36+'旧望月町'!D36</f>
        <v>1030</v>
      </c>
      <c r="E36" s="22">
        <v>69</v>
      </c>
      <c r="F36" s="19">
        <f>'旧佐久市'!F36+'旧臼田町'!F36+'旧浅科村'!F36+'旧望月町'!F36</f>
        <v>748</v>
      </c>
      <c r="G36" s="20">
        <f>'旧佐久市'!G36+'旧臼田町'!G36+'旧浅科村'!G36+'旧望月町'!G36</f>
        <v>825</v>
      </c>
      <c r="H36" s="23">
        <f>'旧佐久市'!H36+'旧臼田町'!H36+'旧浅科村'!H36+'旧望月町'!H36</f>
        <v>1573</v>
      </c>
      <c r="I36" s="24">
        <v>109</v>
      </c>
      <c r="J36" s="19">
        <f>'旧佐久市'!J36+'旧臼田町'!J36+'旧浅科村'!J36+'旧望月町'!J36</f>
        <v>0</v>
      </c>
      <c r="K36" s="20">
        <f>'旧佐久市'!K36+'旧臼田町'!K36+'旧浅科村'!K36+'旧望月町'!K36</f>
        <v>0</v>
      </c>
      <c r="L36" s="25">
        <f>'旧佐久市'!L36+'旧臼田町'!L36+'旧浅科村'!L36+'旧望月町'!L36</f>
        <v>0</v>
      </c>
    </row>
    <row r="37" spans="1:12" ht="11.25" customHeight="1">
      <c r="A37" s="42" t="s">
        <v>4</v>
      </c>
      <c r="B37" s="43">
        <f>SUM(B32:B36)</f>
        <v>2398</v>
      </c>
      <c r="C37" s="44">
        <f>SUM(C32:C36)</f>
        <v>2213</v>
      </c>
      <c r="D37" s="45">
        <f>SUM(B37:C37)</f>
        <v>4611</v>
      </c>
      <c r="E37" s="46" t="s">
        <v>4</v>
      </c>
      <c r="F37" s="43">
        <f>SUM(F32:F36)</f>
        <v>3918</v>
      </c>
      <c r="G37" s="44">
        <f>SUM(G32:G36)</f>
        <v>3984</v>
      </c>
      <c r="H37" s="47">
        <f>SUM(F37:G37)</f>
        <v>7902</v>
      </c>
      <c r="I37" s="48" t="s">
        <v>4</v>
      </c>
      <c r="J37" s="43">
        <f>SUM(J32:J36)</f>
        <v>0</v>
      </c>
      <c r="K37" s="44">
        <f>SUM(K32:K36)</f>
        <v>5</v>
      </c>
      <c r="L37" s="49">
        <f>SUM(J37:K37)</f>
        <v>5</v>
      </c>
    </row>
    <row r="38" spans="1:12" ht="11.25" customHeight="1">
      <c r="A38" s="18">
        <v>30</v>
      </c>
      <c r="B38" s="19">
        <f>'旧佐久市'!B38+'旧臼田町'!B38+'旧浅科村'!B38+'旧望月町'!B38</f>
        <v>511</v>
      </c>
      <c r="C38" s="20">
        <f>'旧佐久市'!C38+'旧臼田町'!C38+'旧浅科村'!C38+'旧望月町'!C38</f>
        <v>506</v>
      </c>
      <c r="D38" s="21">
        <f>'旧佐久市'!D38+'旧臼田町'!D38+'旧浅科村'!D38+'旧望月町'!D38</f>
        <v>1017</v>
      </c>
      <c r="E38" s="22">
        <v>70</v>
      </c>
      <c r="F38" s="19">
        <f>'旧佐久市'!F38+'旧臼田町'!F38+'旧浅科村'!F38+'旧望月町'!F38</f>
        <v>609</v>
      </c>
      <c r="G38" s="20">
        <f>'旧佐久市'!G38+'旧臼田町'!G38+'旧浅科村'!G38+'旧望月町'!G38</f>
        <v>591</v>
      </c>
      <c r="H38" s="23">
        <f>'旧佐久市'!H38+'旧臼田町'!H38+'旧浅科村'!H38+'旧望月町'!H38</f>
        <v>1200</v>
      </c>
      <c r="I38" s="24"/>
      <c r="J38" s="19"/>
      <c r="K38" s="20"/>
      <c r="L38" s="25"/>
    </row>
    <row r="39" spans="1:13" ht="11.25" customHeight="1">
      <c r="A39" s="18">
        <v>31</v>
      </c>
      <c r="B39" s="19">
        <f>'旧佐久市'!B39+'旧臼田町'!B39+'旧浅科村'!B39+'旧望月町'!B39</f>
        <v>479</v>
      </c>
      <c r="C39" s="20">
        <f>'旧佐久市'!C39+'旧臼田町'!C39+'旧浅科村'!C39+'旧望月町'!C39</f>
        <v>478</v>
      </c>
      <c r="D39" s="21">
        <f>'旧佐久市'!D39+'旧臼田町'!D39+'旧浅科村'!D39+'旧望月町'!D39</f>
        <v>957</v>
      </c>
      <c r="E39" s="22">
        <v>71</v>
      </c>
      <c r="F39" s="19">
        <f>'旧佐久市'!F39+'旧臼田町'!F39+'旧浅科村'!F39+'旧望月町'!F39</f>
        <v>427</v>
      </c>
      <c r="G39" s="20">
        <f>'旧佐久市'!G39+'旧臼田町'!G39+'旧浅科村'!G39+'旧望月町'!G39</f>
        <v>453</v>
      </c>
      <c r="H39" s="23">
        <f>'旧佐久市'!H39+'旧臼田町'!H39+'旧浅科村'!H39+'旧望月町'!H39</f>
        <v>880</v>
      </c>
      <c r="I39" s="57" t="s">
        <v>0</v>
      </c>
      <c r="J39" s="61">
        <f>B7+B13+B19+B25+B31+B37+B43+B49+F7+F13+F19+F25+F31+F37+F43+F49+J7+J13+J19+J25+J31+J37</f>
        <v>48729</v>
      </c>
      <c r="K39" s="62">
        <f>C7+C13+C19+C25+C31+C37+C43+C49+G7+G13+G19+G25+G31+G37+G43+G49+K7+K13+K19+K25+K31+K37</f>
        <v>50700</v>
      </c>
      <c r="L39" s="63">
        <f>D7+D13+D19+D25+D31+D37+D43+D49+H7+H13+H19+H25+H31+H37+H43+H49+L7+L13+L19+L25+L31+L37</f>
        <v>99429</v>
      </c>
      <c r="M39" s="75"/>
    </row>
    <row r="40" spans="1:13" ht="11.25" customHeight="1">
      <c r="A40" s="18">
        <v>32</v>
      </c>
      <c r="B40" s="19">
        <f>'旧佐久市'!B40+'旧臼田町'!B40+'旧浅科村'!B40+'旧望月町'!B40</f>
        <v>524</v>
      </c>
      <c r="C40" s="20">
        <f>'旧佐久市'!C40+'旧臼田町'!C40+'旧浅科村'!C40+'旧望月町'!C40</f>
        <v>500</v>
      </c>
      <c r="D40" s="21">
        <f>'旧佐久市'!D40+'旧臼田町'!D40+'旧浅科村'!D40+'旧望月町'!D40</f>
        <v>1024</v>
      </c>
      <c r="E40" s="22">
        <v>72</v>
      </c>
      <c r="F40" s="19">
        <f>'旧佐久市'!F40+'旧臼田町'!F40+'旧浅科村'!F40+'旧望月町'!F40</f>
        <v>551</v>
      </c>
      <c r="G40" s="20">
        <f>'旧佐久市'!G40+'旧臼田町'!G40+'旧浅科村'!G40+'旧望月町'!G40</f>
        <v>643</v>
      </c>
      <c r="H40" s="23">
        <f>'旧佐久市'!H40+'旧臼田町'!H40+'旧浅科村'!H40+'旧望月町'!H40</f>
        <v>1194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f>'旧佐久市'!B41+'旧臼田町'!B41+'旧浅科村'!B41+'旧望月町'!B41</f>
        <v>525</v>
      </c>
      <c r="C41" s="20">
        <f>'旧佐久市'!C41+'旧臼田町'!C41+'旧浅科村'!C41+'旧望月町'!C41</f>
        <v>540</v>
      </c>
      <c r="D41" s="21">
        <f>'旧佐久市'!D41+'旧臼田町'!D41+'旧浅科村'!D41+'旧望月町'!D41</f>
        <v>1065</v>
      </c>
      <c r="E41" s="22">
        <v>73</v>
      </c>
      <c r="F41" s="19">
        <f>'旧佐久市'!F41+'旧臼田町'!F41+'旧浅科村'!F41+'旧望月町'!F41</f>
        <v>612</v>
      </c>
      <c r="G41" s="20">
        <f>'旧佐久市'!G41+'旧臼田町'!G41+'旧浅科村'!G41+'旧望月町'!G41</f>
        <v>619</v>
      </c>
      <c r="H41" s="23">
        <f>'旧佐久市'!H41+'旧臼田町'!H41+'旧浅科村'!H41+'旧望月町'!H41</f>
        <v>1231</v>
      </c>
      <c r="I41" s="24" t="s">
        <v>5</v>
      </c>
      <c r="J41" s="64">
        <f>B7+B13+B19</f>
        <v>6685</v>
      </c>
      <c r="K41" s="65">
        <f>C7+C13+C19</f>
        <v>6304</v>
      </c>
      <c r="L41" s="66">
        <f>SUM(J41:K41)</f>
        <v>12989</v>
      </c>
      <c r="M41" s="71">
        <f>L41/L39</f>
        <v>0.13063593116696337</v>
      </c>
    </row>
    <row r="42" spans="1:13" ht="11.25" customHeight="1">
      <c r="A42" s="18">
        <v>34</v>
      </c>
      <c r="B42" s="19">
        <f>'旧佐久市'!B42+'旧臼田町'!B42+'旧浅科村'!B42+'旧望月町'!B42</f>
        <v>573</v>
      </c>
      <c r="C42" s="20">
        <f>'旧佐久市'!C42+'旧臼田町'!C42+'旧浅科村'!C42+'旧望月町'!C42</f>
        <v>508</v>
      </c>
      <c r="D42" s="21">
        <f>'旧佐久市'!D42+'旧臼田町'!D42+'旧浅科村'!D42+'旧望月町'!D42</f>
        <v>1081</v>
      </c>
      <c r="E42" s="22">
        <v>74</v>
      </c>
      <c r="F42" s="19">
        <f>'旧佐久市'!F42+'旧臼田町'!F42+'旧浅科村'!F42+'旧望月町'!F42</f>
        <v>502</v>
      </c>
      <c r="G42" s="20">
        <f>'旧佐久市'!G42+'旧臼田町'!G42+'旧浅科村'!G42+'旧望月町'!G42</f>
        <v>539</v>
      </c>
      <c r="H42" s="23">
        <f>'旧佐久市'!H42+'旧臼田町'!H42+'旧浅科村'!H42+'旧望月町'!H42</f>
        <v>1041</v>
      </c>
      <c r="I42" s="24" t="s">
        <v>6</v>
      </c>
      <c r="J42" s="64">
        <f>B25+B31+B37+B43+B49+F7+F13+F19+F25+F31</f>
        <v>29288</v>
      </c>
      <c r="K42" s="65">
        <f>C25+C31+C37+C43+C49+G7+G13+G19+G25+G31</f>
        <v>28086</v>
      </c>
      <c r="L42" s="66">
        <f>SUM(J42:K42)</f>
        <v>57374</v>
      </c>
      <c r="M42" s="71">
        <f>L42/L39</f>
        <v>0.5770348691025757</v>
      </c>
    </row>
    <row r="43" spans="1:13" ht="11.25" customHeight="1">
      <c r="A43" s="26" t="s">
        <v>4</v>
      </c>
      <c r="B43" s="27">
        <f>SUM(B38:B42)</f>
        <v>2612</v>
      </c>
      <c r="C43" s="28">
        <f>SUM(C38:C42)</f>
        <v>2532</v>
      </c>
      <c r="D43" s="29">
        <f>SUM(B43:C43)</f>
        <v>5144</v>
      </c>
      <c r="E43" s="30" t="s">
        <v>4</v>
      </c>
      <c r="F43" s="27">
        <f>SUM(F38:F42)</f>
        <v>2701</v>
      </c>
      <c r="G43" s="28">
        <f>SUM(G38:G42)</f>
        <v>2845</v>
      </c>
      <c r="H43" s="31">
        <f>SUM(F43:G43)</f>
        <v>5546</v>
      </c>
      <c r="I43" s="24" t="s">
        <v>7</v>
      </c>
      <c r="J43" s="58">
        <f>F37+F43+F49+J7+J13+J19+J25+J31+J37</f>
        <v>12756</v>
      </c>
      <c r="K43" s="59">
        <f>G37+G43+G49+K7+K13+K19+K25+K31+K37</f>
        <v>16310</v>
      </c>
      <c r="L43" s="60">
        <f>SUM(J43:K43)</f>
        <v>29066</v>
      </c>
      <c r="M43" s="71">
        <f>L43/L39</f>
        <v>0.29232919973046095</v>
      </c>
    </row>
    <row r="44" spans="1:13" ht="11.25" customHeight="1">
      <c r="A44" s="34">
        <v>35</v>
      </c>
      <c r="B44" s="35">
        <f>'旧佐久市'!B44+'旧臼田町'!B44+'旧浅科村'!B44+'旧望月町'!B44</f>
        <v>603</v>
      </c>
      <c r="C44" s="36">
        <f>'旧佐久市'!C44+'旧臼田町'!C44+'旧浅科村'!C44+'旧望月町'!C44</f>
        <v>539</v>
      </c>
      <c r="D44" s="37">
        <f>'旧佐久市'!D44+'旧臼田町'!D44+'旧浅科村'!D44+'旧望月町'!D44</f>
        <v>1142</v>
      </c>
      <c r="E44" s="38">
        <v>75</v>
      </c>
      <c r="F44" s="35">
        <f>'旧佐久市'!F44+'旧臼田町'!F44+'旧浅科村'!F44+'旧望月町'!F44</f>
        <v>569</v>
      </c>
      <c r="G44" s="36">
        <f>'旧佐久市'!G44+'旧臼田町'!G44+'旧浅科村'!G44+'旧望月町'!G44</f>
        <v>588</v>
      </c>
      <c r="H44" s="39">
        <f>'旧佐久市'!H44+'旧臼田町'!H44+'旧浅科村'!H44+'旧望月町'!H44</f>
        <v>1157</v>
      </c>
      <c r="I44" s="70" t="s">
        <v>12</v>
      </c>
      <c r="J44" s="72">
        <v>45.43442303351187</v>
      </c>
      <c r="K44" s="73">
        <v>48.80445759368836</v>
      </c>
      <c r="L44" s="74">
        <v>47.15284273199972</v>
      </c>
      <c r="M44" s="71"/>
    </row>
    <row r="45" spans="1:13" ht="11.25" customHeight="1">
      <c r="A45" s="18">
        <v>36</v>
      </c>
      <c r="B45" s="19">
        <f>'旧佐久市'!B45+'旧臼田町'!B45+'旧浅科村'!B45+'旧望月町'!B45</f>
        <v>589</v>
      </c>
      <c r="C45" s="20">
        <f>'旧佐久市'!C45+'旧臼田町'!C45+'旧浅科村'!C45+'旧望月町'!C45</f>
        <v>514</v>
      </c>
      <c r="D45" s="21">
        <f>'旧佐久市'!D45+'旧臼田町'!D45+'旧浅科村'!D45+'旧望月町'!D45</f>
        <v>1103</v>
      </c>
      <c r="E45" s="22">
        <v>76</v>
      </c>
      <c r="F45" s="19">
        <f>'旧佐久市'!F45+'旧臼田町'!F45+'旧浅科村'!F45+'旧望月町'!F45</f>
        <v>541</v>
      </c>
      <c r="G45" s="20">
        <f>'旧佐久市'!G45+'旧臼田町'!G45+'旧浅科村'!G45+'旧望月町'!G45</f>
        <v>590</v>
      </c>
      <c r="H45" s="23">
        <f>'旧佐久市'!H45+'旧臼田町'!H45+'旧浅科村'!H45+'旧望月町'!H45</f>
        <v>1131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f>'旧佐久市'!B46+'旧臼田町'!B46+'旧浅科村'!B46+'旧望月町'!B46</f>
        <v>665</v>
      </c>
      <c r="C46" s="20">
        <f>'旧佐久市'!C46+'旧臼田町'!C46+'旧浅科村'!C46+'旧望月町'!C46</f>
        <v>616</v>
      </c>
      <c r="D46" s="21">
        <f>'旧佐久市'!D46+'旧臼田町'!D46+'旧浅科村'!D46+'旧望月町'!D46</f>
        <v>1281</v>
      </c>
      <c r="E46" s="22">
        <v>77</v>
      </c>
      <c r="F46" s="19">
        <f>'旧佐久市'!F46+'旧臼田町'!F46+'旧浅科村'!F46+'旧望月町'!F46</f>
        <v>413</v>
      </c>
      <c r="G46" s="20">
        <f>'旧佐久市'!G46+'旧臼田町'!G46+'旧浅科村'!G46+'旧望月町'!G46</f>
        <v>501</v>
      </c>
      <c r="H46" s="23">
        <f>'旧佐久市'!H46+'旧臼田町'!H46+'旧浅科村'!H46+'旧望月町'!H46</f>
        <v>914</v>
      </c>
      <c r="I46" s="24" t="s">
        <v>8</v>
      </c>
      <c r="J46" s="64">
        <f>F49+J7+J13+J19+J25+J31+J37</f>
        <v>6137</v>
      </c>
      <c r="K46" s="65">
        <f>G49+K7+K13+K19+K25+K31+K37</f>
        <v>9481</v>
      </c>
      <c r="L46" s="66">
        <f>H49+L7+L13+L19+L25+L31+L37</f>
        <v>15618</v>
      </c>
      <c r="M46" s="71">
        <f>L46/L39</f>
        <v>0.15707690915125366</v>
      </c>
    </row>
    <row r="47" spans="1:13" ht="11.25" customHeight="1">
      <c r="A47" s="18">
        <v>38</v>
      </c>
      <c r="B47" s="19">
        <f>'旧佐久市'!B47+'旧臼田町'!B47+'旧浅科村'!B47+'旧望月町'!B47</f>
        <v>619</v>
      </c>
      <c r="C47" s="20">
        <f>'旧佐久市'!C47+'旧臼田町'!C47+'旧浅科村'!C47+'旧望月町'!C47</f>
        <v>614</v>
      </c>
      <c r="D47" s="21">
        <f>'旧佐久市'!D47+'旧臼田町'!D47+'旧浅科村'!D47+'旧望月町'!D47</f>
        <v>1233</v>
      </c>
      <c r="E47" s="22">
        <v>78</v>
      </c>
      <c r="F47" s="19">
        <f>'旧佐久市'!F47+'旧臼田町'!F47+'旧浅科村'!F47+'旧望月町'!F47</f>
        <v>416</v>
      </c>
      <c r="G47" s="20">
        <f>'旧佐久市'!G47+'旧臼田町'!G47+'旧浅科村'!G47+'旧望月町'!G47</f>
        <v>491</v>
      </c>
      <c r="H47" s="23">
        <f>'旧佐久市'!H47+'旧臼田町'!H47+'旧浅科村'!H47+'旧望月町'!H47</f>
        <v>907</v>
      </c>
      <c r="I47" s="24" t="s">
        <v>9</v>
      </c>
      <c r="J47" s="64">
        <f>J13+J19+J25+J31+J37</f>
        <v>1877</v>
      </c>
      <c r="K47" s="65">
        <f>K13+K19+K25+K31+K37</f>
        <v>4116</v>
      </c>
      <c r="L47" s="66">
        <f>L13+L19+L25+L31+L37</f>
        <v>5993</v>
      </c>
      <c r="M47" s="71">
        <f>L47/L39</f>
        <v>0.06027416548491889</v>
      </c>
    </row>
    <row r="48" spans="1:13" ht="11.25" customHeight="1">
      <c r="A48" s="18">
        <v>39</v>
      </c>
      <c r="B48" s="19">
        <f>'旧佐久市'!B48+'旧臼田町'!B48+'旧浅科村'!B48+'旧望月町'!B48</f>
        <v>681</v>
      </c>
      <c r="C48" s="20">
        <f>'旧佐久市'!C48+'旧臼田町'!C48+'旧浅科村'!C48+'旧望月町'!C48</f>
        <v>598</v>
      </c>
      <c r="D48" s="21">
        <f>'旧佐久市'!D48+'旧臼田町'!D48+'旧浅科村'!D48+'旧望月町'!D48</f>
        <v>1279</v>
      </c>
      <c r="E48" s="22">
        <v>79</v>
      </c>
      <c r="F48" s="19">
        <f>'旧佐久市'!F48+'旧臼田町'!F48+'旧浅科村'!F48+'旧望月町'!F48</f>
        <v>453</v>
      </c>
      <c r="G48" s="20">
        <f>'旧佐久市'!G48+'旧臼田町'!G48+'旧浅科村'!G48+'旧望月町'!G48</f>
        <v>569</v>
      </c>
      <c r="H48" s="23">
        <f>'旧佐久市'!H48+'旧臼田町'!H48+'旧浅科村'!H48+'旧望月町'!H48</f>
        <v>1022</v>
      </c>
      <c r="I48" s="24" t="s">
        <v>10</v>
      </c>
      <c r="J48" s="64">
        <f>J25+J31+J37</f>
        <v>115</v>
      </c>
      <c r="K48" s="65">
        <f>K25+K31+K37</f>
        <v>533</v>
      </c>
      <c r="L48" s="66">
        <f>L25+L31+L37</f>
        <v>648</v>
      </c>
      <c r="M48" s="71">
        <f>L48/L39</f>
        <v>0.0065172132878737596</v>
      </c>
    </row>
    <row r="49" spans="1:13" ht="11.25" customHeight="1" thickBot="1">
      <c r="A49" s="50" t="s">
        <v>4</v>
      </c>
      <c r="B49" s="51">
        <f>SUM(B44:B48)</f>
        <v>3157</v>
      </c>
      <c r="C49" s="52">
        <f>SUM(C44:C48)</f>
        <v>2881</v>
      </c>
      <c r="D49" s="53">
        <f>SUM(B49:C49)</f>
        <v>6038</v>
      </c>
      <c r="E49" s="54" t="s">
        <v>4</v>
      </c>
      <c r="F49" s="51">
        <f>SUM(F44:F48)</f>
        <v>2392</v>
      </c>
      <c r="G49" s="52">
        <f>SUM(G44:G48)</f>
        <v>2739</v>
      </c>
      <c r="H49" s="55">
        <f>SUM(F49:G49)</f>
        <v>5131</v>
      </c>
      <c r="I49" s="56" t="s">
        <v>11</v>
      </c>
      <c r="J49" s="67">
        <f>J31+J37</f>
        <v>14</v>
      </c>
      <c r="K49" s="68">
        <f>K31+K37</f>
        <v>75</v>
      </c>
      <c r="L49" s="69">
        <f>L31+L37</f>
        <v>89</v>
      </c>
      <c r="M49" s="71">
        <f>L49/L39</f>
        <v>0.0008951110842913033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（平成29年4月1日現在）&amp;R&amp;12佐久市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Layout" zoomScaleNormal="80" workbookViewId="0" topLeftCell="A1">
      <selection activeCell="O35" sqref="O35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300</v>
      </c>
      <c r="C2" s="11">
        <v>264</v>
      </c>
      <c r="D2" s="12">
        <f aca="true" t="shared" si="0" ref="D2:D49">SUM(B2:C2)</f>
        <v>564</v>
      </c>
      <c r="E2" s="13">
        <v>40</v>
      </c>
      <c r="F2" s="10">
        <v>509</v>
      </c>
      <c r="G2" s="11">
        <v>458</v>
      </c>
      <c r="H2" s="14">
        <f aca="true" t="shared" si="1" ref="H2:H49">SUM(F2:G2)</f>
        <v>967</v>
      </c>
      <c r="I2" s="15">
        <v>80</v>
      </c>
      <c r="J2" s="10">
        <v>266</v>
      </c>
      <c r="K2" s="11">
        <v>335</v>
      </c>
      <c r="L2" s="16">
        <f aca="true" t="shared" si="2" ref="L2:L37">SUM(J2:K2)</f>
        <v>601</v>
      </c>
    </row>
    <row r="3" spans="1:12" ht="11.25" customHeight="1">
      <c r="A3" s="18">
        <v>1</v>
      </c>
      <c r="B3" s="19">
        <v>330</v>
      </c>
      <c r="C3" s="20">
        <v>292</v>
      </c>
      <c r="D3" s="21">
        <f t="shared" si="0"/>
        <v>622</v>
      </c>
      <c r="E3" s="22">
        <v>41</v>
      </c>
      <c r="F3" s="19">
        <v>467</v>
      </c>
      <c r="G3" s="20">
        <v>495</v>
      </c>
      <c r="H3" s="23">
        <f t="shared" si="1"/>
        <v>962</v>
      </c>
      <c r="I3" s="24">
        <v>81</v>
      </c>
      <c r="J3" s="19">
        <v>238</v>
      </c>
      <c r="K3" s="20">
        <v>361</v>
      </c>
      <c r="L3" s="25">
        <f t="shared" si="2"/>
        <v>599</v>
      </c>
    </row>
    <row r="4" spans="1:12" ht="11.25" customHeight="1">
      <c r="A4" s="18">
        <v>2</v>
      </c>
      <c r="B4" s="19">
        <v>289</v>
      </c>
      <c r="C4" s="20">
        <v>310</v>
      </c>
      <c r="D4" s="21">
        <f t="shared" si="0"/>
        <v>599</v>
      </c>
      <c r="E4" s="22">
        <v>42</v>
      </c>
      <c r="F4" s="19">
        <v>534</v>
      </c>
      <c r="G4" s="20">
        <v>507</v>
      </c>
      <c r="H4" s="23">
        <f t="shared" si="1"/>
        <v>1041</v>
      </c>
      <c r="I4" s="24">
        <v>82</v>
      </c>
      <c r="J4" s="19">
        <v>245</v>
      </c>
      <c r="K4" s="20">
        <v>350</v>
      </c>
      <c r="L4" s="25">
        <f t="shared" si="2"/>
        <v>595</v>
      </c>
    </row>
    <row r="5" spans="1:12" ht="11.25" customHeight="1">
      <c r="A5" s="18">
        <v>3</v>
      </c>
      <c r="B5" s="19">
        <v>378</v>
      </c>
      <c r="C5" s="20">
        <v>299</v>
      </c>
      <c r="D5" s="21">
        <f t="shared" si="0"/>
        <v>677</v>
      </c>
      <c r="E5" s="22">
        <v>43</v>
      </c>
      <c r="F5" s="19">
        <v>563</v>
      </c>
      <c r="G5" s="20">
        <v>514</v>
      </c>
      <c r="H5" s="23">
        <f t="shared" si="1"/>
        <v>1077</v>
      </c>
      <c r="I5" s="24">
        <v>83</v>
      </c>
      <c r="J5" s="19">
        <v>209</v>
      </c>
      <c r="K5" s="20">
        <v>309</v>
      </c>
      <c r="L5" s="25">
        <f t="shared" si="2"/>
        <v>518</v>
      </c>
    </row>
    <row r="6" spans="1:12" ht="11.25" customHeight="1">
      <c r="A6" s="18">
        <v>4</v>
      </c>
      <c r="B6" s="19">
        <v>310</v>
      </c>
      <c r="C6" s="20">
        <v>329</v>
      </c>
      <c r="D6" s="21">
        <f t="shared" si="0"/>
        <v>639</v>
      </c>
      <c r="E6" s="22">
        <v>44</v>
      </c>
      <c r="F6" s="19">
        <v>516</v>
      </c>
      <c r="G6" s="20">
        <v>492</v>
      </c>
      <c r="H6" s="23">
        <f t="shared" si="1"/>
        <v>1008</v>
      </c>
      <c r="I6" s="24">
        <v>84</v>
      </c>
      <c r="J6" s="19">
        <v>233</v>
      </c>
      <c r="K6" s="20">
        <v>322</v>
      </c>
      <c r="L6" s="25">
        <f t="shared" si="2"/>
        <v>555</v>
      </c>
    </row>
    <row r="7" spans="1:12" ht="11.25" customHeight="1">
      <c r="A7" s="26" t="s">
        <v>4</v>
      </c>
      <c r="B7" s="27">
        <f>SUM(B2:B6)</f>
        <v>1607</v>
      </c>
      <c r="C7" s="28">
        <f>SUM(C2:C6)</f>
        <v>1494</v>
      </c>
      <c r="D7" s="29">
        <f t="shared" si="0"/>
        <v>3101</v>
      </c>
      <c r="E7" s="30" t="s">
        <v>4</v>
      </c>
      <c r="F7" s="27">
        <f>SUM(F2:F6)</f>
        <v>2589</v>
      </c>
      <c r="G7" s="28">
        <f>SUM(G2:G6)</f>
        <v>2466</v>
      </c>
      <c r="H7" s="31">
        <f t="shared" si="1"/>
        <v>5055</v>
      </c>
      <c r="I7" s="32" t="s">
        <v>4</v>
      </c>
      <c r="J7" s="27">
        <f>SUM(J2:J6)</f>
        <v>1191</v>
      </c>
      <c r="K7" s="28">
        <f>SUM(K2:K6)</f>
        <v>1677</v>
      </c>
      <c r="L7" s="33">
        <f t="shared" si="2"/>
        <v>2868</v>
      </c>
    </row>
    <row r="8" spans="1:12" ht="11.25" customHeight="1">
      <c r="A8" s="34">
        <v>5</v>
      </c>
      <c r="B8" s="35">
        <v>341</v>
      </c>
      <c r="C8" s="36">
        <v>306</v>
      </c>
      <c r="D8" s="37">
        <f t="shared" si="0"/>
        <v>647</v>
      </c>
      <c r="E8" s="38">
        <v>45</v>
      </c>
      <c r="F8" s="35">
        <v>522</v>
      </c>
      <c r="G8" s="36">
        <v>488</v>
      </c>
      <c r="H8" s="39">
        <f t="shared" si="1"/>
        <v>1010</v>
      </c>
      <c r="I8" s="40">
        <v>85</v>
      </c>
      <c r="J8" s="35">
        <v>190</v>
      </c>
      <c r="K8" s="36">
        <v>339</v>
      </c>
      <c r="L8" s="41">
        <f t="shared" si="2"/>
        <v>529</v>
      </c>
    </row>
    <row r="9" spans="1:12" ht="11.25" customHeight="1">
      <c r="A9" s="18">
        <v>6</v>
      </c>
      <c r="B9" s="19">
        <v>341</v>
      </c>
      <c r="C9" s="20">
        <v>365</v>
      </c>
      <c r="D9" s="21">
        <f t="shared" si="0"/>
        <v>706</v>
      </c>
      <c r="E9" s="22">
        <v>46</v>
      </c>
      <c r="F9" s="19">
        <v>475</v>
      </c>
      <c r="G9" s="20">
        <v>500</v>
      </c>
      <c r="H9" s="23">
        <f t="shared" si="1"/>
        <v>975</v>
      </c>
      <c r="I9" s="24">
        <v>86</v>
      </c>
      <c r="J9" s="19">
        <v>180</v>
      </c>
      <c r="K9" s="20">
        <v>282</v>
      </c>
      <c r="L9" s="25">
        <f t="shared" si="2"/>
        <v>462</v>
      </c>
    </row>
    <row r="10" spans="1:12" ht="11.25" customHeight="1">
      <c r="A10" s="18">
        <v>7</v>
      </c>
      <c r="B10" s="19">
        <v>337</v>
      </c>
      <c r="C10" s="20">
        <v>281</v>
      </c>
      <c r="D10" s="21">
        <f t="shared" si="0"/>
        <v>618</v>
      </c>
      <c r="E10" s="22">
        <v>47</v>
      </c>
      <c r="F10" s="19">
        <v>479</v>
      </c>
      <c r="G10" s="20">
        <v>467</v>
      </c>
      <c r="H10" s="23">
        <f t="shared" si="1"/>
        <v>946</v>
      </c>
      <c r="I10" s="24">
        <v>87</v>
      </c>
      <c r="J10" s="19">
        <v>154</v>
      </c>
      <c r="K10" s="20">
        <v>238</v>
      </c>
      <c r="L10" s="25">
        <f t="shared" si="2"/>
        <v>392</v>
      </c>
    </row>
    <row r="11" spans="1:12" ht="11.25" customHeight="1">
      <c r="A11" s="18">
        <v>8</v>
      </c>
      <c r="B11" s="19">
        <v>337</v>
      </c>
      <c r="C11" s="20">
        <v>337</v>
      </c>
      <c r="D11" s="21">
        <f t="shared" si="0"/>
        <v>674</v>
      </c>
      <c r="E11" s="22">
        <v>48</v>
      </c>
      <c r="F11" s="19">
        <v>458</v>
      </c>
      <c r="G11" s="20">
        <v>494</v>
      </c>
      <c r="H11" s="23">
        <f t="shared" si="1"/>
        <v>952</v>
      </c>
      <c r="I11" s="24">
        <v>88</v>
      </c>
      <c r="J11" s="19">
        <v>141</v>
      </c>
      <c r="K11" s="20">
        <v>311</v>
      </c>
      <c r="L11" s="25">
        <f t="shared" si="2"/>
        <v>452</v>
      </c>
    </row>
    <row r="12" spans="1:12" ht="11.25" customHeight="1">
      <c r="A12" s="18">
        <v>9</v>
      </c>
      <c r="B12" s="19">
        <v>342</v>
      </c>
      <c r="C12" s="20">
        <v>306</v>
      </c>
      <c r="D12" s="21">
        <f t="shared" si="0"/>
        <v>648</v>
      </c>
      <c r="E12" s="22">
        <v>49</v>
      </c>
      <c r="F12" s="19">
        <v>446</v>
      </c>
      <c r="G12" s="20">
        <v>476</v>
      </c>
      <c r="H12" s="23">
        <f t="shared" si="1"/>
        <v>922</v>
      </c>
      <c r="I12" s="24">
        <v>89</v>
      </c>
      <c r="J12" s="19">
        <v>111</v>
      </c>
      <c r="K12" s="20">
        <v>233</v>
      </c>
      <c r="L12" s="25">
        <f t="shared" si="2"/>
        <v>344</v>
      </c>
    </row>
    <row r="13" spans="1:12" ht="11.25" customHeight="1">
      <c r="A13" s="42" t="s">
        <v>4</v>
      </c>
      <c r="B13" s="43">
        <f>SUM(B8:B12)</f>
        <v>1698</v>
      </c>
      <c r="C13" s="44">
        <f>SUM(C8:C12)</f>
        <v>1595</v>
      </c>
      <c r="D13" s="45">
        <f t="shared" si="0"/>
        <v>3293</v>
      </c>
      <c r="E13" s="46" t="s">
        <v>4</v>
      </c>
      <c r="F13" s="43">
        <f>SUM(F8:F12)</f>
        <v>2380</v>
      </c>
      <c r="G13" s="44">
        <f>SUM(G8:G12)</f>
        <v>2425</v>
      </c>
      <c r="H13" s="47">
        <f t="shared" si="1"/>
        <v>4805</v>
      </c>
      <c r="I13" s="48" t="s">
        <v>4</v>
      </c>
      <c r="J13" s="43">
        <f>SUM(J8:J12)</f>
        <v>776</v>
      </c>
      <c r="K13" s="44">
        <f>SUM(K8:K12)</f>
        <v>1403</v>
      </c>
      <c r="L13" s="49">
        <f t="shared" si="2"/>
        <v>2179</v>
      </c>
    </row>
    <row r="14" spans="1:12" ht="11.25" customHeight="1">
      <c r="A14" s="18">
        <v>10</v>
      </c>
      <c r="B14" s="19">
        <v>329</v>
      </c>
      <c r="C14" s="20">
        <v>353</v>
      </c>
      <c r="D14" s="21">
        <f t="shared" si="0"/>
        <v>682</v>
      </c>
      <c r="E14" s="22">
        <v>50</v>
      </c>
      <c r="F14" s="19">
        <v>403</v>
      </c>
      <c r="G14" s="20">
        <v>407</v>
      </c>
      <c r="H14" s="23">
        <f t="shared" si="1"/>
        <v>810</v>
      </c>
      <c r="I14" s="24">
        <v>90</v>
      </c>
      <c r="J14" s="19">
        <v>101</v>
      </c>
      <c r="K14" s="20">
        <v>235</v>
      </c>
      <c r="L14" s="25">
        <f t="shared" si="2"/>
        <v>336</v>
      </c>
    </row>
    <row r="15" spans="1:12" ht="11.25" customHeight="1">
      <c r="A15" s="18">
        <v>11</v>
      </c>
      <c r="B15" s="19">
        <v>338</v>
      </c>
      <c r="C15" s="20">
        <v>315</v>
      </c>
      <c r="D15" s="21">
        <f t="shared" si="0"/>
        <v>653</v>
      </c>
      <c r="E15" s="22">
        <v>51</v>
      </c>
      <c r="F15" s="19">
        <v>459</v>
      </c>
      <c r="G15" s="20">
        <v>405</v>
      </c>
      <c r="H15" s="23">
        <f t="shared" si="1"/>
        <v>864</v>
      </c>
      <c r="I15" s="24">
        <v>91</v>
      </c>
      <c r="J15" s="19">
        <v>78</v>
      </c>
      <c r="K15" s="20">
        <v>200</v>
      </c>
      <c r="L15" s="25">
        <f t="shared" si="2"/>
        <v>278</v>
      </c>
    </row>
    <row r="16" spans="1:12" ht="11.25" customHeight="1">
      <c r="A16" s="18">
        <v>12</v>
      </c>
      <c r="B16" s="19">
        <v>381</v>
      </c>
      <c r="C16" s="20">
        <v>344</v>
      </c>
      <c r="D16" s="21">
        <f t="shared" si="0"/>
        <v>725</v>
      </c>
      <c r="E16" s="22">
        <v>52</v>
      </c>
      <c r="F16" s="19">
        <v>449</v>
      </c>
      <c r="G16" s="20">
        <v>456</v>
      </c>
      <c r="H16" s="23">
        <f t="shared" si="1"/>
        <v>905</v>
      </c>
      <c r="I16" s="24">
        <v>92</v>
      </c>
      <c r="J16" s="19">
        <v>67</v>
      </c>
      <c r="K16" s="20">
        <v>190</v>
      </c>
      <c r="L16" s="25">
        <f t="shared" si="2"/>
        <v>257</v>
      </c>
    </row>
    <row r="17" spans="1:12" ht="11.25" customHeight="1">
      <c r="A17" s="18">
        <v>13</v>
      </c>
      <c r="B17" s="19">
        <v>359</v>
      </c>
      <c r="C17" s="20">
        <v>349</v>
      </c>
      <c r="D17" s="21">
        <f t="shared" si="0"/>
        <v>708</v>
      </c>
      <c r="E17" s="22">
        <v>53</v>
      </c>
      <c r="F17" s="19">
        <v>438</v>
      </c>
      <c r="G17" s="20">
        <v>421</v>
      </c>
      <c r="H17" s="23">
        <f t="shared" si="1"/>
        <v>859</v>
      </c>
      <c r="I17" s="24">
        <v>93</v>
      </c>
      <c r="J17" s="19">
        <v>54</v>
      </c>
      <c r="K17" s="20">
        <v>145</v>
      </c>
      <c r="L17" s="25">
        <f t="shared" si="2"/>
        <v>199</v>
      </c>
    </row>
    <row r="18" spans="1:12" ht="11.25" customHeight="1">
      <c r="A18" s="18">
        <v>14</v>
      </c>
      <c r="B18" s="19">
        <v>358</v>
      </c>
      <c r="C18" s="20">
        <v>344</v>
      </c>
      <c r="D18" s="21">
        <f t="shared" si="0"/>
        <v>702</v>
      </c>
      <c r="E18" s="22">
        <v>54</v>
      </c>
      <c r="F18" s="19">
        <v>425</v>
      </c>
      <c r="G18" s="20">
        <v>414</v>
      </c>
      <c r="H18" s="23">
        <f t="shared" si="1"/>
        <v>839</v>
      </c>
      <c r="I18" s="24">
        <v>94</v>
      </c>
      <c r="J18" s="19">
        <v>35</v>
      </c>
      <c r="K18" s="20">
        <v>117</v>
      </c>
      <c r="L18" s="25">
        <f t="shared" si="2"/>
        <v>152</v>
      </c>
    </row>
    <row r="19" spans="1:12" ht="11.25" customHeight="1">
      <c r="A19" s="26" t="s">
        <v>4</v>
      </c>
      <c r="B19" s="27">
        <f>SUM(B14:B18)</f>
        <v>1765</v>
      </c>
      <c r="C19" s="28">
        <f>SUM(C14:C18)</f>
        <v>1705</v>
      </c>
      <c r="D19" s="29">
        <f t="shared" si="0"/>
        <v>3470</v>
      </c>
      <c r="E19" s="30" t="s">
        <v>4</v>
      </c>
      <c r="F19" s="27">
        <f>SUM(F14:F18)</f>
        <v>2174</v>
      </c>
      <c r="G19" s="28">
        <f>SUM(G14:G18)</f>
        <v>2103</v>
      </c>
      <c r="H19" s="31">
        <f t="shared" si="1"/>
        <v>4277</v>
      </c>
      <c r="I19" s="32" t="s">
        <v>4</v>
      </c>
      <c r="J19" s="27">
        <f>SUM(J14:J18)</f>
        <v>335</v>
      </c>
      <c r="K19" s="28">
        <f>SUM(K14:K18)</f>
        <v>887</v>
      </c>
      <c r="L19" s="33">
        <f t="shared" si="2"/>
        <v>1222</v>
      </c>
    </row>
    <row r="20" spans="1:12" ht="11.25" customHeight="1">
      <c r="A20" s="34">
        <v>15</v>
      </c>
      <c r="B20" s="35">
        <v>384</v>
      </c>
      <c r="C20" s="36">
        <v>345</v>
      </c>
      <c r="D20" s="37">
        <f t="shared" si="0"/>
        <v>729</v>
      </c>
      <c r="E20" s="38">
        <v>55</v>
      </c>
      <c r="F20" s="35">
        <v>416</v>
      </c>
      <c r="G20" s="36">
        <v>431</v>
      </c>
      <c r="H20" s="39">
        <f t="shared" si="1"/>
        <v>847</v>
      </c>
      <c r="I20" s="40">
        <v>95</v>
      </c>
      <c r="J20" s="35">
        <v>23</v>
      </c>
      <c r="K20" s="36">
        <v>109</v>
      </c>
      <c r="L20" s="41">
        <f t="shared" si="2"/>
        <v>132</v>
      </c>
    </row>
    <row r="21" spans="1:12" ht="11.25" customHeight="1">
      <c r="A21" s="18">
        <v>16</v>
      </c>
      <c r="B21" s="19">
        <v>349</v>
      </c>
      <c r="C21" s="20">
        <v>322</v>
      </c>
      <c r="D21" s="21">
        <f t="shared" si="0"/>
        <v>671</v>
      </c>
      <c r="E21" s="22">
        <v>56</v>
      </c>
      <c r="F21" s="19">
        <v>454</v>
      </c>
      <c r="G21" s="20">
        <v>467</v>
      </c>
      <c r="H21" s="23">
        <f t="shared" si="1"/>
        <v>921</v>
      </c>
      <c r="I21" s="24">
        <v>96</v>
      </c>
      <c r="J21" s="19">
        <v>19</v>
      </c>
      <c r="K21" s="20">
        <v>62</v>
      </c>
      <c r="L21" s="25">
        <f t="shared" si="2"/>
        <v>81</v>
      </c>
    </row>
    <row r="22" spans="1:12" ht="11.25" customHeight="1">
      <c r="A22" s="18">
        <v>17</v>
      </c>
      <c r="B22" s="19">
        <v>379</v>
      </c>
      <c r="C22" s="20">
        <v>383</v>
      </c>
      <c r="D22" s="21">
        <f t="shared" si="0"/>
        <v>762</v>
      </c>
      <c r="E22" s="22">
        <v>57</v>
      </c>
      <c r="F22" s="19">
        <v>423</v>
      </c>
      <c r="G22" s="20">
        <v>409</v>
      </c>
      <c r="H22" s="23">
        <f t="shared" si="1"/>
        <v>832</v>
      </c>
      <c r="I22" s="24">
        <v>97</v>
      </c>
      <c r="J22" s="19">
        <v>11</v>
      </c>
      <c r="K22" s="20">
        <v>59</v>
      </c>
      <c r="L22" s="25">
        <f t="shared" si="2"/>
        <v>70</v>
      </c>
    </row>
    <row r="23" spans="1:12" ht="11.25" customHeight="1">
      <c r="A23" s="18">
        <v>18</v>
      </c>
      <c r="B23" s="19">
        <v>394</v>
      </c>
      <c r="C23" s="20">
        <v>348</v>
      </c>
      <c r="D23" s="21">
        <f t="shared" si="0"/>
        <v>742</v>
      </c>
      <c r="E23" s="22">
        <v>58</v>
      </c>
      <c r="F23" s="19">
        <v>441</v>
      </c>
      <c r="G23" s="20">
        <v>413</v>
      </c>
      <c r="H23" s="23">
        <f t="shared" si="1"/>
        <v>854</v>
      </c>
      <c r="I23" s="24">
        <v>98</v>
      </c>
      <c r="J23" s="19">
        <v>6</v>
      </c>
      <c r="K23" s="20">
        <v>28</v>
      </c>
      <c r="L23" s="25">
        <f t="shared" si="2"/>
        <v>34</v>
      </c>
    </row>
    <row r="24" spans="1:12" ht="11.25" customHeight="1">
      <c r="A24" s="18">
        <v>19</v>
      </c>
      <c r="B24" s="19">
        <v>382</v>
      </c>
      <c r="C24" s="20">
        <v>297</v>
      </c>
      <c r="D24" s="21">
        <f t="shared" si="0"/>
        <v>679</v>
      </c>
      <c r="E24" s="22">
        <v>59</v>
      </c>
      <c r="F24" s="19">
        <v>402</v>
      </c>
      <c r="G24" s="20">
        <v>410</v>
      </c>
      <c r="H24" s="23">
        <f t="shared" si="1"/>
        <v>812</v>
      </c>
      <c r="I24" s="24">
        <v>99</v>
      </c>
      <c r="J24" s="19">
        <v>4</v>
      </c>
      <c r="K24" s="20">
        <v>16</v>
      </c>
      <c r="L24" s="25">
        <f t="shared" si="2"/>
        <v>20</v>
      </c>
    </row>
    <row r="25" spans="1:12" ht="11.25" customHeight="1">
      <c r="A25" s="42" t="s">
        <v>4</v>
      </c>
      <c r="B25" s="43">
        <f>SUM(B20:B24)</f>
        <v>1888</v>
      </c>
      <c r="C25" s="44">
        <f>SUM(C20:C24)</f>
        <v>1695</v>
      </c>
      <c r="D25" s="45">
        <f t="shared" si="0"/>
        <v>3583</v>
      </c>
      <c r="E25" s="46" t="s">
        <v>4</v>
      </c>
      <c r="F25" s="43">
        <f>SUM(F20:F24)</f>
        <v>2136</v>
      </c>
      <c r="G25" s="44">
        <f>SUM(G20:G24)</f>
        <v>2130</v>
      </c>
      <c r="H25" s="47">
        <f t="shared" si="1"/>
        <v>4266</v>
      </c>
      <c r="I25" s="48" t="s">
        <v>4</v>
      </c>
      <c r="J25" s="43">
        <f>SUM(J20:J24)</f>
        <v>63</v>
      </c>
      <c r="K25" s="44">
        <f>SUM(K20:K24)</f>
        <v>274</v>
      </c>
      <c r="L25" s="49">
        <f t="shared" si="2"/>
        <v>337</v>
      </c>
    </row>
    <row r="26" spans="1:12" ht="11.25" customHeight="1">
      <c r="A26" s="18">
        <v>20</v>
      </c>
      <c r="B26" s="19">
        <v>358</v>
      </c>
      <c r="C26" s="20">
        <v>342</v>
      </c>
      <c r="D26" s="21">
        <f t="shared" si="0"/>
        <v>700</v>
      </c>
      <c r="E26" s="22">
        <v>60</v>
      </c>
      <c r="F26" s="19">
        <v>439</v>
      </c>
      <c r="G26" s="20">
        <v>427</v>
      </c>
      <c r="H26" s="23">
        <f t="shared" si="1"/>
        <v>866</v>
      </c>
      <c r="I26" s="24">
        <v>100</v>
      </c>
      <c r="J26" s="19">
        <v>2</v>
      </c>
      <c r="K26" s="20">
        <v>15</v>
      </c>
      <c r="L26" s="25">
        <f t="shared" si="2"/>
        <v>17</v>
      </c>
    </row>
    <row r="27" spans="1:12" ht="11.25" customHeight="1">
      <c r="A27" s="18">
        <v>21</v>
      </c>
      <c r="B27" s="19">
        <v>310</v>
      </c>
      <c r="C27" s="20">
        <v>338</v>
      </c>
      <c r="D27" s="21">
        <f t="shared" si="0"/>
        <v>648</v>
      </c>
      <c r="E27" s="22">
        <v>61</v>
      </c>
      <c r="F27" s="19">
        <v>440</v>
      </c>
      <c r="G27" s="20">
        <v>434</v>
      </c>
      <c r="H27" s="23">
        <f t="shared" si="1"/>
        <v>874</v>
      </c>
      <c r="I27" s="24">
        <v>101</v>
      </c>
      <c r="J27" s="19">
        <v>2</v>
      </c>
      <c r="K27" s="20">
        <v>12</v>
      </c>
      <c r="L27" s="25">
        <f t="shared" si="2"/>
        <v>14</v>
      </c>
    </row>
    <row r="28" spans="1:12" ht="11.25" customHeight="1">
      <c r="A28" s="18">
        <v>22</v>
      </c>
      <c r="B28" s="19">
        <v>331</v>
      </c>
      <c r="C28" s="20">
        <v>310</v>
      </c>
      <c r="D28" s="21">
        <f t="shared" si="0"/>
        <v>641</v>
      </c>
      <c r="E28" s="22">
        <v>62</v>
      </c>
      <c r="F28" s="19">
        <v>470</v>
      </c>
      <c r="G28" s="20">
        <v>416</v>
      </c>
      <c r="H28" s="23">
        <f t="shared" si="1"/>
        <v>886</v>
      </c>
      <c r="I28" s="24">
        <v>102</v>
      </c>
      <c r="J28" s="19">
        <v>0</v>
      </c>
      <c r="K28" s="20">
        <v>10</v>
      </c>
      <c r="L28" s="25">
        <f t="shared" si="2"/>
        <v>10</v>
      </c>
    </row>
    <row r="29" spans="1:12" ht="11.25" customHeight="1">
      <c r="A29" s="18">
        <v>23</v>
      </c>
      <c r="B29" s="19">
        <v>320</v>
      </c>
      <c r="C29" s="20">
        <v>291</v>
      </c>
      <c r="D29" s="21">
        <f t="shared" si="0"/>
        <v>611</v>
      </c>
      <c r="E29" s="22">
        <v>63</v>
      </c>
      <c r="F29" s="19">
        <v>469</v>
      </c>
      <c r="G29" s="20">
        <v>433</v>
      </c>
      <c r="H29" s="23">
        <f t="shared" si="1"/>
        <v>902</v>
      </c>
      <c r="I29" s="24">
        <v>103</v>
      </c>
      <c r="J29" s="19">
        <v>3</v>
      </c>
      <c r="K29" s="20">
        <v>4</v>
      </c>
      <c r="L29" s="25">
        <f t="shared" si="2"/>
        <v>7</v>
      </c>
    </row>
    <row r="30" spans="1:12" ht="11.25" customHeight="1">
      <c r="A30" s="18">
        <v>24</v>
      </c>
      <c r="B30" s="19">
        <v>335</v>
      </c>
      <c r="C30" s="20">
        <v>332</v>
      </c>
      <c r="D30" s="21">
        <f t="shared" si="0"/>
        <v>667</v>
      </c>
      <c r="E30" s="22">
        <v>64</v>
      </c>
      <c r="F30" s="19">
        <v>443</v>
      </c>
      <c r="G30" s="20">
        <v>466</v>
      </c>
      <c r="H30" s="23">
        <f t="shared" si="1"/>
        <v>909</v>
      </c>
      <c r="I30" s="24">
        <v>104</v>
      </c>
      <c r="J30" s="19">
        <v>0</v>
      </c>
      <c r="K30" s="20">
        <v>2</v>
      </c>
      <c r="L30" s="25">
        <f t="shared" si="2"/>
        <v>2</v>
      </c>
    </row>
    <row r="31" spans="1:12" ht="11.25" customHeight="1">
      <c r="A31" s="26" t="s">
        <v>4</v>
      </c>
      <c r="B31" s="27">
        <f>SUM(B26:B30)</f>
        <v>1654</v>
      </c>
      <c r="C31" s="28">
        <f>SUM(C26:C30)</f>
        <v>1613</v>
      </c>
      <c r="D31" s="29">
        <f t="shared" si="0"/>
        <v>3267</v>
      </c>
      <c r="E31" s="30" t="s">
        <v>4</v>
      </c>
      <c r="F31" s="27">
        <f>SUM(F26:F30)</f>
        <v>2261</v>
      </c>
      <c r="G31" s="28">
        <f>SUM(G26:G30)</f>
        <v>2176</v>
      </c>
      <c r="H31" s="31">
        <f t="shared" si="1"/>
        <v>4437</v>
      </c>
      <c r="I31" s="32" t="s">
        <v>4</v>
      </c>
      <c r="J31" s="27">
        <f>SUM(J26:J30)</f>
        <v>7</v>
      </c>
      <c r="K31" s="28">
        <f>SUM(K26:K30)</f>
        <v>43</v>
      </c>
      <c r="L31" s="33">
        <f t="shared" si="2"/>
        <v>50</v>
      </c>
    </row>
    <row r="32" spans="1:12" ht="11.25" customHeight="1">
      <c r="A32" s="34">
        <v>25</v>
      </c>
      <c r="B32" s="35">
        <v>333</v>
      </c>
      <c r="C32" s="36">
        <v>294</v>
      </c>
      <c r="D32" s="37">
        <f t="shared" si="0"/>
        <v>627</v>
      </c>
      <c r="E32" s="38">
        <v>65</v>
      </c>
      <c r="F32" s="35">
        <v>490</v>
      </c>
      <c r="G32" s="36">
        <v>492</v>
      </c>
      <c r="H32" s="39">
        <f t="shared" si="1"/>
        <v>982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305</v>
      </c>
      <c r="C33" s="20">
        <v>352</v>
      </c>
      <c r="D33" s="21">
        <f t="shared" si="0"/>
        <v>657</v>
      </c>
      <c r="E33" s="22">
        <v>66</v>
      </c>
      <c r="F33" s="19">
        <v>517</v>
      </c>
      <c r="G33" s="20">
        <v>564</v>
      </c>
      <c r="H33" s="23">
        <f t="shared" si="1"/>
        <v>1081</v>
      </c>
      <c r="I33" s="24">
        <v>106</v>
      </c>
      <c r="J33" s="19">
        <v>0</v>
      </c>
      <c r="K33" s="20">
        <v>1</v>
      </c>
      <c r="L33" s="25">
        <f t="shared" si="2"/>
        <v>1</v>
      </c>
    </row>
    <row r="34" spans="1:12" ht="11.25" customHeight="1">
      <c r="A34" s="18">
        <v>27</v>
      </c>
      <c r="B34" s="19">
        <v>359</v>
      </c>
      <c r="C34" s="20">
        <v>311</v>
      </c>
      <c r="D34" s="21">
        <f t="shared" si="0"/>
        <v>670</v>
      </c>
      <c r="E34" s="22">
        <v>67</v>
      </c>
      <c r="F34" s="19">
        <v>554</v>
      </c>
      <c r="G34" s="20">
        <v>560</v>
      </c>
      <c r="H34" s="23">
        <f t="shared" si="1"/>
        <v>1114</v>
      </c>
      <c r="I34" s="24">
        <v>107</v>
      </c>
      <c r="J34" s="19">
        <v>0</v>
      </c>
      <c r="K34" s="20">
        <v>1</v>
      </c>
      <c r="L34" s="25">
        <f t="shared" si="2"/>
        <v>1</v>
      </c>
    </row>
    <row r="35" spans="1:12" ht="11.25" customHeight="1">
      <c r="A35" s="18">
        <v>28</v>
      </c>
      <c r="B35" s="19">
        <v>360</v>
      </c>
      <c r="C35" s="20">
        <v>336</v>
      </c>
      <c r="D35" s="21">
        <f t="shared" si="0"/>
        <v>696</v>
      </c>
      <c r="E35" s="22">
        <v>68</v>
      </c>
      <c r="F35" s="19">
        <v>549</v>
      </c>
      <c r="G35" s="20">
        <v>517</v>
      </c>
      <c r="H35" s="23">
        <f t="shared" si="1"/>
        <v>1066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405</v>
      </c>
      <c r="C36" s="20">
        <v>390</v>
      </c>
      <c r="D36" s="21">
        <f t="shared" si="0"/>
        <v>795</v>
      </c>
      <c r="E36" s="22">
        <v>69</v>
      </c>
      <c r="F36" s="19">
        <v>488</v>
      </c>
      <c r="G36" s="20">
        <v>565</v>
      </c>
      <c r="H36" s="23">
        <f t="shared" si="1"/>
        <v>1053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4</v>
      </c>
      <c r="B37" s="43">
        <f>SUM(B32:B36)</f>
        <v>1762</v>
      </c>
      <c r="C37" s="44">
        <f>SUM(C32:C36)</f>
        <v>1683</v>
      </c>
      <c r="D37" s="45">
        <f t="shared" si="0"/>
        <v>3445</v>
      </c>
      <c r="E37" s="46" t="s">
        <v>4</v>
      </c>
      <c r="F37" s="43">
        <f>SUM(F32:F36)</f>
        <v>2598</v>
      </c>
      <c r="G37" s="44">
        <f>SUM(G32:G36)</f>
        <v>2698</v>
      </c>
      <c r="H37" s="47">
        <f t="shared" si="1"/>
        <v>5296</v>
      </c>
      <c r="I37" s="48" t="s">
        <v>4</v>
      </c>
      <c r="J37" s="43">
        <f>SUM(J32:J36)</f>
        <v>0</v>
      </c>
      <c r="K37" s="44">
        <f>SUM(K32:K36)</f>
        <v>2</v>
      </c>
      <c r="L37" s="49">
        <f t="shared" si="2"/>
        <v>2</v>
      </c>
    </row>
    <row r="38" spans="1:12" ht="11.25" customHeight="1">
      <c r="A38" s="18">
        <v>30</v>
      </c>
      <c r="B38" s="19">
        <v>387</v>
      </c>
      <c r="C38" s="20">
        <v>393</v>
      </c>
      <c r="D38" s="21">
        <f t="shared" si="0"/>
        <v>780</v>
      </c>
      <c r="E38" s="22">
        <v>70</v>
      </c>
      <c r="F38" s="19">
        <v>408</v>
      </c>
      <c r="G38" s="20">
        <v>390</v>
      </c>
      <c r="H38" s="23">
        <f t="shared" si="1"/>
        <v>798</v>
      </c>
      <c r="I38" s="24"/>
      <c r="J38" s="19"/>
      <c r="K38" s="20"/>
      <c r="L38" s="25"/>
    </row>
    <row r="39" spans="1:13" ht="11.25" customHeight="1">
      <c r="A39" s="18">
        <v>31</v>
      </c>
      <c r="B39" s="19">
        <v>359</v>
      </c>
      <c r="C39" s="20">
        <v>364</v>
      </c>
      <c r="D39" s="21">
        <f t="shared" si="0"/>
        <v>723</v>
      </c>
      <c r="E39" s="22">
        <v>71</v>
      </c>
      <c r="F39" s="19">
        <v>280</v>
      </c>
      <c r="G39" s="20">
        <v>306</v>
      </c>
      <c r="H39" s="23">
        <f t="shared" si="1"/>
        <v>586</v>
      </c>
      <c r="I39" s="57" t="s">
        <v>0</v>
      </c>
      <c r="J39" s="61">
        <f>B7+B13+B19+B25+B31+B37+B43+B49+F7+F13+F19+F25+F31+F37+F43+F49+J7+J13+J19+J25+J31+J37</f>
        <v>34608</v>
      </c>
      <c r="K39" s="62">
        <f>C7+C13+C19+C25+C31+C37+C43+C49+G7+G13+G19+G25+G31+G37+G43+G49+K7+K13+K19+K25+K31+K37</f>
        <v>35954</v>
      </c>
      <c r="L39" s="63">
        <f>D7+D13+D19+D25+D31+D37+D43+D49+H7+H13+H19+H25+H31+H37+H43+H49+L7+L13+L19+L25+L31+L37</f>
        <v>70562</v>
      </c>
      <c r="M39" s="75"/>
    </row>
    <row r="40" spans="1:13" ht="11.25" customHeight="1">
      <c r="A40" s="18">
        <v>32</v>
      </c>
      <c r="B40" s="19">
        <v>381</v>
      </c>
      <c r="C40" s="20">
        <v>385</v>
      </c>
      <c r="D40" s="21">
        <f t="shared" si="0"/>
        <v>766</v>
      </c>
      <c r="E40" s="22">
        <v>72</v>
      </c>
      <c r="F40" s="19">
        <v>363</v>
      </c>
      <c r="G40" s="20">
        <v>440</v>
      </c>
      <c r="H40" s="23">
        <f t="shared" si="1"/>
        <v>803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412</v>
      </c>
      <c r="C41" s="20">
        <v>410</v>
      </c>
      <c r="D41" s="21">
        <f t="shared" si="0"/>
        <v>822</v>
      </c>
      <c r="E41" s="22">
        <v>73</v>
      </c>
      <c r="F41" s="19">
        <v>417</v>
      </c>
      <c r="G41" s="20">
        <v>415</v>
      </c>
      <c r="H41" s="23">
        <f t="shared" si="1"/>
        <v>832</v>
      </c>
      <c r="I41" s="24" t="s">
        <v>5</v>
      </c>
      <c r="J41" s="64">
        <f>B7+B13+B19</f>
        <v>5070</v>
      </c>
      <c r="K41" s="65">
        <f>C7+C13+C19</f>
        <v>4794</v>
      </c>
      <c r="L41" s="66">
        <f>SUM(J41:K41)</f>
        <v>9864</v>
      </c>
      <c r="M41" s="71">
        <f>L41/L39</f>
        <v>0.13979195601031716</v>
      </c>
    </row>
    <row r="42" spans="1:13" ht="11.25" customHeight="1">
      <c r="A42" s="18">
        <v>34</v>
      </c>
      <c r="B42" s="19">
        <v>432</v>
      </c>
      <c r="C42" s="20">
        <v>390</v>
      </c>
      <c r="D42" s="21">
        <f t="shared" si="0"/>
        <v>822</v>
      </c>
      <c r="E42" s="22">
        <v>74</v>
      </c>
      <c r="F42" s="19">
        <v>344</v>
      </c>
      <c r="G42" s="20">
        <v>370</v>
      </c>
      <c r="H42" s="23">
        <f t="shared" si="1"/>
        <v>714</v>
      </c>
      <c r="I42" s="24" t="s">
        <v>6</v>
      </c>
      <c r="J42" s="64">
        <f>B25+B31+B37+B43+B49+F7+F13+F19+F25+F31</f>
        <v>21228</v>
      </c>
      <c r="K42" s="65">
        <f>C25+C31+C37+C43+C49+G7+G13+G19+G25+G31</f>
        <v>20457</v>
      </c>
      <c r="L42" s="66">
        <f>SUM(J42:K42)</f>
        <v>41685</v>
      </c>
      <c r="M42" s="71">
        <f>L42/L39</f>
        <v>0.5907570647090502</v>
      </c>
    </row>
    <row r="43" spans="1:13" ht="11.25" customHeight="1">
      <c r="A43" s="26" t="s">
        <v>4</v>
      </c>
      <c r="B43" s="27">
        <f>SUM(B38:B42)</f>
        <v>1971</v>
      </c>
      <c r="C43" s="28">
        <f>SUM(C38:C42)</f>
        <v>1942</v>
      </c>
      <c r="D43" s="29">
        <f t="shared" si="0"/>
        <v>3913</v>
      </c>
      <c r="E43" s="30" t="s">
        <v>4</v>
      </c>
      <c r="F43" s="27">
        <f>SUM(F38:F42)</f>
        <v>1812</v>
      </c>
      <c r="G43" s="28">
        <f>SUM(G38:G42)</f>
        <v>1921</v>
      </c>
      <c r="H43" s="31">
        <f t="shared" si="1"/>
        <v>3733</v>
      </c>
      <c r="I43" s="24" t="s">
        <v>7</v>
      </c>
      <c r="J43" s="58">
        <f>F37+F43+F49+J7+J13+J19+J25+J31+J37</f>
        <v>8310</v>
      </c>
      <c r="K43" s="59">
        <f>G37+G43+G49+K7+K13+K19+K25+K31+K37</f>
        <v>10703</v>
      </c>
      <c r="L43" s="60">
        <f>SUM(J43:K43)</f>
        <v>19013</v>
      </c>
      <c r="M43" s="71">
        <f>L43/L39</f>
        <v>0.2694509792806326</v>
      </c>
    </row>
    <row r="44" spans="1:13" ht="11.25" customHeight="1">
      <c r="A44" s="34">
        <v>35</v>
      </c>
      <c r="B44" s="35">
        <v>455</v>
      </c>
      <c r="C44" s="36">
        <v>408</v>
      </c>
      <c r="D44" s="37">
        <f t="shared" si="0"/>
        <v>863</v>
      </c>
      <c r="E44" s="38">
        <v>75</v>
      </c>
      <c r="F44" s="35">
        <v>376</v>
      </c>
      <c r="G44" s="36">
        <v>371</v>
      </c>
      <c r="H44" s="39">
        <f t="shared" si="1"/>
        <v>747</v>
      </c>
      <c r="I44" s="70" t="s">
        <v>12</v>
      </c>
      <c r="J44" s="72">
        <v>44.07004160887656</v>
      </c>
      <c r="K44" s="73">
        <v>47.329699059909885</v>
      </c>
      <c r="L44" s="74">
        <v>45.730960006802526</v>
      </c>
      <c r="M44" s="71"/>
    </row>
    <row r="45" spans="1:13" ht="11.25" customHeight="1">
      <c r="A45" s="18">
        <v>36</v>
      </c>
      <c r="B45" s="19">
        <v>447</v>
      </c>
      <c r="C45" s="20">
        <v>392</v>
      </c>
      <c r="D45" s="21">
        <f t="shared" si="0"/>
        <v>839</v>
      </c>
      <c r="E45" s="22">
        <v>76</v>
      </c>
      <c r="F45" s="19">
        <v>338</v>
      </c>
      <c r="G45" s="20">
        <v>390</v>
      </c>
      <c r="H45" s="23">
        <f t="shared" si="1"/>
        <v>728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511</v>
      </c>
      <c r="C46" s="20">
        <v>472</v>
      </c>
      <c r="D46" s="21">
        <f t="shared" si="0"/>
        <v>983</v>
      </c>
      <c r="E46" s="22">
        <v>77</v>
      </c>
      <c r="F46" s="19">
        <v>261</v>
      </c>
      <c r="G46" s="20">
        <v>328</v>
      </c>
      <c r="H46" s="23">
        <f t="shared" si="1"/>
        <v>589</v>
      </c>
      <c r="I46" s="24" t="s">
        <v>8</v>
      </c>
      <c r="J46" s="64">
        <f>F49+J7+J13+J19+J25+J31+J37</f>
        <v>3900</v>
      </c>
      <c r="K46" s="65">
        <f>G49+K7+K13+K19+K25+K31+K37</f>
        <v>6084</v>
      </c>
      <c r="L46" s="66">
        <f>H49+L7+L13+L19+L25+L31+L37</f>
        <v>9984</v>
      </c>
      <c r="M46" s="71">
        <f>L46/L39</f>
        <v>0.1414925880785692</v>
      </c>
    </row>
    <row r="47" spans="1:13" ht="11.25" customHeight="1">
      <c r="A47" s="18">
        <v>38</v>
      </c>
      <c r="B47" s="19">
        <v>476</v>
      </c>
      <c r="C47" s="20">
        <v>485</v>
      </c>
      <c r="D47" s="21">
        <f t="shared" si="0"/>
        <v>961</v>
      </c>
      <c r="E47" s="22">
        <v>78</v>
      </c>
      <c r="F47" s="19">
        <v>270</v>
      </c>
      <c r="G47" s="20">
        <v>331</v>
      </c>
      <c r="H47" s="23">
        <f t="shared" si="1"/>
        <v>601</v>
      </c>
      <c r="I47" s="24" t="s">
        <v>9</v>
      </c>
      <c r="J47" s="64">
        <f>J13+J19+J25+J31+J37</f>
        <v>1181</v>
      </c>
      <c r="K47" s="65">
        <f>K13+K19+K25+K31+K37</f>
        <v>2609</v>
      </c>
      <c r="L47" s="66">
        <f>L13+L19+L25+L31+L37</f>
        <v>3790</v>
      </c>
      <c r="M47" s="71">
        <f>L47/L39</f>
        <v>0.053711629488960064</v>
      </c>
    </row>
    <row r="48" spans="1:13" ht="11.25" customHeight="1">
      <c r="A48" s="18">
        <v>39</v>
      </c>
      <c r="B48" s="19">
        <v>524</v>
      </c>
      <c r="C48" s="20">
        <v>467</v>
      </c>
      <c r="D48" s="21">
        <f t="shared" si="0"/>
        <v>991</v>
      </c>
      <c r="E48" s="22">
        <v>79</v>
      </c>
      <c r="F48" s="19">
        <v>283</v>
      </c>
      <c r="G48" s="20">
        <v>378</v>
      </c>
      <c r="H48" s="23">
        <f t="shared" si="1"/>
        <v>661</v>
      </c>
      <c r="I48" s="24" t="s">
        <v>10</v>
      </c>
      <c r="J48" s="64">
        <f>J25+J31+J37</f>
        <v>70</v>
      </c>
      <c r="K48" s="65">
        <f>K25+K31+K37</f>
        <v>319</v>
      </c>
      <c r="L48" s="66">
        <f>L25+L31+L37</f>
        <v>389</v>
      </c>
      <c r="M48" s="71">
        <f>L48/L39</f>
        <v>0.005512882287917009</v>
      </c>
    </row>
    <row r="49" spans="1:13" ht="11.25" customHeight="1" thickBot="1">
      <c r="A49" s="50" t="s">
        <v>4</v>
      </c>
      <c r="B49" s="51">
        <f>SUM(B44:B48)</f>
        <v>2413</v>
      </c>
      <c r="C49" s="52">
        <f>SUM(C44:C48)</f>
        <v>2224</v>
      </c>
      <c r="D49" s="53">
        <f t="shared" si="0"/>
        <v>4637</v>
      </c>
      <c r="E49" s="54" t="s">
        <v>4</v>
      </c>
      <c r="F49" s="51">
        <f>SUM(F44:F48)</f>
        <v>1528</v>
      </c>
      <c r="G49" s="52">
        <f>SUM(G44:G48)</f>
        <v>1798</v>
      </c>
      <c r="H49" s="55">
        <f t="shared" si="1"/>
        <v>3326</v>
      </c>
      <c r="I49" s="56" t="s">
        <v>11</v>
      </c>
      <c r="J49" s="67">
        <f>J31+J37</f>
        <v>7</v>
      </c>
      <c r="K49" s="68">
        <f>K31+K37</f>
        <v>45</v>
      </c>
      <c r="L49" s="69">
        <f>L31+L37</f>
        <v>52</v>
      </c>
      <c r="M49" s="71">
        <f>L49/L39</f>
        <v>0.0007369405629092146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（平成29年4月1日現在）&amp;R&amp;12旧佐久市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view="pageLayout" zoomScaleNormal="80" workbookViewId="0" topLeftCell="A1">
      <selection activeCell="P23" sqref="P23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33</v>
      </c>
      <c r="C2" s="11">
        <v>35</v>
      </c>
      <c r="D2" s="12">
        <f aca="true" t="shared" si="0" ref="D2:D49">SUM(B2:C2)</f>
        <v>68</v>
      </c>
      <c r="E2" s="13">
        <v>40</v>
      </c>
      <c r="F2" s="10">
        <v>80</v>
      </c>
      <c r="G2" s="11">
        <v>69</v>
      </c>
      <c r="H2" s="14">
        <f aca="true" t="shared" si="1" ref="H2:H49">SUM(F2:G2)</f>
        <v>149</v>
      </c>
      <c r="I2" s="15">
        <v>80</v>
      </c>
      <c r="J2" s="10">
        <v>58</v>
      </c>
      <c r="K2" s="11">
        <v>92</v>
      </c>
      <c r="L2" s="16">
        <f aca="true" t="shared" si="2" ref="L2:L37">SUM(J2:K2)</f>
        <v>150</v>
      </c>
    </row>
    <row r="3" spans="1:12" ht="11.25" customHeight="1">
      <c r="A3" s="18">
        <v>1</v>
      </c>
      <c r="B3" s="19">
        <v>45</v>
      </c>
      <c r="C3" s="20">
        <v>50</v>
      </c>
      <c r="D3" s="21">
        <f t="shared" si="0"/>
        <v>95</v>
      </c>
      <c r="E3" s="22">
        <v>41</v>
      </c>
      <c r="F3" s="19">
        <v>86</v>
      </c>
      <c r="G3" s="20">
        <v>85</v>
      </c>
      <c r="H3" s="23">
        <f t="shared" si="1"/>
        <v>171</v>
      </c>
      <c r="I3" s="24">
        <v>81</v>
      </c>
      <c r="J3" s="19">
        <v>58</v>
      </c>
      <c r="K3" s="20">
        <v>98</v>
      </c>
      <c r="L3" s="25">
        <f t="shared" si="2"/>
        <v>156</v>
      </c>
    </row>
    <row r="4" spans="1:12" ht="11.25" customHeight="1">
      <c r="A4" s="18">
        <v>2</v>
      </c>
      <c r="B4" s="19">
        <v>45</v>
      </c>
      <c r="C4" s="20">
        <v>33</v>
      </c>
      <c r="D4" s="21">
        <f t="shared" si="0"/>
        <v>78</v>
      </c>
      <c r="E4" s="22">
        <v>42</v>
      </c>
      <c r="F4" s="19">
        <v>92</v>
      </c>
      <c r="G4" s="20">
        <v>70</v>
      </c>
      <c r="H4" s="23">
        <f t="shared" si="1"/>
        <v>162</v>
      </c>
      <c r="I4" s="24">
        <v>82</v>
      </c>
      <c r="J4" s="19">
        <v>67</v>
      </c>
      <c r="K4" s="20">
        <v>83</v>
      </c>
      <c r="L4" s="25">
        <f t="shared" si="2"/>
        <v>150</v>
      </c>
    </row>
    <row r="5" spans="1:12" ht="11.25" customHeight="1">
      <c r="A5" s="18">
        <v>3</v>
      </c>
      <c r="B5" s="19">
        <v>54</v>
      </c>
      <c r="C5" s="20">
        <v>55</v>
      </c>
      <c r="D5" s="21">
        <f t="shared" si="0"/>
        <v>109</v>
      </c>
      <c r="E5" s="22">
        <v>43</v>
      </c>
      <c r="F5" s="19">
        <v>89</v>
      </c>
      <c r="G5" s="20">
        <v>82</v>
      </c>
      <c r="H5" s="23">
        <f t="shared" si="1"/>
        <v>171</v>
      </c>
      <c r="I5" s="24">
        <v>83</v>
      </c>
      <c r="J5" s="19">
        <v>74</v>
      </c>
      <c r="K5" s="20">
        <v>90</v>
      </c>
      <c r="L5" s="25">
        <f t="shared" si="2"/>
        <v>164</v>
      </c>
    </row>
    <row r="6" spans="1:12" ht="11.25" customHeight="1">
      <c r="A6" s="18">
        <v>4</v>
      </c>
      <c r="B6" s="19">
        <v>39</v>
      </c>
      <c r="C6" s="20">
        <v>57</v>
      </c>
      <c r="D6" s="21">
        <f t="shared" si="0"/>
        <v>96</v>
      </c>
      <c r="E6" s="22">
        <v>44</v>
      </c>
      <c r="F6" s="19">
        <v>85</v>
      </c>
      <c r="G6" s="20">
        <v>71</v>
      </c>
      <c r="H6" s="23">
        <f t="shared" si="1"/>
        <v>156</v>
      </c>
      <c r="I6" s="24">
        <v>84</v>
      </c>
      <c r="J6" s="19">
        <v>59</v>
      </c>
      <c r="K6" s="20">
        <v>84</v>
      </c>
      <c r="L6" s="25">
        <f t="shared" si="2"/>
        <v>143</v>
      </c>
    </row>
    <row r="7" spans="1:12" ht="11.25" customHeight="1">
      <c r="A7" s="26" t="s">
        <v>17</v>
      </c>
      <c r="B7" s="27">
        <f>SUM(B2:B6)</f>
        <v>216</v>
      </c>
      <c r="C7" s="28">
        <f>SUM(C2:C6)</f>
        <v>230</v>
      </c>
      <c r="D7" s="29">
        <f t="shared" si="0"/>
        <v>446</v>
      </c>
      <c r="E7" s="30" t="s">
        <v>17</v>
      </c>
      <c r="F7" s="27">
        <f>SUM(F2:F6)</f>
        <v>432</v>
      </c>
      <c r="G7" s="28">
        <f>SUM(G2:G6)</f>
        <v>377</v>
      </c>
      <c r="H7" s="31">
        <f t="shared" si="1"/>
        <v>809</v>
      </c>
      <c r="I7" s="32" t="s">
        <v>17</v>
      </c>
      <c r="J7" s="27">
        <f>SUM(J2:J6)</f>
        <v>316</v>
      </c>
      <c r="K7" s="28">
        <f>SUM(K2:K6)</f>
        <v>447</v>
      </c>
      <c r="L7" s="33">
        <f t="shared" si="2"/>
        <v>763</v>
      </c>
    </row>
    <row r="8" spans="1:12" ht="11.25" customHeight="1">
      <c r="A8" s="34">
        <v>5</v>
      </c>
      <c r="B8" s="35">
        <v>59</v>
      </c>
      <c r="C8" s="36">
        <v>33</v>
      </c>
      <c r="D8" s="37">
        <f t="shared" si="0"/>
        <v>92</v>
      </c>
      <c r="E8" s="38">
        <v>45</v>
      </c>
      <c r="F8" s="35">
        <v>72</v>
      </c>
      <c r="G8" s="36">
        <v>78</v>
      </c>
      <c r="H8" s="39">
        <f t="shared" si="1"/>
        <v>150</v>
      </c>
      <c r="I8" s="40">
        <v>85</v>
      </c>
      <c r="J8" s="35">
        <v>41</v>
      </c>
      <c r="K8" s="36">
        <v>80</v>
      </c>
      <c r="L8" s="41">
        <f t="shared" si="2"/>
        <v>121</v>
      </c>
    </row>
    <row r="9" spans="1:12" ht="11.25" customHeight="1">
      <c r="A9" s="18">
        <v>6</v>
      </c>
      <c r="B9" s="19">
        <v>44</v>
      </c>
      <c r="C9" s="20">
        <v>61</v>
      </c>
      <c r="D9" s="21">
        <f t="shared" si="0"/>
        <v>105</v>
      </c>
      <c r="E9" s="22">
        <v>46</v>
      </c>
      <c r="F9" s="19">
        <v>71</v>
      </c>
      <c r="G9" s="20">
        <v>77</v>
      </c>
      <c r="H9" s="23">
        <f t="shared" si="1"/>
        <v>148</v>
      </c>
      <c r="I9" s="24">
        <v>86</v>
      </c>
      <c r="J9" s="19">
        <v>38</v>
      </c>
      <c r="K9" s="20">
        <v>78</v>
      </c>
      <c r="L9" s="25">
        <f t="shared" si="2"/>
        <v>116</v>
      </c>
    </row>
    <row r="10" spans="1:12" ht="11.25" customHeight="1">
      <c r="A10" s="18">
        <v>7</v>
      </c>
      <c r="B10" s="19">
        <v>41</v>
      </c>
      <c r="C10" s="20">
        <v>54</v>
      </c>
      <c r="D10" s="21">
        <f t="shared" si="0"/>
        <v>95</v>
      </c>
      <c r="E10" s="22">
        <v>47</v>
      </c>
      <c r="F10" s="19">
        <v>82</v>
      </c>
      <c r="G10" s="20">
        <v>79</v>
      </c>
      <c r="H10" s="23">
        <f t="shared" si="1"/>
        <v>161</v>
      </c>
      <c r="I10" s="24">
        <v>87</v>
      </c>
      <c r="J10" s="19">
        <v>30</v>
      </c>
      <c r="K10" s="20">
        <v>63</v>
      </c>
      <c r="L10" s="25">
        <f t="shared" si="2"/>
        <v>93</v>
      </c>
    </row>
    <row r="11" spans="1:12" ht="11.25" customHeight="1">
      <c r="A11" s="18">
        <v>8</v>
      </c>
      <c r="B11" s="19">
        <v>51</v>
      </c>
      <c r="C11" s="20">
        <v>36</v>
      </c>
      <c r="D11" s="21">
        <f t="shared" si="0"/>
        <v>87</v>
      </c>
      <c r="E11" s="22">
        <v>48</v>
      </c>
      <c r="F11" s="19">
        <v>80</v>
      </c>
      <c r="G11" s="20">
        <v>93</v>
      </c>
      <c r="H11" s="23">
        <f t="shared" si="1"/>
        <v>173</v>
      </c>
      <c r="I11" s="24">
        <v>88</v>
      </c>
      <c r="J11" s="19">
        <v>49</v>
      </c>
      <c r="K11" s="20">
        <v>83</v>
      </c>
      <c r="L11" s="25">
        <f t="shared" si="2"/>
        <v>132</v>
      </c>
    </row>
    <row r="12" spans="1:12" ht="11.25" customHeight="1">
      <c r="A12" s="18">
        <v>9</v>
      </c>
      <c r="B12" s="19">
        <v>58</v>
      </c>
      <c r="C12" s="20">
        <v>52</v>
      </c>
      <c r="D12" s="21">
        <f t="shared" si="0"/>
        <v>110</v>
      </c>
      <c r="E12" s="22">
        <v>49</v>
      </c>
      <c r="F12" s="19">
        <v>81</v>
      </c>
      <c r="G12" s="20">
        <v>93</v>
      </c>
      <c r="H12" s="23">
        <f t="shared" si="1"/>
        <v>174</v>
      </c>
      <c r="I12" s="24">
        <v>89</v>
      </c>
      <c r="J12" s="19">
        <v>31</v>
      </c>
      <c r="K12" s="20">
        <v>45</v>
      </c>
      <c r="L12" s="25">
        <f t="shared" si="2"/>
        <v>76</v>
      </c>
    </row>
    <row r="13" spans="1:12" ht="11.25" customHeight="1">
      <c r="A13" s="42" t="s">
        <v>17</v>
      </c>
      <c r="B13" s="43">
        <f>SUM(B8:B12)</f>
        <v>253</v>
      </c>
      <c r="C13" s="44">
        <f>SUM(C8:C12)</f>
        <v>236</v>
      </c>
      <c r="D13" s="45">
        <f t="shared" si="0"/>
        <v>489</v>
      </c>
      <c r="E13" s="46" t="s">
        <v>17</v>
      </c>
      <c r="F13" s="43">
        <f>SUM(F8:F12)</f>
        <v>386</v>
      </c>
      <c r="G13" s="44">
        <f>SUM(G8:G12)</f>
        <v>420</v>
      </c>
      <c r="H13" s="47">
        <f t="shared" si="1"/>
        <v>806</v>
      </c>
      <c r="I13" s="48" t="s">
        <v>17</v>
      </c>
      <c r="J13" s="43">
        <f>SUM(J8:J12)</f>
        <v>189</v>
      </c>
      <c r="K13" s="44">
        <f>SUM(K8:K12)</f>
        <v>349</v>
      </c>
      <c r="L13" s="49">
        <f t="shared" si="2"/>
        <v>538</v>
      </c>
    </row>
    <row r="14" spans="1:12" ht="11.25" customHeight="1">
      <c r="A14" s="18">
        <v>10</v>
      </c>
      <c r="B14" s="19">
        <v>54</v>
      </c>
      <c r="C14" s="20">
        <v>55</v>
      </c>
      <c r="D14" s="21">
        <f t="shared" si="0"/>
        <v>109</v>
      </c>
      <c r="E14" s="22">
        <v>50</v>
      </c>
      <c r="F14" s="19">
        <v>95</v>
      </c>
      <c r="G14" s="20">
        <v>73</v>
      </c>
      <c r="H14" s="23">
        <f t="shared" si="1"/>
        <v>168</v>
      </c>
      <c r="I14" s="24">
        <v>90</v>
      </c>
      <c r="J14" s="19">
        <v>29</v>
      </c>
      <c r="K14" s="20">
        <v>70</v>
      </c>
      <c r="L14" s="25">
        <f t="shared" si="2"/>
        <v>99</v>
      </c>
    </row>
    <row r="15" spans="1:12" ht="11.25" customHeight="1">
      <c r="A15" s="18">
        <v>11</v>
      </c>
      <c r="B15" s="19">
        <v>60</v>
      </c>
      <c r="C15" s="20">
        <v>51</v>
      </c>
      <c r="D15" s="21">
        <f t="shared" si="0"/>
        <v>111</v>
      </c>
      <c r="E15" s="22">
        <v>51</v>
      </c>
      <c r="F15" s="19">
        <v>75</v>
      </c>
      <c r="G15" s="20">
        <v>81</v>
      </c>
      <c r="H15" s="23">
        <f t="shared" si="1"/>
        <v>156</v>
      </c>
      <c r="I15" s="24">
        <v>91</v>
      </c>
      <c r="J15" s="19">
        <v>21</v>
      </c>
      <c r="K15" s="20">
        <v>55</v>
      </c>
      <c r="L15" s="25">
        <f t="shared" si="2"/>
        <v>76</v>
      </c>
    </row>
    <row r="16" spans="1:12" ht="11.25" customHeight="1">
      <c r="A16" s="18">
        <v>12</v>
      </c>
      <c r="B16" s="19">
        <v>53</v>
      </c>
      <c r="C16" s="20">
        <v>53</v>
      </c>
      <c r="D16" s="21">
        <f t="shared" si="0"/>
        <v>106</v>
      </c>
      <c r="E16" s="22">
        <v>52</v>
      </c>
      <c r="F16" s="19">
        <v>100</v>
      </c>
      <c r="G16" s="20">
        <v>97</v>
      </c>
      <c r="H16" s="23">
        <f t="shared" si="1"/>
        <v>197</v>
      </c>
      <c r="I16" s="24">
        <v>92</v>
      </c>
      <c r="J16" s="19">
        <v>16</v>
      </c>
      <c r="K16" s="20">
        <v>50</v>
      </c>
      <c r="L16" s="25">
        <f t="shared" si="2"/>
        <v>66</v>
      </c>
    </row>
    <row r="17" spans="1:12" ht="11.25" customHeight="1">
      <c r="A17" s="18">
        <v>13</v>
      </c>
      <c r="B17" s="19">
        <v>70</v>
      </c>
      <c r="C17" s="20">
        <v>48</v>
      </c>
      <c r="D17" s="21">
        <f t="shared" si="0"/>
        <v>118</v>
      </c>
      <c r="E17" s="22">
        <v>53</v>
      </c>
      <c r="F17" s="19">
        <v>91</v>
      </c>
      <c r="G17" s="20">
        <v>63</v>
      </c>
      <c r="H17" s="23">
        <f t="shared" si="1"/>
        <v>154</v>
      </c>
      <c r="I17" s="24">
        <v>93</v>
      </c>
      <c r="J17" s="19">
        <v>13</v>
      </c>
      <c r="K17" s="20">
        <v>34</v>
      </c>
      <c r="L17" s="25">
        <f t="shared" si="2"/>
        <v>47</v>
      </c>
    </row>
    <row r="18" spans="1:12" ht="11.25" customHeight="1">
      <c r="A18" s="18">
        <v>14</v>
      </c>
      <c r="B18" s="19">
        <v>63</v>
      </c>
      <c r="C18" s="20">
        <v>54</v>
      </c>
      <c r="D18" s="21">
        <f t="shared" si="0"/>
        <v>117</v>
      </c>
      <c r="E18" s="22">
        <v>54</v>
      </c>
      <c r="F18" s="19">
        <v>105</v>
      </c>
      <c r="G18" s="20">
        <v>91</v>
      </c>
      <c r="H18" s="23">
        <f t="shared" si="1"/>
        <v>196</v>
      </c>
      <c r="I18" s="24">
        <v>94</v>
      </c>
      <c r="J18" s="19">
        <v>4</v>
      </c>
      <c r="K18" s="20">
        <v>35</v>
      </c>
      <c r="L18" s="25">
        <f t="shared" si="2"/>
        <v>39</v>
      </c>
    </row>
    <row r="19" spans="1:12" ht="11.25" customHeight="1">
      <c r="A19" s="26" t="s">
        <v>17</v>
      </c>
      <c r="B19" s="27">
        <f>SUM(B14:B18)</f>
        <v>300</v>
      </c>
      <c r="C19" s="28">
        <f>SUM(C14:C18)</f>
        <v>261</v>
      </c>
      <c r="D19" s="29">
        <f t="shared" si="0"/>
        <v>561</v>
      </c>
      <c r="E19" s="30" t="s">
        <v>17</v>
      </c>
      <c r="F19" s="27">
        <f>SUM(F14:F18)</f>
        <v>466</v>
      </c>
      <c r="G19" s="28">
        <f>SUM(G14:G18)</f>
        <v>405</v>
      </c>
      <c r="H19" s="31">
        <f t="shared" si="1"/>
        <v>871</v>
      </c>
      <c r="I19" s="32" t="s">
        <v>17</v>
      </c>
      <c r="J19" s="27">
        <f>SUM(J14:J18)</f>
        <v>83</v>
      </c>
      <c r="K19" s="28">
        <f>SUM(K14:K18)</f>
        <v>244</v>
      </c>
      <c r="L19" s="33">
        <f t="shared" si="2"/>
        <v>327</v>
      </c>
    </row>
    <row r="20" spans="1:12" ht="11.25" customHeight="1">
      <c r="A20" s="34">
        <v>15</v>
      </c>
      <c r="B20" s="35">
        <v>55</v>
      </c>
      <c r="C20" s="36">
        <v>61</v>
      </c>
      <c r="D20" s="37">
        <f t="shared" si="0"/>
        <v>116</v>
      </c>
      <c r="E20" s="38">
        <v>55</v>
      </c>
      <c r="F20" s="35">
        <v>83</v>
      </c>
      <c r="G20" s="36">
        <v>65</v>
      </c>
      <c r="H20" s="39">
        <f t="shared" si="1"/>
        <v>148</v>
      </c>
      <c r="I20" s="40">
        <v>95</v>
      </c>
      <c r="J20" s="35">
        <v>5</v>
      </c>
      <c r="K20" s="36">
        <v>25</v>
      </c>
      <c r="L20" s="41">
        <f t="shared" si="2"/>
        <v>30</v>
      </c>
    </row>
    <row r="21" spans="1:12" ht="11.25" customHeight="1">
      <c r="A21" s="18">
        <v>16</v>
      </c>
      <c r="B21" s="19">
        <v>72</v>
      </c>
      <c r="C21" s="20">
        <v>56</v>
      </c>
      <c r="D21" s="21">
        <f t="shared" si="0"/>
        <v>128</v>
      </c>
      <c r="E21" s="22">
        <v>56</v>
      </c>
      <c r="F21" s="19">
        <v>64</v>
      </c>
      <c r="G21" s="20">
        <v>79</v>
      </c>
      <c r="H21" s="23">
        <f t="shared" si="1"/>
        <v>143</v>
      </c>
      <c r="I21" s="24">
        <v>96</v>
      </c>
      <c r="J21" s="19">
        <v>9</v>
      </c>
      <c r="K21" s="20">
        <v>19</v>
      </c>
      <c r="L21" s="25">
        <f t="shared" si="2"/>
        <v>28</v>
      </c>
    </row>
    <row r="22" spans="1:12" ht="11.25" customHeight="1">
      <c r="A22" s="18">
        <v>17</v>
      </c>
      <c r="B22" s="19">
        <v>65</v>
      </c>
      <c r="C22" s="20">
        <v>67</v>
      </c>
      <c r="D22" s="21">
        <f t="shared" si="0"/>
        <v>132</v>
      </c>
      <c r="E22" s="22">
        <v>57</v>
      </c>
      <c r="F22" s="19">
        <v>90</v>
      </c>
      <c r="G22" s="20">
        <v>89</v>
      </c>
      <c r="H22" s="23">
        <f t="shared" si="1"/>
        <v>179</v>
      </c>
      <c r="I22" s="24">
        <v>97</v>
      </c>
      <c r="J22" s="19">
        <v>3</v>
      </c>
      <c r="K22" s="20">
        <v>15</v>
      </c>
      <c r="L22" s="25">
        <f t="shared" si="2"/>
        <v>18</v>
      </c>
    </row>
    <row r="23" spans="1:12" ht="11.25" customHeight="1">
      <c r="A23" s="18">
        <v>18</v>
      </c>
      <c r="B23" s="19">
        <v>62</v>
      </c>
      <c r="C23" s="20">
        <v>78</v>
      </c>
      <c r="D23" s="21">
        <f t="shared" si="0"/>
        <v>140</v>
      </c>
      <c r="E23" s="22">
        <v>58</v>
      </c>
      <c r="F23" s="19">
        <v>94</v>
      </c>
      <c r="G23" s="20">
        <v>99</v>
      </c>
      <c r="H23" s="23">
        <f t="shared" si="1"/>
        <v>193</v>
      </c>
      <c r="I23" s="24">
        <v>98</v>
      </c>
      <c r="J23" s="19">
        <v>2</v>
      </c>
      <c r="K23" s="20">
        <v>9</v>
      </c>
      <c r="L23" s="25">
        <f t="shared" si="2"/>
        <v>11</v>
      </c>
    </row>
    <row r="24" spans="1:12" ht="11.25" customHeight="1">
      <c r="A24" s="18">
        <v>19</v>
      </c>
      <c r="B24" s="19">
        <v>67</v>
      </c>
      <c r="C24" s="20">
        <v>63</v>
      </c>
      <c r="D24" s="21">
        <f t="shared" si="0"/>
        <v>130</v>
      </c>
      <c r="E24" s="22">
        <v>59</v>
      </c>
      <c r="F24" s="19">
        <v>86</v>
      </c>
      <c r="G24" s="20">
        <v>83</v>
      </c>
      <c r="H24" s="23">
        <f t="shared" si="1"/>
        <v>169</v>
      </c>
      <c r="I24" s="24">
        <v>99</v>
      </c>
      <c r="J24" s="19">
        <v>2</v>
      </c>
      <c r="K24" s="20">
        <v>7</v>
      </c>
      <c r="L24" s="25">
        <f t="shared" si="2"/>
        <v>9</v>
      </c>
    </row>
    <row r="25" spans="1:12" ht="11.25" customHeight="1">
      <c r="A25" s="42" t="s">
        <v>17</v>
      </c>
      <c r="B25" s="43">
        <f>SUM(B20:B24)</f>
        <v>321</v>
      </c>
      <c r="C25" s="44">
        <f>SUM(C20:C24)</f>
        <v>325</v>
      </c>
      <c r="D25" s="45">
        <f t="shared" si="0"/>
        <v>646</v>
      </c>
      <c r="E25" s="46" t="s">
        <v>17</v>
      </c>
      <c r="F25" s="43">
        <f>SUM(F20:F24)</f>
        <v>417</v>
      </c>
      <c r="G25" s="44">
        <f>SUM(G20:G24)</f>
        <v>415</v>
      </c>
      <c r="H25" s="47">
        <f t="shared" si="1"/>
        <v>832</v>
      </c>
      <c r="I25" s="48" t="s">
        <v>17</v>
      </c>
      <c r="J25" s="43">
        <f>SUM(J20:J24)</f>
        <v>21</v>
      </c>
      <c r="K25" s="44">
        <f>SUM(K20:K24)</f>
        <v>75</v>
      </c>
      <c r="L25" s="49">
        <f t="shared" si="2"/>
        <v>96</v>
      </c>
    </row>
    <row r="26" spans="1:12" ht="11.25" customHeight="1">
      <c r="A26" s="18">
        <v>20</v>
      </c>
      <c r="B26" s="19">
        <v>73</v>
      </c>
      <c r="C26" s="20">
        <v>55</v>
      </c>
      <c r="D26" s="21">
        <f t="shared" si="0"/>
        <v>128</v>
      </c>
      <c r="E26" s="22">
        <v>60</v>
      </c>
      <c r="F26" s="19">
        <v>84</v>
      </c>
      <c r="G26" s="20">
        <v>101</v>
      </c>
      <c r="H26" s="23">
        <f t="shared" si="1"/>
        <v>185</v>
      </c>
      <c r="I26" s="24">
        <v>100</v>
      </c>
      <c r="J26" s="19">
        <v>0</v>
      </c>
      <c r="K26" s="20">
        <v>7</v>
      </c>
      <c r="L26" s="25">
        <f t="shared" si="2"/>
        <v>7</v>
      </c>
    </row>
    <row r="27" spans="1:12" ht="11.25" customHeight="1">
      <c r="A27" s="18">
        <v>21</v>
      </c>
      <c r="B27" s="19">
        <v>62</v>
      </c>
      <c r="C27" s="20">
        <v>79</v>
      </c>
      <c r="D27" s="21">
        <f t="shared" si="0"/>
        <v>141</v>
      </c>
      <c r="E27" s="22">
        <v>61</v>
      </c>
      <c r="F27" s="19">
        <v>98</v>
      </c>
      <c r="G27" s="20">
        <v>93</v>
      </c>
      <c r="H27" s="23">
        <f t="shared" si="1"/>
        <v>191</v>
      </c>
      <c r="I27" s="24">
        <v>101</v>
      </c>
      <c r="J27" s="19">
        <v>1</v>
      </c>
      <c r="K27" s="20">
        <v>3</v>
      </c>
      <c r="L27" s="25">
        <f t="shared" si="2"/>
        <v>4</v>
      </c>
    </row>
    <row r="28" spans="1:12" ht="11.25" customHeight="1">
      <c r="A28" s="18">
        <v>22</v>
      </c>
      <c r="B28" s="19">
        <v>54</v>
      </c>
      <c r="C28" s="20">
        <v>47</v>
      </c>
      <c r="D28" s="21">
        <f t="shared" si="0"/>
        <v>101</v>
      </c>
      <c r="E28" s="22">
        <v>62</v>
      </c>
      <c r="F28" s="19">
        <v>107</v>
      </c>
      <c r="G28" s="20">
        <v>117</v>
      </c>
      <c r="H28" s="23">
        <f t="shared" si="1"/>
        <v>224</v>
      </c>
      <c r="I28" s="24">
        <v>102</v>
      </c>
      <c r="J28" s="19">
        <v>1</v>
      </c>
      <c r="K28" s="20">
        <v>6</v>
      </c>
      <c r="L28" s="25">
        <f t="shared" si="2"/>
        <v>7</v>
      </c>
    </row>
    <row r="29" spans="1:12" ht="11.25" customHeight="1">
      <c r="A29" s="18">
        <v>23</v>
      </c>
      <c r="B29" s="19">
        <v>63</v>
      </c>
      <c r="C29" s="20">
        <v>62</v>
      </c>
      <c r="D29" s="21">
        <f t="shared" si="0"/>
        <v>125</v>
      </c>
      <c r="E29" s="22">
        <v>63</v>
      </c>
      <c r="F29" s="19">
        <v>108</v>
      </c>
      <c r="G29" s="20">
        <v>99</v>
      </c>
      <c r="H29" s="23">
        <f t="shared" si="1"/>
        <v>207</v>
      </c>
      <c r="I29" s="24">
        <v>103</v>
      </c>
      <c r="J29" s="19">
        <v>1</v>
      </c>
      <c r="K29" s="20">
        <v>0</v>
      </c>
      <c r="L29" s="25">
        <f t="shared" si="2"/>
        <v>1</v>
      </c>
    </row>
    <row r="30" spans="1:12" ht="11.25" customHeight="1">
      <c r="A30" s="18">
        <v>24</v>
      </c>
      <c r="B30" s="19">
        <v>36</v>
      </c>
      <c r="C30" s="20">
        <v>47</v>
      </c>
      <c r="D30" s="21">
        <f t="shared" si="0"/>
        <v>83</v>
      </c>
      <c r="E30" s="22">
        <v>64</v>
      </c>
      <c r="F30" s="19">
        <v>99</v>
      </c>
      <c r="G30" s="20">
        <v>108</v>
      </c>
      <c r="H30" s="23">
        <f t="shared" si="1"/>
        <v>207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25" customHeight="1">
      <c r="A31" s="26" t="s">
        <v>17</v>
      </c>
      <c r="B31" s="27">
        <f>SUM(B26:B30)</f>
        <v>288</v>
      </c>
      <c r="C31" s="28">
        <f>SUM(C26:C30)</f>
        <v>290</v>
      </c>
      <c r="D31" s="29">
        <f t="shared" si="0"/>
        <v>578</v>
      </c>
      <c r="E31" s="30" t="s">
        <v>17</v>
      </c>
      <c r="F31" s="27">
        <f>SUM(F26:F30)</f>
        <v>496</v>
      </c>
      <c r="G31" s="28">
        <f>SUM(G26:G30)</f>
        <v>518</v>
      </c>
      <c r="H31" s="31">
        <f t="shared" si="1"/>
        <v>1014</v>
      </c>
      <c r="I31" s="32" t="s">
        <v>17</v>
      </c>
      <c r="J31" s="27">
        <f>SUM(J26:J30)</f>
        <v>3</v>
      </c>
      <c r="K31" s="28">
        <f>SUM(K26:K30)</f>
        <v>17</v>
      </c>
      <c r="L31" s="33">
        <f t="shared" si="2"/>
        <v>20</v>
      </c>
    </row>
    <row r="32" spans="1:12" ht="11.25" customHeight="1">
      <c r="A32" s="34">
        <v>25</v>
      </c>
      <c r="B32" s="35">
        <v>58</v>
      </c>
      <c r="C32" s="36">
        <v>55</v>
      </c>
      <c r="D32" s="37">
        <f t="shared" si="0"/>
        <v>113</v>
      </c>
      <c r="E32" s="38">
        <v>65</v>
      </c>
      <c r="F32" s="35">
        <v>109</v>
      </c>
      <c r="G32" s="36">
        <v>113</v>
      </c>
      <c r="H32" s="39">
        <f t="shared" si="1"/>
        <v>222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44</v>
      </c>
      <c r="C33" s="20">
        <v>54</v>
      </c>
      <c r="D33" s="21">
        <f t="shared" si="0"/>
        <v>98</v>
      </c>
      <c r="E33" s="22">
        <v>66</v>
      </c>
      <c r="F33" s="19">
        <v>118</v>
      </c>
      <c r="G33" s="20">
        <v>140</v>
      </c>
      <c r="H33" s="23">
        <f t="shared" si="1"/>
        <v>258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70</v>
      </c>
      <c r="C34" s="20">
        <v>48</v>
      </c>
      <c r="D34" s="21">
        <f t="shared" si="0"/>
        <v>118</v>
      </c>
      <c r="E34" s="22">
        <v>67</v>
      </c>
      <c r="F34" s="19">
        <v>132</v>
      </c>
      <c r="G34" s="20">
        <v>122</v>
      </c>
      <c r="H34" s="23">
        <f t="shared" si="1"/>
        <v>254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65</v>
      </c>
      <c r="C35" s="20">
        <v>55</v>
      </c>
      <c r="D35" s="21">
        <f t="shared" si="0"/>
        <v>120</v>
      </c>
      <c r="E35" s="22">
        <v>68</v>
      </c>
      <c r="F35" s="19">
        <v>122</v>
      </c>
      <c r="G35" s="20">
        <v>104</v>
      </c>
      <c r="H35" s="23">
        <f t="shared" si="1"/>
        <v>226</v>
      </c>
      <c r="I35" s="24">
        <v>108</v>
      </c>
      <c r="J35" s="19">
        <v>0</v>
      </c>
      <c r="K35" s="20">
        <v>1</v>
      </c>
      <c r="L35" s="25">
        <f t="shared" si="2"/>
        <v>1</v>
      </c>
    </row>
    <row r="36" spans="1:12" ht="11.25" customHeight="1">
      <c r="A36" s="18">
        <v>29</v>
      </c>
      <c r="B36" s="19">
        <v>60</v>
      </c>
      <c r="C36" s="20">
        <v>60</v>
      </c>
      <c r="D36" s="21">
        <f t="shared" si="0"/>
        <v>120</v>
      </c>
      <c r="E36" s="22">
        <v>69</v>
      </c>
      <c r="F36" s="19">
        <v>112</v>
      </c>
      <c r="G36" s="20">
        <v>136</v>
      </c>
      <c r="H36" s="23">
        <f t="shared" si="1"/>
        <v>248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297</v>
      </c>
      <c r="C37" s="44">
        <f>SUM(C32:C36)</f>
        <v>272</v>
      </c>
      <c r="D37" s="45">
        <f t="shared" si="0"/>
        <v>569</v>
      </c>
      <c r="E37" s="46" t="s">
        <v>17</v>
      </c>
      <c r="F37" s="43">
        <f>SUM(F32:F36)</f>
        <v>593</v>
      </c>
      <c r="G37" s="44">
        <f>SUM(G32:G36)</f>
        <v>615</v>
      </c>
      <c r="H37" s="47">
        <f t="shared" si="1"/>
        <v>1208</v>
      </c>
      <c r="I37" s="48" t="s">
        <v>17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2" ht="11.25" customHeight="1">
      <c r="A38" s="18">
        <v>30</v>
      </c>
      <c r="B38" s="19">
        <v>61</v>
      </c>
      <c r="C38" s="20">
        <v>58</v>
      </c>
      <c r="D38" s="21">
        <f t="shared" si="0"/>
        <v>119</v>
      </c>
      <c r="E38" s="22">
        <v>70</v>
      </c>
      <c r="F38" s="19">
        <v>83</v>
      </c>
      <c r="G38" s="20">
        <v>100</v>
      </c>
      <c r="H38" s="23">
        <f t="shared" si="1"/>
        <v>183</v>
      </c>
      <c r="I38" s="24"/>
      <c r="J38" s="19"/>
      <c r="K38" s="20"/>
      <c r="L38" s="25"/>
    </row>
    <row r="39" spans="1:13" ht="11.25" customHeight="1">
      <c r="A39" s="18">
        <v>31</v>
      </c>
      <c r="B39" s="19">
        <v>54</v>
      </c>
      <c r="C39" s="20">
        <v>67</v>
      </c>
      <c r="D39" s="21">
        <f t="shared" si="0"/>
        <v>121</v>
      </c>
      <c r="E39" s="22">
        <v>71</v>
      </c>
      <c r="F39" s="19">
        <v>66</v>
      </c>
      <c r="G39" s="20">
        <v>81</v>
      </c>
      <c r="H39" s="23">
        <f t="shared" si="1"/>
        <v>147</v>
      </c>
      <c r="I39" s="57" t="s">
        <v>16</v>
      </c>
      <c r="J39" s="61">
        <f>B7+B13+B19+B25+B31+B37+B43+B49+F7+F13+F19+F25+F31+F37+F43+F49+J7+J13+J19+J25+J31+J37</f>
        <v>6570</v>
      </c>
      <c r="K39" s="62">
        <f>C7+C13+C19+C25+C31+C37+C43+C49+G7+G13+G19+G25+G31+G37+G43+G49+K7+K13+K19+K25+K31+K37</f>
        <v>7025</v>
      </c>
      <c r="L39" s="63">
        <f>D7+D13+D19+D25+D31+D37+D43+D49+H7+H13+H19+H25+H31+H37+H43+H49+L7+L13+L19+L25+L31+L37</f>
        <v>13595</v>
      </c>
      <c r="M39" s="75"/>
    </row>
    <row r="40" spans="1:13" ht="11.25" customHeight="1">
      <c r="A40" s="18">
        <v>32</v>
      </c>
      <c r="B40" s="19">
        <v>63</v>
      </c>
      <c r="C40" s="20">
        <v>53</v>
      </c>
      <c r="D40" s="21">
        <f t="shared" si="0"/>
        <v>116</v>
      </c>
      <c r="E40" s="22">
        <v>72</v>
      </c>
      <c r="F40" s="19">
        <v>99</v>
      </c>
      <c r="G40" s="20">
        <v>99</v>
      </c>
      <c r="H40" s="23">
        <f t="shared" si="1"/>
        <v>198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57</v>
      </c>
      <c r="C41" s="20">
        <v>74</v>
      </c>
      <c r="D41" s="21">
        <f t="shared" si="0"/>
        <v>131</v>
      </c>
      <c r="E41" s="22">
        <v>73</v>
      </c>
      <c r="F41" s="19">
        <v>96</v>
      </c>
      <c r="G41" s="20">
        <v>98</v>
      </c>
      <c r="H41" s="23">
        <f t="shared" si="1"/>
        <v>194</v>
      </c>
      <c r="I41" s="24" t="s">
        <v>18</v>
      </c>
      <c r="J41" s="64">
        <f>B7+B13+B19</f>
        <v>769</v>
      </c>
      <c r="K41" s="65">
        <f>C7+C13+C19</f>
        <v>727</v>
      </c>
      <c r="L41" s="66">
        <f>SUM(J41:K41)</f>
        <v>1496</v>
      </c>
      <c r="M41" s="71">
        <f>L41/L39</f>
        <v>0.11004045605001839</v>
      </c>
    </row>
    <row r="42" spans="1:13" ht="11.25" customHeight="1">
      <c r="A42" s="18">
        <v>34</v>
      </c>
      <c r="B42" s="19">
        <v>62</v>
      </c>
      <c r="C42" s="20">
        <v>67</v>
      </c>
      <c r="D42" s="21">
        <f t="shared" si="0"/>
        <v>129</v>
      </c>
      <c r="E42" s="22">
        <v>74</v>
      </c>
      <c r="F42" s="19">
        <v>84</v>
      </c>
      <c r="G42" s="20">
        <v>89</v>
      </c>
      <c r="H42" s="23">
        <f t="shared" si="1"/>
        <v>173</v>
      </c>
      <c r="I42" s="24" t="s">
        <v>19</v>
      </c>
      <c r="J42" s="64">
        <f>B25+B31+B37+B43+B49+F7+F13+F19+F25+F31</f>
        <v>3761</v>
      </c>
      <c r="K42" s="65">
        <f>C25+C31+C37+C43+C49+G7+G13+G19+G25+G31</f>
        <v>3639</v>
      </c>
      <c r="L42" s="66">
        <f>SUM(J42:K42)</f>
        <v>7400</v>
      </c>
      <c r="M42" s="71">
        <f>L42/L39</f>
        <v>0.5443177638837808</v>
      </c>
    </row>
    <row r="43" spans="1:13" ht="11.25" customHeight="1">
      <c r="A43" s="26" t="s">
        <v>17</v>
      </c>
      <c r="B43" s="27">
        <f>SUM(B38:B42)</f>
        <v>297</v>
      </c>
      <c r="C43" s="28">
        <f>SUM(C38:C42)</f>
        <v>319</v>
      </c>
      <c r="D43" s="29">
        <f t="shared" si="0"/>
        <v>616</v>
      </c>
      <c r="E43" s="30" t="s">
        <v>17</v>
      </c>
      <c r="F43" s="27">
        <f>SUM(F38:F42)</f>
        <v>428</v>
      </c>
      <c r="G43" s="28">
        <f>SUM(G38:G42)</f>
        <v>467</v>
      </c>
      <c r="H43" s="31">
        <f t="shared" si="1"/>
        <v>895</v>
      </c>
      <c r="I43" s="24" t="s">
        <v>20</v>
      </c>
      <c r="J43" s="58">
        <f>F37+F43+F49+J7+J13+J19+J25+J31+J37</f>
        <v>2040</v>
      </c>
      <c r="K43" s="59">
        <f>G37+G43+G49+K7+K13+K19+K25+K31+K37</f>
        <v>2659</v>
      </c>
      <c r="L43" s="60">
        <f>SUM(J43:K43)</f>
        <v>4699</v>
      </c>
      <c r="M43" s="71">
        <f>L43/L39</f>
        <v>0.34564178006620083</v>
      </c>
    </row>
    <row r="44" spans="1:13" ht="11.25" customHeight="1">
      <c r="A44" s="34">
        <v>35</v>
      </c>
      <c r="B44" s="35">
        <v>63</v>
      </c>
      <c r="C44" s="36">
        <v>57</v>
      </c>
      <c r="D44" s="37">
        <f t="shared" si="0"/>
        <v>120</v>
      </c>
      <c r="E44" s="38">
        <v>75</v>
      </c>
      <c r="F44" s="35">
        <v>79</v>
      </c>
      <c r="G44" s="36">
        <v>93</v>
      </c>
      <c r="H44" s="39">
        <f t="shared" si="1"/>
        <v>172</v>
      </c>
      <c r="I44" s="70" t="s">
        <v>21</v>
      </c>
      <c r="J44" s="72">
        <v>48.38660578386606</v>
      </c>
      <c r="K44" s="73">
        <v>52.05523131672598</v>
      </c>
      <c r="L44" s="74">
        <v>50.282309672673776</v>
      </c>
      <c r="M44" s="71"/>
    </row>
    <row r="45" spans="1:13" ht="11.25" customHeight="1">
      <c r="A45" s="18">
        <v>36</v>
      </c>
      <c r="B45" s="19">
        <v>65</v>
      </c>
      <c r="C45" s="20">
        <v>57</v>
      </c>
      <c r="D45" s="21">
        <f t="shared" si="0"/>
        <v>122</v>
      </c>
      <c r="E45" s="22">
        <v>76</v>
      </c>
      <c r="F45" s="19">
        <v>101</v>
      </c>
      <c r="G45" s="20">
        <v>103</v>
      </c>
      <c r="H45" s="23">
        <f t="shared" si="1"/>
        <v>204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80</v>
      </c>
      <c r="C46" s="20">
        <v>65</v>
      </c>
      <c r="D46" s="21">
        <f t="shared" si="0"/>
        <v>145</v>
      </c>
      <c r="E46" s="22">
        <v>77</v>
      </c>
      <c r="F46" s="19">
        <v>78</v>
      </c>
      <c r="G46" s="20">
        <v>82</v>
      </c>
      <c r="H46" s="23">
        <f t="shared" si="1"/>
        <v>160</v>
      </c>
      <c r="I46" s="24" t="s">
        <v>22</v>
      </c>
      <c r="J46" s="64">
        <f>F49+J7+J13+J19+J25+J31+J37</f>
        <v>1019</v>
      </c>
      <c r="K46" s="65">
        <f>G49+K7+K13+K19+K25+K31+K37</f>
        <v>1577</v>
      </c>
      <c r="L46" s="66">
        <f>H49+L7+L13+L19+L25+L31+L37</f>
        <v>2596</v>
      </c>
      <c r="M46" s="71">
        <f>L46/L39</f>
        <v>0.19095255608679662</v>
      </c>
    </row>
    <row r="47" spans="1:13" ht="11.25" customHeight="1">
      <c r="A47" s="18">
        <v>38</v>
      </c>
      <c r="B47" s="19">
        <v>73</v>
      </c>
      <c r="C47" s="20">
        <v>62</v>
      </c>
      <c r="D47" s="21">
        <f t="shared" si="0"/>
        <v>135</v>
      </c>
      <c r="E47" s="22">
        <v>78</v>
      </c>
      <c r="F47" s="19">
        <v>73</v>
      </c>
      <c r="G47" s="20">
        <v>82</v>
      </c>
      <c r="H47" s="23">
        <f t="shared" si="1"/>
        <v>155</v>
      </c>
      <c r="I47" s="24" t="s">
        <v>23</v>
      </c>
      <c r="J47" s="64">
        <f>J13+J19+J25+J31+J37</f>
        <v>296</v>
      </c>
      <c r="K47" s="65">
        <f>K13+K19+K25+K31+K37</f>
        <v>686</v>
      </c>
      <c r="L47" s="66">
        <f>L13+L19+L25+L31+L37</f>
        <v>982</v>
      </c>
      <c r="M47" s="71">
        <f>L47/L39</f>
        <v>0.07223243839646928</v>
      </c>
    </row>
    <row r="48" spans="1:13" ht="11.25" customHeight="1">
      <c r="A48" s="18">
        <v>39</v>
      </c>
      <c r="B48" s="19">
        <v>80</v>
      </c>
      <c r="C48" s="20">
        <v>57</v>
      </c>
      <c r="D48" s="21">
        <f t="shared" si="0"/>
        <v>137</v>
      </c>
      <c r="E48" s="22">
        <v>79</v>
      </c>
      <c r="F48" s="19">
        <v>76</v>
      </c>
      <c r="G48" s="20">
        <v>84</v>
      </c>
      <c r="H48" s="23">
        <f t="shared" si="1"/>
        <v>160</v>
      </c>
      <c r="I48" s="24" t="s">
        <v>24</v>
      </c>
      <c r="J48" s="64">
        <f>J25+J31+J37</f>
        <v>24</v>
      </c>
      <c r="K48" s="65">
        <f>K25+K31+K37</f>
        <v>93</v>
      </c>
      <c r="L48" s="66">
        <f>L25+L31+L37</f>
        <v>117</v>
      </c>
      <c r="M48" s="71">
        <f>L48/L39</f>
        <v>0.008606105185730047</v>
      </c>
    </row>
    <row r="49" spans="1:13" ht="11.25" customHeight="1" thickBot="1">
      <c r="A49" s="50" t="s">
        <v>17</v>
      </c>
      <c r="B49" s="51">
        <f>SUM(B44:B48)</f>
        <v>361</v>
      </c>
      <c r="C49" s="52">
        <f>SUM(C44:C48)</f>
        <v>298</v>
      </c>
      <c r="D49" s="53">
        <f t="shared" si="0"/>
        <v>659</v>
      </c>
      <c r="E49" s="54" t="s">
        <v>17</v>
      </c>
      <c r="F49" s="51">
        <f>SUM(F44:F48)</f>
        <v>407</v>
      </c>
      <c r="G49" s="52">
        <f>SUM(G44:G48)</f>
        <v>444</v>
      </c>
      <c r="H49" s="55">
        <f t="shared" si="1"/>
        <v>851</v>
      </c>
      <c r="I49" s="56" t="s">
        <v>25</v>
      </c>
      <c r="J49" s="67">
        <f>J31+J37</f>
        <v>3</v>
      </c>
      <c r="K49" s="68">
        <f>K31+K37</f>
        <v>18</v>
      </c>
      <c r="L49" s="69">
        <f>L31+L37</f>
        <v>21</v>
      </c>
      <c r="M49" s="71">
        <f>L49/L39</f>
        <v>0.0015446855461566753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（平成29年4月1日現在）&amp;R&amp;12旧臼田町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view="pageLayout" zoomScaleNormal="80" workbookViewId="0" topLeftCell="A1">
      <selection activeCell="J47" sqref="J47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21</v>
      </c>
      <c r="C2" s="11">
        <v>17</v>
      </c>
      <c r="D2" s="12">
        <f aca="true" t="shared" si="0" ref="D2:D49">SUM(B2:C2)</f>
        <v>38</v>
      </c>
      <c r="E2" s="13">
        <v>40</v>
      </c>
      <c r="F2" s="10">
        <v>40</v>
      </c>
      <c r="G2" s="11">
        <v>30</v>
      </c>
      <c r="H2" s="14">
        <f aca="true" t="shared" si="1" ref="H2:H49">SUM(F2:G2)</f>
        <v>70</v>
      </c>
      <c r="I2" s="15">
        <v>80</v>
      </c>
      <c r="J2" s="10">
        <v>30</v>
      </c>
      <c r="K2" s="11">
        <v>40</v>
      </c>
      <c r="L2" s="16">
        <f aca="true" t="shared" si="2" ref="L2:L37">SUM(J2:K2)</f>
        <v>70</v>
      </c>
    </row>
    <row r="3" spans="1:12" ht="11.25" customHeight="1">
      <c r="A3" s="18">
        <v>1</v>
      </c>
      <c r="B3" s="19">
        <v>20</v>
      </c>
      <c r="C3" s="20">
        <v>17</v>
      </c>
      <c r="D3" s="21">
        <f t="shared" si="0"/>
        <v>37</v>
      </c>
      <c r="E3" s="22">
        <v>41</v>
      </c>
      <c r="F3" s="19">
        <v>34</v>
      </c>
      <c r="G3" s="20">
        <v>36</v>
      </c>
      <c r="H3" s="23">
        <f t="shared" si="1"/>
        <v>70</v>
      </c>
      <c r="I3" s="24">
        <v>81</v>
      </c>
      <c r="J3" s="19">
        <v>24</v>
      </c>
      <c r="K3" s="20">
        <v>32</v>
      </c>
      <c r="L3" s="25">
        <f t="shared" si="2"/>
        <v>56</v>
      </c>
    </row>
    <row r="4" spans="1:12" ht="11.25" customHeight="1">
      <c r="A4" s="18">
        <v>2</v>
      </c>
      <c r="B4" s="19">
        <v>26</v>
      </c>
      <c r="C4" s="20">
        <v>20</v>
      </c>
      <c r="D4" s="21">
        <f t="shared" si="0"/>
        <v>46</v>
      </c>
      <c r="E4" s="22">
        <v>42</v>
      </c>
      <c r="F4" s="19">
        <v>31</v>
      </c>
      <c r="G4" s="20">
        <v>38</v>
      </c>
      <c r="H4" s="23">
        <f t="shared" si="1"/>
        <v>69</v>
      </c>
      <c r="I4" s="24">
        <v>82</v>
      </c>
      <c r="J4" s="19">
        <v>20</v>
      </c>
      <c r="K4" s="20">
        <v>39</v>
      </c>
      <c r="L4" s="25">
        <f t="shared" si="2"/>
        <v>59</v>
      </c>
    </row>
    <row r="5" spans="1:12" ht="11.25" customHeight="1">
      <c r="A5" s="18">
        <v>3</v>
      </c>
      <c r="B5" s="19">
        <v>18</v>
      </c>
      <c r="C5" s="20">
        <v>23</v>
      </c>
      <c r="D5" s="21">
        <f t="shared" si="0"/>
        <v>41</v>
      </c>
      <c r="E5" s="22">
        <v>43</v>
      </c>
      <c r="F5" s="19">
        <v>46</v>
      </c>
      <c r="G5" s="20">
        <v>42</v>
      </c>
      <c r="H5" s="23">
        <f t="shared" si="1"/>
        <v>88</v>
      </c>
      <c r="I5" s="24">
        <v>83</v>
      </c>
      <c r="J5" s="19">
        <v>17</v>
      </c>
      <c r="K5" s="20">
        <v>30</v>
      </c>
      <c r="L5" s="25">
        <f t="shared" si="2"/>
        <v>47</v>
      </c>
    </row>
    <row r="6" spans="1:12" ht="11.25" customHeight="1">
      <c r="A6" s="18">
        <v>4</v>
      </c>
      <c r="B6" s="19">
        <v>28</v>
      </c>
      <c r="C6" s="20">
        <v>15</v>
      </c>
      <c r="D6" s="21">
        <f t="shared" si="0"/>
        <v>43</v>
      </c>
      <c r="E6" s="22">
        <v>44</v>
      </c>
      <c r="F6" s="19">
        <v>51</v>
      </c>
      <c r="G6" s="20">
        <v>40</v>
      </c>
      <c r="H6" s="23">
        <f t="shared" si="1"/>
        <v>91</v>
      </c>
      <c r="I6" s="24">
        <v>84</v>
      </c>
      <c r="J6" s="19">
        <v>19</v>
      </c>
      <c r="K6" s="20">
        <v>44</v>
      </c>
      <c r="L6" s="25">
        <f t="shared" si="2"/>
        <v>63</v>
      </c>
    </row>
    <row r="7" spans="1:12" ht="11.25" customHeight="1">
      <c r="A7" s="26" t="s">
        <v>17</v>
      </c>
      <c r="B7" s="27">
        <f>SUM(B2:B6)</f>
        <v>113</v>
      </c>
      <c r="C7" s="28">
        <f>SUM(C2:C6)</f>
        <v>92</v>
      </c>
      <c r="D7" s="29">
        <f t="shared" si="0"/>
        <v>205</v>
      </c>
      <c r="E7" s="30" t="s">
        <v>17</v>
      </c>
      <c r="F7" s="27">
        <f>SUM(F2:F6)</f>
        <v>202</v>
      </c>
      <c r="G7" s="28">
        <f>SUM(G2:G6)</f>
        <v>186</v>
      </c>
      <c r="H7" s="31">
        <f t="shared" si="1"/>
        <v>388</v>
      </c>
      <c r="I7" s="32" t="s">
        <v>17</v>
      </c>
      <c r="J7" s="27">
        <f>SUM(J2:J6)</f>
        <v>110</v>
      </c>
      <c r="K7" s="28">
        <f>SUM(K2:K6)</f>
        <v>185</v>
      </c>
      <c r="L7" s="33">
        <f t="shared" si="2"/>
        <v>295</v>
      </c>
    </row>
    <row r="8" spans="1:12" ht="11.25" customHeight="1">
      <c r="A8" s="34">
        <v>5</v>
      </c>
      <c r="B8" s="35">
        <v>24</v>
      </c>
      <c r="C8" s="36">
        <v>20</v>
      </c>
      <c r="D8" s="37">
        <f t="shared" si="0"/>
        <v>44</v>
      </c>
      <c r="E8" s="38">
        <v>45</v>
      </c>
      <c r="F8" s="35">
        <v>43</v>
      </c>
      <c r="G8" s="36">
        <v>40</v>
      </c>
      <c r="H8" s="39">
        <f t="shared" si="1"/>
        <v>83</v>
      </c>
      <c r="I8" s="40">
        <v>85</v>
      </c>
      <c r="J8" s="35">
        <v>27</v>
      </c>
      <c r="K8" s="36">
        <v>38</v>
      </c>
      <c r="L8" s="41">
        <f t="shared" si="2"/>
        <v>65</v>
      </c>
    </row>
    <row r="9" spans="1:12" ht="11.25" customHeight="1">
      <c r="A9" s="18">
        <v>6</v>
      </c>
      <c r="B9" s="19">
        <v>26</v>
      </c>
      <c r="C9" s="20">
        <v>27</v>
      </c>
      <c r="D9" s="21">
        <f t="shared" si="0"/>
        <v>53</v>
      </c>
      <c r="E9" s="22">
        <v>46</v>
      </c>
      <c r="F9" s="19">
        <v>43</v>
      </c>
      <c r="G9" s="20">
        <v>35</v>
      </c>
      <c r="H9" s="23">
        <f t="shared" si="1"/>
        <v>78</v>
      </c>
      <c r="I9" s="24">
        <v>86</v>
      </c>
      <c r="J9" s="19">
        <v>19</v>
      </c>
      <c r="K9" s="20">
        <v>39</v>
      </c>
      <c r="L9" s="25">
        <f t="shared" si="2"/>
        <v>58</v>
      </c>
    </row>
    <row r="10" spans="1:12" ht="11.25" customHeight="1">
      <c r="A10" s="18">
        <v>7</v>
      </c>
      <c r="B10" s="19">
        <v>27</v>
      </c>
      <c r="C10" s="20">
        <v>27</v>
      </c>
      <c r="D10" s="21">
        <f t="shared" si="0"/>
        <v>54</v>
      </c>
      <c r="E10" s="22">
        <v>47</v>
      </c>
      <c r="F10" s="19">
        <v>49</v>
      </c>
      <c r="G10" s="20">
        <v>38</v>
      </c>
      <c r="H10" s="23">
        <f t="shared" si="1"/>
        <v>87</v>
      </c>
      <c r="I10" s="24">
        <v>87</v>
      </c>
      <c r="J10" s="19">
        <v>6</v>
      </c>
      <c r="K10" s="20">
        <v>32</v>
      </c>
      <c r="L10" s="25">
        <f t="shared" si="2"/>
        <v>38</v>
      </c>
    </row>
    <row r="11" spans="1:12" ht="11.25" customHeight="1">
      <c r="A11" s="18">
        <v>8</v>
      </c>
      <c r="B11" s="19">
        <v>21</v>
      </c>
      <c r="C11" s="20">
        <v>31</v>
      </c>
      <c r="D11" s="21">
        <f t="shared" si="0"/>
        <v>52</v>
      </c>
      <c r="E11" s="22">
        <v>48</v>
      </c>
      <c r="F11" s="19">
        <v>48</v>
      </c>
      <c r="G11" s="20">
        <v>42</v>
      </c>
      <c r="H11" s="23">
        <f t="shared" si="1"/>
        <v>90</v>
      </c>
      <c r="I11" s="24">
        <v>88</v>
      </c>
      <c r="J11" s="19">
        <v>20</v>
      </c>
      <c r="K11" s="20">
        <v>27</v>
      </c>
      <c r="L11" s="25">
        <f t="shared" si="2"/>
        <v>47</v>
      </c>
    </row>
    <row r="12" spans="1:12" ht="11.25" customHeight="1">
      <c r="A12" s="18">
        <v>9</v>
      </c>
      <c r="B12" s="19">
        <v>28</v>
      </c>
      <c r="C12" s="20">
        <v>21</v>
      </c>
      <c r="D12" s="21">
        <f t="shared" si="0"/>
        <v>49</v>
      </c>
      <c r="E12" s="22">
        <v>49</v>
      </c>
      <c r="F12" s="19">
        <v>27</v>
      </c>
      <c r="G12" s="20">
        <v>38</v>
      </c>
      <c r="H12" s="23">
        <f t="shared" si="1"/>
        <v>65</v>
      </c>
      <c r="I12" s="24">
        <v>89</v>
      </c>
      <c r="J12" s="19">
        <v>16</v>
      </c>
      <c r="K12" s="20">
        <v>27</v>
      </c>
      <c r="L12" s="25">
        <f t="shared" si="2"/>
        <v>43</v>
      </c>
    </row>
    <row r="13" spans="1:12" ht="11.25" customHeight="1">
      <c r="A13" s="42" t="s">
        <v>17</v>
      </c>
      <c r="B13" s="43">
        <f>SUM(B8:B12)</f>
        <v>126</v>
      </c>
      <c r="C13" s="44">
        <f>SUM(C8:C12)</f>
        <v>126</v>
      </c>
      <c r="D13" s="45">
        <f t="shared" si="0"/>
        <v>252</v>
      </c>
      <c r="E13" s="46" t="s">
        <v>17</v>
      </c>
      <c r="F13" s="43">
        <f>SUM(F8:F12)</f>
        <v>210</v>
      </c>
      <c r="G13" s="44">
        <f>SUM(G8:G12)</f>
        <v>193</v>
      </c>
      <c r="H13" s="47">
        <f t="shared" si="1"/>
        <v>403</v>
      </c>
      <c r="I13" s="48" t="s">
        <v>17</v>
      </c>
      <c r="J13" s="43">
        <f>SUM(J8:J12)</f>
        <v>88</v>
      </c>
      <c r="K13" s="44">
        <f>SUM(K8:K12)</f>
        <v>163</v>
      </c>
      <c r="L13" s="49">
        <f t="shared" si="2"/>
        <v>251</v>
      </c>
    </row>
    <row r="14" spans="1:12" ht="11.25" customHeight="1">
      <c r="A14" s="18">
        <v>10</v>
      </c>
      <c r="B14" s="19">
        <v>35</v>
      </c>
      <c r="C14" s="20">
        <v>34</v>
      </c>
      <c r="D14" s="21">
        <f t="shared" si="0"/>
        <v>69</v>
      </c>
      <c r="E14" s="22">
        <v>50</v>
      </c>
      <c r="F14" s="19">
        <v>43</v>
      </c>
      <c r="G14" s="20">
        <v>31</v>
      </c>
      <c r="H14" s="23">
        <f t="shared" si="1"/>
        <v>74</v>
      </c>
      <c r="I14" s="24">
        <v>90</v>
      </c>
      <c r="J14" s="19">
        <v>15</v>
      </c>
      <c r="K14" s="20">
        <v>23</v>
      </c>
      <c r="L14" s="25">
        <f t="shared" si="2"/>
        <v>38</v>
      </c>
    </row>
    <row r="15" spans="1:12" ht="11.25" customHeight="1">
      <c r="A15" s="18">
        <v>11</v>
      </c>
      <c r="B15" s="19">
        <v>23</v>
      </c>
      <c r="C15" s="20">
        <v>16</v>
      </c>
      <c r="D15" s="21">
        <f t="shared" si="0"/>
        <v>39</v>
      </c>
      <c r="E15" s="22">
        <v>51</v>
      </c>
      <c r="F15" s="19">
        <v>21</v>
      </c>
      <c r="G15" s="20">
        <v>30</v>
      </c>
      <c r="H15" s="23">
        <f t="shared" si="1"/>
        <v>51</v>
      </c>
      <c r="I15" s="24">
        <v>91</v>
      </c>
      <c r="J15" s="19">
        <v>8</v>
      </c>
      <c r="K15" s="20">
        <v>20</v>
      </c>
      <c r="L15" s="25">
        <f t="shared" si="2"/>
        <v>28</v>
      </c>
    </row>
    <row r="16" spans="1:12" ht="11.25" customHeight="1">
      <c r="A16" s="18">
        <v>12</v>
      </c>
      <c r="B16" s="19">
        <v>22</v>
      </c>
      <c r="C16" s="20">
        <v>21</v>
      </c>
      <c r="D16" s="21">
        <f t="shared" si="0"/>
        <v>43</v>
      </c>
      <c r="E16" s="22">
        <v>52</v>
      </c>
      <c r="F16" s="19">
        <v>33</v>
      </c>
      <c r="G16" s="20">
        <v>44</v>
      </c>
      <c r="H16" s="23">
        <f t="shared" si="1"/>
        <v>77</v>
      </c>
      <c r="I16" s="24">
        <v>92</v>
      </c>
      <c r="J16" s="19">
        <v>11</v>
      </c>
      <c r="K16" s="20">
        <v>27</v>
      </c>
      <c r="L16" s="25">
        <f t="shared" si="2"/>
        <v>38</v>
      </c>
    </row>
    <row r="17" spans="1:12" ht="11.25" customHeight="1">
      <c r="A17" s="18">
        <v>13</v>
      </c>
      <c r="B17" s="19">
        <v>41</v>
      </c>
      <c r="C17" s="20">
        <v>30</v>
      </c>
      <c r="D17" s="21">
        <f t="shared" si="0"/>
        <v>71</v>
      </c>
      <c r="E17" s="22">
        <v>53</v>
      </c>
      <c r="F17" s="19">
        <v>36</v>
      </c>
      <c r="G17" s="20">
        <v>40</v>
      </c>
      <c r="H17" s="23">
        <f t="shared" si="1"/>
        <v>76</v>
      </c>
      <c r="I17" s="24">
        <v>93</v>
      </c>
      <c r="J17" s="19">
        <v>8</v>
      </c>
      <c r="K17" s="20">
        <v>21</v>
      </c>
      <c r="L17" s="25">
        <f t="shared" si="2"/>
        <v>29</v>
      </c>
    </row>
    <row r="18" spans="1:12" ht="11.25" customHeight="1">
      <c r="A18" s="18">
        <v>14</v>
      </c>
      <c r="B18" s="19">
        <v>28</v>
      </c>
      <c r="C18" s="20">
        <v>25</v>
      </c>
      <c r="D18" s="21">
        <f t="shared" si="0"/>
        <v>53</v>
      </c>
      <c r="E18" s="22">
        <v>54</v>
      </c>
      <c r="F18" s="19">
        <v>47</v>
      </c>
      <c r="G18" s="20">
        <v>30</v>
      </c>
      <c r="H18" s="23">
        <f t="shared" si="1"/>
        <v>77</v>
      </c>
      <c r="I18" s="24">
        <v>94</v>
      </c>
      <c r="J18" s="19">
        <v>5</v>
      </c>
      <c r="K18" s="20">
        <v>10</v>
      </c>
      <c r="L18" s="25">
        <f t="shared" si="2"/>
        <v>15</v>
      </c>
    </row>
    <row r="19" spans="1:12" ht="11.25" customHeight="1">
      <c r="A19" s="26" t="s">
        <v>17</v>
      </c>
      <c r="B19" s="27">
        <f>SUM(B14:B18)</f>
        <v>149</v>
      </c>
      <c r="C19" s="28">
        <f>SUM(C14:C18)</f>
        <v>126</v>
      </c>
      <c r="D19" s="29">
        <f t="shared" si="0"/>
        <v>275</v>
      </c>
      <c r="E19" s="30" t="s">
        <v>17</v>
      </c>
      <c r="F19" s="27">
        <f>SUM(F14:F18)</f>
        <v>180</v>
      </c>
      <c r="G19" s="28">
        <f>SUM(G14:G18)</f>
        <v>175</v>
      </c>
      <c r="H19" s="31">
        <f t="shared" si="1"/>
        <v>355</v>
      </c>
      <c r="I19" s="32" t="s">
        <v>17</v>
      </c>
      <c r="J19" s="27">
        <f>SUM(J14:J18)</f>
        <v>47</v>
      </c>
      <c r="K19" s="28">
        <f>SUM(K14:K18)</f>
        <v>101</v>
      </c>
      <c r="L19" s="33">
        <f t="shared" si="2"/>
        <v>148</v>
      </c>
    </row>
    <row r="20" spans="1:12" ht="11.25" customHeight="1">
      <c r="A20" s="34">
        <v>15</v>
      </c>
      <c r="B20" s="35">
        <v>29</v>
      </c>
      <c r="C20" s="36">
        <v>35</v>
      </c>
      <c r="D20" s="37">
        <f t="shared" si="0"/>
        <v>64</v>
      </c>
      <c r="E20" s="38">
        <v>55</v>
      </c>
      <c r="F20" s="35">
        <v>37</v>
      </c>
      <c r="G20" s="36">
        <v>43</v>
      </c>
      <c r="H20" s="39">
        <f t="shared" si="1"/>
        <v>80</v>
      </c>
      <c r="I20" s="40">
        <v>95</v>
      </c>
      <c r="J20" s="35">
        <v>5</v>
      </c>
      <c r="K20" s="36">
        <v>16</v>
      </c>
      <c r="L20" s="41">
        <f t="shared" si="2"/>
        <v>21</v>
      </c>
    </row>
    <row r="21" spans="1:12" ht="11.25" customHeight="1">
      <c r="A21" s="18">
        <v>16</v>
      </c>
      <c r="B21" s="19">
        <v>31</v>
      </c>
      <c r="C21" s="20">
        <v>26</v>
      </c>
      <c r="D21" s="21">
        <f t="shared" si="0"/>
        <v>57</v>
      </c>
      <c r="E21" s="22">
        <v>56</v>
      </c>
      <c r="F21" s="19">
        <v>46</v>
      </c>
      <c r="G21" s="20">
        <v>47</v>
      </c>
      <c r="H21" s="23">
        <f t="shared" si="1"/>
        <v>93</v>
      </c>
      <c r="I21" s="24">
        <v>96</v>
      </c>
      <c r="J21" s="19">
        <v>1</v>
      </c>
      <c r="K21" s="20">
        <v>11</v>
      </c>
      <c r="L21" s="25">
        <f t="shared" si="2"/>
        <v>12</v>
      </c>
    </row>
    <row r="22" spans="1:12" ht="11.25" customHeight="1">
      <c r="A22" s="18">
        <v>17</v>
      </c>
      <c r="B22" s="19">
        <v>30</v>
      </c>
      <c r="C22" s="20">
        <v>24</v>
      </c>
      <c r="D22" s="21">
        <f t="shared" si="0"/>
        <v>54</v>
      </c>
      <c r="E22" s="22">
        <v>57</v>
      </c>
      <c r="F22" s="19">
        <v>41</v>
      </c>
      <c r="G22" s="20">
        <v>32</v>
      </c>
      <c r="H22" s="23">
        <f t="shared" si="1"/>
        <v>73</v>
      </c>
      <c r="I22" s="24">
        <v>97</v>
      </c>
      <c r="J22" s="19">
        <v>2</v>
      </c>
      <c r="K22" s="20">
        <v>11</v>
      </c>
      <c r="L22" s="25">
        <f t="shared" si="2"/>
        <v>13</v>
      </c>
    </row>
    <row r="23" spans="1:12" ht="11.25" customHeight="1">
      <c r="A23" s="18">
        <v>18</v>
      </c>
      <c r="B23" s="19">
        <v>29</v>
      </c>
      <c r="C23" s="20">
        <v>28</v>
      </c>
      <c r="D23" s="21">
        <f t="shared" si="0"/>
        <v>57</v>
      </c>
      <c r="E23" s="22">
        <v>58</v>
      </c>
      <c r="F23" s="19">
        <v>54</v>
      </c>
      <c r="G23" s="20">
        <v>51</v>
      </c>
      <c r="H23" s="23">
        <f t="shared" si="1"/>
        <v>105</v>
      </c>
      <c r="I23" s="24">
        <v>98</v>
      </c>
      <c r="J23" s="19">
        <v>0</v>
      </c>
      <c r="K23" s="20">
        <v>1</v>
      </c>
      <c r="L23" s="25">
        <f t="shared" si="2"/>
        <v>1</v>
      </c>
    </row>
    <row r="24" spans="1:12" ht="11.25" customHeight="1">
      <c r="A24" s="18">
        <v>19</v>
      </c>
      <c r="B24" s="19">
        <v>38</v>
      </c>
      <c r="C24" s="20">
        <v>27</v>
      </c>
      <c r="D24" s="21">
        <f t="shared" si="0"/>
        <v>65</v>
      </c>
      <c r="E24" s="22">
        <v>59</v>
      </c>
      <c r="F24" s="19">
        <v>59</v>
      </c>
      <c r="G24" s="20">
        <v>36</v>
      </c>
      <c r="H24" s="23">
        <f t="shared" si="1"/>
        <v>95</v>
      </c>
      <c r="I24" s="24">
        <v>99</v>
      </c>
      <c r="J24" s="19">
        <v>0</v>
      </c>
      <c r="K24" s="20">
        <v>2</v>
      </c>
      <c r="L24" s="25">
        <f t="shared" si="2"/>
        <v>2</v>
      </c>
    </row>
    <row r="25" spans="1:12" ht="11.25" customHeight="1">
      <c r="A25" s="42" t="s">
        <v>17</v>
      </c>
      <c r="B25" s="43">
        <f>SUM(B20:B24)</f>
        <v>157</v>
      </c>
      <c r="C25" s="44">
        <f>SUM(C20:C24)</f>
        <v>140</v>
      </c>
      <c r="D25" s="45">
        <f t="shared" si="0"/>
        <v>297</v>
      </c>
      <c r="E25" s="46" t="s">
        <v>17</v>
      </c>
      <c r="F25" s="43">
        <f>SUM(F20:F24)</f>
        <v>237</v>
      </c>
      <c r="G25" s="44">
        <f>SUM(G20:G24)</f>
        <v>209</v>
      </c>
      <c r="H25" s="47">
        <f t="shared" si="1"/>
        <v>446</v>
      </c>
      <c r="I25" s="48" t="s">
        <v>17</v>
      </c>
      <c r="J25" s="43">
        <f>SUM(J20:J24)</f>
        <v>8</v>
      </c>
      <c r="K25" s="44">
        <f>SUM(K20:K24)</f>
        <v>41</v>
      </c>
      <c r="L25" s="49">
        <f t="shared" si="2"/>
        <v>49</v>
      </c>
    </row>
    <row r="26" spans="1:12" ht="11.25" customHeight="1">
      <c r="A26" s="18">
        <v>20</v>
      </c>
      <c r="B26" s="19">
        <v>22</v>
      </c>
      <c r="C26" s="20">
        <v>22</v>
      </c>
      <c r="D26" s="21">
        <f t="shared" si="0"/>
        <v>44</v>
      </c>
      <c r="E26" s="22">
        <v>60</v>
      </c>
      <c r="F26" s="19">
        <v>39</v>
      </c>
      <c r="G26" s="20">
        <v>43</v>
      </c>
      <c r="H26" s="23">
        <f t="shared" si="1"/>
        <v>82</v>
      </c>
      <c r="I26" s="24">
        <v>100</v>
      </c>
      <c r="J26" s="19">
        <v>0</v>
      </c>
      <c r="K26" s="20">
        <v>1</v>
      </c>
      <c r="L26" s="25">
        <f t="shared" si="2"/>
        <v>1</v>
      </c>
    </row>
    <row r="27" spans="1:12" ht="11.25" customHeight="1">
      <c r="A27" s="18">
        <v>21</v>
      </c>
      <c r="B27" s="19">
        <v>22</v>
      </c>
      <c r="C27" s="20">
        <v>28</v>
      </c>
      <c r="D27" s="21">
        <f t="shared" si="0"/>
        <v>50</v>
      </c>
      <c r="E27" s="22">
        <v>61</v>
      </c>
      <c r="F27" s="19">
        <v>54</v>
      </c>
      <c r="G27" s="20">
        <v>58</v>
      </c>
      <c r="H27" s="23">
        <f t="shared" si="1"/>
        <v>112</v>
      </c>
      <c r="I27" s="24">
        <v>101</v>
      </c>
      <c r="J27" s="19">
        <v>0</v>
      </c>
      <c r="K27" s="20">
        <v>1</v>
      </c>
      <c r="L27" s="25">
        <f t="shared" si="2"/>
        <v>1</v>
      </c>
    </row>
    <row r="28" spans="1:12" ht="11.25" customHeight="1">
      <c r="A28" s="18">
        <v>22</v>
      </c>
      <c r="B28" s="19">
        <v>28</v>
      </c>
      <c r="C28" s="20">
        <v>23</v>
      </c>
      <c r="D28" s="21">
        <f t="shared" si="0"/>
        <v>51</v>
      </c>
      <c r="E28" s="22">
        <v>62</v>
      </c>
      <c r="F28" s="19">
        <v>41</v>
      </c>
      <c r="G28" s="20">
        <v>40</v>
      </c>
      <c r="H28" s="23">
        <f t="shared" si="1"/>
        <v>81</v>
      </c>
      <c r="I28" s="24">
        <v>102</v>
      </c>
      <c r="J28" s="19">
        <v>0</v>
      </c>
      <c r="K28" s="20">
        <v>0</v>
      </c>
      <c r="L28" s="25">
        <f t="shared" si="2"/>
        <v>0</v>
      </c>
    </row>
    <row r="29" spans="1:12" ht="11.25" customHeight="1">
      <c r="A29" s="18">
        <v>23</v>
      </c>
      <c r="B29" s="19">
        <v>28</v>
      </c>
      <c r="C29" s="20">
        <v>21</v>
      </c>
      <c r="D29" s="21">
        <f t="shared" si="0"/>
        <v>49</v>
      </c>
      <c r="E29" s="22">
        <v>63</v>
      </c>
      <c r="F29" s="19">
        <v>55</v>
      </c>
      <c r="G29" s="20">
        <v>55</v>
      </c>
      <c r="H29" s="23">
        <f t="shared" si="1"/>
        <v>110</v>
      </c>
      <c r="I29" s="24">
        <v>103</v>
      </c>
      <c r="J29" s="19">
        <v>0</v>
      </c>
      <c r="K29" s="20">
        <v>1</v>
      </c>
      <c r="L29" s="25">
        <f t="shared" si="2"/>
        <v>1</v>
      </c>
    </row>
    <row r="30" spans="1:12" ht="11.25" customHeight="1">
      <c r="A30" s="18">
        <v>24</v>
      </c>
      <c r="B30" s="19">
        <v>16</v>
      </c>
      <c r="C30" s="20">
        <v>15</v>
      </c>
      <c r="D30" s="21">
        <f t="shared" si="0"/>
        <v>31</v>
      </c>
      <c r="E30" s="22">
        <v>64</v>
      </c>
      <c r="F30" s="19">
        <v>54</v>
      </c>
      <c r="G30" s="20">
        <v>46</v>
      </c>
      <c r="H30" s="23">
        <f t="shared" si="1"/>
        <v>100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116</v>
      </c>
      <c r="C31" s="28">
        <f>SUM(C26:C30)</f>
        <v>109</v>
      </c>
      <c r="D31" s="29">
        <f t="shared" si="0"/>
        <v>225</v>
      </c>
      <c r="E31" s="30" t="s">
        <v>17</v>
      </c>
      <c r="F31" s="27">
        <f>SUM(F26:F30)</f>
        <v>243</v>
      </c>
      <c r="G31" s="28">
        <f>SUM(G26:G30)</f>
        <v>242</v>
      </c>
      <c r="H31" s="31">
        <f t="shared" si="1"/>
        <v>485</v>
      </c>
      <c r="I31" s="32" t="s">
        <v>17</v>
      </c>
      <c r="J31" s="27">
        <f>SUM(J26:J30)</f>
        <v>0</v>
      </c>
      <c r="K31" s="28">
        <f>SUM(K26:K30)</f>
        <v>3</v>
      </c>
      <c r="L31" s="33">
        <f t="shared" si="2"/>
        <v>3</v>
      </c>
    </row>
    <row r="32" spans="1:12" ht="11.25" customHeight="1">
      <c r="A32" s="34">
        <v>25</v>
      </c>
      <c r="B32" s="35">
        <v>29</v>
      </c>
      <c r="C32" s="36">
        <v>21</v>
      </c>
      <c r="D32" s="37">
        <f t="shared" si="0"/>
        <v>50</v>
      </c>
      <c r="E32" s="38">
        <v>65</v>
      </c>
      <c r="F32" s="35">
        <v>54</v>
      </c>
      <c r="G32" s="36">
        <v>51</v>
      </c>
      <c r="H32" s="39">
        <f t="shared" si="1"/>
        <v>105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24</v>
      </c>
      <c r="C33" s="20">
        <v>21</v>
      </c>
      <c r="D33" s="21">
        <f t="shared" si="0"/>
        <v>45</v>
      </c>
      <c r="E33" s="22">
        <v>66</v>
      </c>
      <c r="F33" s="19">
        <v>64</v>
      </c>
      <c r="G33" s="20">
        <v>61</v>
      </c>
      <c r="H33" s="23">
        <f t="shared" si="1"/>
        <v>125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34</v>
      </c>
      <c r="C34" s="20">
        <v>20</v>
      </c>
      <c r="D34" s="21">
        <f t="shared" si="0"/>
        <v>54</v>
      </c>
      <c r="E34" s="22">
        <v>67</v>
      </c>
      <c r="F34" s="19">
        <v>56</v>
      </c>
      <c r="G34" s="20">
        <v>57</v>
      </c>
      <c r="H34" s="23">
        <f t="shared" si="1"/>
        <v>113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24</v>
      </c>
      <c r="C35" s="20">
        <v>24</v>
      </c>
      <c r="D35" s="21">
        <f t="shared" si="0"/>
        <v>48</v>
      </c>
      <c r="E35" s="22">
        <v>68</v>
      </c>
      <c r="F35" s="19">
        <v>56</v>
      </c>
      <c r="G35" s="20">
        <v>60</v>
      </c>
      <c r="H35" s="23">
        <f t="shared" si="1"/>
        <v>116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29</v>
      </c>
      <c r="C36" s="20">
        <v>18</v>
      </c>
      <c r="D36" s="21">
        <f t="shared" si="0"/>
        <v>47</v>
      </c>
      <c r="E36" s="22">
        <v>69</v>
      </c>
      <c r="F36" s="19">
        <v>60</v>
      </c>
      <c r="G36" s="20">
        <v>41</v>
      </c>
      <c r="H36" s="23">
        <f t="shared" si="1"/>
        <v>101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140</v>
      </c>
      <c r="C37" s="44">
        <f>SUM(C32:C36)</f>
        <v>104</v>
      </c>
      <c r="D37" s="45">
        <f t="shared" si="0"/>
        <v>244</v>
      </c>
      <c r="E37" s="46" t="s">
        <v>17</v>
      </c>
      <c r="F37" s="43">
        <f>SUM(F32:F36)</f>
        <v>290</v>
      </c>
      <c r="G37" s="44">
        <f>SUM(G32:G36)</f>
        <v>270</v>
      </c>
      <c r="H37" s="47">
        <f t="shared" si="1"/>
        <v>560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26</v>
      </c>
      <c r="C38" s="20">
        <v>26</v>
      </c>
      <c r="D38" s="21">
        <f t="shared" si="0"/>
        <v>52</v>
      </c>
      <c r="E38" s="22">
        <v>70</v>
      </c>
      <c r="F38" s="19">
        <v>41</v>
      </c>
      <c r="G38" s="20">
        <v>34</v>
      </c>
      <c r="H38" s="23">
        <f t="shared" si="1"/>
        <v>75</v>
      </c>
      <c r="I38" s="24"/>
      <c r="J38" s="19"/>
      <c r="K38" s="20"/>
      <c r="L38" s="25"/>
    </row>
    <row r="39" spans="1:13" ht="11.25" customHeight="1">
      <c r="A39" s="18">
        <v>31</v>
      </c>
      <c r="B39" s="19">
        <v>20</v>
      </c>
      <c r="C39" s="20">
        <v>19</v>
      </c>
      <c r="D39" s="21">
        <f t="shared" si="0"/>
        <v>39</v>
      </c>
      <c r="E39" s="22">
        <v>71</v>
      </c>
      <c r="F39" s="19">
        <v>36</v>
      </c>
      <c r="G39" s="20">
        <v>28</v>
      </c>
      <c r="H39" s="23">
        <f t="shared" si="1"/>
        <v>64</v>
      </c>
      <c r="I39" s="57" t="s">
        <v>16</v>
      </c>
      <c r="J39" s="61">
        <f>B7+B13+B19+B25+B31+B37+B43+B49+F7+F13+F19+F25+F31+F37+F43+F49+J7+J13+J19+J25+J31+J37</f>
        <v>3053</v>
      </c>
      <c r="K39" s="62">
        <f>C7+C13+C19+C25+C31+C37+C43+C49+G7+G13+G19+G25+G31+G37+G43+G49+K7+K13+K19+K25+K31+K37</f>
        <v>3100</v>
      </c>
      <c r="L39" s="63">
        <f>D7+D13+D19+D25+D31+D37+D43+D49+H7+H13+H19+H25+H31+H37+H43+H49+L7+L13+L19+L25+L31+L37</f>
        <v>6153</v>
      </c>
      <c r="M39" s="75"/>
    </row>
    <row r="40" spans="1:13" ht="11.25" customHeight="1">
      <c r="A40" s="18">
        <v>32</v>
      </c>
      <c r="B40" s="19">
        <v>31</v>
      </c>
      <c r="C40" s="20">
        <v>28</v>
      </c>
      <c r="D40" s="21">
        <f t="shared" si="0"/>
        <v>59</v>
      </c>
      <c r="E40" s="22">
        <v>72</v>
      </c>
      <c r="F40" s="19">
        <v>37</v>
      </c>
      <c r="G40" s="20">
        <v>40</v>
      </c>
      <c r="H40" s="23">
        <f t="shared" si="1"/>
        <v>77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23</v>
      </c>
      <c r="C41" s="20">
        <v>28</v>
      </c>
      <c r="D41" s="21">
        <f t="shared" si="0"/>
        <v>51</v>
      </c>
      <c r="E41" s="22">
        <v>73</v>
      </c>
      <c r="F41" s="19">
        <v>43</v>
      </c>
      <c r="G41" s="20">
        <v>38</v>
      </c>
      <c r="H41" s="23">
        <f t="shared" si="1"/>
        <v>81</v>
      </c>
      <c r="I41" s="24" t="s">
        <v>18</v>
      </c>
      <c r="J41" s="64">
        <f>B7+B13+B19</f>
        <v>388</v>
      </c>
      <c r="K41" s="65">
        <f>C7+C13+C19</f>
        <v>344</v>
      </c>
      <c r="L41" s="66">
        <f>SUM(J41:K41)</f>
        <v>732</v>
      </c>
      <c r="M41" s="71">
        <f>L41/L39</f>
        <v>0.1189663578742077</v>
      </c>
    </row>
    <row r="42" spans="1:13" ht="11.25" customHeight="1">
      <c r="A42" s="18">
        <v>34</v>
      </c>
      <c r="B42" s="19">
        <v>34</v>
      </c>
      <c r="C42" s="20">
        <v>19</v>
      </c>
      <c r="D42" s="21">
        <f t="shared" si="0"/>
        <v>53</v>
      </c>
      <c r="E42" s="22">
        <v>74</v>
      </c>
      <c r="F42" s="19">
        <v>24</v>
      </c>
      <c r="G42" s="20">
        <v>32</v>
      </c>
      <c r="H42" s="23">
        <f t="shared" si="1"/>
        <v>56</v>
      </c>
      <c r="I42" s="24" t="s">
        <v>19</v>
      </c>
      <c r="J42" s="64">
        <f>B25+B31+B37+B43+B49+F7+F13+F19+F25+F31</f>
        <v>1773</v>
      </c>
      <c r="K42" s="65">
        <f>C25+C31+C37+C43+C49+G7+G13+G19+G25+G31</f>
        <v>1632</v>
      </c>
      <c r="L42" s="66">
        <f>SUM(J42:K42)</f>
        <v>3405</v>
      </c>
      <c r="M42" s="71">
        <f>L42/L39</f>
        <v>0.553388590931253</v>
      </c>
    </row>
    <row r="43" spans="1:13" ht="11.25" customHeight="1">
      <c r="A43" s="26" t="s">
        <v>17</v>
      </c>
      <c r="B43" s="27">
        <f>SUM(B38:B42)</f>
        <v>134</v>
      </c>
      <c r="C43" s="28">
        <f>SUM(C38:C42)</f>
        <v>120</v>
      </c>
      <c r="D43" s="29">
        <f t="shared" si="0"/>
        <v>254</v>
      </c>
      <c r="E43" s="30" t="s">
        <v>17</v>
      </c>
      <c r="F43" s="27">
        <f>SUM(F38:F42)</f>
        <v>181</v>
      </c>
      <c r="G43" s="28">
        <f>SUM(G38:G42)</f>
        <v>172</v>
      </c>
      <c r="H43" s="31">
        <f t="shared" si="1"/>
        <v>353</v>
      </c>
      <c r="I43" s="24" t="s">
        <v>20</v>
      </c>
      <c r="J43" s="58">
        <f>F37+F43+F49+J7+J13+J19+J25+J31+J37</f>
        <v>892</v>
      </c>
      <c r="K43" s="59">
        <f>G37+G43+G49+K7+K13+K19+K25+K31+K37</f>
        <v>1124</v>
      </c>
      <c r="L43" s="60">
        <f>SUM(J43:K43)</f>
        <v>2016</v>
      </c>
      <c r="M43" s="71">
        <f>L43/L39</f>
        <v>0.32764505119453924</v>
      </c>
    </row>
    <row r="44" spans="1:13" ht="11.25" customHeight="1">
      <c r="A44" s="34">
        <v>35</v>
      </c>
      <c r="B44" s="35">
        <v>32</v>
      </c>
      <c r="C44" s="36">
        <v>34</v>
      </c>
      <c r="D44" s="37">
        <f t="shared" si="0"/>
        <v>66</v>
      </c>
      <c r="E44" s="38">
        <v>75</v>
      </c>
      <c r="F44" s="35">
        <v>38</v>
      </c>
      <c r="G44" s="36">
        <v>41</v>
      </c>
      <c r="H44" s="39">
        <f t="shared" si="1"/>
        <v>79</v>
      </c>
      <c r="I44" s="70" t="s">
        <v>21</v>
      </c>
      <c r="J44" s="72">
        <v>47.61</v>
      </c>
      <c r="K44" s="73">
        <v>51.75</v>
      </c>
      <c r="L44" s="74">
        <v>49.7</v>
      </c>
      <c r="M44" s="71"/>
    </row>
    <row r="45" spans="1:13" ht="11.25" customHeight="1">
      <c r="A45" s="18">
        <v>36</v>
      </c>
      <c r="B45" s="19">
        <v>32</v>
      </c>
      <c r="C45" s="20">
        <v>26</v>
      </c>
      <c r="D45" s="21">
        <f t="shared" si="0"/>
        <v>58</v>
      </c>
      <c r="E45" s="22">
        <v>76</v>
      </c>
      <c r="F45" s="19">
        <v>42</v>
      </c>
      <c r="G45" s="20">
        <v>40</v>
      </c>
      <c r="H45" s="23">
        <f t="shared" si="1"/>
        <v>82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34</v>
      </c>
      <c r="C46" s="20">
        <v>32</v>
      </c>
      <c r="D46" s="21">
        <f t="shared" si="0"/>
        <v>66</v>
      </c>
      <c r="E46" s="22">
        <v>77</v>
      </c>
      <c r="F46" s="19">
        <v>31</v>
      </c>
      <c r="G46" s="20">
        <v>35</v>
      </c>
      <c r="H46" s="23">
        <f t="shared" si="1"/>
        <v>66</v>
      </c>
      <c r="I46" s="24" t="s">
        <v>22</v>
      </c>
      <c r="J46" s="64">
        <f>F49+J7+J13+J19+J25+J31+J37</f>
        <v>421</v>
      </c>
      <c r="K46" s="65">
        <f>G49+K7+K13+K19+K25+K31+K37</f>
        <v>682</v>
      </c>
      <c r="L46" s="66">
        <f>H49+L7+L13+L19+L25+L31+L37</f>
        <v>1103</v>
      </c>
      <c r="M46" s="71">
        <f>L46/L39</f>
        <v>0.179262148545425</v>
      </c>
    </row>
    <row r="47" spans="1:13" ht="11.25" customHeight="1">
      <c r="A47" s="18">
        <v>38</v>
      </c>
      <c r="B47" s="19">
        <v>30</v>
      </c>
      <c r="C47" s="20">
        <v>35</v>
      </c>
      <c r="D47" s="21">
        <f t="shared" si="0"/>
        <v>65</v>
      </c>
      <c r="E47" s="22">
        <v>78</v>
      </c>
      <c r="F47" s="19">
        <v>25</v>
      </c>
      <c r="G47" s="20">
        <v>37</v>
      </c>
      <c r="H47" s="23">
        <f t="shared" si="1"/>
        <v>62</v>
      </c>
      <c r="I47" s="24" t="s">
        <v>23</v>
      </c>
      <c r="J47" s="64">
        <f>J13+J19+J25+J31+J37</f>
        <v>143</v>
      </c>
      <c r="K47" s="65">
        <f>K13+K19+K25+K31+K37</f>
        <v>308</v>
      </c>
      <c r="L47" s="66">
        <f>L13+L19+L25+L31+L37</f>
        <v>451</v>
      </c>
      <c r="M47" s="71">
        <f>L47/L39</f>
        <v>0.07329757841703234</v>
      </c>
    </row>
    <row r="48" spans="1:13" ht="11.25" customHeight="1">
      <c r="A48" s="18">
        <v>39</v>
      </c>
      <c r="B48" s="19">
        <v>26</v>
      </c>
      <c r="C48" s="20">
        <v>27</v>
      </c>
      <c r="D48" s="21">
        <f t="shared" si="0"/>
        <v>53</v>
      </c>
      <c r="E48" s="22">
        <v>79</v>
      </c>
      <c r="F48" s="19">
        <v>32</v>
      </c>
      <c r="G48" s="20">
        <v>36</v>
      </c>
      <c r="H48" s="23">
        <f t="shared" si="1"/>
        <v>68</v>
      </c>
      <c r="I48" s="24" t="s">
        <v>24</v>
      </c>
      <c r="J48" s="64">
        <f>J25+J31+J37</f>
        <v>8</v>
      </c>
      <c r="K48" s="65">
        <f>K25+K31+K37</f>
        <v>44</v>
      </c>
      <c r="L48" s="66">
        <f>L25+L31+L37</f>
        <v>52</v>
      </c>
      <c r="M48" s="71">
        <f>L48/L39</f>
        <v>0.008451162034779781</v>
      </c>
    </row>
    <row r="49" spans="1:13" ht="11.25" customHeight="1" thickBot="1">
      <c r="A49" s="50" t="s">
        <v>17</v>
      </c>
      <c r="B49" s="51">
        <f>SUM(B44:B48)</f>
        <v>154</v>
      </c>
      <c r="C49" s="52">
        <f>SUM(C44:C48)</f>
        <v>154</v>
      </c>
      <c r="D49" s="53">
        <f t="shared" si="0"/>
        <v>308</v>
      </c>
      <c r="E49" s="54" t="s">
        <v>17</v>
      </c>
      <c r="F49" s="51">
        <f>SUM(F44:F48)</f>
        <v>168</v>
      </c>
      <c r="G49" s="52">
        <f>SUM(G44:G48)</f>
        <v>189</v>
      </c>
      <c r="H49" s="55">
        <f t="shared" si="1"/>
        <v>357</v>
      </c>
      <c r="I49" s="56" t="s">
        <v>25</v>
      </c>
      <c r="J49" s="67">
        <f>J31+J37</f>
        <v>0</v>
      </c>
      <c r="K49" s="68">
        <f>K31+K37</f>
        <v>3</v>
      </c>
      <c r="L49" s="69">
        <f>L31+L37</f>
        <v>3</v>
      </c>
      <c r="M49" s="71">
        <f>L49/L39</f>
        <v>0.00048756704046806434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（平成29年4月1日現在）&amp;R&amp;12旧浅科村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5 L2:L6 L8:L12 L14:L18 L20:L24 L26:L30 L32:L36 H44:I44 H47:L48 H46:I46 K46:L4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view="pageLayout" zoomScaleNormal="80" workbookViewId="0" topLeftCell="A4">
      <selection activeCell="M11" sqref="M1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28</v>
      </c>
      <c r="C2" s="11">
        <v>19</v>
      </c>
      <c r="D2" s="12">
        <f aca="true" t="shared" si="0" ref="D2:D49">SUM(B2:C2)</f>
        <v>47</v>
      </c>
      <c r="E2" s="13">
        <v>40</v>
      </c>
      <c r="F2" s="10">
        <v>55</v>
      </c>
      <c r="G2" s="11">
        <v>43</v>
      </c>
      <c r="H2" s="14">
        <f aca="true" t="shared" si="1" ref="H2:H49">SUM(F2:G2)</f>
        <v>98</v>
      </c>
      <c r="I2" s="15">
        <v>80</v>
      </c>
      <c r="J2" s="10">
        <v>57</v>
      </c>
      <c r="K2" s="11">
        <v>58</v>
      </c>
      <c r="L2" s="16">
        <f aca="true" t="shared" si="2" ref="L2:L37">SUM(J2:K2)</f>
        <v>115</v>
      </c>
    </row>
    <row r="3" spans="1:12" ht="11.25" customHeight="1">
      <c r="A3" s="18">
        <v>1</v>
      </c>
      <c r="B3" s="19">
        <v>19</v>
      </c>
      <c r="C3" s="20">
        <v>24</v>
      </c>
      <c r="D3" s="21">
        <f t="shared" si="0"/>
        <v>43</v>
      </c>
      <c r="E3" s="22">
        <v>41</v>
      </c>
      <c r="F3" s="19">
        <v>60</v>
      </c>
      <c r="G3" s="20">
        <v>34</v>
      </c>
      <c r="H3" s="23">
        <f t="shared" si="1"/>
        <v>94</v>
      </c>
      <c r="I3" s="24">
        <v>81</v>
      </c>
      <c r="J3" s="19">
        <v>53</v>
      </c>
      <c r="K3" s="20">
        <v>63</v>
      </c>
      <c r="L3" s="25">
        <f t="shared" si="2"/>
        <v>116</v>
      </c>
    </row>
    <row r="4" spans="1:12" ht="11.25" customHeight="1">
      <c r="A4" s="18">
        <v>2</v>
      </c>
      <c r="B4" s="19">
        <v>17</v>
      </c>
      <c r="C4" s="20">
        <v>34</v>
      </c>
      <c r="D4" s="21">
        <f t="shared" si="0"/>
        <v>51</v>
      </c>
      <c r="E4" s="22">
        <v>42</v>
      </c>
      <c r="F4" s="19">
        <v>50</v>
      </c>
      <c r="G4" s="20">
        <v>40</v>
      </c>
      <c r="H4" s="23">
        <f t="shared" si="1"/>
        <v>90</v>
      </c>
      <c r="I4" s="24">
        <v>82</v>
      </c>
      <c r="J4" s="19">
        <v>55</v>
      </c>
      <c r="K4" s="20">
        <v>62</v>
      </c>
      <c r="L4" s="25">
        <f t="shared" si="2"/>
        <v>117</v>
      </c>
    </row>
    <row r="5" spans="1:12" ht="11.25" customHeight="1">
      <c r="A5" s="18">
        <v>3</v>
      </c>
      <c r="B5" s="19">
        <v>27</v>
      </c>
      <c r="C5" s="20">
        <v>30</v>
      </c>
      <c r="D5" s="21">
        <f t="shared" si="0"/>
        <v>57</v>
      </c>
      <c r="E5" s="22">
        <v>43</v>
      </c>
      <c r="F5" s="19">
        <v>50</v>
      </c>
      <c r="G5" s="20">
        <v>61</v>
      </c>
      <c r="H5" s="23">
        <f t="shared" si="1"/>
        <v>111</v>
      </c>
      <c r="I5" s="24">
        <v>83</v>
      </c>
      <c r="J5" s="19">
        <v>45</v>
      </c>
      <c r="K5" s="20">
        <v>73</v>
      </c>
      <c r="L5" s="25">
        <f t="shared" si="2"/>
        <v>118</v>
      </c>
    </row>
    <row r="6" spans="1:12" ht="11.25" customHeight="1">
      <c r="A6" s="18">
        <v>4</v>
      </c>
      <c r="B6" s="19">
        <v>33</v>
      </c>
      <c r="C6" s="20">
        <v>22</v>
      </c>
      <c r="D6" s="21">
        <f t="shared" si="0"/>
        <v>55</v>
      </c>
      <c r="E6" s="22">
        <v>44</v>
      </c>
      <c r="F6" s="19">
        <v>61</v>
      </c>
      <c r="G6" s="20">
        <v>62</v>
      </c>
      <c r="H6" s="23">
        <f t="shared" si="1"/>
        <v>123</v>
      </c>
      <c r="I6" s="24">
        <v>84</v>
      </c>
      <c r="J6" s="19">
        <v>41</v>
      </c>
      <c r="K6" s="20">
        <v>61</v>
      </c>
      <c r="L6" s="25">
        <f t="shared" si="2"/>
        <v>102</v>
      </c>
    </row>
    <row r="7" spans="1:12" ht="11.25" customHeight="1">
      <c r="A7" s="26" t="s">
        <v>17</v>
      </c>
      <c r="B7" s="27">
        <f>SUM(B2:B6)</f>
        <v>124</v>
      </c>
      <c r="C7" s="28">
        <f>SUM(C2:C6)</f>
        <v>129</v>
      </c>
      <c r="D7" s="29">
        <f t="shared" si="0"/>
        <v>253</v>
      </c>
      <c r="E7" s="30" t="s">
        <v>17</v>
      </c>
      <c r="F7" s="27">
        <f>SUM(F2:F6)</f>
        <v>276</v>
      </c>
      <c r="G7" s="28">
        <f>SUM(G2:G6)</f>
        <v>240</v>
      </c>
      <c r="H7" s="31">
        <f t="shared" si="1"/>
        <v>516</v>
      </c>
      <c r="I7" s="32" t="s">
        <v>17</v>
      </c>
      <c r="J7" s="27">
        <f>SUM(J2:J6)</f>
        <v>251</v>
      </c>
      <c r="K7" s="28">
        <f>SUM(K2:K6)</f>
        <v>317</v>
      </c>
      <c r="L7" s="33">
        <f t="shared" si="2"/>
        <v>568</v>
      </c>
    </row>
    <row r="8" spans="1:12" ht="11.25" customHeight="1">
      <c r="A8" s="34">
        <v>5</v>
      </c>
      <c r="B8" s="35">
        <v>26</v>
      </c>
      <c r="C8" s="36">
        <v>30</v>
      </c>
      <c r="D8" s="37">
        <f t="shared" si="0"/>
        <v>56</v>
      </c>
      <c r="E8" s="38">
        <v>45</v>
      </c>
      <c r="F8" s="35">
        <v>51</v>
      </c>
      <c r="G8" s="36">
        <v>56</v>
      </c>
      <c r="H8" s="39">
        <f t="shared" si="1"/>
        <v>107</v>
      </c>
      <c r="I8" s="40">
        <v>85</v>
      </c>
      <c r="J8" s="35">
        <v>33</v>
      </c>
      <c r="K8" s="36">
        <v>55</v>
      </c>
      <c r="L8" s="41">
        <f t="shared" si="2"/>
        <v>88</v>
      </c>
    </row>
    <row r="9" spans="1:12" ht="11.25" customHeight="1">
      <c r="A9" s="18">
        <v>6</v>
      </c>
      <c r="B9" s="19">
        <v>33</v>
      </c>
      <c r="C9" s="20">
        <v>24</v>
      </c>
      <c r="D9" s="21">
        <f t="shared" si="0"/>
        <v>57</v>
      </c>
      <c r="E9" s="22">
        <v>46</v>
      </c>
      <c r="F9" s="19">
        <v>69</v>
      </c>
      <c r="G9" s="20">
        <v>59</v>
      </c>
      <c r="H9" s="23">
        <f t="shared" si="1"/>
        <v>128</v>
      </c>
      <c r="I9" s="24">
        <v>86</v>
      </c>
      <c r="J9" s="19">
        <v>42</v>
      </c>
      <c r="K9" s="20">
        <v>67</v>
      </c>
      <c r="L9" s="25">
        <f t="shared" si="2"/>
        <v>109</v>
      </c>
    </row>
    <row r="10" spans="1:12" ht="11.25" customHeight="1">
      <c r="A10" s="18">
        <v>7</v>
      </c>
      <c r="B10" s="19">
        <v>36</v>
      </c>
      <c r="C10" s="20">
        <v>33</v>
      </c>
      <c r="D10" s="21">
        <f t="shared" si="0"/>
        <v>69</v>
      </c>
      <c r="E10" s="22">
        <v>47</v>
      </c>
      <c r="F10" s="19">
        <v>58</v>
      </c>
      <c r="G10" s="20">
        <v>49</v>
      </c>
      <c r="H10" s="23">
        <f t="shared" si="1"/>
        <v>107</v>
      </c>
      <c r="I10" s="24">
        <v>87</v>
      </c>
      <c r="J10" s="19">
        <v>26</v>
      </c>
      <c r="K10" s="20">
        <v>53</v>
      </c>
      <c r="L10" s="25">
        <f t="shared" si="2"/>
        <v>79</v>
      </c>
    </row>
    <row r="11" spans="1:12" ht="11.25" customHeight="1">
      <c r="A11" s="18">
        <v>8</v>
      </c>
      <c r="B11" s="19">
        <v>21</v>
      </c>
      <c r="C11" s="20">
        <v>37</v>
      </c>
      <c r="D11" s="21">
        <f t="shared" si="0"/>
        <v>58</v>
      </c>
      <c r="E11" s="22">
        <v>48</v>
      </c>
      <c r="F11" s="19">
        <v>56</v>
      </c>
      <c r="G11" s="20">
        <v>60</v>
      </c>
      <c r="H11" s="23">
        <f t="shared" si="1"/>
        <v>116</v>
      </c>
      <c r="I11" s="24">
        <v>88</v>
      </c>
      <c r="J11" s="19">
        <v>36</v>
      </c>
      <c r="K11" s="20">
        <v>53</v>
      </c>
      <c r="L11" s="25">
        <f t="shared" si="2"/>
        <v>89</v>
      </c>
    </row>
    <row r="12" spans="1:12" ht="11.25" customHeight="1">
      <c r="A12" s="18">
        <v>9</v>
      </c>
      <c r="B12" s="19">
        <v>27</v>
      </c>
      <c r="C12" s="20">
        <v>34</v>
      </c>
      <c r="D12" s="21">
        <f t="shared" si="0"/>
        <v>61</v>
      </c>
      <c r="E12" s="22">
        <v>49</v>
      </c>
      <c r="F12" s="19">
        <v>48</v>
      </c>
      <c r="G12" s="20">
        <v>45</v>
      </c>
      <c r="H12" s="23">
        <f t="shared" si="1"/>
        <v>93</v>
      </c>
      <c r="I12" s="24">
        <v>89</v>
      </c>
      <c r="J12" s="19">
        <v>30</v>
      </c>
      <c r="K12" s="20">
        <v>48</v>
      </c>
      <c r="L12" s="25">
        <f t="shared" si="2"/>
        <v>78</v>
      </c>
    </row>
    <row r="13" spans="1:12" ht="11.25" customHeight="1">
      <c r="A13" s="42" t="s">
        <v>17</v>
      </c>
      <c r="B13" s="43">
        <f>SUM(B8:B12)</f>
        <v>143</v>
      </c>
      <c r="C13" s="44">
        <f>SUM(C8:C12)</f>
        <v>158</v>
      </c>
      <c r="D13" s="45">
        <f t="shared" si="0"/>
        <v>301</v>
      </c>
      <c r="E13" s="46" t="s">
        <v>17</v>
      </c>
      <c r="F13" s="43">
        <f>SUM(F8:F12)</f>
        <v>282</v>
      </c>
      <c r="G13" s="44">
        <f>SUM(G8:G12)</f>
        <v>269</v>
      </c>
      <c r="H13" s="47">
        <f t="shared" si="1"/>
        <v>551</v>
      </c>
      <c r="I13" s="48" t="s">
        <v>17</v>
      </c>
      <c r="J13" s="43">
        <f>SUM(J8:J12)</f>
        <v>167</v>
      </c>
      <c r="K13" s="44">
        <f>SUM(K8:K12)</f>
        <v>276</v>
      </c>
      <c r="L13" s="49">
        <f t="shared" si="2"/>
        <v>443</v>
      </c>
    </row>
    <row r="14" spans="1:12" ht="11.25" customHeight="1">
      <c r="A14" s="18">
        <v>10</v>
      </c>
      <c r="B14" s="19">
        <v>49</v>
      </c>
      <c r="C14" s="20">
        <v>29</v>
      </c>
      <c r="D14" s="21">
        <f t="shared" si="0"/>
        <v>78</v>
      </c>
      <c r="E14" s="22">
        <v>50</v>
      </c>
      <c r="F14" s="19">
        <v>49</v>
      </c>
      <c r="G14" s="20">
        <v>52</v>
      </c>
      <c r="H14" s="23">
        <f t="shared" si="1"/>
        <v>101</v>
      </c>
      <c r="I14" s="24">
        <v>90</v>
      </c>
      <c r="J14" s="19">
        <v>22</v>
      </c>
      <c r="K14" s="20">
        <v>44</v>
      </c>
      <c r="L14" s="25">
        <f t="shared" si="2"/>
        <v>66</v>
      </c>
    </row>
    <row r="15" spans="1:12" ht="11.25" customHeight="1">
      <c r="A15" s="18">
        <v>11</v>
      </c>
      <c r="B15" s="19">
        <v>45</v>
      </c>
      <c r="C15" s="20">
        <v>27</v>
      </c>
      <c r="D15" s="21">
        <f t="shared" si="0"/>
        <v>72</v>
      </c>
      <c r="E15" s="22">
        <v>51</v>
      </c>
      <c r="F15" s="19">
        <v>40</v>
      </c>
      <c r="G15" s="20">
        <v>48</v>
      </c>
      <c r="H15" s="23">
        <f t="shared" si="1"/>
        <v>88</v>
      </c>
      <c r="I15" s="24">
        <v>91</v>
      </c>
      <c r="J15" s="19">
        <v>18</v>
      </c>
      <c r="K15" s="20">
        <v>39</v>
      </c>
      <c r="L15" s="25">
        <f t="shared" si="2"/>
        <v>57</v>
      </c>
    </row>
    <row r="16" spans="1:12" ht="11.25" customHeight="1">
      <c r="A16" s="18">
        <v>12</v>
      </c>
      <c r="B16" s="19">
        <v>32</v>
      </c>
      <c r="C16" s="20">
        <v>30</v>
      </c>
      <c r="D16" s="21">
        <f t="shared" si="0"/>
        <v>62</v>
      </c>
      <c r="E16" s="22">
        <v>52</v>
      </c>
      <c r="F16" s="19">
        <v>55</v>
      </c>
      <c r="G16" s="20">
        <v>47</v>
      </c>
      <c r="H16" s="23">
        <f t="shared" si="1"/>
        <v>102</v>
      </c>
      <c r="I16" s="24">
        <v>92</v>
      </c>
      <c r="J16" s="19">
        <v>17</v>
      </c>
      <c r="K16" s="20">
        <v>25</v>
      </c>
      <c r="L16" s="25">
        <f t="shared" si="2"/>
        <v>42</v>
      </c>
    </row>
    <row r="17" spans="1:12" ht="11.25" customHeight="1">
      <c r="A17" s="18">
        <v>13</v>
      </c>
      <c r="B17" s="19">
        <v>36</v>
      </c>
      <c r="C17" s="20">
        <v>42</v>
      </c>
      <c r="D17" s="21">
        <f t="shared" si="0"/>
        <v>78</v>
      </c>
      <c r="E17" s="22">
        <v>53</v>
      </c>
      <c r="F17" s="19">
        <v>41</v>
      </c>
      <c r="G17" s="20">
        <v>57</v>
      </c>
      <c r="H17" s="23">
        <f t="shared" si="1"/>
        <v>98</v>
      </c>
      <c r="I17" s="24">
        <v>93</v>
      </c>
      <c r="J17" s="19">
        <v>10</v>
      </c>
      <c r="K17" s="20">
        <v>27</v>
      </c>
      <c r="L17" s="25">
        <f t="shared" si="2"/>
        <v>37</v>
      </c>
    </row>
    <row r="18" spans="1:12" ht="11.25" customHeight="1">
      <c r="A18" s="18">
        <v>14</v>
      </c>
      <c r="B18" s="19">
        <v>29</v>
      </c>
      <c r="C18" s="20">
        <v>24</v>
      </c>
      <c r="D18" s="21">
        <f t="shared" si="0"/>
        <v>53</v>
      </c>
      <c r="E18" s="22">
        <v>54</v>
      </c>
      <c r="F18" s="19">
        <v>61</v>
      </c>
      <c r="G18" s="20">
        <v>57</v>
      </c>
      <c r="H18" s="23">
        <f t="shared" si="1"/>
        <v>118</v>
      </c>
      <c r="I18" s="24">
        <v>94</v>
      </c>
      <c r="J18" s="19">
        <v>10</v>
      </c>
      <c r="K18" s="20">
        <v>25</v>
      </c>
      <c r="L18" s="25">
        <f t="shared" si="2"/>
        <v>35</v>
      </c>
    </row>
    <row r="19" spans="1:12" ht="11.25" customHeight="1">
      <c r="A19" s="26" t="s">
        <v>17</v>
      </c>
      <c r="B19" s="27">
        <f>SUM(B14:B18)</f>
        <v>191</v>
      </c>
      <c r="C19" s="28">
        <f>SUM(C14:C18)</f>
        <v>152</v>
      </c>
      <c r="D19" s="29">
        <f t="shared" si="0"/>
        <v>343</v>
      </c>
      <c r="E19" s="30" t="s">
        <v>17</v>
      </c>
      <c r="F19" s="27">
        <f>SUM(F14:F18)</f>
        <v>246</v>
      </c>
      <c r="G19" s="28">
        <f>SUM(G14:G18)</f>
        <v>261</v>
      </c>
      <c r="H19" s="31">
        <f t="shared" si="1"/>
        <v>507</v>
      </c>
      <c r="I19" s="32" t="s">
        <v>17</v>
      </c>
      <c r="J19" s="27">
        <f>SUM(J14:J18)</f>
        <v>77</v>
      </c>
      <c r="K19" s="28">
        <f>SUM(K14:K18)</f>
        <v>160</v>
      </c>
      <c r="L19" s="33">
        <f t="shared" si="2"/>
        <v>237</v>
      </c>
    </row>
    <row r="20" spans="1:12" ht="11.25" customHeight="1">
      <c r="A20" s="34">
        <v>15</v>
      </c>
      <c r="B20" s="35">
        <v>38</v>
      </c>
      <c r="C20" s="36">
        <v>46</v>
      </c>
      <c r="D20" s="37">
        <f t="shared" si="0"/>
        <v>84</v>
      </c>
      <c r="E20" s="38">
        <v>55</v>
      </c>
      <c r="F20" s="35">
        <v>73</v>
      </c>
      <c r="G20" s="36">
        <v>56</v>
      </c>
      <c r="H20" s="39">
        <f t="shared" si="1"/>
        <v>129</v>
      </c>
      <c r="I20" s="40">
        <v>95</v>
      </c>
      <c r="J20" s="35">
        <v>2</v>
      </c>
      <c r="K20" s="36">
        <v>23</v>
      </c>
      <c r="L20" s="41">
        <f t="shared" si="2"/>
        <v>25</v>
      </c>
    </row>
    <row r="21" spans="1:12" ht="11.25" customHeight="1">
      <c r="A21" s="18">
        <v>16</v>
      </c>
      <c r="B21" s="19">
        <v>42</v>
      </c>
      <c r="C21" s="20">
        <v>51</v>
      </c>
      <c r="D21" s="21">
        <f t="shared" si="0"/>
        <v>93</v>
      </c>
      <c r="E21" s="22">
        <v>56</v>
      </c>
      <c r="F21" s="19">
        <v>64</v>
      </c>
      <c r="G21" s="20">
        <v>64</v>
      </c>
      <c r="H21" s="23">
        <f t="shared" si="1"/>
        <v>128</v>
      </c>
      <c r="I21" s="24">
        <v>96</v>
      </c>
      <c r="J21" s="19">
        <v>3</v>
      </c>
      <c r="K21" s="20">
        <v>14</v>
      </c>
      <c r="L21" s="25">
        <f t="shared" si="2"/>
        <v>17</v>
      </c>
    </row>
    <row r="22" spans="1:12" ht="11.25" customHeight="1">
      <c r="A22" s="18">
        <v>17</v>
      </c>
      <c r="B22" s="19">
        <v>42</v>
      </c>
      <c r="C22" s="20">
        <v>33</v>
      </c>
      <c r="D22" s="21">
        <f t="shared" si="0"/>
        <v>75</v>
      </c>
      <c r="E22" s="22">
        <v>57</v>
      </c>
      <c r="F22" s="19">
        <v>50</v>
      </c>
      <c r="G22" s="20">
        <v>54</v>
      </c>
      <c r="H22" s="23">
        <f t="shared" si="1"/>
        <v>104</v>
      </c>
      <c r="I22" s="24">
        <v>97</v>
      </c>
      <c r="J22" s="19">
        <v>2</v>
      </c>
      <c r="K22" s="20">
        <v>15</v>
      </c>
      <c r="L22" s="25">
        <f t="shared" si="2"/>
        <v>17</v>
      </c>
    </row>
    <row r="23" spans="1:12" ht="11.25" customHeight="1">
      <c r="A23" s="18">
        <v>18</v>
      </c>
      <c r="B23" s="19">
        <v>54</v>
      </c>
      <c r="C23" s="20">
        <v>38</v>
      </c>
      <c r="D23" s="21">
        <f t="shared" si="0"/>
        <v>92</v>
      </c>
      <c r="E23" s="22">
        <v>58</v>
      </c>
      <c r="F23" s="19">
        <v>62</v>
      </c>
      <c r="G23" s="20">
        <v>59</v>
      </c>
      <c r="H23" s="23">
        <f t="shared" si="1"/>
        <v>121</v>
      </c>
      <c r="I23" s="24">
        <v>98</v>
      </c>
      <c r="J23" s="19">
        <v>2</v>
      </c>
      <c r="K23" s="20">
        <v>10</v>
      </c>
      <c r="L23" s="25">
        <f t="shared" si="2"/>
        <v>12</v>
      </c>
    </row>
    <row r="24" spans="1:12" ht="11.25" customHeight="1">
      <c r="A24" s="18">
        <v>19</v>
      </c>
      <c r="B24" s="19">
        <v>32</v>
      </c>
      <c r="C24" s="20">
        <v>46</v>
      </c>
      <c r="D24" s="21">
        <f t="shared" si="0"/>
        <v>78</v>
      </c>
      <c r="E24" s="22">
        <v>59</v>
      </c>
      <c r="F24" s="19">
        <v>62</v>
      </c>
      <c r="G24" s="20">
        <v>62</v>
      </c>
      <c r="H24" s="23">
        <f t="shared" si="1"/>
        <v>124</v>
      </c>
      <c r="I24" s="24">
        <v>99</v>
      </c>
      <c r="J24" s="19">
        <v>0</v>
      </c>
      <c r="K24" s="20">
        <v>6</v>
      </c>
      <c r="L24" s="25">
        <f t="shared" si="2"/>
        <v>6</v>
      </c>
    </row>
    <row r="25" spans="1:12" ht="11.25" customHeight="1">
      <c r="A25" s="42" t="s">
        <v>17</v>
      </c>
      <c r="B25" s="43">
        <f>SUM(B20:B24)</f>
        <v>208</v>
      </c>
      <c r="C25" s="44">
        <f>SUM(C20:C24)</f>
        <v>214</v>
      </c>
      <c r="D25" s="45">
        <f t="shared" si="0"/>
        <v>422</v>
      </c>
      <c r="E25" s="46" t="s">
        <v>17</v>
      </c>
      <c r="F25" s="43">
        <f>SUM(F20:F24)</f>
        <v>311</v>
      </c>
      <c r="G25" s="44">
        <f>SUM(G20:G24)</f>
        <v>295</v>
      </c>
      <c r="H25" s="47">
        <f t="shared" si="1"/>
        <v>606</v>
      </c>
      <c r="I25" s="48" t="s">
        <v>17</v>
      </c>
      <c r="J25" s="43">
        <f>SUM(J20:J24)</f>
        <v>9</v>
      </c>
      <c r="K25" s="44">
        <f>SUM(K20:K24)</f>
        <v>68</v>
      </c>
      <c r="L25" s="49">
        <f t="shared" si="2"/>
        <v>77</v>
      </c>
    </row>
    <row r="26" spans="1:12" ht="11.25" customHeight="1">
      <c r="A26" s="18">
        <v>20</v>
      </c>
      <c r="B26" s="19">
        <v>39</v>
      </c>
      <c r="C26" s="20">
        <v>55</v>
      </c>
      <c r="D26" s="21">
        <f t="shared" si="0"/>
        <v>94</v>
      </c>
      <c r="E26" s="22">
        <v>60</v>
      </c>
      <c r="F26" s="19">
        <v>78</v>
      </c>
      <c r="G26" s="20">
        <v>60</v>
      </c>
      <c r="H26" s="23">
        <f t="shared" si="1"/>
        <v>138</v>
      </c>
      <c r="I26" s="24">
        <v>100</v>
      </c>
      <c r="J26" s="19">
        <v>0</v>
      </c>
      <c r="K26" s="20">
        <v>1</v>
      </c>
      <c r="L26" s="25">
        <f t="shared" si="2"/>
        <v>1</v>
      </c>
    </row>
    <row r="27" spans="1:12" ht="11.25" customHeight="1">
      <c r="A27" s="18">
        <v>21</v>
      </c>
      <c r="B27" s="19">
        <v>38</v>
      </c>
      <c r="C27" s="20">
        <v>47</v>
      </c>
      <c r="D27" s="21">
        <f t="shared" si="0"/>
        <v>85</v>
      </c>
      <c r="E27" s="22">
        <v>61</v>
      </c>
      <c r="F27" s="19">
        <v>67</v>
      </c>
      <c r="G27" s="20">
        <v>74</v>
      </c>
      <c r="H27" s="23">
        <f t="shared" si="1"/>
        <v>141</v>
      </c>
      <c r="I27" s="24">
        <v>101</v>
      </c>
      <c r="J27" s="19">
        <v>1</v>
      </c>
      <c r="K27" s="20">
        <v>2</v>
      </c>
      <c r="L27" s="25">
        <f t="shared" si="2"/>
        <v>3</v>
      </c>
    </row>
    <row r="28" spans="1:12" ht="11.25" customHeight="1">
      <c r="A28" s="18">
        <v>22</v>
      </c>
      <c r="B28" s="19">
        <v>41</v>
      </c>
      <c r="C28" s="20">
        <v>41</v>
      </c>
      <c r="D28" s="21">
        <f t="shared" si="0"/>
        <v>82</v>
      </c>
      <c r="E28" s="22">
        <v>62</v>
      </c>
      <c r="F28" s="19">
        <v>79</v>
      </c>
      <c r="G28" s="20">
        <v>71</v>
      </c>
      <c r="H28" s="23">
        <f t="shared" si="1"/>
        <v>150</v>
      </c>
      <c r="I28" s="24">
        <v>102</v>
      </c>
      <c r="J28" s="19">
        <v>1</v>
      </c>
      <c r="K28" s="20">
        <v>2</v>
      </c>
      <c r="L28" s="25">
        <f t="shared" si="2"/>
        <v>3</v>
      </c>
    </row>
    <row r="29" spans="1:12" ht="11.25" customHeight="1">
      <c r="A29" s="18">
        <v>23</v>
      </c>
      <c r="B29" s="19">
        <v>31</v>
      </c>
      <c r="C29" s="20">
        <v>35</v>
      </c>
      <c r="D29" s="21">
        <f t="shared" si="0"/>
        <v>66</v>
      </c>
      <c r="E29" s="22">
        <v>63</v>
      </c>
      <c r="F29" s="19">
        <v>73</v>
      </c>
      <c r="G29" s="20">
        <v>67</v>
      </c>
      <c r="H29" s="23">
        <f t="shared" si="1"/>
        <v>140</v>
      </c>
      <c r="I29" s="24">
        <v>103</v>
      </c>
      <c r="J29" s="19">
        <v>2</v>
      </c>
      <c r="K29" s="20">
        <v>1</v>
      </c>
      <c r="L29" s="25">
        <f t="shared" si="2"/>
        <v>3</v>
      </c>
    </row>
    <row r="30" spans="1:12" ht="11.25" customHeight="1">
      <c r="A30" s="18">
        <v>24</v>
      </c>
      <c r="B30" s="19">
        <v>38</v>
      </c>
      <c r="C30" s="20">
        <v>35</v>
      </c>
      <c r="D30" s="21">
        <f t="shared" si="0"/>
        <v>73</v>
      </c>
      <c r="E30" s="22">
        <v>64</v>
      </c>
      <c r="F30" s="19">
        <v>81</v>
      </c>
      <c r="G30" s="20">
        <v>84</v>
      </c>
      <c r="H30" s="23">
        <f t="shared" si="1"/>
        <v>165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25" customHeight="1">
      <c r="A31" s="26" t="s">
        <v>17</v>
      </c>
      <c r="B31" s="27">
        <f>SUM(B26:B30)</f>
        <v>187</v>
      </c>
      <c r="C31" s="28">
        <f>SUM(C26:C30)</f>
        <v>213</v>
      </c>
      <c r="D31" s="29">
        <f t="shared" si="0"/>
        <v>400</v>
      </c>
      <c r="E31" s="30" t="s">
        <v>17</v>
      </c>
      <c r="F31" s="27">
        <f>SUM(F26:F30)</f>
        <v>378</v>
      </c>
      <c r="G31" s="28">
        <f>SUM(G26:G30)</f>
        <v>356</v>
      </c>
      <c r="H31" s="31">
        <f t="shared" si="1"/>
        <v>734</v>
      </c>
      <c r="I31" s="32" t="s">
        <v>17</v>
      </c>
      <c r="J31" s="27">
        <f>SUM(J26:J30)</f>
        <v>4</v>
      </c>
      <c r="K31" s="28">
        <f>SUM(K26:K30)</f>
        <v>7</v>
      </c>
      <c r="L31" s="33">
        <f t="shared" si="2"/>
        <v>11</v>
      </c>
    </row>
    <row r="32" spans="1:12" ht="11.25" customHeight="1">
      <c r="A32" s="34">
        <v>25</v>
      </c>
      <c r="B32" s="35">
        <v>40</v>
      </c>
      <c r="C32" s="36">
        <v>28</v>
      </c>
      <c r="D32" s="37">
        <f t="shared" si="0"/>
        <v>68</v>
      </c>
      <c r="E32" s="38">
        <v>65</v>
      </c>
      <c r="F32" s="35">
        <v>70</v>
      </c>
      <c r="G32" s="36">
        <v>79</v>
      </c>
      <c r="H32" s="39">
        <f t="shared" si="1"/>
        <v>149</v>
      </c>
      <c r="I32" s="40">
        <v>105</v>
      </c>
      <c r="J32" s="35">
        <v>0</v>
      </c>
      <c r="K32" s="36">
        <v>2</v>
      </c>
      <c r="L32" s="41">
        <f t="shared" si="2"/>
        <v>2</v>
      </c>
    </row>
    <row r="33" spans="1:12" ht="11.25" customHeight="1">
      <c r="A33" s="18">
        <v>26</v>
      </c>
      <c r="B33" s="19">
        <v>41</v>
      </c>
      <c r="C33" s="20">
        <v>34</v>
      </c>
      <c r="D33" s="21">
        <f t="shared" si="0"/>
        <v>75</v>
      </c>
      <c r="E33" s="22">
        <v>66</v>
      </c>
      <c r="F33" s="19">
        <v>87</v>
      </c>
      <c r="G33" s="20">
        <v>76</v>
      </c>
      <c r="H33" s="23">
        <f t="shared" si="1"/>
        <v>163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39</v>
      </c>
      <c r="C34" s="20">
        <v>26</v>
      </c>
      <c r="D34" s="21">
        <f t="shared" si="0"/>
        <v>65</v>
      </c>
      <c r="E34" s="22">
        <v>67</v>
      </c>
      <c r="F34" s="19">
        <v>91</v>
      </c>
      <c r="G34" s="20">
        <v>84</v>
      </c>
      <c r="H34" s="23">
        <f t="shared" si="1"/>
        <v>175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44</v>
      </c>
      <c r="C35" s="20">
        <v>33</v>
      </c>
      <c r="D35" s="21">
        <f t="shared" si="0"/>
        <v>77</v>
      </c>
      <c r="E35" s="22">
        <v>68</v>
      </c>
      <c r="F35" s="19">
        <v>101</v>
      </c>
      <c r="G35" s="20">
        <v>79</v>
      </c>
      <c r="H35" s="23">
        <f t="shared" si="1"/>
        <v>180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35</v>
      </c>
      <c r="C36" s="20">
        <v>33</v>
      </c>
      <c r="D36" s="21">
        <f t="shared" si="0"/>
        <v>68</v>
      </c>
      <c r="E36" s="22">
        <v>69</v>
      </c>
      <c r="F36" s="19">
        <v>88</v>
      </c>
      <c r="G36" s="20">
        <v>83</v>
      </c>
      <c r="H36" s="23">
        <f t="shared" si="1"/>
        <v>171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199</v>
      </c>
      <c r="C37" s="44">
        <f>SUM(C32:C36)</f>
        <v>154</v>
      </c>
      <c r="D37" s="45">
        <f t="shared" si="0"/>
        <v>353</v>
      </c>
      <c r="E37" s="46" t="s">
        <v>17</v>
      </c>
      <c r="F37" s="43">
        <f>SUM(F32:F36)</f>
        <v>437</v>
      </c>
      <c r="G37" s="44">
        <f>SUM(G32:G36)</f>
        <v>401</v>
      </c>
      <c r="H37" s="47">
        <f t="shared" si="1"/>
        <v>838</v>
      </c>
      <c r="I37" s="48" t="s">
        <v>17</v>
      </c>
      <c r="J37" s="43">
        <f>SUM(J32:J36)</f>
        <v>0</v>
      </c>
      <c r="K37" s="44">
        <f>SUM(K32:K36)</f>
        <v>2</v>
      </c>
      <c r="L37" s="49">
        <f t="shared" si="2"/>
        <v>2</v>
      </c>
    </row>
    <row r="38" spans="1:12" ht="11.25" customHeight="1">
      <c r="A38" s="18">
        <v>30</v>
      </c>
      <c r="B38" s="19">
        <v>37</v>
      </c>
      <c r="C38" s="20">
        <v>29</v>
      </c>
      <c r="D38" s="21">
        <f t="shared" si="0"/>
        <v>66</v>
      </c>
      <c r="E38" s="22">
        <v>70</v>
      </c>
      <c r="F38" s="19">
        <v>77</v>
      </c>
      <c r="G38" s="20">
        <v>67</v>
      </c>
      <c r="H38" s="23">
        <f t="shared" si="1"/>
        <v>144</v>
      </c>
      <c r="I38" s="24"/>
      <c r="J38" s="19"/>
      <c r="K38" s="20"/>
      <c r="L38" s="25"/>
    </row>
    <row r="39" spans="1:13" ht="11.25" customHeight="1">
      <c r="A39" s="18">
        <v>31</v>
      </c>
      <c r="B39" s="19">
        <v>46</v>
      </c>
      <c r="C39" s="20">
        <v>28</v>
      </c>
      <c r="D39" s="21">
        <f t="shared" si="0"/>
        <v>74</v>
      </c>
      <c r="E39" s="22">
        <v>71</v>
      </c>
      <c r="F39" s="19">
        <v>45</v>
      </c>
      <c r="G39" s="20">
        <v>38</v>
      </c>
      <c r="H39" s="23">
        <f t="shared" si="1"/>
        <v>83</v>
      </c>
      <c r="I39" s="57" t="s">
        <v>16</v>
      </c>
      <c r="J39" s="61">
        <f>B7+B13+B19+B25+B31+B37+B43+B49+F7+F13+F19+F25+F31+F37+F43+F49+J7+J13+J19+J25+J31+J37</f>
        <v>4498</v>
      </c>
      <c r="K39" s="62">
        <f>C7+C13+C19+C25+C31+C37+C43+C49+G7+G13+G19+G25+G31+G37+G43+G49+K7+K13+K19+K25+K31+K37</f>
        <v>4621</v>
      </c>
      <c r="L39" s="63">
        <f>D7+D13+D19+D25+D31+D37+D43+D49+H7+H13+H19+H25+H31+H37+H43+H49+L7+L13+L19+L25+L31+L37</f>
        <v>9119</v>
      </c>
      <c r="M39" s="75"/>
    </row>
    <row r="40" spans="1:13" ht="11.25" customHeight="1">
      <c r="A40" s="18">
        <v>32</v>
      </c>
      <c r="B40" s="19">
        <v>49</v>
      </c>
      <c r="C40" s="20">
        <v>34</v>
      </c>
      <c r="D40" s="21">
        <f t="shared" si="0"/>
        <v>83</v>
      </c>
      <c r="E40" s="22">
        <v>72</v>
      </c>
      <c r="F40" s="19">
        <v>52</v>
      </c>
      <c r="G40" s="20">
        <v>64</v>
      </c>
      <c r="H40" s="23">
        <f t="shared" si="1"/>
        <v>116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33</v>
      </c>
      <c r="C41" s="20">
        <v>28</v>
      </c>
      <c r="D41" s="21">
        <f t="shared" si="0"/>
        <v>61</v>
      </c>
      <c r="E41" s="22">
        <v>73</v>
      </c>
      <c r="F41" s="19">
        <v>56</v>
      </c>
      <c r="G41" s="20">
        <v>68</v>
      </c>
      <c r="H41" s="23">
        <f t="shared" si="1"/>
        <v>124</v>
      </c>
      <c r="I41" s="24" t="s">
        <v>18</v>
      </c>
      <c r="J41" s="64">
        <f>B7+B13+B19</f>
        <v>458</v>
      </c>
      <c r="K41" s="65">
        <f>C7+C13+C19</f>
        <v>439</v>
      </c>
      <c r="L41" s="66">
        <f>SUM(J41:K41)</f>
        <v>897</v>
      </c>
      <c r="M41" s="71">
        <f>L41/L39</f>
        <v>0.09836604890887159</v>
      </c>
    </row>
    <row r="42" spans="1:13" ht="11.25" customHeight="1">
      <c r="A42" s="18">
        <v>34</v>
      </c>
      <c r="B42" s="19">
        <v>45</v>
      </c>
      <c r="C42" s="20">
        <v>32</v>
      </c>
      <c r="D42" s="21">
        <f t="shared" si="0"/>
        <v>77</v>
      </c>
      <c r="E42" s="22">
        <v>74</v>
      </c>
      <c r="F42" s="19">
        <v>50</v>
      </c>
      <c r="G42" s="20">
        <v>48</v>
      </c>
      <c r="H42" s="23">
        <f t="shared" si="1"/>
        <v>98</v>
      </c>
      <c r="I42" s="24" t="s">
        <v>19</v>
      </c>
      <c r="J42" s="64">
        <f>B25+B31+B37+B43+B49+F7+F13+F19+F25+F31</f>
        <v>2526</v>
      </c>
      <c r="K42" s="65">
        <f>C25+C31+C37+C43+C49+G7+G13+G19+G25+G31</f>
        <v>2358</v>
      </c>
      <c r="L42" s="66">
        <f>SUM(J42:K42)</f>
        <v>4884</v>
      </c>
      <c r="M42" s="71">
        <f>L42/L39</f>
        <v>0.5355850422195416</v>
      </c>
    </row>
    <row r="43" spans="1:13" ht="11.25" customHeight="1">
      <c r="A43" s="26" t="s">
        <v>17</v>
      </c>
      <c r="B43" s="27">
        <f>SUM(B38:B42)</f>
        <v>210</v>
      </c>
      <c r="C43" s="28">
        <f>SUM(C38:C42)</f>
        <v>151</v>
      </c>
      <c r="D43" s="29">
        <f t="shared" si="0"/>
        <v>361</v>
      </c>
      <c r="E43" s="30" t="s">
        <v>17</v>
      </c>
      <c r="F43" s="27">
        <f>SUM(F38:F42)</f>
        <v>280</v>
      </c>
      <c r="G43" s="28">
        <f>SUM(G38:G42)</f>
        <v>285</v>
      </c>
      <c r="H43" s="31">
        <f t="shared" si="1"/>
        <v>565</v>
      </c>
      <c r="I43" s="24" t="s">
        <v>20</v>
      </c>
      <c r="J43" s="58">
        <f>F37+F43+F49+J7+J13+J19+J25+J31+J37</f>
        <v>1514</v>
      </c>
      <c r="K43" s="59">
        <f>G37+G43+G49+K7+K13+K19+K25+K31+K37</f>
        <v>1824</v>
      </c>
      <c r="L43" s="60">
        <f>SUM(J43:K43)</f>
        <v>3338</v>
      </c>
      <c r="M43" s="71">
        <f>L43/L39</f>
        <v>0.3660489088715868</v>
      </c>
    </row>
    <row r="44" spans="1:13" ht="11.25" customHeight="1">
      <c r="A44" s="34">
        <v>35</v>
      </c>
      <c r="B44" s="35">
        <v>53</v>
      </c>
      <c r="C44" s="36">
        <v>40</v>
      </c>
      <c r="D44" s="37">
        <f t="shared" si="0"/>
        <v>93</v>
      </c>
      <c r="E44" s="38">
        <v>75</v>
      </c>
      <c r="F44" s="35">
        <v>76</v>
      </c>
      <c r="G44" s="36">
        <v>83</v>
      </c>
      <c r="H44" s="39">
        <f t="shared" si="1"/>
        <v>159</v>
      </c>
      <c r="I44" s="70" t="s">
        <v>21</v>
      </c>
      <c r="J44" s="72">
        <v>50.14</v>
      </c>
      <c r="K44" s="73">
        <v>53.36</v>
      </c>
      <c r="L44" s="74">
        <v>51.77</v>
      </c>
      <c r="M44" s="71"/>
    </row>
    <row r="45" spans="1:13" ht="11.25" customHeight="1">
      <c r="A45" s="18">
        <v>36</v>
      </c>
      <c r="B45" s="19">
        <v>45</v>
      </c>
      <c r="C45" s="20">
        <v>39</v>
      </c>
      <c r="D45" s="21">
        <f t="shared" si="0"/>
        <v>84</v>
      </c>
      <c r="E45" s="22">
        <v>76</v>
      </c>
      <c r="F45" s="19">
        <v>60</v>
      </c>
      <c r="G45" s="20">
        <v>57</v>
      </c>
      <c r="H45" s="23">
        <f t="shared" si="1"/>
        <v>117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40</v>
      </c>
      <c r="C46" s="20">
        <v>47</v>
      </c>
      <c r="D46" s="21">
        <f t="shared" si="0"/>
        <v>87</v>
      </c>
      <c r="E46" s="22">
        <v>77</v>
      </c>
      <c r="F46" s="19">
        <v>43</v>
      </c>
      <c r="G46" s="20">
        <v>56</v>
      </c>
      <c r="H46" s="23">
        <f t="shared" si="1"/>
        <v>99</v>
      </c>
      <c r="I46" s="24" t="s">
        <v>22</v>
      </c>
      <c r="J46" s="64">
        <f>F49+J7+J13+J19+J25+J31+J37</f>
        <v>797</v>
      </c>
      <c r="K46" s="65">
        <f>G49+K7+K13+K19+K25+K31+K37</f>
        <v>1138</v>
      </c>
      <c r="L46" s="66">
        <f>H49+L7+L13+L19+L25+L31+L37</f>
        <v>1935</v>
      </c>
      <c r="M46" s="71">
        <f>L46/L39</f>
        <v>0.21219431955258253</v>
      </c>
    </row>
    <row r="47" spans="1:13" ht="11.25" customHeight="1">
      <c r="A47" s="18">
        <v>38</v>
      </c>
      <c r="B47" s="19">
        <v>40</v>
      </c>
      <c r="C47" s="20">
        <v>32</v>
      </c>
      <c r="D47" s="21">
        <f t="shared" si="0"/>
        <v>72</v>
      </c>
      <c r="E47" s="22">
        <v>78</v>
      </c>
      <c r="F47" s="19">
        <v>48</v>
      </c>
      <c r="G47" s="20">
        <v>41</v>
      </c>
      <c r="H47" s="23">
        <f t="shared" si="1"/>
        <v>89</v>
      </c>
      <c r="I47" s="24" t="s">
        <v>23</v>
      </c>
      <c r="J47" s="64">
        <f>J13+J19+J25+J31+J37</f>
        <v>257</v>
      </c>
      <c r="K47" s="65">
        <f>K13+K19+K25+K31+K37</f>
        <v>513</v>
      </c>
      <c r="L47" s="66">
        <f>L13+L19+L25+L31+L37</f>
        <v>770</v>
      </c>
      <c r="M47" s="71">
        <f>L47/L39</f>
        <v>0.08443908323281062</v>
      </c>
    </row>
    <row r="48" spans="1:13" ht="11.25" customHeight="1">
      <c r="A48" s="18">
        <v>39</v>
      </c>
      <c r="B48" s="19">
        <v>51</v>
      </c>
      <c r="C48" s="20">
        <v>47</v>
      </c>
      <c r="D48" s="21">
        <f t="shared" si="0"/>
        <v>98</v>
      </c>
      <c r="E48" s="22">
        <v>79</v>
      </c>
      <c r="F48" s="19">
        <v>62</v>
      </c>
      <c r="G48" s="20">
        <v>71</v>
      </c>
      <c r="H48" s="23">
        <f t="shared" si="1"/>
        <v>133</v>
      </c>
      <c r="I48" s="24" t="s">
        <v>24</v>
      </c>
      <c r="J48" s="64">
        <f>J25+J31+J37</f>
        <v>13</v>
      </c>
      <c r="K48" s="65">
        <f>K25+K31+K37</f>
        <v>77</v>
      </c>
      <c r="L48" s="66">
        <f>L25+L31+L37</f>
        <v>90</v>
      </c>
      <c r="M48" s="71">
        <f>L48/L39</f>
        <v>0.009869503235003838</v>
      </c>
    </row>
    <row r="49" spans="1:13" ht="11.25" customHeight="1" thickBot="1">
      <c r="A49" s="50" t="s">
        <v>17</v>
      </c>
      <c r="B49" s="51">
        <f>SUM(B44:B48)</f>
        <v>229</v>
      </c>
      <c r="C49" s="52">
        <f>SUM(C44:C48)</f>
        <v>205</v>
      </c>
      <c r="D49" s="53">
        <f t="shared" si="0"/>
        <v>434</v>
      </c>
      <c r="E49" s="54" t="s">
        <v>17</v>
      </c>
      <c r="F49" s="51">
        <f>SUM(F44:F48)</f>
        <v>289</v>
      </c>
      <c r="G49" s="52">
        <f>SUM(G44:G48)</f>
        <v>308</v>
      </c>
      <c r="H49" s="55">
        <f t="shared" si="1"/>
        <v>597</v>
      </c>
      <c r="I49" s="56" t="s">
        <v>25</v>
      </c>
      <c r="J49" s="67">
        <f>J31+J37</f>
        <v>4</v>
      </c>
      <c r="K49" s="68">
        <f>K31+K37</f>
        <v>9</v>
      </c>
      <c r="L49" s="69">
        <f>L31+L37</f>
        <v>13</v>
      </c>
      <c r="M49" s="71">
        <f>L49/L39</f>
        <v>0.0014255949117227766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（平成29年4月1日現在）&amp;R&amp;12旧望月町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JWS0286</dc:creator>
  <cp:keywords/>
  <dc:description/>
  <cp:lastModifiedBy>SAKU</cp:lastModifiedBy>
  <cp:lastPrinted>2017-05-12T06:37:39Z</cp:lastPrinted>
  <dcterms:created xsi:type="dcterms:W3CDTF">2008-04-16T04:52:12Z</dcterms:created>
  <dcterms:modified xsi:type="dcterms:W3CDTF">2017-05-12T06:38:56Z</dcterms:modified>
  <cp:category/>
  <cp:version/>
  <cp:contentType/>
  <cp:contentStatus/>
</cp:coreProperties>
</file>