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8\"/>
    </mc:Choice>
  </mc:AlternateContent>
  <xr:revisionPtr revIDLastSave="0" documentId="8_{9034FC55-F972-4D2A-96A0-53BA0415FB53}" xr6:coauthVersionLast="36" xr6:coauthVersionMax="36" xr10:uidLastSave="{00000000-0000-0000-0000-000000000000}"/>
  <bookViews>
    <workbookView xWindow="0" yWindow="0" windowWidth="28800" windowHeight="11940" tabRatio="842"/>
  </bookViews>
  <sheets>
    <sheet name="5" sheetId="1" r:id="rId1"/>
    <sheet name="286市民のくらし" sheetId="5" state="hidden" r:id="rId2"/>
  </sheets>
  <definedNames>
    <definedName name="_xlnm.Print_Area" localSheetId="1">'286市民のくらし'!$A$1:$CV$61</definedName>
    <definedName name="_xlnm.Print_Area" localSheetId="0">'5'!$A$1:$DH$38</definedName>
  </definedNames>
  <calcPr calcId="191029"/>
</workbook>
</file>

<file path=xl/calcChain.xml><?xml version="1.0" encoding="utf-8"?>
<calcChain xmlns="http://schemas.openxmlformats.org/spreadsheetml/2006/main">
  <c r="K18" i="1" l="1"/>
  <c r="BG7" i="1"/>
  <c r="BG8" i="1"/>
  <c r="BG9" i="1"/>
  <c r="BG11" i="1"/>
  <c r="BG21" i="1"/>
  <c r="BG22" i="1"/>
  <c r="BG25" i="1"/>
  <c r="BH17" i="1"/>
  <c r="DB7" i="1"/>
  <c r="AF7" i="1" s="1"/>
  <c r="AN7" i="1"/>
  <c r="AN8" i="1"/>
  <c r="AN9" i="1"/>
  <c r="AN10" i="1"/>
  <c r="AL11" i="1"/>
  <c r="AN11" i="1" s="1"/>
  <c r="AN12" i="1"/>
  <c r="AN13" i="1"/>
  <c r="AN14" i="1"/>
  <c r="AN15" i="1"/>
  <c r="AN16" i="1"/>
  <c r="AL17" i="1"/>
  <c r="AN17" i="1" s="1"/>
  <c r="AN18" i="1"/>
  <c r="AN19" i="1"/>
  <c r="AN20" i="1"/>
  <c r="AN21" i="1"/>
  <c r="AN22" i="1"/>
  <c r="AN23" i="1"/>
  <c r="AN24" i="1"/>
  <c r="AN25" i="1"/>
  <c r="AN27" i="1"/>
  <c r="AL28" i="1"/>
  <c r="AN28" i="1"/>
  <c r="AN29" i="1"/>
  <c r="AN30" i="1"/>
  <c r="AN31" i="1"/>
  <c r="AN32" i="1"/>
  <c r="AN34" i="1"/>
  <c r="AN35" i="1"/>
  <c r="AN36" i="1"/>
  <c r="AN5" i="1"/>
  <c r="CK9" i="1"/>
  <c r="DB8" i="1"/>
  <c r="AA8" i="1" s="1"/>
  <c r="DB9" i="1"/>
  <c r="AA9" i="1" s="1"/>
  <c r="AJ9" i="1"/>
  <c r="DB10" i="1"/>
  <c r="AA10" i="1" s="1"/>
  <c r="AJ10" i="1"/>
  <c r="DB11" i="1"/>
  <c r="AA11" i="1" s="1"/>
  <c r="AJ11" i="1"/>
  <c r="DB12" i="1"/>
  <c r="AA12" i="1" s="1"/>
  <c r="AJ12" i="1"/>
  <c r="DB13" i="1"/>
  <c r="AF13" i="1" s="1"/>
  <c r="DB14" i="1"/>
  <c r="AA14" i="1" s="1"/>
  <c r="AJ14" i="1"/>
  <c r="DB15" i="1"/>
  <c r="AA15" i="1" s="1"/>
  <c r="AJ15" i="1"/>
  <c r="DB16" i="1"/>
  <c r="AA16" i="1" s="1"/>
  <c r="AJ16" i="1"/>
  <c r="DB17" i="1"/>
  <c r="AJ17" i="1" s="1"/>
  <c r="DB18" i="1"/>
  <c r="AJ18" i="1" s="1"/>
  <c r="DB19" i="1"/>
  <c r="AJ19" i="1"/>
  <c r="DB20" i="1"/>
  <c r="AJ20" i="1"/>
  <c r="DB21" i="1"/>
  <c r="AJ21" i="1"/>
  <c r="DB22" i="1"/>
  <c r="AJ22" i="1" s="1"/>
  <c r="DB23" i="1"/>
  <c r="AJ23" i="1" s="1"/>
  <c r="DB24" i="1"/>
  <c r="AJ24" i="1" s="1"/>
  <c r="DB25" i="1"/>
  <c r="AF25" i="1" s="1"/>
  <c r="AJ25" i="1"/>
  <c r="AF9" i="1"/>
  <c r="AF10" i="1"/>
  <c r="AF11" i="1"/>
  <c r="AF12" i="1"/>
  <c r="AF19" i="1"/>
  <c r="AF20" i="1"/>
  <c r="AF21" i="1"/>
  <c r="AF22" i="1"/>
  <c r="AF23" i="1"/>
  <c r="AF24" i="1"/>
  <c r="AA13" i="1"/>
  <c r="AA19" i="1"/>
  <c r="AA20" i="1"/>
  <c r="AA21" i="1"/>
  <c r="AA23" i="1"/>
  <c r="AA25" i="1"/>
  <c r="AA7" i="1"/>
  <c r="DB26" i="1"/>
  <c r="DB27" i="1"/>
  <c r="DB28" i="1"/>
  <c r="DB29" i="1"/>
  <c r="DB30" i="1"/>
  <c r="DB31" i="1"/>
  <c r="DB32" i="1"/>
  <c r="DB33" i="1"/>
  <c r="DB34" i="1"/>
  <c r="DB35" i="1"/>
  <c r="DB36" i="1"/>
  <c r="CN9" i="1"/>
  <c r="CN11" i="1"/>
  <c r="CN18" i="1"/>
  <c r="CN25" i="1"/>
  <c r="CZ25" i="1"/>
  <c r="CZ7" i="1"/>
  <c r="CZ8" i="1"/>
  <c r="CZ11" i="1"/>
  <c r="DA21" i="1" s="1"/>
  <c r="CZ17" i="1"/>
  <c r="CZ18" i="1"/>
  <c r="CZ21" i="1"/>
  <c r="CZ22" i="1"/>
  <c r="DA22" i="1" s="1"/>
  <c r="DA25" i="1"/>
  <c r="DA24" i="1"/>
  <c r="DA23" i="1"/>
  <c r="DA20" i="1"/>
  <c r="DA19" i="1"/>
  <c r="DA18" i="1"/>
  <c r="DA17" i="1"/>
  <c r="DA16" i="1"/>
  <c r="DA15" i="1"/>
  <c r="DA14" i="1"/>
  <c r="DA13" i="1"/>
  <c r="DA12" i="1"/>
  <c r="DA10" i="1"/>
  <c r="DA9" i="1"/>
  <c r="DA8" i="1"/>
  <c r="DA7" i="1"/>
  <c r="CX25" i="1"/>
  <c r="CY25" i="1" s="1"/>
  <c r="CX7" i="1"/>
  <c r="CX8" i="1"/>
  <c r="CX9" i="1"/>
  <c r="CX11" i="1"/>
  <c r="CX17" i="1"/>
  <c r="CX18" i="1"/>
  <c r="CX21" i="1"/>
  <c r="CX22" i="1"/>
  <c r="CY24" i="1" s="1"/>
  <c r="CY21" i="1"/>
  <c r="CY20" i="1"/>
  <c r="CY19" i="1"/>
  <c r="CY18" i="1"/>
  <c r="CY17" i="1"/>
  <c r="CY16" i="1"/>
  <c r="CY15" i="1"/>
  <c r="CY14" i="1"/>
  <c r="CY13" i="1"/>
  <c r="CY12" i="1"/>
  <c r="CY11" i="1"/>
  <c r="CY10" i="1"/>
  <c r="CY9" i="1"/>
  <c r="CY8" i="1"/>
  <c r="CY7" i="1"/>
  <c r="CV25" i="1"/>
  <c r="CW25" i="1" s="1"/>
  <c r="CV7" i="1"/>
  <c r="CW24" i="1" s="1"/>
  <c r="CV8" i="1"/>
  <c r="CV9" i="1"/>
  <c r="CV11" i="1"/>
  <c r="CV17" i="1"/>
  <c r="CV18" i="1"/>
  <c r="CV21" i="1"/>
  <c r="CV22" i="1"/>
  <c r="CU25" i="1"/>
  <c r="CU24" i="1"/>
  <c r="CU23" i="1"/>
  <c r="CU22" i="1"/>
  <c r="CU21" i="1"/>
  <c r="CU20" i="1"/>
  <c r="CU19" i="1"/>
  <c r="CU18" i="1"/>
  <c r="CU17" i="1"/>
  <c r="CU16" i="1"/>
  <c r="CU15" i="1"/>
  <c r="CU14" i="1"/>
  <c r="CU13" i="1"/>
  <c r="CU12" i="1"/>
  <c r="CU11" i="1"/>
  <c r="CU10" i="1"/>
  <c r="CU9" i="1"/>
  <c r="CU8" i="1"/>
  <c r="CU7" i="1"/>
  <c r="CR25" i="1"/>
  <c r="CR7" i="1"/>
  <c r="CR8" i="1"/>
  <c r="CS15" i="1" s="1"/>
  <c r="CR9" i="1"/>
  <c r="CS9" i="1" s="1"/>
  <c r="CR11" i="1"/>
  <c r="CS11" i="1" s="1"/>
  <c r="CR17" i="1"/>
  <c r="CR18" i="1"/>
  <c r="CR21" i="1"/>
  <c r="CR22" i="1"/>
  <c r="CS25" i="1"/>
  <c r="CS22" i="1"/>
  <c r="CS21" i="1"/>
  <c r="CS20" i="1"/>
  <c r="CS19" i="1"/>
  <c r="CS17" i="1"/>
  <c r="CS16" i="1"/>
  <c r="CP25" i="1"/>
  <c r="CP7" i="1"/>
  <c r="CQ8" i="1" s="1"/>
  <c r="CP8" i="1"/>
  <c r="CP9" i="1"/>
  <c r="CP11" i="1"/>
  <c r="CP17" i="1"/>
  <c r="CP18" i="1"/>
  <c r="CQ11" i="1" s="1"/>
  <c r="CP21" i="1"/>
  <c r="CQ20" i="1" s="1"/>
  <c r="CP22" i="1"/>
  <c r="CQ22" i="1" s="1"/>
  <c r="CQ21" i="1"/>
  <c r="CQ18" i="1"/>
  <c r="CQ17" i="1"/>
  <c r="CQ16" i="1"/>
  <c r="CQ15" i="1"/>
  <c r="CQ13" i="1"/>
  <c r="CQ12" i="1"/>
  <c r="CN17" i="1"/>
  <c r="CO25" i="1" s="1"/>
  <c r="CO24" i="1"/>
  <c r="CO16" i="1"/>
  <c r="CO15" i="1"/>
  <c r="CO14" i="1"/>
  <c r="CO13" i="1"/>
  <c r="CO11" i="1"/>
  <c r="CO10" i="1"/>
  <c r="CO9" i="1"/>
  <c r="CO8" i="1"/>
  <c r="CO7" i="1"/>
  <c r="CK18" i="1"/>
  <c r="CL19" i="1" s="1"/>
  <c r="CL23" i="1"/>
  <c r="CL20" i="1"/>
  <c r="CI9" i="1"/>
  <c r="CJ21" i="1" s="1"/>
  <c r="CI18" i="1"/>
  <c r="CJ25" i="1"/>
  <c r="CJ24" i="1"/>
  <c r="CJ23" i="1"/>
  <c r="CJ22" i="1"/>
  <c r="CJ20" i="1"/>
  <c r="CJ19" i="1"/>
  <c r="CJ18" i="1"/>
  <c r="CJ17" i="1"/>
  <c r="CJ16" i="1"/>
  <c r="CJ15" i="1"/>
  <c r="CJ14" i="1"/>
  <c r="CJ13" i="1"/>
  <c r="CJ12" i="1"/>
  <c r="CJ11" i="1"/>
  <c r="CJ10" i="1"/>
  <c r="CJ9" i="1"/>
  <c r="CJ8" i="1"/>
  <c r="CJ7" i="1"/>
  <c r="CG9" i="1"/>
  <c r="CH25" i="1" s="1"/>
  <c r="CG18" i="1"/>
  <c r="CH18" i="1" s="1"/>
  <c r="CH24" i="1"/>
  <c r="CH22" i="1"/>
  <c r="CH14" i="1"/>
  <c r="CH13" i="1"/>
  <c r="CH12" i="1"/>
  <c r="CH11" i="1"/>
  <c r="CH9" i="1"/>
  <c r="CH8" i="1"/>
  <c r="CH7" i="1"/>
  <c r="CE9" i="1"/>
  <c r="CF17" i="1" s="1"/>
  <c r="CE18" i="1"/>
  <c r="CF18" i="1" s="1"/>
  <c r="CF25" i="1"/>
  <c r="CF24" i="1"/>
  <c r="CF23" i="1"/>
  <c r="CF22" i="1"/>
  <c r="CF20" i="1"/>
  <c r="CF19" i="1"/>
  <c r="CC9" i="1"/>
  <c r="CD25" i="1" s="1"/>
  <c r="CC18" i="1"/>
  <c r="CD20" i="1" s="1"/>
  <c r="CD24" i="1"/>
  <c r="CD23" i="1"/>
  <c r="CD22" i="1"/>
  <c r="CD21" i="1"/>
  <c r="CD19" i="1"/>
  <c r="CD18" i="1"/>
  <c r="CD17" i="1"/>
  <c r="CD16" i="1"/>
  <c r="CD15" i="1"/>
  <c r="CD14" i="1"/>
  <c r="CD13" i="1"/>
  <c r="CD12" i="1"/>
  <c r="CD11" i="1"/>
  <c r="CD10" i="1"/>
  <c r="CD9" i="1"/>
  <c r="CD8" i="1"/>
  <c r="CD7" i="1"/>
  <c r="CA9" i="1"/>
  <c r="CB25" i="1" s="1"/>
  <c r="CA18" i="1"/>
  <c r="CB18" i="1" s="1"/>
  <c r="CB23" i="1"/>
  <c r="CB21" i="1"/>
  <c r="CB13" i="1"/>
  <c r="CB12" i="1"/>
  <c r="CB11" i="1"/>
  <c r="CB10" i="1"/>
  <c r="CB8" i="1"/>
  <c r="CB7" i="1"/>
  <c r="BY25" i="1"/>
  <c r="BZ25" i="1" s="1"/>
  <c r="BY8" i="1"/>
  <c r="BZ23" i="1" s="1"/>
  <c r="BY9" i="1"/>
  <c r="BZ9" i="1" s="1"/>
  <c r="BY11" i="1"/>
  <c r="BZ11" i="1" s="1"/>
  <c r="BY17" i="1"/>
  <c r="BZ17" i="1" s="1"/>
  <c r="BY18" i="1"/>
  <c r="BZ18" i="1" s="1"/>
  <c r="BY21" i="1"/>
  <c r="BZ21" i="1" s="1"/>
  <c r="BY22" i="1"/>
  <c r="BZ22" i="1" s="1"/>
  <c r="BZ24" i="1"/>
  <c r="BV25" i="1"/>
  <c r="BV7" i="1"/>
  <c r="BW19" i="1" s="1"/>
  <c r="BV8" i="1"/>
  <c r="BW8" i="1" s="1"/>
  <c r="BV9" i="1"/>
  <c r="BW9" i="1" s="1"/>
  <c r="BV11" i="1"/>
  <c r="BW11" i="1" s="1"/>
  <c r="BV17" i="1"/>
  <c r="BW17" i="1" s="1"/>
  <c r="BV18" i="1"/>
  <c r="BW18" i="1" s="1"/>
  <c r="BV21" i="1"/>
  <c r="BV22" i="1"/>
  <c r="BW22" i="1" s="1"/>
  <c r="BW23" i="1"/>
  <c r="BW20" i="1"/>
  <c r="BT25" i="1"/>
  <c r="BT7" i="1"/>
  <c r="BT8" i="1"/>
  <c r="BU15" i="1" s="1"/>
  <c r="BT9" i="1"/>
  <c r="BU9" i="1" s="1"/>
  <c r="BT11" i="1"/>
  <c r="BU11" i="1" s="1"/>
  <c r="BT17" i="1"/>
  <c r="BT18" i="1"/>
  <c r="BT21" i="1"/>
  <c r="BT22" i="1"/>
  <c r="BU22" i="1"/>
  <c r="BU19" i="1"/>
  <c r="BU16" i="1"/>
  <c r="BR25" i="1"/>
  <c r="BR7" i="1"/>
  <c r="BS8" i="1" s="1"/>
  <c r="BR8" i="1"/>
  <c r="BR9" i="1"/>
  <c r="BR11" i="1"/>
  <c r="BS9" i="1" s="1"/>
  <c r="BR17" i="1"/>
  <c r="BR18" i="1"/>
  <c r="BS11" i="1" s="1"/>
  <c r="BR21" i="1"/>
  <c r="BS25" i="1" s="1"/>
  <c r="BR22" i="1"/>
  <c r="BS18" i="1"/>
  <c r="BS15" i="1"/>
  <c r="BS12" i="1"/>
  <c r="BQ25" i="1"/>
  <c r="BQ24" i="1"/>
  <c r="BQ23" i="1"/>
  <c r="BQ22" i="1"/>
  <c r="BQ21" i="1"/>
  <c r="BQ20" i="1"/>
  <c r="BQ19" i="1"/>
  <c r="BQ18" i="1"/>
  <c r="BQ17" i="1"/>
  <c r="BQ16" i="1"/>
  <c r="BQ15" i="1"/>
  <c r="BQ14" i="1"/>
  <c r="BQ13" i="1"/>
  <c r="BQ12" i="1"/>
  <c r="BQ11" i="1"/>
  <c r="BQ10" i="1"/>
  <c r="BQ9" i="1"/>
  <c r="BQ8" i="1"/>
  <c r="BQ7" i="1"/>
  <c r="BO25" i="1"/>
  <c r="BO24" i="1"/>
  <c r="BO23" i="1"/>
  <c r="BO22" i="1"/>
  <c r="BO21" i="1"/>
  <c r="BO20" i="1"/>
  <c r="BO19" i="1"/>
  <c r="BO18" i="1"/>
  <c r="BO17" i="1"/>
  <c r="BO16" i="1"/>
  <c r="BO15" i="1"/>
  <c r="BO14" i="1"/>
  <c r="BO13" i="1"/>
  <c r="BO12" i="1"/>
  <c r="BO11" i="1"/>
  <c r="BO10" i="1"/>
  <c r="BO9" i="1"/>
  <c r="BO8" i="1"/>
  <c r="BO7" i="1"/>
  <c r="BM25" i="1"/>
  <c r="BM24" i="1"/>
  <c r="BM23" i="1"/>
  <c r="BM22" i="1"/>
  <c r="BM21" i="1"/>
  <c r="BM20" i="1"/>
  <c r="BM19" i="1"/>
  <c r="BM18" i="1"/>
  <c r="BM17" i="1"/>
  <c r="BM16" i="1"/>
  <c r="BM15" i="1"/>
  <c r="BM14" i="1"/>
  <c r="BM13" i="1"/>
  <c r="BM12" i="1"/>
  <c r="BM11" i="1"/>
  <c r="BM10" i="1"/>
  <c r="BM9" i="1"/>
  <c r="BM8" i="1"/>
  <c r="BM7" i="1"/>
  <c r="BJ25" i="1"/>
  <c r="BK25" i="1" s="1"/>
  <c r="BJ8" i="1"/>
  <c r="BK14" i="1" s="1"/>
  <c r="BJ9" i="1"/>
  <c r="BJ11" i="1"/>
  <c r="BK11" i="1" s="1"/>
  <c r="BJ18" i="1"/>
  <c r="BK18" i="1" s="1"/>
  <c r="BJ21" i="1"/>
  <c r="BK21" i="1" s="1"/>
  <c r="BJ22" i="1"/>
  <c r="BH25" i="1"/>
  <c r="BH24" i="1"/>
  <c r="BH23" i="1"/>
  <c r="BH22" i="1"/>
  <c r="BH21" i="1"/>
  <c r="BH20" i="1"/>
  <c r="BH19" i="1"/>
  <c r="BH18" i="1"/>
  <c r="BH16" i="1"/>
  <c r="BH15" i="1"/>
  <c r="BH14" i="1"/>
  <c r="BH13" i="1"/>
  <c r="BH12" i="1"/>
  <c r="BH11" i="1"/>
  <c r="BH10" i="1"/>
  <c r="BH9" i="1"/>
  <c r="BH8" i="1"/>
  <c r="BH7" i="1"/>
  <c r="BE9" i="1"/>
  <c r="BF18" i="1" s="1"/>
  <c r="BF23" i="1"/>
  <c r="BF21" i="1"/>
  <c r="BF20" i="1"/>
  <c r="BF19" i="1"/>
  <c r="BF17" i="1"/>
  <c r="BF15" i="1"/>
  <c r="BF14" i="1"/>
  <c r="BF13" i="1"/>
  <c r="BF12" i="1"/>
  <c r="BF11" i="1"/>
  <c r="BF10" i="1"/>
  <c r="BF9" i="1"/>
  <c r="BF8" i="1"/>
  <c r="BF7" i="1"/>
  <c r="BC9" i="1"/>
  <c r="BD23" i="1" s="1"/>
  <c r="BD24" i="1"/>
  <c r="BD7" i="1"/>
  <c r="BA9" i="1"/>
  <c r="BB11" i="1" s="1"/>
  <c r="BA18" i="1"/>
  <c r="BB21" i="1"/>
  <c r="BB18" i="1"/>
  <c r="BB17" i="1"/>
  <c r="BB15" i="1"/>
  <c r="BB12" i="1"/>
  <c r="AY18" i="1"/>
  <c r="AZ25" i="1" s="1"/>
  <c r="AZ24" i="1"/>
  <c r="AZ16" i="1"/>
  <c r="AZ15" i="1"/>
  <c r="AZ14" i="1"/>
  <c r="AZ13" i="1"/>
  <c r="AZ11" i="1"/>
  <c r="AZ10" i="1"/>
  <c r="AZ9" i="1"/>
  <c r="AZ8" i="1"/>
  <c r="AZ7" i="1"/>
  <c r="AX25" i="1"/>
  <c r="AX24" i="1"/>
  <c r="AX23" i="1"/>
  <c r="AX22" i="1"/>
  <c r="AX21" i="1"/>
  <c r="AX20" i="1"/>
  <c r="AX19" i="1"/>
  <c r="AX18" i="1"/>
  <c r="AX17" i="1"/>
  <c r="AX16" i="1"/>
  <c r="AX15" i="1"/>
  <c r="AX14" i="1"/>
  <c r="AX13" i="1"/>
  <c r="AX12" i="1"/>
  <c r="AX11" i="1"/>
  <c r="AX10" i="1"/>
  <c r="AX9" i="1"/>
  <c r="AX8" i="1"/>
  <c r="AX7" i="1"/>
  <c r="AU25" i="1"/>
  <c r="AU7" i="1"/>
  <c r="AV13" i="1" s="1"/>
  <c r="AU8" i="1"/>
  <c r="AU9" i="1"/>
  <c r="AU10" i="1"/>
  <c r="AV9" i="1" s="1"/>
  <c r="AU11" i="1"/>
  <c r="AV8" i="1" s="1"/>
  <c r="AU12" i="1"/>
  <c r="AV12" i="1" s="1"/>
  <c r="AU13" i="1"/>
  <c r="AU14" i="1"/>
  <c r="AV14" i="1" s="1"/>
  <c r="AU15" i="1"/>
  <c r="AV15" i="1" s="1"/>
  <c r="AU16" i="1"/>
  <c r="AV16" i="1" s="1"/>
  <c r="AU17" i="1"/>
  <c r="AV17" i="1" s="1"/>
  <c r="AU18" i="1"/>
  <c r="AV18" i="1" s="1"/>
  <c r="AU19" i="1"/>
  <c r="AV19" i="1" s="1"/>
  <c r="AU20" i="1"/>
  <c r="AV20" i="1" s="1"/>
  <c r="AU21" i="1"/>
  <c r="AV21" i="1" s="1"/>
  <c r="AU22" i="1"/>
  <c r="AV22" i="1" s="1"/>
  <c r="AU23" i="1"/>
  <c r="AV23" i="1" s="1"/>
  <c r="AU24" i="1"/>
  <c r="AV24" i="1" s="1"/>
  <c r="AV25" i="1"/>
  <c r="AS25" i="1"/>
  <c r="AS24" i="1"/>
  <c r="AS23" i="1"/>
  <c r="AS22" i="1"/>
  <c r="AS21" i="1"/>
  <c r="AS20" i="1"/>
  <c r="AS19" i="1"/>
  <c r="AS18" i="1"/>
  <c r="AS17" i="1"/>
  <c r="AS16" i="1"/>
  <c r="AS15" i="1"/>
  <c r="AS14" i="1"/>
  <c r="AS13" i="1"/>
  <c r="AS12" i="1"/>
  <c r="AS11" i="1"/>
  <c r="AS10" i="1"/>
  <c r="AS9" i="1"/>
  <c r="AS8" i="1"/>
  <c r="AS7" i="1"/>
  <c r="AQ25" i="1"/>
  <c r="AQ24" i="1"/>
  <c r="AQ23" i="1"/>
  <c r="AQ22" i="1"/>
  <c r="AQ21" i="1"/>
  <c r="AQ20" i="1"/>
  <c r="AQ19" i="1"/>
  <c r="AQ18" i="1"/>
  <c r="AQ17" i="1"/>
  <c r="AQ16" i="1"/>
  <c r="AQ15" i="1"/>
  <c r="AQ14" i="1"/>
  <c r="AQ13" i="1"/>
  <c r="AQ12" i="1"/>
  <c r="AQ11" i="1"/>
  <c r="AQ10" i="1"/>
  <c r="AQ9" i="1"/>
  <c r="AQ8" i="1"/>
  <c r="AQ7" i="1"/>
  <c r="AM25" i="1"/>
  <c r="AM24" i="1"/>
  <c r="AM23" i="1"/>
  <c r="AM22" i="1"/>
  <c r="AM21" i="1"/>
  <c r="AM20" i="1"/>
  <c r="AM19" i="1"/>
  <c r="AM18" i="1"/>
  <c r="AM17" i="1"/>
  <c r="AM16" i="1"/>
  <c r="AM15" i="1"/>
  <c r="AM14" i="1"/>
  <c r="AM13" i="1"/>
  <c r="AM12" i="1"/>
  <c r="AM11" i="1"/>
  <c r="AM10" i="1"/>
  <c r="AM9" i="1"/>
  <c r="AM8" i="1"/>
  <c r="AM7" i="1"/>
  <c r="AI25" i="1"/>
  <c r="AI24" i="1"/>
  <c r="AI23" i="1"/>
  <c r="AI22" i="1"/>
  <c r="AI21" i="1"/>
  <c r="AI20" i="1"/>
  <c r="AI19" i="1"/>
  <c r="AI18" i="1"/>
  <c r="AI17" i="1"/>
  <c r="AI16" i="1"/>
  <c r="AI15" i="1"/>
  <c r="AI14" i="1"/>
  <c r="AI13" i="1"/>
  <c r="AI12" i="1"/>
  <c r="AI11" i="1"/>
  <c r="AI10" i="1"/>
  <c r="AI9" i="1"/>
  <c r="AI8" i="1"/>
  <c r="AI7" i="1"/>
  <c r="AD25" i="1"/>
  <c r="AD24" i="1"/>
  <c r="AD23" i="1"/>
  <c r="AD22" i="1"/>
  <c r="AD21" i="1"/>
  <c r="AD20" i="1"/>
  <c r="AD19" i="1"/>
  <c r="AD18" i="1"/>
  <c r="AD17" i="1"/>
  <c r="AD16" i="1"/>
  <c r="AD15" i="1"/>
  <c r="AD14" i="1"/>
  <c r="AD13" i="1"/>
  <c r="AD12" i="1"/>
  <c r="AD11" i="1"/>
  <c r="AD10" i="1"/>
  <c r="AD9" i="1"/>
  <c r="AD8" i="1"/>
  <c r="AD7" i="1"/>
  <c r="X25" i="1"/>
  <c r="X24" i="1"/>
  <c r="X23" i="1"/>
  <c r="X22" i="1"/>
  <c r="X21" i="1"/>
  <c r="X20" i="1"/>
  <c r="X19" i="1"/>
  <c r="X18" i="1"/>
  <c r="X17" i="1"/>
  <c r="X16" i="1"/>
  <c r="X15" i="1"/>
  <c r="X14" i="1"/>
  <c r="X13" i="1"/>
  <c r="X12" i="1"/>
  <c r="X11" i="1"/>
  <c r="X10" i="1"/>
  <c r="X9" i="1"/>
  <c r="X8" i="1"/>
  <c r="X7" i="1"/>
  <c r="Z25" i="1"/>
  <c r="Z24" i="1"/>
  <c r="Z23" i="1"/>
  <c r="Z22" i="1"/>
  <c r="Z21" i="1"/>
  <c r="Z20" i="1"/>
  <c r="Z19" i="1"/>
  <c r="Z18" i="1"/>
  <c r="Z17" i="1"/>
  <c r="Z16" i="1"/>
  <c r="Z15" i="1"/>
  <c r="Z14" i="1"/>
  <c r="Z13" i="1"/>
  <c r="Z12" i="1"/>
  <c r="Z11" i="1"/>
  <c r="Z10" i="1"/>
  <c r="Z9" i="1"/>
  <c r="Z8" i="1"/>
  <c r="Z7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V8" i="1"/>
  <c r="V7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K25" i="1"/>
  <c r="K24" i="1"/>
  <c r="K23" i="1"/>
  <c r="K22" i="1"/>
  <c r="K21" i="1"/>
  <c r="K20" i="1"/>
  <c r="K19" i="1"/>
  <c r="K17" i="1"/>
  <c r="K16" i="1"/>
  <c r="K15" i="1"/>
  <c r="K14" i="1"/>
  <c r="K13" i="1"/>
  <c r="K12" i="1"/>
  <c r="K11" i="1"/>
  <c r="K10" i="1"/>
  <c r="K9" i="1"/>
  <c r="K8" i="1"/>
  <c r="K7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F10" i="1"/>
  <c r="F11" i="1"/>
  <c r="F12" i="1"/>
  <c r="F16" i="1"/>
  <c r="F21" i="1"/>
  <c r="F20" i="1"/>
  <c r="F19" i="1"/>
  <c r="F25" i="1"/>
  <c r="F7" i="1"/>
  <c r="F8" i="1"/>
  <c r="B9" i="1"/>
  <c r="C8" i="1" s="1"/>
  <c r="F13" i="1"/>
  <c r="F14" i="1"/>
  <c r="F15" i="1"/>
  <c r="F17" i="1"/>
  <c r="B18" i="1"/>
  <c r="C19" i="1" s="1"/>
  <c r="F18" i="1"/>
  <c r="F22" i="1"/>
  <c r="F23" i="1"/>
  <c r="F24" i="1"/>
  <c r="C17" i="1"/>
  <c r="C16" i="1"/>
  <c r="C15" i="1"/>
  <c r="C14" i="1"/>
  <c r="C13" i="1"/>
  <c r="C12" i="1"/>
  <c r="C11" i="1"/>
  <c r="C10" i="1"/>
  <c r="C9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7" i="1"/>
  <c r="CR28" i="1"/>
  <c r="CV28" i="1"/>
  <c r="CX28" i="1"/>
  <c r="CZ28" i="1"/>
  <c r="CP28" i="1"/>
  <c r="BY28" i="1"/>
  <c r="BV28" i="1"/>
  <c r="BJ28" i="1"/>
  <c r="BG28" i="1"/>
  <c r="BT28" i="1"/>
  <c r="BR28" i="1"/>
  <c r="AP28" i="1"/>
  <c r="AU28" i="1"/>
  <c r="AU29" i="1"/>
  <c r="AU30" i="1"/>
  <c r="AU31" i="1"/>
  <c r="AU32" i="1"/>
  <c r="AU34" i="1"/>
  <c r="AU35" i="1"/>
  <c r="AU36" i="1"/>
  <c r="AU27" i="1"/>
  <c r="AU5" i="1"/>
  <c r="F47" i="1"/>
  <c r="F48" i="1"/>
  <c r="F42" i="1"/>
  <c r="F43" i="1"/>
  <c r="F44" i="1"/>
  <c r="F45" i="1"/>
  <c r="F46" i="1"/>
  <c r="F27" i="1"/>
  <c r="F29" i="1"/>
  <c r="F30" i="1"/>
  <c r="F31" i="1"/>
  <c r="F32" i="1"/>
  <c r="F34" i="1"/>
  <c r="F35" i="1"/>
  <c r="F36" i="1"/>
  <c r="F5" i="1"/>
  <c r="CX7" i="5"/>
  <c r="AO17" i="1" l="1"/>
  <c r="AO21" i="1"/>
  <c r="AO16" i="1"/>
  <c r="AO15" i="1"/>
  <c r="AO14" i="1"/>
  <c r="AO13" i="1"/>
  <c r="AO12" i="1"/>
  <c r="AO10" i="1"/>
  <c r="AO11" i="1"/>
  <c r="AO24" i="1"/>
  <c r="AO9" i="1"/>
  <c r="AO8" i="1"/>
  <c r="AO7" i="1"/>
  <c r="AO18" i="1"/>
  <c r="AO25" i="1"/>
  <c r="AO23" i="1"/>
  <c r="AO22" i="1"/>
  <c r="AO20" i="1"/>
  <c r="AO19" i="1"/>
  <c r="AB14" i="1"/>
  <c r="G24" i="1"/>
  <c r="AB19" i="1"/>
  <c r="AB7" i="1"/>
  <c r="G17" i="1"/>
  <c r="G13" i="1"/>
  <c r="AK22" i="1"/>
  <c r="G15" i="1"/>
  <c r="G14" i="1"/>
  <c r="BB13" i="1"/>
  <c r="BD25" i="1"/>
  <c r="BS13" i="1"/>
  <c r="BU17" i="1"/>
  <c r="BW21" i="1"/>
  <c r="CL21" i="1"/>
  <c r="BB14" i="1"/>
  <c r="BS14" i="1"/>
  <c r="BU18" i="1"/>
  <c r="CF21" i="1"/>
  <c r="CL22" i="1"/>
  <c r="CQ14" i="1"/>
  <c r="CS18" i="1"/>
  <c r="DA11" i="1"/>
  <c r="AF18" i="1"/>
  <c r="BB16" i="1"/>
  <c r="BS16" i="1"/>
  <c r="BU20" i="1"/>
  <c r="BW24" i="1"/>
  <c r="CL24" i="1"/>
  <c r="AF17" i="1"/>
  <c r="BS17" i="1"/>
  <c r="BU21" i="1"/>
  <c r="BW25" i="1"/>
  <c r="CL25" i="1"/>
  <c r="AF16" i="1"/>
  <c r="CW7" i="1"/>
  <c r="AF15" i="1"/>
  <c r="AG15" i="1" s="1"/>
  <c r="AJ13" i="1"/>
  <c r="AK13" i="1" s="1"/>
  <c r="BB19" i="1"/>
  <c r="BS19" i="1"/>
  <c r="BU23" i="1"/>
  <c r="CQ19" i="1"/>
  <c r="CS23" i="1"/>
  <c r="CW8" i="1"/>
  <c r="AF14" i="1"/>
  <c r="BB20" i="1"/>
  <c r="BK7" i="1"/>
  <c r="BS20" i="1"/>
  <c r="BU24" i="1"/>
  <c r="CS24" i="1"/>
  <c r="CW9" i="1"/>
  <c r="BK8" i="1"/>
  <c r="BS21" i="1"/>
  <c r="BU25" i="1"/>
  <c r="CW10" i="1"/>
  <c r="BB22" i="1"/>
  <c r="BK9" i="1"/>
  <c r="BS22" i="1"/>
  <c r="CW11" i="1"/>
  <c r="AA24" i="1"/>
  <c r="BB23" i="1"/>
  <c r="BK10" i="1"/>
  <c r="BS23" i="1"/>
  <c r="CQ23" i="1"/>
  <c r="CW12" i="1"/>
  <c r="C20" i="1"/>
  <c r="C21" i="1"/>
  <c r="AZ12" i="1"/>
  <c r="BB24" i="1"/>
  <c r="BF16" i="1"/>
  <c r="BS24" i="1"/>
  <c r="CB9" i="1"/>
  <c r="CH10" i="1"/>
  <c r="CO12" i="1"/>
  <c r="CQ24" i="1"/>
  <c r="CW13" i="1"/>
  <c r="AA22" i="1"/>
  <c r="C22" i="1"/>
  <c r="BB25" i="1"/>
  <c r="BK12" i="1"/>
  <c r="CQ25" i="1"/>
  <c r="CW14" i="1"/>
  <c r="AF8" i="1"/>
  <c r="AV7" i="1"/>
  <c r="BK13" i="1"/>
  <c r="CW15" i="1"/>
  <c r="BZ7" i="1"/>
  <c r="CW16" i="1"/>
  <c r="BZ8" i="1"/>
  <c r="CW17" i="1"/>
  <c r="AA18" i="1"/>
  <c r="AJ8" i="1"/>
  <c r="AV10" i="1"/>
  <c r="AZ17" i="1"/>
  <c r="BD8" i="1"/>
  <c r="BF22" i="1"/>
  <c r="BK16" i="1"/>
  <c r="CB14" i="1"/>
  <c r="CH15" i="1"/>
  <c r="CO17" i="1"/>
  <c r="CW18" i="1"/>
  <c r="CY22" i="1"/>
  <c r="AA17" i="1"/>
  <c r="AB17" i="1" s="1"/>
  <c r="AV11" i="1"/>
  <c r="AZ18" i="1"/>
  <c r="BD9" i="1"/>
  <c r="BK17" i="1"/>
  <c r="BZ10" i="1"/>
  <c r="CB15" i="1"/>
  <c r="CH16" i="1"/>
  <c r="CO18" i="1"/>
  <c r="CW19" i="1"/>
  <c r="CY23" i="1"/>
  <c r="C25" i="1"/>
  <c r="AZ19" i="1"/>
  <c r="BD10" i="1"/>
  <c r="BF24" i="1"/>
  <c r="BW7" i="1"/>
  <c r="CB16" i="1"/>
  <c r="CH17" i="1"/>
  <c r="CL7" i="1"/>
  <c r="CO19" i="1"/>
  <c r="CW20" i="1"/>
  <c r="AJ7" i="1"/>
  <c r="AZ20" i="1"/>
  <c r="BD11" i="1"/>
  <c r="BF25" i="1"/>
  <c r="BK19" i="1"/>
  <c r="BZ12" i="1"/>
  <c r="CB17" i="1"/>
  <c r="CF7" i="1"/>
  <c r="CL8" i="1"/>
  <c r="CO20" i="1"/>
  <c r="CW21" i="1"/>
  <c r="C23" i="1"/>
  <c r="G11" i="1"/>
  <c r="AZ21" i="1"/>
  <c r="BD12" i="1"/>
  <c r="BK20" i="1"/>
  <c r="BZ13" i="1"/>
  <c r="CF8" i="1"/>
  <c r="CH19" i="1"/>
  <c r="CL9" i="1"/>
  <c r="CO21" i="1"/>
  <c r="CW22" i="1"/>
  <c r="C18" i="1"/>
  <c r="AZ22" i="1"/>
  <c r="BD13" i="1"/>
  <c r="BW10" i="1"/>
  <c r="BZ14" i="1"/>
  <c r="CB19" i="1"/>
  <c r="CF9" i="1"/>
  <c r="CH20" i="1"/>
  <c r="CL10" i="1"/>
  <c r="CO22" i="1"/>
  <c r="CW23" i="1"/>
  <c r="BK15" i="1"/>
  <c r="AZ23" i="1"/>
  <c r="BD14" i="1"/>
  <c r="BK22" i="1"/>
  <c r="BU7" i="1"/>
  <c r="BZ15" i="1"/>
  <c r="CB20" i="1"/>
  <c r="CF10" i="1"/>
  <c r="CH21" i="1"/>
  <c r="CL11" i="1"/>
  <c r="CO23" i="1"/>
  <c r="CS7" i="1"/>
  <c r="BU8" i="1"/>
  <c r="BW12" i="1"/>
  <c r="BZ16" i="1"/>
  <c r="CF11" i="1"/>
  <c r="CL12" i="1"/>
  <c r="CS8" i="1"/>
  <c r="BD16" i="1"/>
  <c r="BK24" i="1"/>
  <c r="BW13" i="1"/>
  <c r="CB22" i="1"/>
  <c r="CF12" i="1"/>
  <c r="CH23" i="1"/>
  <c r="CL13" i="1"/>
  <c r="BD15" i="1"/>
  <c r="BD17" i="1"/>
  <c r="BU10" i="1"/>
  <c r="BW14" i="1"/>
  <c r="CF13" i="1"/>
  <c r="CL14" i="1"/>
  <c r="CS10" i="1"/>
  <c r="C24" i="1"/>
  <c r="BB7" i="1"/>
  <c r="BD19" i="1"/>
  <c r="BS7" i="1"/>
  <c r="BW15" i="1"/>
  <c r="BZ19" i="1"/>
  <c r="CB24" i="1"/>
  <c r="CF14" i="1"/>
  <c r="CL15" i="1"/>
  <c r="CQ7" i="1"/>
  <c r="BK23" i="1"/>
  <c r="BB8" i="1"/>
  <c r="BD20" i="1"/>
  <c r="BU12" i="1"/>
  <c r="BW16" i="1"/>
  <c r="BZ20" i="1"/>
  <c r="CF15" i="1"/>
  <c r="CL16" i="1"/>
  <c r="CS12" i="1"/>
  <c r="BB9" i="1"/>
  <c r="BD21" i="1"/>
  <c r="BU13" i="1"/>
  <c r="CF16" i="1"/>
  <c r="CL17" i="1"/>
  <c r="CQ9" i="1"/>
  <c r="CS13" i="1"/>
  <c r="C7" i="1"/>
  <c r="BB10" i="1"/>
  <c r="BD22" i="1"/>
  <c r="BS10" i="1"/>
  <c r="BU14" i="1"/>
  <c r="CL18" i="1"/>
  <c r="CQ10" i="1"/>
  <c r="CS14" i="1"/>
  <c r="BD18" i="1"/>
  <c r="F9" i="1"/>
  <c r="G10" i="1" s="1"/>
  <c r="G18" i="1" l="1"/>
  <c r="G21" i="1"/>
  <c r="AG16" i="1"/>
  <c r="AB24" i="1"/>
  <c r="AG25" i="1"/>
  <c r="AG17" i="1"/>
  <c r="G12" i="1"/>
  <c r="G20" i="1"/>
  <c r="AG19" i="1"/>
  <c r="AG21" i="1"/>
  <c r="AB9" i="1"/>
  <c r="G7" i="1"/>
  <c r="AG7" i="1"/>
  <c r="AB16" i="1"/>
  <c r="AK8" i="1"/>
  <c r="AG10" i="1"/>
  <c r="AG8" i="1"/>
  <c r="AB8" i="1"/>
  <c r="AG13" i="1"/>
  <c r="G25" i="1"/>
  <c r="G22" i="1"/>
  <c r="G9" i="1"/>
  <c r="G23" i="1"/>
  <c r="AB18" i="1"/>
  <c r="AG11" i="1"/>
  <c r="AG20" i="1"/>
  <c r="AG23" i="1"/>
  <c r="G8" i="1"/>
  <c r="AK23" i="1"/>
  <c r="AK24" i="1"/>
  <c r="AG9" i="1"/>
  <c r="AB21" i="1"/>
  <c r="AK16" i="1"/>
  <c r="AK21" i="1"/>
  <c r="AK20" i="1"/>
  <c r="AK19" i="1"/>
  <c r="AK7" i="1"/>
  <c r="AK15" i="1"/>
  <c r="AK14" i="1"/>
  <c r="AK12" i="1"/>
  <c r="AK11" i="1"/>
  <c r="AK10" i="1"/>
  <c r="AK9" i="1"/>
  <c r="AK25" i="1"/>
  <c r="AG24" i="1"/>
  <c r="AG12" i="1"/>
  <c r="AB23" i="1"/>
  <c r="AB15" i="1"/>
  <c r="AB11" i="1"/>
  <c r="AG22" i="1"/>
  <c r="AB13" i="1"/>
  <c r="AB22" i="1"/>
  <c r="AG14" i="1"/>
  <c r="AB20" i="1"/>
  <c r="AK17" i="1"/>
  <c r="G19" i="1"/>
  <c r="AB12" i="1"/>
  <c r="G16" i="1"/>
  <c r="AG18" i="1"/>
  <c r="AB10" i="1"/>
  <c r="AB25" i="1"/>
  <c r="AK18" i="1"/>
</calcChain>
</file>

<file path=xl/sharedStrings.xml><?xml version="1.0" encoding="utf-8"?>
<sst xmlns="http://schemas.openxmlformats.org/spreadsheetml/2006/main" count="906" uniqueCount="337">
  <si>
    <t>順位</t>
    <rPh sb="0" eb="2">
      <t>ジュンイ</t>
    </rPh>
    <phoneticPr fontId="2"/>
  </si>
  <si>
    <t>面積</t>
    <rPh sb="0" eb="2">
      <t>メンセキ</t>
    </rPh>
    <phoneticPr fontId="2"/>
  </si>
  <si>
    <t>人口</t>
    <rPh sb="0" eb="2">
      <t>ジンコウ</t>
    </rPh>
    <phoneticPr fontId="2"/>
  </si>
  <si>
    <t>人口密度</t>
    <rPh sb="0" eb="2">
      <t>ジンコウ</t>
    </rPh>
    <rPh sb="2" eb="4">
      <t>ミツド</t>
    </rPh>
    <phoneticPr fontId="2"/>
  </si>
  <si>
    <t>世帯数</t>
    <rPh sb="0" eb="2">
      <t>セタイ</t>
    </rPh>
    <rPh sb="2" eb="3">
      <t>カズ</t>
    </rPh>
    <phoneticPr fontId="2"/>
  </si>
  <si>
    <t>平均年齢</t>
    <rPh sb="0" eb="2">
      <t>ヘイキン</t>
    </rPh>
    <rPh sb="2" eb="4">
      <t>ネンレイ</t>
    </rPh>
    <phoneticPr fontId="2"/>
  </si>
  <si>
    <t>人口増加率</t>
    <rPh sb="0" eb="2">
      <t>ジンコウ</t>
    </rPh>
    <rPh sb="2" eb="4">
      <t>ゾウカ</t>
    </rPh>
    <rPh sb="4" eb="5">
      <t>リツ</t>
    </rPh>
    <phoneticPr fontId="2"/>
  </si>
  <si>
    <t>年少人口割合</t>
    <rPh sb="0" eb="2">
      <t>ネンショウ</t>
    </rPh>
    <rPh sb="2" eb="4">
      <t>ジンコウ</t>
    </rPh>
    <rPh sb="4" eb="6">
      <t>ワリアイ</t>
    </rPh>
    <phoneticPr fontId="2"/>
  </si>
  <si>
    <t>(人)</t>
    <rPh sb="1" eb="2">
      <t>ヒト</t>
    </rPh>
    <phoneticPr fontId="2"/>
  </si>
  <si>
    <t>(人/k㎡)</t>
    <rPh sb="1" eb="2">
      <t>ヒト</t>
    </rPh>
    <phoneticPr fontId="2"/>
  </si>
  <si>
    <t>(世帯)</t>
    <rPh sb="1" eb="3">
      <t>セタイ</t>
    </rPh>
    <phoneticPr fontId="2"/>
  </si>
  <si>
    <t>(歳)</t>
    <rPh sb="1" eb="2">
      <t>サイ</t>
    </rPh>
    <phoneticPr fontId="2"/>
  </si>
  <si>
    <t>県計</t>
    <rPh sb="0" eb="1">
      <t>ケン</t>
    </rPh>
    <rPh sb="1" eb="2">
      <t>ケイ</t>
    </rPh>
    <phoneticPr fontId="2"/>
  </si>
  <si>
    <t>長野市</t>
    <rPh sb="0" eb="3">
      <t>ナガノシ</t>
    </rPh>
    <phoneticPr fontId="2"/>
  </si>
  <si>
    <t>松本市</t>
    <rPh sb="0" eb="2">
      <t>マツモト</t>
    </rPh>
    <rPh sb="2" eb="3">
      <t>シ</t>
    </rPh>
    <phoneticPr fontId="2"/>
  </si>
  <si>
    <t>上田市</t>
    <rPh sb="0" eb="2">
      <t>ウエダ</t>
    </rPh>
    <rPh sb="2" eb="3">
      <t>シ</t>
    </rPh>
    <phoneticPr fontId="2"/>
  </si>
  <si>
    <t>岡谷市</t>
    <rPh sb="0" eb="3">
      <t>オカヤシ</t>
    </rPh>
    <phoneticPr fontId="2"/>
  </si>
  <si>
    <t>飯田市</t>
    <rPh sb="0" eb="2">
      <t>イイダ</t>
    </rPh>
    <rPh sb="2" eb="3">
      <t>シ</t>
    </rPh>
    <phoneticPr fontId="2"/>
  </si>
  <si>
    <t>諏訪市</t>
    <rPh sb="0" eb="3">
      <t>スワシ</t>
    </rPh>
    <phoneticPr fontId="2"/>
  </si>
  <si>
    <t>須坂市</t>
    <rPh sb="0" eb="3">
      <t>スザカシ</t>
    </rPh>
    <phoneticPr fontId="2"/>
  </si>
  <si>
    <t>小諸市</t>
    <rPh sb="0" eb="3">
      <t>コモロシ</t>
    </rPh>
    <phoneticPr fontId="2"/>
  </si>
  <si>
    <t>伊那市</t>
    <rPh sb="0" eb="3">
      <t>イナシ</t>
    </rPh>
    <phoneticPr fontId="2"/>
  </si>
  <si>
    <t>駒ヶ根市</t>
    <rPh sb="0" eb="3">
      <t>コマガネ</t>
    </rPh>
    <rPh sb="3" eb="4">
      <t>シ</t>
    </rPh>
    <phoneticPr fontId="2"/>
  </si>
  <si>
    <t>中野市</t>
    <rPh sb="0" eb="2">
      <t>ナカノ</t>
    </rPh>
    <rPh sb="2" eb="3">
      <t>シ</t>
    </rPh>
    <phoneticPr fontId="2"/>
  </si>
  <si>
    <t>大町市</t>
    <rPh sb="0" eb="3">
      <t>オオマチシ</t>
    </rPh>
    <phoneticPr fontId="2"/>
  </si>
  <si>
    <t>飯山市</t>
    <rPh sb="0" eb="3">
      <t>イイヤマシ</t>
    </rPh>
    <phoneticPr fontId="2"/>
  </si>
  <si>
    <t>茅野市</t>
    <rPh sb="0" eb="3">
      <t>チノシ</t>
    </rPh>
    <phoneticPr fontId="2"/>
  </si>
  <si>
    <t>塩尻市</t>
    <rPh sb="0" eb="3">
      <t>シオジリシ</t>
    </rPh>
    <phoneticPr fontId="2"/>
  </si>
  <si>
    <t>佐久市</t>
    <rPh sb="0" eb="3">
      <t>サクシ</t>
    </rPh>
    <phoneticPr fontId="2"/>
  </si>
  <si>
    <t>千曲市</t>
    <rPh sb="0" eb="2">
      <t>チクマ</t>
    </rPh>
    <rPh sb="2" eb="3">
      <t>シ</t>
    </rPh>
    <phoneticPr fontId="2"/>
  </si>
  <si>
    <t>東御市</t>
    <rPh sb="0" eb="1">
      <t>ヒガシ</t>
    </rPh>
    <rPh sb="1" eb="2">
      <t>オン</t>
    </rPh>
    <rPh sb="2" eb="3">
      <t>シ</t>
    </rPh>
    <phoneticPr fontId="2"/>
  </si>
  <si>
    <t>安曇野市</t>
    <rPh sb="0" eb="3">
      <t>アズミノ</t>
    </rPh>
    <rPh sb="3" eb="4">
      <t>シ</t>
    </rPh>
    <phoneticPr fontId="2"/>
  </si>
  <si>
    <t>小海町</t>
    <rPh sb="0" eb="2">
      <t>コウミ</t>
    </rPh>
    <rPh sb="2" eb="3">
      <t>マチ</t>
    </rPh>
    <phoneticPr fontId="2"/>
  </si>
  <si>
    <t>佐久穂町</t>
    <rPh sb="0" eb="2">
      <t>サク</t>
    </rPh>
    <rPh sb="2" eb="3">
      <t>ホ</t>
    </rPh>
    <rPh sb="3" eb="4">
      <t>マチ</t>
    </rPh>
    <phoneticPr fontId="2"/>
  </si>
  <si>
    <t>川上村</t>
    <rPh sb="0" eb="2">
      <t>カワカミ</t>
    </rPh>
    <rPh sb="2" eb="3">
      <t>ムラ</t>
    </rPh>
    <phoneticPr fontId="2"/>
  </si>
  <si>
    <t>南牧村</t>
    <rPh sb="0" eb="1">
      <t>ミナミ</t>
    </rPh>
    <rPh sb="1" eb="2">
      <t>マキ</t>
    </rPh>
    <rPh sb="2" eb="3">
      <t>ムラ</t>
    </rPh>
    <phoneticPr fontId="2"/>
  </si>
  <si>
    <t>南相木村</t>
    <rPh sb="0" eb="1">
      <t>ミナミ</t>
    </rPh>
    <rPh sb="1" eb="3">
      <t>アイキ</t>
    </rPh>
    <rPh sb="3" eb="4">
      <t>ムラ</t>
    </rPh>
    <phoneticPr fontId="2"/>
  </si>
  <si>
    <t>北相木村</t>
    <rPh sb="0" eb="1">
      <t>キタ</t>
    </rPh>
    <rPh sb="1" eb="3">
      <t>アイキ</t>
    </rPh>
    <rPh sb="3" eb="4">
      <t>ムラ</t>
    </rPh>
    <phoneticPr fontId="2"/>
  </si>
  <si>
    <t>軽井沢町</t>
    <rPh sb="0" eb="4">
      <t>カルイザワマチ</t>
    </rPh>
    <phoneticPr fontId="2"/>
  </si>
  <si>
    <t>御代田町</t>
    <rPh sb="0" eb="3">
      <t>ミヨタ</t>
    </rPh>
    <rPh sb="3" eb="4">
      <t>マチ</t>
    </rPh>
    <phoneticPr fontId="2"/>
  </si>
  <si>
    <t>立科町</t>
    <rPh sb="0" eb="3">
      <t>タテシナマチ</t>
    </rPh>
    <phoneticPr fontId="2"/>
  </si>
  <si>
    <t>生産年齢人口</t>
    <rPh sb="0" eb="2">
      <t>セイサン</t>
    </rPh>
    <rPh sb="2" eb="4">
      <t>ネンレイ</t>
    </rPh>
    <rPh sb="4" eb="6">
      <t>ジンコウ</t>
    </rPh>
    <phoneticPr fontId="2"/>
  </si>
  <si>
    <t>の割合</t>
    <rPh sb="1" eb="3">
      <t>ワリアイ</t>
    </rPh>
    <phoneticPr fontId="2"/>
  </si>
  <si>
    <t>老年人口割合</t>
    <rPh sb="0" eb="2">
      <t>ロウネン</t>
    </rPh>
    <rPh sb="2" eb="4">
      <t>ジンコウ</t>
    </rPh>
    <rPh sb="4" eb="6">
      <t>ワリアイ</t>
    </rPh>
    <phoneticPr fontId="2"/>
  </si>
  <si>
    <t>就業者総数</t>
    <rPh sb="0" eb="3">
      <t>シュウギョウシャ</t>
    </rPh>
    <rPh sb="3" eb="5">
      <t>ソウスウ</t>
    </rPh>
    <phoneticPr fontId="2"/>
  </si>
  <si>
    <t>就業率</t>
    <rPh sb="0" eb="2">
      <t>シュウギョウ</t>
    </rPh>
    <rPh sb="2" eb="3">
      <t>リツ</t>
    </rPh>
    <phoneticPr fontId="2"/>
  </si>
  <si>
    <t>第1次産業就</t>
    <rPh sb="0" eb="1">
      <t>ダイ</t>
    </rPh>
    <rPh sb="2" eb="3">
      <t>ジ</t>
    </rPh>
    <rPh sb="3" eb="5">
      <t>サンギョウ</t>
    </rPh>
    <rPh sb="5" eb="6">
      <t>シュウ</t>
    </rPh>
    <phoneticPr fontId="2"/>
  </si>
  <si>
    <t>業者数</t>
    <rPh sb="0" eb="2">
      <t>ギョウシャ</t>
    </rPh>
    <rPh sb="2" eb="3">
      <t>カズ</t>
    </rPh>
    <phoneticPr fontId="2"/>
  </si>
  <si>
    <t>業割合</t>
    <rPh sb="0" eb="1">
      <t>ギョウ</t>
    </rPh>
    <rPh sb="1" eb="3">
      <t>ワリアイ</t>
    </rPh>
    <phoneticPr fontId="2"/>
  </si>
  <si>
    <t>第2次産業就</t>
    <rPh sb="0" eb="1">
      <t>ダイ</t>
    </rPh>
    <rPh sb="2" eb="3">
      <t>ジ</t>
    </rPh>
    <rPh sb="3" eb="5">
      <t>サンギョウ</t>
    </rPh>
    <rPh sb="5" eb="6">
      <t>シュウ</t>
    </rPh>
    <phoneticPr fontId="2"/>
  </si>
  <si>
    <t>第3次産業就</t>
    <rPh sb="0" eb="1">
      <t>ダイ</t>
    </rPh>
    <rPh sb="2" eb="3">
      <t>ジ</t>
    </rPh>
    <rPh sb="3" eb="5">
      <t>サンギョウ</t>
    </rPh>
    <rPh sb="5" eb="6">
      <t>シュウ</t>
    </rPh>
    <phoneticPr fontId="2"/>
  </si>
  <si>
    <t>農家数</t>
    <rPh sb="0" eb="2">
      <t>ノウカ</t>
    </rPh>
    <rPh sb="2" eb="3">
      <t>カズ</t>
    </rPh>
    <phoneticPr fontId="2"/>
  </si>
  <si>
    <t>(戸)</t>
    <rPh sb="1" eb="2">
      <t>コ</t>
    </rPh>
    <phoneticPr fontId="2"/>
  </si>
  <si>
    <t>農家割合</t>
    <rPh sb="0" eb="2">
      <t>ノウカ</t>
    </rPh>
    <rPh sb="2" eb="4">
      <t>ワリアイ</t>
    </rPh>
    <phoneticPr fontId="2"/>
  </si>
  <si>
    <t>農業就業人口</t>
    <rPh sb="0" eb="2">
      <t>ノウギョウ</t>
    </rPh>
    <rPh sb="2" eb="4">
      <t>シュウギョウ</t>
    </rPh>
    <rPh sb="4" eb="6">
      <t>ジンコウ</t>
    </rPh>
    <phoneticPr fontId="2"/>
  </si>
  <si>
    <t>(販売農家)</t>
    <rPh sb="1" eb="3">
      <t>ハンバイ</t>
    </rPh>
    <rPh sb="3" eb="5">
      <t>ノウカ</t>
    </rPh>
    <phoneticPr fontId="2"/>
  </si>
  <si>
    <t>経営耕地面積</t>
    <rPh sb="0" eb="2">
      <t>ケイエイ</t>
    </rPh>
    <rPh sb="2" eb="4">
      <t>コウチ</t>
    </rPh>
    <rPh sb="4" eb="6">
      <t>メンセキ</t>
    </rPh>
    <phoneticPr fontId="2"/>
  </si>
  <si>
    <t>1戸当たり経営</t>
    <rPh sb="1" eb="2">
      <t>コ</t>
    </rPh>
    <rPh sb="2" eb="3">
      <t>ア</t>
    </rPh>
    <rPh sb="5" eb="7">
      <t>ケイエイ</t>
    </rPh>
    <phoneticPr fontId="2"/>
  </si>
  <si>
    <t>耕地面積</t>
    <rPh sb="0" eb="2">
      <t>コウチ</t>
    </rPh>
    <rPh sb="2" eb="4">
      <t>メンセキ</t>
    </rPh>
    <phoneticPr fontId="2"/>
  </si>
  <si>
    <t>農業産出額</t>
    <rPh sb="0" eb="2">
      <t>ノウギョウ</t>
    </rPh>
    <rPh sb="2" eb="5">
      <t>サンシュツガク</t>
    </rPh>
    <phoneticPr fontId="2"/>
  </si>
  <si>
    <t>(千万円)</t>
    <rPh sb="1" eb="2">
      <t>セン</t>
    </rPh>
    <rPh sb="2" eb="4">
      <t>マンエン</t>
    </rPh>
    <phoneticPr fontId="2"/>
  </si>
  <si>
    <t>事業所総数</t>
    <rPh sb="0" eb="3">
      <t>ジギョウショ</t>
    </rPh>
    <rPh sb="3" eb="5">
      <t>ソウスウ</t>
    </rPh>
    <phoneticPr fontId="2"/>
  </si>
  <si>
    <t>(民営)</t>
    <rPh sb="1" eb="3">
      <t>ミンエイ</t>
    </rPh>
    <phoneticPr fontId="2"/>
  </si>
  <si>
    <t>(所)</t>
    <rPh sb="1" eb="2">
      <t>ショ</t>
    </rPh>
    <phoneticPr fontId="2"/>
  </si>
  <si>
    <t>(万円)</t>
    <rPh sb="1" eb="2">
      <t>マン</t>
    </rPh>
    <rPh sb="2" eb="3">
      <t>エン</t>
    </rPh>
    <phoneticPr fontId="2"/>
  </si>
  <si>
    <t>　業所数</t>
    <rPh sb="1" eb="2">
      <t>ギョウ</t>
    </rPh>
    <rPh sb="2" eb="3">
      <t>ショ</t>
    </rPh>
    <rPh sb="3" eb="4">
      <t>カズ</t>
    </rPh>
    <phoneticPr fontId="2"/>
  </si>
  <si>
    <t>従業者数</t>
    <rPh sb="0" eb="3">
      <t>ジュウギョウシャ</t>
    </rPh>
    <rPh sb="3" eb="4">
      <t>カズ</t>
    </rPh>
    <phoneticPr fontId="2"/>
  </si>
  <si>
    <t>サービス業</t>
    <rPh sb="4" eb="5">
      <t>ギョウ</t>
    </rPh>
    <phoneticPr fontId="2"/>
  </si>
  <si>
    <t>商業事業所数</t>
    <rPh sb="0" eb="2">
      <t>ショウギョウ</t>
    </rPh>
    <rPh sb="2" eb="5">
      <t>ジギョウショ</t>
    </rPh>
    <rPh sb="5" eb="6">
      <t>カズ</t>
    </rPh>
    <phoneticPr fontId="2"/>
  </si>
  <si>
    <t>商業従業者数</t>
    <rPh sb="0" eb="2">
      <t>ショウギョウ</t>
    </rPh>
    <rPh sb="2" eb="5">
      <t>ジュウギョウシャ</t>
    </rPh>
    <rPh sb="5" eb="6">
      <t>カズ</t>
    </rPh>
    <phoneticPr fontId="2"/>
  </si>
  <si>
    <t>一般飲食店数</t>
    <rPh sb="0" eb="2">
      <t>イッパン</t>
    </rPh>
    <rPh sb="2" eb="4">
      <t>インショク</t>
    </rPh>
    <rPh sb="4" eb="5">
      <t>テン</t>
    </rPh>
    <rPh sb="5" eb="6">
      <t>カズ</t>
    </rPh>
    <phoneticPr fontId="2"/>
  </si>
  <si>
    <t>年間商品販売額</t>
    <rPh sb="0" eb="2">
      <t>ネンカン</t>
    </rPh>
    <rPh sb="2" eb="4">
      <t>ショウヒン</t>
    </rPh>
    <rPh sb="4" eb="6">
      <t>ハンバイ</t>
    </rPh>
    <rPh sb="6" eb="7">
      <t>ガク</t>
    </rPh>
    <phoneticPr fontId="2"/>
  </si>
  <si>
    <t>建設業事業所数</t>
    <rPh sb="0" eb="3">
      <t>ケンセツギョウ</t>
    </rPh>
    <rPh sb="3" eb="5">
      <t>ジギョウ</t>
    </rPh>
    <rPh sb="5" eb="6">
      <t>ショ</t>
    </rPh>
    <rPh sb="6" eb="7">
      <t>カズ</t>
    </rPh>
    <phoneticPr fontId="2"/>
  </si>
  <si>
    <t>建設業従業者数</t>
    <rPh sb="0" eb="3">
      <t>ケンセツギョウ</t>
    </rPh>
    <rPh sb="3" eb="5">
      <t>ジュウギョウ</t>
    </rPh>
    <rPh sb="5" eb="6">
      <t>シャ</t>
    </rPh>
    <rPh sb="6" eb="7">
      <t>カズ</t>
    </rPh>
    <phoneticPr fontId="2"/>
  </si>
  <si>
    <t>　事業所数</t>
    <rPh sb="1" eb="2">
      <t>コト</t>
    </rPh>
    <rPh sb="2" eb="3">
      <t>ギョウ</t>
    </rPh>
    <rPh sb="3" eb="4">
      <t>ショ</t>
    </rPh>
    <rPh sb="4" eb="5">
      <t>カズ</t>
    </rPh>
    <phoneticPr fontId="2"/>
  </si>
  <si>
    <t>製造品出荷額等</t>
    <rPh sb="0" eb="3">
      <t>セイゾウヒン</t>
    </rPh>
    <rPh sb="3" eb="5">
      <t>シュッカ</t>
    </rPh>
    <rPh sb="5" eb="6">
      <t>ガク</t>
    </rPh>
    <rPh sb="6" eb="7">
      <t>トウ</t>
    </rPh>
    <phoneticPr fontId="2"/>
  </si>
  <si>
    <t>製造業従業者数</t>
    <rPh sb="0" eb="3">
      <t>セイゾウギョウ</t>
    </rPh>
    <rPh sb="3" eb="5">
      <t>ジュウギョウ</t>
    </rPh>
    <rPh sb="5" eb="6">
      <t>シャ</t>
    </rPh>
    <rPh sb="6" eb="7">
      <t>カズ</t>
    </rPh>
    <phoneticPr fontId="2"/>
  </si>
  <si>
    <t>製造業事業所数</t>
    <rPh sb="0" eb="3">
      <t>セイゾウギョウ</t>
    </rPh>
    <rPh sb="3" eb="5">
      <t>ジギョウ</t>
    </rPh>
    <rPh sb="5" eb="6">
      <t>ショ</t>
    </rPh>
    <rPh sb="6" eb="7">
      <t>カズ</t>
    </rPh>
    <phoneticPr fontId="2"/>
  </si>
  <si>
    <t>ホテル・旅館営</t>
    <rPh sb="4" eb="6">
      <t>リョカン</t>
    </rPh>
    <rPh sb="6" eb="7">
      <t>エイ</t>
    </rPh>
    <phoneticPr fontId="2"/>
  </si>
  <si>
    <t>業　施　設（施設）</t>
    <rPh sb="0" eb="1">
      <t>ギョウ</t>
    </rPh>
    <rPh sb="2" eb="3">
      <t>シ</t>
    </rPh>
    <rPh sb="4" eb="5">
      <t>セツ</t>
    </rPh>
    <rPh sb="6" eb="8">
      <t>シセツ</t>
    </rPh>
    <phoneticPr fontId="2"/>
  </si>
  <si>
    <t>財政力指数</t>
    <rPh sb="0" eb="3">
      <t>ザイセイリョク</t>
    </rPh>
    <rPh sb="3" eb="5">
      <t>シスウ</t>
    </rPh>
    <phoneticPr fontId="2"/>
  </si>
  <si>
    <t>1人当たりの市町村</t>
    <rPh sb="0" eb="2">
      <t>ヒトリ</t>
    </rPh>
    <rPh sb="2" eb="3">
      <t>ア</t>
    </rPh>
    <rPh sb="6" eb="9">
      <t>シチョウソン</t>
    </rPh>
    <phoneticPr fontId="2"/>
  </si>
  <si>
    <t>税収入額</t>
    <rPh sb="0" eb="1">
      <t>ゼイ</t>
    </rPh>
    <rPh sb="1" eb="3">
      <t>シュウニュウ</t>
    </rPh>
    <rPh sb="3" eb="4">
      <t>ガク</t>
    </rPh>
    <phoneticPr fontId="2"/>
  </si>
  <si>
    <t>(円)</t>
    <rPh sb="1" eb="2">
      <t>エン</t>
    </rPh>
    <phoneticPr fontId="2"/>
  </si>
  <si>
    <t>歳出決算総額</t>
    <rPh sb="0" eb="2">
      <t>サイシュツ</t>
    </rPh>
    <rPh sb="2" eb="4">
      <t>ケッサン</t>
    </rPh>
    <rPh sb="4" eb="6">
      <t>ソウガク</t>
    </rPh>
    <phoneticPr fontId="2"/>
  </si>
  <si>
    <t>(千円)</t>
    <rPh sb="1" eb="2">
      <t>セン</t>
    </rPh>
    <rPh sb="2" eb="3">
      <t>エン</t>
    </rPh>
    <phoneticPr fontId="2"/>
  </si>
  <si>
    <t>1人当たりの歳出</t>
    <rPh sb="0" eb="2">
      <t>ヒトリ</t>
    </rPh>
    <rPh sb="2" eb="3">
      <t>ア</t>
    </rPh>
    <rPh sb="6" eb="8">
      <t>サイシュツ</t>
    </rPh>
    <phoneticPr fontId="2"/>
  </si>
  <si>
    <t>決算総額</t>
    <rPh sb="0" eb="2">
      <t>ケッサン</t>
    </rPh>
    <rPh sb="2" eb="4">
      <t>ソウガク</t>
    </rPh>
    <phoneticPr fontId="2"/>
  </si>
  <si>
    <t>小学校児童数</t>
    <rPh sb="0" eb="3">
      <t>ショウガッコウ</t>
    </rPh>
    <rPh sb="3" eb="5">
      <t>ジドウ</t>
    </rPh>
    <rPh sb="5" eb="6">
      <t>カズ</t>
    </rPh>
    <phoneticPr fontId="2"/>
  </si>
  <si>
    <t>中学校生徒数</t>
    <rPh sb="0" eb="3">
      <t>チュウガッコウ</t>
    </rPh>
    <rPh sb="3" eb="5">
      <t>セイト</t>
    </rPh>
    <rPh sb="5" eb="6">
      <t>カズ</t>
    </rPh>
    <phoneticPr fontId="2"/>
  </si>
  <si>
    <t>高等学校等</t>
    <rPh sb="0" eb="4">
      <t>コウトウガッコウ</t>
    </rPh>
    <rPh sb="4" eb="5">
      <t>トウ</t>
    </rPh>
    <phoneticPr fontId="2"/>
  </si>
  <si>
    <t>進学率</t>
    <rPh sb="0" eb="2">
      <t>シンガク</t>
    </rPh>
    <rPh sb="2" eb="3">
      <t>リツ</t>
    </rPh>
    <phoneticPr fontId="2"/>
  </si>
  <si>
    <t>選挙人名簿</t>
    <rPh sb="0" eb="2">
      <t>センキョ</t>
    </rPh>
    <rPh sb="2" eb="3">
      <t>ニン</t>
    </rPh>
    <rPh sb="3" eb="5">
      <t>メイボ</t>
    </rPh>
    <phoneticPr fontId="2"/>
  </si>
  <si>
    <t>登録者数</t>
    <rPh sb="0" eb="3">
      <t>トウロクシャ</t>
    </rPh>
    <rPh sb="3" eb="4">
      <t>カズ</t>
    </rPh>
    <phoneticPr fontId="2"/>
  </si>
  <si>
    <t>保有自家用乗用車</t>
    <rPh sb="0" eb="2">
      <t>ホユウ</t>
    </rPh>
    <rPh sb="2" eb="5">
      <t>ジカヨウ</t>
    </rPh>
    <rPh sb="5" eb="7">
      <t>ジョウヨウ</t>
    </rPh>
    <rPh sb="7" eb="8">
      <t>クルマ</t>
    </rPh>
    <phoneticPr fontId="2"/>
  </si>
  <si>
    <t>台数(軽自除く)（台）</t>
    <rPh sb="0" eb="2">
      <t>ダイスウ</t>
    </rPh>
    <rPh sb="3" eb="4">
      <t>ケイ</t>
    </rPh>
    <rPh sb="4" eb="5">
      <t>ジ</t>
    </rPh>
    <rPh sb="5" eb="6">
      <t>ジョ</t>
    </rPh>
    <rPh sb="9" eb="10">
      <t>ダイ</t>
    </rPh>
    <phoneticPr fontId="2"/>
  </si>
  <si>
    <t>大町市</t>
    <rPh sb="0" eb="2">
      <t>オオマチ</t>
    </rPh>
    <rPh sb="2" eb="3">
      <t>シ</t>
    </rPh>
    <phoneticPr fontId="2"/>
  </si>
  <si>
    <t>八坂村</t>
    <rPh sb="0" eb="2">
      <t>ヤサカ</t>
    </rPh>
    <rPh sb="2" eb="3">
      <t>ムラ</t>
    </rPh>
    <phoneticPr fontId="2"/>
  </si>
  <si>
    <t>美麻村</t>
    <rPh sb="0" eb="1">
      <t>ビ</t>
    </rPh>
    <rPh sb="1" eb="2">
      <t>アサ</t>
    </rPh>
    <rPh sb="2" eb="3">
      <t>ムラ</t>
    </rPh>
    <phoneticPr fontId="2"/>
  </si>
  <si>
    <t>上田市</t>
    <rPh sb="0" eb="3">
      <t>ウエダシ</t>
    </rPh>
    <phoneticPr fontId="2"/>
  </si>
  <si>
    <t>丸子町</t>
    <rPh sb="0" eb="3">
      <t>マルコマチ</t>
    </rPh>
    <phoneticPr fontId="2"/>
  </si>
  <si>
    <t>真田町</t>
    <rPh sb="0" eb="2">
      <t>サナダ</t>
    </rPh>
    <rPh sb="2" eb="3">
      <t>マチ</t>
    </rPh>
    <phoneticPr fontId="2"/>
  </si>
  <si>
    <t>武石村</t>
    <rPh sb="0" eb="3">
      <t>タケシムラ</t>
    </rPh>
    <phoneticPr fontId="2"/>
  </si>
  <si>
    <t>17国調概数</t>
    <rPh sb="2" eb="4">
      <t>コクチョウ</t>
    </rPh>
    <rPh sb="4" eb="6">
      <t>ガイスウ</t>
    </rPh>
    <phoneticPr fontId="2"/>
  </si>
  <si>
    <t>県民手帳</t>
    <rPh sb="0" eb="2">
      <t>ケンミン</t>
    </rPh>
    <rPh sb="2" eb="4">
      <t>テチョウ</t>
    </rPh>
    <phoneticPr fontId="2"/>
  </si>
  <si>
    <t>大岡村</t>
    <rPh sb="0" eb="2">
      <t>オオオカ</t>
    </rPh>
    <rPh sb="2" eb="3">
      <t>ムラ</t>
    </rPh>
    <phoneticPr fontId="2"/>
  </si>
  <si>
    <t>豊野町</t>
    <rPh sb="0" eb="2">
      <t>トヨノ</t>
    </rPh>
    <rPh sb="2" eb="3">
      <t>マチ</t>
    </rPh>
    <phoneticPr fontId="2"/>
  </si>
  <si>
    <t>戸隠村</t>
    <rPh sb="0" eb="2">
      <t>トガクシ</t>
    </rPh>
    <rPh sb="2" eb="3">
      <t>ムラ</t>
    </rPh>
    <phoneticPr fontId="2"/>
  </si>
  <si>
    <t>鬼無里村</t>
    <rPh sb="0" eb="1">
      <t>オニ</t>
    </rPh>
    <rPh sb="1" eb="2">
      <t>ナ</t>
    </rPh>
    <rPh sb="2" eb="3">
      <t>サト</t>
    </rPh>
    <rPh sb="3" eb="4">
      <t>ムラ</t>
    </rPh>
    <phoneticPr fontId="2"/>
  </si>
  <si>
    <t>松本市</t>
    <rPh sb="0" eb="3">
      <t>マツモトシ</t>
    </rPh>
    <phoneticPr fontId="2"/>
  </si>
  <si>
    <t>四賀村</t>
    <rPh sb="0" eb="2">
      <t>シガ</t>
    </rPh>
    <rPh sb="2" eb="3">
      <t>ムラ</t>
    </rPh>
    <phoneticPr fontId="2"/>
  </si>
  <si>
    <t>奈川村</t>
    <rPh sb="0" eb="2">
      <t>ナガワ</t>
    </rPh>
    <rPh sb="2" eb="3">
      <t>ムラ</t>
    </rPh>
    <phoneticPr fontId="2"/>
  </si>
  <si>
    <t>安曇村</t>
    <rPh sb="0" eb="3">
      <t>アズミムラ</t>
    </rPh>
    <phoneticPr fontId="2"/>
  </si>
  <si>
    <t>梓川村</t>
    <rPh sb="0" eb="2">
      <t>アズサガワ</t>
    </rPh>
    <rPh sb="2" eb="3">
      <t>ムラ</t>
    </rPh>
    <phoneticPr fontId="2"/>
  </si>
  <si>
    <t>豊田村</t>
    <rPh sb="0" eb="2">
      <t>トヨタ</t>
    </rPh>
    <rPh sb="2" eb="3">
      <t>ムラ</t>
    </rPh>
    <phoneticPr fontId="2"/>
  </si>
  <si>
    <t>塩尻市</t>
    <rPh sb="0" eb="2">
      <t>シオジリ</t>
    </rPh>
    <rPh sb="2" eb="3">
      <t>シ</t>
    </rPh>
    <phoneticPr fontId="2"/>
  </si>
  <si>
    <t>楢川村</t>
    <rPh sb="0" eb="3">
      <t>ナラカワムラ</t>
    </rPh>
    <phoneticPr fontId="2"/>
  </si>
  <si>
    <t>臼田町</t>
    <rPh sb="0" eb="2">
      <t>ウスダ</t>
    </rPh>
    <rPh sb="2" eb="3">
      <t>マチ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</si>
  <si>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</si>
  <si>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</si>
  <si>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豊科町</t>
    <rPh sb="0" eb="3">
      <t>トヨシナマチ</t>
    </rPh>
    <phoneticPr fontId="2"/>
  </si>
  <si>
    <t>穂高町</t>
    <rPh sb="0" eb="3">
      <t>ホタカマチ</t>
    </rPh>
    <phoneticPr fontId="2"/>
  </si>
  <si>
    <t>三郷村</t>
    <rPh sb="0" eb="2">
      <t>ミサト</t>
    </rPh>
    <rPh sb="2" eb="3">
      <t>ムラ</t>
    </rPh>
    <phoneticPr fontId="2"/>
  </si>
  <si>
    <t>堀金村</t>
    <rPh sb="0" eb="2">
      <t>ホリガネ</t>
    </rPh>
    <rPh sb="2" eb="3">
      <t>ムラ</t>
    </rPh>
    <phoneticPr fontId="2"/>
  </si>
  <si>
    <t>明科町</t>
    <rPh sb="0" eb="2">
      <t>アカシナ</t>
    </rPh>
    <rPh sb="2" eb="3">
      <t>マチ</t>
    </rPh>
    <phoneticPr fontId="2"/>
  </si>
  <si>
    <t>佐久町</t>
    <rPh sb="0" eb="2">
      <t>サク</t>
    </rPh>
    <rPh sb="2" eb="3">
      <t>マチ</t>
    </rPh>
    <phoneticPr fontId="2"/>
  </si>
  <si>
    <t>八千穂村</t>
    <rPh sb="0" eb="3">
      <t>ヤチホ</t>
    </rPh>
    <rPh sb="3" eb="4">
      <t>ムラ</t>
    </rPh>
    <phoneticPr fontId="2"/>
  </si>
  <si>
    <t>飯田市</t>
    <rPh sb="0" eb="3">
      <t>イイダシ</t>
    </rPh>
    <phoneticPr fontId="2"/>
  </si>
  <si>
    <t>上村</t>
    <rPh sb="0" eb="1">
      <t>ウエ</t>
    </rPh>
    <rPh sb="1" eb="2">
      <t>ムラ</t>
    </rPh>
    <phoneticPr fontId="2"/>
  </si>
  <si>
    <t>南信濃村</t>
    <rPh sb="0" eb="1">
      <t>ミナミ</t>
    </rPh>
    <rPh sb="1" eb="3">
      <t>シナノ</t>
    </rPh>
    <rPh sb="3" eb="4">
      <t>ムラ</t>
    </rPh>
    <phoneticPr fontId="2"/>
  </si>
  <si>
    <t>(店)</t>
    <rPh sb="1" eb="2">
      <t>ミセ</t>
    </rPh>
    <phoneticPr fontId="2"/>
  </si>
  <si>
    <t>15歳以上人口</t>
    <rPh sb="2" eb="3">
      <t>サイ</t>
    </rPh>
    <rPh sb="3" eb="5">
      <t>イジョウ</t>
    </rPh>
    <rPh sb="5" eb="7">
      <t>ジンコウ</t>
    </rPh>
    <phoneticPr fontId="2"/>
  </si>
  <si>
    <t>市民のくらし</t>
    <rPh sb="0" eb="2">
      <t>シミン</t>
    </rPh>
    <phoneticPr fontId="2"/>
  </si>
  <si>
    <t>市の面積</t>
    <rPh sb="0" eb="1">
      <t>シ</t>
    </rPh>
    <rPh sb="2" eb="4">
      <t>メンセキ</t>
    </rPh>
    <phoneticPr fontId="2"/>
  </si>
  <si>
    <t>（17年）</t>
    <rPh sb="3" eb="4">
      <t>ネン</t>
    </rPh>
    <phoneticPr fontId="2"/>
  </si>
  <si>
    <t>423.99ｋ㎡</t>
    <phoneticPr fontId="2"/>
  </si>
  <si>
    <t>離婚〔１日あたり〕</t>
    <rPh sb="0" eb="2">
      <t>リコン</t>
    </rPh>
    <rPh sb="4" eb="5">
      <t>ニチ</t>
    </rPh>
    <phoneticPr fontId="2"/>
  </si>
  <si>
    <t>出生〔１日あたり〕</t>
    <rPh sb="0" eb="2">
      <t>シュッショウ</t>
    </rPh>
    <rPh sb="4" eb="5">
      <t>ニチ</t>
    </rPh>
    <phoneticPr fontId="2"/>
  </si>
  <si>
    <t>死亡〔１日あたり〕</t>
    <rPh sb="0" eb="2">
      <t>シボウ</t>
    </rPh>
    <rPh sb="4" eb="5">
      <t>ニチ</t>
    </rPh>
    <phoneticPr fontId="2"/>
  </si>
  <si>
    <t>転入・転出〔１日あたり〕</t>
    <rPh sb="0" eb="2">
      <t>テンニュウ</t>
    </rPh>
    <rPh sb="3" eb="5">
      <t>テンシュツ</t>
    </rPh>
    <rPh sb="7" eb="8">
      <t>ニチ</t>
    </rPh>
    <phoneticPr fontId="2"/>
  </si>
  <si>
    <t>結婚〔１日あたり〕</t>
    <rPh sb="0" eb="2">
      <t>ケッコン</t>
    </rPh>
    <rPh sb="4" eb="5">
      <t>ニチ</t>
    </rPh>
    <phoneticPr fontId="2"/>
  </si>
  <si>
    <t>〔市民１人あたり〕</t>
    <rPh sb="1" eb="3">
      <t>シミン</t>
    </rPh>
    <rPh sb="4" eb="5">
      <t>ニン</t>
    </rPh>
    <phoneticPr fontId="2"/>
  </si>
  <si>
    <t>小学生</t>
    <rPh sb="0" eb="3">
      <t>ショウガクセイ</t>
    </rPh>
    <phoneticPr fontId="2"/>
  </si>
  <si>
    <t>中学生</t>
    <rPh sb="0" eb="3">
      <t>チュウガクセイ</t>
    </rPh>
    <phoneticPr fontId="2"/>
  </si>
  <si>
    <t>※歯科医師除く</t>
    <rPh sb="1" eb="3">
      <t>シカ</t>
    </rPh>
    <rPh sb="3" eb="5">
      <t>イシ</t>
    </rPh>
    <rPh sb="5" eb="6">
      <t>ノゾ</t>
    </rPh>
    <phoneticPr fontId="2"/>
  </si>
  <si>
    <t>教員〔児童・生徒１人につき〕</t>
    <rPh sb="0" eb="2">
      <t>キョウイン</t>
    </rPh>
    <rPh sb="3" eb="5">
      <t>ジドウ</t>
    </rPh>
    <rPh sb="6" eb="8">
      <t>セイト</t>
    </rPh>
    <rPh sb="8" eb="10">
      <t>ヒトリ</t>
    </rPh>
    <phoneticPr fontId="2"/>
  </si>
  <si>
    <t>医師〔市民１人につき〕</t>
    <rPh sb="0" eb="2">
      <t>イシ</t>
    </rPh>
    <rPh sb="3" eb="5">
      <t>シミン</t>
    </rPh>
    <rPh sb="5" eb="7">
      <t>ヒトリ</t>
    </rPh>
    <phoneticPr fontId="2"/>
  </si>
  <si>
    <t>市職員〔市民１人につき〕</t>
    <rPh sb="0" eb="1">
      <t>シ</t>
    </rPh>
    <rPh sb="1" eb="3">
      <t>ショクイン</t>
    </rPh>
    <rPh sb="4" eb="6">
      <t>シミン</t>
    </rPh>
    <rPh sb="6" eb="8">
      <t>ヒトリ</t>
    </rPh>
    <phoneticPr fontId="2"/>
  </si>
  <si>
    <t>世帯人数〔１世帯あたり]</t>
    <rPh sb="0" eb="2">
      <t>セタイ</t>
    </rPh>
    <rPh sb="2" eb="4">
      <t>ニンズウ</t>
    </rPh>
    <rPh sb="6" eb="8">
      <t>セタイ</t>
    </rPh>
    <phoneticPr fontId="2"/>
  </si>
  <si>
    <t>高校</t>
    <rPh sb="0" eb="2">
      <t>コウコウ</t>
    </rPh>
    <phoneticPr fontId="2"/>
  </si>
  <si>
    <t>大学</t>
    <rPh sb="0" eb="2">
      <t>ダイガク</t>
    </rPh>
    <phoneticPr fontId="2"/>
  </si>
  <si>
    <t>蔵書貸出冊数</t>
    <rPh sb="0" eb="2">
      <t>ゾウショ</t>
    </rPh>
    <rPh sb="2" eb="4">
      <t>カシダシ</t>
    </rPh>
    <rPh sb="4" eb="6">
      <t>サツスウ</t>
    </rPh>
    <phoneticPr fontId="2"/>
  </si>
  <si>
    <t>[市立図書館１日あたり]</t>
    <rPh sb="1" eb="3">
      <t>シリツ</t>
    </rPh>
    <rPh sb="3" eb="6">
      <t>トショカン</t>
    </rPh>
    <rPh sb="7" eb="8">
      <t>ニチ</t>
    </rPh>
    <phoneticPr fontId="2"/>
  </si>
  <si>
    <t>市立浅間総合病院</t>
    <rPh sb="0" eb="2">
      <t>シリツ</t>
    </rPh>
    <rPh sb="2" eb="4">
      <t>アサマ</t>
    </rPh>
    <rPh sb="4" eb="6">
      <t>ソウゴウ</t>
    </rPh>
    <rPh sb="6" eb="8">
      <t>ビョウイン</t>
    </rPh>
    <phoneticPr fontId="2"/>
  </si>
  <si>
    <t>外来患者数[１日あたり]</t>
    <rPh sb="0" eb="2">
      <t>ガイライ</t>
    </rPh>
    <rPh sb="2" eb="4">
      <t>カンジャ</t>
    </rPh>
    <rPh sb="4" eb="5">
      <t>カズ</t>
    </rPh>
    <rPh sb="7" eb="8">
      <t>ニチ</t>
    </rPh>
    <phoneticPr fontId="2"/>
  </si>
  <si>
    <t>火災[市内１日あたり]</t>
    <rPh sb="0" eb="2">
      <t>カサイ</t>
    </rPh>
    <rPh sb="3" eb="5">
      <t>シナイ</t>
    </rPh>
    <rPh sb="6" eb="7">
      <t>ニチ</t>
    </rPh>
    <phoneticPr fontId="2"/>
  </si>
  <si>
    <t>救急出動[市内１日あたり]</t>
    <rPh sb="0" eb="2">
      <t>キュウキュウ</t>
    </rPh>
    <rPh sb="2" eb="4">
      <t>シュツドウ</t>
    </rPh>
    <rPh sb="5" eb="7">
      <t>シナイ</t>
    </rPh>
    <rPh sb="8" eb="9">
      <t>ヒ</t>
    </rPh>
    <phoneticPr fontId="2"/>
  </si>
  <si>
    <t>交通事故[市内１日あたり]</t>
    <rPh sb="0" eb="2">
      <t>コウツウ</t>
    </rPh>
    <rPh sb="2" eb="4">
      <t>ジコ</t>
    </rPh>
    <rPh sb="5" eb="7">
      <t>シナイ</t>
    </rPh>
    <rPh sb="8" eb="9">
      <t>ニチ</t>
    </rPh>
    <phoneticPr fontId="2"/>
  </si>
  <si>
    <t>自動車保有台数</t>
    <rPh sb="0" eb="3">
      <t>ジドウシャ</t>
    </rPh>
    <rPh sb="3" eb="5">
      <t>ホユウ</t>
    </rPh>
    <rPh sb="5" eb="7">
      <t>ダイスウ</t>
    </rPh>
    <phoneticPr fontId="2"/>
  </si>
  <si>
    <t>[１世帯あたり]</t>
    <rPh sb="2" eb="4">
      <t>セタイ</t>
    </rPh>
    <phoneticPr fontId="2"/>
  </si>
  <si>
    <t>鉄道乗車人員</t>
    <rPh sb="0" eb="2">
      <t>テツドウ</t>
    </rPh>
    <rPh sb="2" eb="4">
      <t>ジョウシャ</t>
    </rPh>
    <rPh sb="4" eb="6">
      <t>ジンイン</t>
    </rPh>
    <phoneticPr fontId="2"/>
  </si>
  <si>
    <t>[１日あたり・ＪＲ市内駅]</t>
    <rPh sb="2" eb="3">
      <t>ヒ</t>
    </rPh>
    <rPh sb="9" eb="11">
      <t>シナイ</t>
    </rPh>
    <rPh sb="11" eb="12">
      <t>エキ</t>
    </rPh>
    <phoneticPr fontId="2"/>
  </si>
  <si>
    <t>※新幹線佐久平駅含む・無人駅除く</t>
    <rPh sb="1" eb="4">
      <t>シンカンセン</t>
    </rPh>
    <rPh sb="4" eb="7">
      <t>サクダイラ</t>
    </rPh>
    <rPh sb="7" eb="8">
      <t>エキ</t>
    </rPh>
    <rPh sb="8" eb="9">
      <t>フク</t>
    </rPh>
    <rPh sb="11" eb="14">
      <t>ムジンエキ</t>
    </rPh>
    <rPh sb="14" eb="15">
      <t>ノゾ</t>
    </rPh>
    <phoneticPr fontId="2"/>
  </si>
  <si>
    <t>高速道利用台数</t>
    <rPh sb="0" eb="2">
      <t>コウソク</t>
    </rPh>
    <rPh sb="2" eb="3">
      <t>ミチ</t>
    </rPh>
    <rPh sb="3" eb="5">
      <t>リヨウ</t>
    </rPh>
    <rPh sb="5" eb="7">
      <t>ダイスウ</t>
    </rPh>
    <phoneticPr fontId="2"/>
  </si>
  <si>
    <t>[１日あたり・佐久I.C]</t>
    <rPh sb="2" eb="3">
      <t>ヒ</t>
    </rPh>
    <rPh sb="7" eb="9">
      <t>サク</t>
    </rPh>
    <phoneticPr fontId="2"/>
  </si>
  <si>
    <t>使用電力量[１世帯あたり]</t>
    <rPh sb="0" eb="2">
      <t>シヨウ</t>
    </rPh>
    <rPh sb="2" eb="4">
      <t>デンリョク</t>
    </rPh>
    <rPh sb="4" eb="5">
      <t>リョウ</t>
    </rPh>
    <rPh sb="7" eb="9">
      <t>セタイ</t>
    </rPh>
    <phoneticPr fontId="2"/>
  </si>
  <si>
    <t>ごみ処理状況[１日あたり]</t>
    <rPh sb="2" eb="4">
      <t>ショリ</t>
    </rPh>
    <rPh sb="4" eb="6">
      <t>ジョウキョウ</t>
    </rPh>
    <rPh sb="8" eb="9">
      <t>ヒ</t>
    </rPh>
    <phoneticPr fontId="2"/>
  </si>
  <si>
    <t>埋立及び不燃物</t>
    <rPh sb="0" eb="1">
      <t>ウ</t>
    </rPh>
    <rPh sb="1" eb="2">
      <t>タ</t>
    </rPh>
    <rPh sb="2" eb="3">
      <t>オヨ</t>
    </rPh>
    <rPh sb="4" eb="6">
      <t>フネン</t>
    </rPh>
    <rPh sb="6" eb="7">
      <t>ブツ</t>
    </rPh>
    <phoneticPr fontId="2"/>
  </si>
  <si>
    <t>資源物</t>
    <rPh sb="0" eb="2">
      <t>シゲン</t>
    </rPh>
    <rPh sb="2" eb="3">
      <t>ブツ</t>
    </rPh>
    <phoneticPr fontId="2"/>
  </si>
  <si>
    <t>焼却</t>
    <rPh sb="0" eb="2">
      <t>ショウキャク</t>
    </rPh>
    <phoneticPr fontId="2"/>
  </si>
  <si>
    <t>郵便物[引受]</t>
    <rPh sb="0" eb="3">
      <t>ユウビンブツ</t>
    </rPh>
    <rPh sb="4" eb="6">
      <t>ヒキウ</t>
    </rPh>
    <phoneticPr fontId="2"/>
  </si>
  <si>
    <t>[１日あたり]</t>
    <rPh sb="1" eb="3">
      <t>イチニチ</t>
    </rPh>
    <phoneticPr fontId="2"/>
  </si>
  <si>
    <t>[１日あたり]</t>
    <rPh sb="2" eb="3">
      <t>ヒ</t>
    </rPh>
    <phoneticPr fontId="2"/>
  </si>
  <si>
    <t>年間製造品出荷額等</t>
    <rPh sb="0" eb="2">
      <t>ネンカン</t>
    </rPh>
    <rPh sb="2" eb="5">
      <t>セイゾウヒン</t>
    </rPh>
    <rPh sb="5" eb="7">
      <t>シュッカ</t>
    </rPh>
    <rPh sb="7" eb="9">
      <t>ガクトウ</t>
    </rPh>
    <phoneticPr fontId="2"/>
  </si>
  <si>
    <t>平成18年3月31日現在</t>
    <rPh sb="0" eb="2">
      <t>ヘイセイ</t>
    </rPh>
    <rPh sb="4" eb="5">
      <t>ネン</t>
    </rPh>
    <rPh sb="6" eb="7">
      <t>ガツ</t>
    </rPh>
    <rPh sb="9" eb="10">
      <t>ヒ</t>
    </rPh>
    <rPh sb="10" eb="12">
      <t>ゲンザイ</t>
    </rPh>
    <phoneticPr fontId="2"/>
  </si>
  <si>
    <t>（17年度）</t>
    <rPh sb="3" eb="4">
      <t>ネン</t>
    </rPh>
    <rPh sb="4" eb="5">
      <t>ド</t>
    </rPh>
    <phoneticPr fontId="2"/>
  </si>
  <si>
    <t>（17年3月）</t>
    <rPh sb="3" eb="4">
      <t>ネン</t>
    </rPh>
    <rPh sb="5" eb="6">
      <t>ツキ</t>
    </rPh>
    <phoneticPr fontId="2"/>
  </si>
  <si>
    <t>（平成18年4月1日現在）</t>
    <rPh sb="1" eb="3">
      <t>ヘイセイ</t>
    </rPh>
    <rPh sb="5" eb="6">
      <t>ネン</t>
    </rPh>
    <rPh sb="7" eb="8">
      <t>ガツ</t>
    </rPh>
    <rPh sb="9" eb="10">
      <t>ヒ</t>
    </rPh>
    <rPh sb="10" eb="12">
      <t>ゲンザイ</t>
    </rPh>
    <phoneticPr fontId="2"/>
  </si>
  <si>
    <t>（16年12月31日現在）</t>
    <rPh sb="3" eb="4">
      <t>ネン</t>
    </rPh>
    <rPh sb="6" eb="7">
      <t>ツキ</t>
    </rPh>
    <rPh sb="9" eb="10">
      <t>ヒ</t>
    </rPh>
    <rPh sb="10" eb="12">
      <t>ゲンザイ</t>
    </rPh>
    <phoneticPr fontId="2"/>
  </si>
  <si>
    <t>（16年度）</t>
    <rPh sb="3" eb="4">
      <t>ネン</t>
    </rPh>
    <rPh sb="4" eb="5">
      <t>ド</t>
    </rPh>
    <phoneticPr fontId="2"/>
  </si>
  <si>
    <t>（16年）</t>
    <rPh sb="3" eb="4">
      <t>ネン</t>
    </rPh>
    <phoneticPr fontId="2"/>
  </si>
  <si>
    <t>入</t>
    <rPh sb="0" eb="1">
      <t>イ</t>
    </rPh>
    <phoneticPr fontId="2"/>
  </si>
  <si>
    <t>出</t>
    <rPh sb="0" eb="1">
      <t>デ</t>
    </rPh>
    <phoneticPr fontId="2"/>
  </si>
  <si>
    <t>3,841人/365＝10.52</t>
    <rPh sb="5" eb="6">
      <t>ヒト</t>
    </rPh>
    <phoneticPr fontId="2"/>
  </si>
  <si>
    <t>3,887人/365＝10.65</t>
    <rPh sb="5" eb="6">
      <t>ヒト</t>
    </rPh>
    <phoneticPr fontId="2"/>
  </si>
  <si>
    <t>16年度</t>
    <rPh sb="2" eb="3">
      <t>ネン</t>
    </rPh>
    <rPh sb="3" eb="4">
      <t>ド</t>
    </rPh>
    <phoneticPr fontId="2"/>
  </si>
  <si>
    <t>16年度</t>
    <rPh sb="2" eb="4">
      <t>ネンド</t>
    </rPh>
    <phoneticPr fontId="2"/>
  </si>
  <si>
    <t>※給与を負担しない者（14名除く）</t>
    <rPh sb="1" eb="3">
      <t>キュウヨ</t>
    </rPh>
    <rPh sb="4" eb="6">
      <t>フタン</t>
    </rPh>
    <rPh sb="9" eb="10">
      <t>シャ</t>
    </rPh>
    <rPh sb="13" eb="14">
      <t>メイ</t>
    </rPh>
    <rPh sb="14" eb="15">
      <t>ノゾ</t>
    </rPh>
    <phoneticPr fontId="2"/>
  </si>
  <si>
    <t>※理事者除く</t>
    <rPh sb="1" eb="3">
      <t>リジ</t>
    </rPh>
    <rPh sb="3" eb="4">
      <t>シャ</t>
    </rPh>
    <rPh sb="4" eb="5">
      <t>ノゾ</t>
    </rPh>
    <phoneticPr fontId="2"/>
  </si>
  <si>
    <t>17.1人</t>
    <rPh sb="4" eb="5">
      <t>ヒト</t>
    </rPh>
    <phoneticPr fontId="2"/>
  </si>
  <si>
    <t>14.9人</t>
    <rPh sb="4" eb="5">
      <t>ヒト</t>
    </rPh>
    <phoneticPr fontId="2"/>
  </si>
  <si>
    <t>426人</t>
    <rPh sb="3" eb="4">
      <t>ヒト</t>
    </rPh>
    <phoneticPr fontId="2"/>
  </si>
  <si>
    <t>1,111冊</t>
    <rPh sb="5" eb="6">
      <t>サツ</t>
    </rPh>
    <phoneticPr fontId="2"/>
  </si>
  <si>
    <t>594人</t>
    <rPh sb="3" eb="4">
      <t>ニン</t>
    </rPh>
    <phoneticPr fontId="2"/>
  </si>
  <si>
    <t>8.27件</t>
    <rPh sb="4" eb="5">
      <t>ケン</t>
    </rPh>
    <phoneticPr fontId="2"/>
  </si>
  <si>
    <t>0.19件</t>
    <rPh sb="4" eb="5">
      <t>ケン</t>
    </rPh>
    <phoneticPr fontId="2"/>
  </si>
  <si>
    <t>1.9件</t>
    <rPh sb="3" eb="4">
      <t>ケン</t>
    </rPh>
    <phoneticPr fontId="2"/>
  </si>
  <si>
    <t>H17.3.31現在</t>
    <rPh sb="8" eb="10">
      <t>ゲンザイ</t>
    </rPh>
    <phoneticPr fontId="2"/>
  </si>
  <si>
    <t>2.4台</t>
    <rPh sb="3" eb="4">
      <t>ダイ</t>
    </rPh>
    <phoneticPr fontId="2"/>
  </si>
  <si>
    <t>5,561人</t>
    <rPh sb="5" eb="6">
      <t>ニン</t>
    </rPh>
    <phoneticPr fontId="2"/>
  </si>
  <si>
    <t>9,113台</t>
    <rPh sb="5" eb="6">
      <t>ダイ</t>
    </rPh>
    <phoneticPr fontId="2"/>
  </si>
  <si>
    <t>27,019通</t>
    <rPh sb="6" eb="7">
      <t>ツウ</t>
    </rPh>
    <phoneticPr fontId="2"/>
  </si>
  <si>
    <t>69,132万円</t>
    <rPh sb="6" eb="8">
      <t>マンエン</t>
    </rPh>
    <phoneticPr fontId="2"/>
  </si>
  <si>
    <t>16年</t>
    <rPh sb="2" eb="3">
      <t>ネン</t>
    </rPh>
    <phoneticPr fontId="2"/>
  </si>
  <si>
    <t>2.3人</t>
    <rPh sb="3" eb="4">
      <t>ヒト</t>
    </rPh>
    <phoneticPr fontId="2"/>
  </si>
  <si>
    <t>2.8人</t>
    <rPh sb="3" eb="4">
      <t>ヒト</t>
    </rPh>
    <phoneticPr fontId="2"/>
  </si>
  <si>
    <t>転入</t>
    <rPh sb="0" eb="2">
      <t>テンニュウ</t>
    </rPh>
    <phoneticPr fontId="2"/>
  </si>
  <si>
    <t>転出</t>
    <rPh sb="0" eb="2">
      <t>テンシュツ</t>
    </rPh>
    <phoneticPr fontId="2"/>
  </si>
  <si>
    <t>17年</t>
    <rPh sb="2" eb="3">
      <t>ネン</t>
    </rPh>
    <phoneticPr fontId="2"/>
  </si>
  <si>
    <t>10.5人</t>
    <rPh sb="4" eb="5">
      <t>ヒト</t>
    </rPh>
    <phoneticPr fontId="2"/>
  </si>
  <si>
    <t>83.6人</t>
    <rPh sb="4" eb="5">
      <t>ヒト</t>
    </rPh>
    <phoneticPr fontId="2"/>
  </si>
  <si>
    <t>594人</t>
    <rPh sb="3" eb="4">
      <t>ヒト</t>
    </rPh>
    <phoneticPr fontId="2"/>
  </si>
  <si>
    <t>5,440人</t>
    <rPh sb="5" eb="6">
      <t>ヒト</t>
    </rPh>
    <phoneticPr fontId="2"/>
  </si>
  <si>
    <t>55,015万円</t>
    <rPh sb="6" eb="8">
      <t>マンエン</t>
    </rPh>
    <phoneticPr fontId="2"/>
  </si>
  <si>
    <t>(平成18年4月1日現在)</t>
    <rPh sb="1" eb="3">
      <t>ヘイセイ</t>
    </rPh>
    <rPh sb="5" eb="6">
      <t>ネン</t>
    </rPh>
    <rPh sb="7" eb="8">
      <t>ガツ</t>
    </rPh>
    <rPh sb="9" eb="10">
      <t>ヒ</t>
    </rPh>
    <rPh sb="10" eb="12">
      <t>ゲンザイ</t>
    </rPh>
    <phoneticPr fontId="2"/>
  </si>
  <si>
    <t>17年度</t>
    <rPh sb="2" eb="3">
      <t>ネン</t>
    </rPh>
    <rPh sb="3" eb="4">
      <t>ド</t>
    </rPh>
    <phoneticPr fontId="2"/>
  </si>
  <si>
    <t>17年度</t>
    <rPh sb="2" eb="4">
      <t>ネンド</t>
    </rPh>
    <phoneticPr fontId="2"/>
  </si>
  <si>
    <t>（平成18年10月1日現在）</t>
    <rPh sb="1" eb="3">
      <t>ヘイセイ</t>
    </rPh>
    <rPh sb="5" eb="6">
      <t>ネン</t>
    </rPh>
    <rPh sb="8" eb="9">
      <t>ガツ</t>
    </rPh>
    <rPh sb="10" eb="11">
      <t>ヒ</t>
    </rPh>
    <rPh sb="11" eb="13">
      <t>ゲンザイ</t>
    </rPh>
    <phoneticPr fontId="2"/>
  </si>
  <si>
    <t>1,065冊</t>
    <rPh sb="5" eb="6">
      <t>サツ</t>
    </rPh>
    <phoneticPr fontId="2"/>
  </si>
  <si>
    <t>8.89件</t>
    <rPh sb="4" eb="5">
      <t>ケン</t>
    </rPh>
    <phoneticPr fontId="2"/>
  </si>
  <si>
    <t>0.22件</t>
    <rPh sb="4" eb="5">
      <t>ケン</t>
    </rPh>
    <phoneticPr fontId="2"/>
  </si>
  <si>
    <t>2.5台</t>
    <rPh sb="3" eb="4">
      <t>ダイ</t>
    </rPh>
    <phoneticPr fontId="2"/>
  </si>
  <si>
    <t>(平成18年3月31日現在)</t>
    <rPh sb="1" eb="3">
      <t>ヘイセイ</t>
    </rPh>
    <rPh sb="5" eb="6">
      <t>ネン</t>
    </rPh>
    <rPh sb="7" eb="8">
      <t>ガツ</t>
    </rPh>
    <rPh sb="10" eb="11">
      <t>ヒ</t>
    </rPh>
    <rPh sb="11" eb="13">
      <t>ゲンザイ</t>
    </rPh>
    <phoneticPr fontId="2"/>
  </si>
  <si>
    <t>9,758台</t>
    <rPh sb="5" eb="6">
      <t>ダイ</t>
    </rPh>
    <phoneticPr fontId="2"/>
  </si>
  <si>
    <t>10.7人</t>
    <rPh sb="4" eb="5">
      <t>ヒト</t>
    </rPh>
    <phoneticPr fontId="2"/>
  </si>
  <si>
    <t>423990/100110*1000</t>
    <phoneticPr fontId="2"/>
  </si>
  <si>
    <t>831/365＝2.276</t>
    <phoneticPr fontId="2"/>
  </si>
  <si>
    <t>1,022/365＝2.8</t>
    <phoneticPr fontId="2"/>
  </si>
  <si>
    <t>423.99ｋ㎡</t>
    <phoneticPr fontId="2"/>
  </si>
  <si>
    <t>4,235.2㎡</t>
    <phoneticPr fontId="2"/>
  </si>
  <si>
    <t>100,110/35,412＝2.827</t>
    <phoneticPr fontId="2"/>
  </si>
  <si>
    <t>100,110/1,198＝83.564</t>
    <phoneticPr fontId="2"/>
  </si>
  <si>
    <t>1,342/365＝3.676</t>
    <phoneticPr fontId="2"/>
  </si>
  <si>
    <t>369/365＝1.01</t>
    <phoneticPr fontId="2"/>
  </si>
  <si>
    <t>100,227/35,674＝2.809</t>
    <phoneticPr fontId="2"/>
  </si>
  <si>
    <t>1,313/365＝3.597</t>
    <phoneticPr fontId="2"/>
  </si>
  <si>
    <t>318/365＝0.871</t>
    <phoneticPr fontId="2"/>
  </si>
  <si>
    <t>389037/365=1.065</t>
    <phoneticPr fontId="2"/>
  </si>
  <si>
    <t>216,990/365＝594.49</t>
    <phoneticPr fontId="2"/>
  </si>
  <si>
    <t>79/365=0.216</t>
    <phoneticPr fontId="2"/>
  </si>
  <si>
    <t>446,874/35277</t>
    <phoneticPr fontId="2"/>
  </si>
  <si>
    <t>=12.667</t>
    <phoneticPr fontId="2"/>
  </si>
  <si>
    <t>9.2ｔ</t>
    <phoneticPr fontId="2"/>
  </si>
  <si>
    <t>21.6ｔ</t>
    <phoneticPr fontId="2"/>
  </si>
  <si>
    <t>20,080,425/365</t>
    <phoneticPr fontId="2"/>
  </si>
  <si>
    <t>47.0ｔ</t>
    <phoneticPr fontId="2"/>
  </si>
  <si>
    <t>=55,014.86</t>
    <phoneticPr fontId="2"/>
  </si>
  <si>
    <t>10.1ｔ</t>
    <phoneticPr fontId="2"/>
  </si>
  <si>
    <t>21.7ｔ</t>
    <phoneticPr fontId="2"/>
  </si>
  <si>
    <t>47.6ｔ</t>
    <phoneticPr fontId="2"/>
  </si>
  <si>
    <t>(k㎡)</t>
    <phoneticPr fontId="2"/>
  </si>
  <si>
    <t>(％)</t>
    <phoneticPr fontId="2"/>
  </si>
  <si>
    <t>(％)</t>
    <phoneticPr fontId="2"/>
  </si>
  <si>
    <t>(％)</t>
    <phoneticPr fontId="2"/>
  </si>
  <si>
    <t>(％)</t>
    <phoneticPr fontId="2"/>
  </si>
  <si>
    <t>(％)</t>
    <phoneticPr fontId="2"/>
  </si>
  <si>
    <t>(ａ)</t>
    <phoneticPr fontId="2"/>
  </si>
  <si>
    <t>(a)</t>
    <phoneticPr fontId="2"/>
  </si>
  <si>
    <t>(％)</t>
    <phoneticPr fontId="2"/>
  </si>
  <si>
    <t>-</t>
    <phoneticPr fontId="2"/>
  </si>
  <si>
    <t>-</t>
    <phoneticPr fontId="2"/>
  </si>
  <si>
    <t>-</t>
    <phoneticPr fontId="2"/>
  </si>
  <si>
    <t>(％)</t>
    <phoneticPr fontId="2"/>
  </si>
  <si>
    <t>ｘ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</si>
  <si>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</si>
  <si>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</si>
  <si>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</si>
  <si>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</si>
  <si>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</si>
  <si>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</si>
  <si>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</si>
  <si>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人口増減率</t>
    <rPh sb="0" eb="2">
      <t>ジンコウ</t>
    </rPh>
    <rPh sb="2" eb="4">
      <t>ゾウゲン</t>
    </rPh>
    <rPh sb="4" eb="5">
      <t>リツ</t>
    </rPh>
    <phoneticPr fontId="2"/>
  </si>
  <si>
    <t>12.6MWH</t>
    <phoneticPr fontId="2"/>
  </si>
  <si>
    <t>H17.10.1現在</t>
    <rPh sb="8" eb="10">
      <t>ゲンザイ</t>
    </rPh>
    <phoneticPr fontId="2"/>
  </si>
  <si>
    <t>平成17年
3月卒業</t>
    <rPh sb="0" eb="2">
      <t>ヘイセイ</t>
    </rPh>
    <rPh sb="4" eb="5">
      <t>ネン</t>
    </rPh>
    <rPh sb="7" eb="8">
      <t>ガツ</t>
    </rPh>
    <rPh sb="8" eb="10">
      <t>ソツギョウ</t>
    </rPh>
    <phoneticPr fontId="2"/>
  </si>
  <si>
    <t>（世帯）</t>
    <rPh sb="1" eb="3">
      <t>セタイ</t>
    </rPh>
    <phoneticPr fontId="2"/>
  </si>
  <si>
    <t>総経営耕地面積</t>
    <rPh sb="0" eb="1">
      <t>ソウ</t>
    </rPh>
    <rPh sb="1" eb="3">
      <t>ケイエイ</t>
    </rPh>
    <rPh sb="3" eb="5">
      <t>コウチ</t>
    </rPh>
    <rPh sb="5" eb="7">
      <t>メンセキ</t>
    </rPh>
    <phoneticPr fontId="2"/>
  </si>
  <si>
    <t>就業者数</t>
    <rPh sb="0" eb="1">
      <t>シュウ</t>
    </rPh>
    <rPh sb="1" eb="3">
      <t>ギョウシャ</t>
    </rPh>
    <rPh sb="3" eb="4">
      <t>カズ</t>
    </rPh>
    <phoneticPr fontId="2"/>
  </si>
  <si>
    <t>第1次産業</t>
    <rPh sb="0" eb="1">
      <t>ダイ</t>
    </rPh>
    <rPh sb="2" eb="3">
      <t>ジ</t>
    </rPh>
    <rPh sb="3" eb="5">
      <t>サンギョウ</t>
    </rPh>
    <phoneticPr fontId="2"/>
  </si>
  <si>
    <t>就業割合</t>
    <rPh sb="0" eb="1">
      <t>シュウ</t>
    </rPh>
    <rPh sb="1" eb="2">
      <t>ギョウ</t>
    </rPh>
    <rPh sb="2" eb="4">
      <t>ワリアイ</t>
    </rPh>
    <phoneticPr fontId="2"/>
  </si>
  <si>
    <t>第2次産業</t>
    <rPh sb="0" eb="1">
      <t>ダイ</t>
    </rPh>
    <rPh sb="2" eb="3">
      <t>ジ</t>
    </rPh>
    <rPh sb="3" eb="5">
      <t>サンギョウ</t>
    </rPh>
    <phoneticPr fontId="2"/>
  </si>
  <si>
    <t>第3次産業</t>
    <rPh sb="0" eb="1">
      <t>ダイ</t>
    </rPh>
    <rPh sb="2" eb="3">
      <t>ジ</t>
    </rPh>
    <rPh sb="3" eb="5">
      <t>サンギョウ</t>
    </rPh>
    <phoneticPr fontId="2"/>
  </si>
  <si>
    <t>(百万円)</t>
    <rPh sb="1" eb="2">
      <t>ヒャク</t>
    </rPh>
    <rPh sb="2" eb="3">
      <t>マン</t>
    </rPh>
    <rPh sb="3" eb="4">
      <t>エン</t>
    </rPh>
    <phoneticPr fontId="2"/>
  </si>
  <si>
    <t>　※松本市に、奈川村、安曇村は含まれない。</t>
    <rPh sb="7" eb="10">
      <t>ナガワムラ</t>
    </rPh>
    <rPh sb="11" eb="13">
      <t>アズミ</t>
    </rPh>
    <rPh sb="13" eb="14">
      <t>ムラ</t>
    </rPh>
    <rPh sb="15" eb="16">
      <t>フク</t>
    </rPh>
    <phoneticPr fontId="2"/>
  </si>
  <si>
    <t>平成17年
国勢調査</t>
    <rPh sb="0" eb="2">
      <t>ヘイセイ</t>
    </rPh>
    <rPh sb="4" eb="5">
      <t>ネン</t>
    </rPh>
    <rPh sb="6" eb="8">
      <t>コクセイ</t>
    </rPh>
    <rPh sb="8" eb="10">
      <t>チョウサ</t>
    </rPh>
    <phoneticPr fontId="2"/>
  </si>
  <si>
    <t>2005年農林業
ｾﾝｻｽ（確定値）</t>
    <rPh sb="4" eb="5">
      <t>ネン</t>
    </rPh>
    <rPh sb="5" eb="8">
      <t>ノウリンギョウ</t>
    </rPh>
    <rPh sb="14" eb="16">
      <t>カクテイ</t>
    </rPh>
    <rPh sb="16" eb="17">
      <t>アタイ</t>
    </rPh>
    <phoneticPr fontId="2"/>
  </si>
  <si>
    <t>2005年農林業
ｾﾝｻｽ（概数値）</t>
    <rPh sb="4" eb="5">
      <t>ネン</t>
    </rPh>
    <rPh sb="5" eb="8">
      <t>ノウリンギョウ</t>
    </rPh>
    <rPh sb="14" eb="16">
      <t>ガイスウ</t>
    </rPh>
    <rPh sb="16" eb="17">
      <t>アタイ</t>
    </rPh>
    <phoneticPr fontId="2"/>
  </si>
  <si>
    <t>平成16年事業所
・企業統計調査</t>
    <rPh sb="0" eb="2">
      <t>ヘイセイ</t>
    </rPh>
    <rPh sb="4" eb="5">
      <t>ネン</t>
    </rPh>
    <rPh sb="5" eb="8">
      <t>ジギョウショ</t>
    </rPh>
    <rPh sb="10" eb="12">
      <t>キギョウ</t>
    </rPh>
    <rPh sb="12" eb="14">
      <t>トウケイ</t>
    </rPh>
    <rPh sb="14" eb="16">
      <t>チョウサ</t>
    </rPh>
    <phoneticPr fontId="2"/>
  </si>
  <si>
    <t>平成16年工業
統計調査</t>
    <rPh sb="0" eb="2">
      <t>ヘイセイ</t>
    </rPh>
    <rPh sb="4" eb="5">
      <t>ネン</t>
    </rPh>
    <rPh sb="5" eb="7">
      <t>コウギョウ</t>
    </rPh>
    <rPh sb="8" eb="10">
      <t>トウケイ</t>
    </rPh>
    <rPh sb="10" eb="12">
      <t>チョウサ</t>
    </rPh>
    <phoneticPr fontId="2"/>
  </si>
  <si>
    <t>平成16年商業
統計調査</t>
    <rPh sb="0" eb="2">
      <t>ヘイセイ</t>
    </rPh>
    <rPh sb="4" eb="5">
      <t>ネン</t>
    </rPh>
    <rPh sb="5" eb="7">
      <t>ショウギョウ</t>
    </rPh>
    <rPh sb="8" eb="10">
      <t>トウケイ</t>
    </rPh>
    <rPh sb="10" eb="12">
      <t>チョウサ</t>
    </rPh>
    <phoneticPr fontId="2"/>
  </si>
  <si>
    <t>平成17年学校
基本調査</t>
    <rPh sb="0" eb="2">
      <t>ヘイセイ</t>
    </rPh>
    <rPh sb="4" eb="5">
      <t>ネン</t>
    </rPh>
    <rPh sb="5" eb="7">
      <t>ガッコウ</t>
    </rPh>
    <rPh sb="8" eb="10">
      <t>キホン</t>
    </rPh>
    <rPh sb="10" eb="12">
      <t>チョウサ</t>
    </rPh>
    <phoneticPr fontId="2"/>
  </si>
  <si>
    <t>松本自動車検査
登録事務所</t>
    <rPh sb="0" eb="2">
      <t>マツモト</t>
    </rPh>
    <rPh sb="2" eb="5">
      <t>ジドウシャ</t>
    </rPh>
    <rPh sb="5" eb="7">
      <t>ケンサ</t>
    </rPh>
    <rPh sb="8" eb="10">
      <t>トウロク</t>
    </rPh>
    <rPh sb="10" eb="12">
      <t>ジム</t>
    </rPh>
    <rPh sb="12" eb="13">
      <t>ショ</t>
    </rPh>
    <phoneticPr fontId="2"/>
  </si>
  <si>
    <t>H16年</t>
    <rPh sb="3" eb="4">
      <t>ネン</t>
    </rPh>
    <phoneticPr fontId="2"/>
  </si>
  <si>
    <t>関東農政局長野統計・情報</t>
  </si>
  <si>
    <t>計」(栽培きのこ含む)</t>
  </si>
  <si>
    <t>生産農業所得統計</t>
    <rPh sb="6" eb="8">
      <t>トウケイ</t>
    </rPh>
    <phoneticPr fontId="2"/>
  </si>
  <si>
    <t>資料</t>
    <rPh sb="0" eb="2">
      <t>シリョウ</t>
    </rPh>
    <phoneticPr fontId="2"/>
  </si>
  <si>
    <t>平成16年生産
農業所得統計</t>
    <rPh sb="0" eb="2">
      <t>ヘイセイ</t>
    </rPh>
    <rPh sb="4" eb="5">
      <t>ネン</t>
    </rPh>
    <rPh sb="12" eb="14">
      <t>トウケイ</t>
    </rPh>
    <phoneticPr fontId="2"/>
  </si>
  <si>
    <t>286   市民のくらし</t>
    <rPh sb="6" eb="8">
      <t>シミン</t>
    </rPh>
    <phoneticPr fontId="2"/>
  </si>
  <si>
    <t>3.6件</t>
    <rPh sb="3" eb="4">
      <t>ケン</t>
    </rPh>
    <phoneticPr fontId="2"/>
  </si>
  <si>
    <t>0.9件</t>
    <rPh sb="3" eb="4">
      <t>ケン</t>
    </rPh>
    <phoneticPr fontId="2"/>
  </si>
  <si>
    <t>市職員〔１人につき〕</t>
    <rPh sb="0" eb="1">
      <t>シ</t>
    </rPh>
    <rPh sb="1" eb="3">
      <t>ショクイン</t>
    </rPh>
    <rPh sb="4" eb="6">
      <t>ヒトリ</t>
    </rPh>
    <phoneticPr fontId="2"/>
  </si>
  <si>
    <t>市民</t>
    <rPh sb="0" eb="2">
      <t>シミン</t>
    </rPh>
    <phoneticPr fontId="2"/>
  </si>
  <si>
    <t>教員〔１人につき〕</t>
    <rPh sb="0" eb="2">
      <t>キョウイン</t>
    </rPh>
    <rPh sb="3" eb="5">
      <t>ヒトリ</t>
    </rPh>
    <phoneticPr fontId="2"/>
  </si>
  <si>
    <t>医師〔１人につき〕</t>
    <rPh sb="0" eb="2">
      <t>イシ</t>
    </rPh>
    <rPh sb="3" eb="5">
      <t>ヒトリ</t>
    </rPh>
    <phoneticPr fontId="2"/>
  </si>
  <si>
    <t>結婚〔１日当たり〕</t>
    <rPh sb="0" eb="2">
      <t>ケッコン</t>
    </rPh>
    <rPh sb="4" eb="5">
      <t>ニチ</t>
    </rPh>
    <rPh sb="5" eb="6">
      <t>ア</t>
    </rPh>
    <phoneticPr fontId="2"/>
  </si>
  <si>
    <t>離婚〔１日当たり〕</t>
    <rPh sb="0" eb="2">
      <t>リコン</t>
    </rPh>
    <rPh sb="4" eb="5">
      <t>ニチ</t>
    </rPh>
    <rPh sb="5" eb="6">
      <t>ア</t>
    </rPh>
    <phoneticPr fontId="2"/>
  </si>
  <si>
    <t>世帯人数〔１世帯当たり]</t>
    <rPh sb="0" eb="2">
      <t>セタイ</t>
    </rPh>
    <rPh sb="2" eb="4">
      <t>ニンズウ</t>
    </rPh>
    <rPh sb="6" eb="8">
      <t>セタイ</t>
    </rPh>
    <rPh sb="8" eb="9">
      <t>ア</t>
    </rPh>
    <phoneticPr fontId="2"/>
  </si>
  <si>
    <t>転入・転出〔１日当たり〕</t>
    <rPh sb="0" eb="2">
      <t>テンニュウ</t>
    </rPh>
    <rPh sb="3" eb="5">
      <t>テンシュツ</t>
    </rPh>
    <rPh sb="7" eb="8">
      <t>ニチ</t>
    </rPh>
    <rPh sb="8" eb="9">
      <t>ア</t>
    </rPh>
    <phoneticPr fontId="2"/>
  </si>
  <si>
    <t>死亡〔１日当たり〕</t>
    <rPh sb="0" eb="2">
      <t>シボウ</t>
    </rPh>
    <rPh sb="4" eb="5">
      <t>ニチ</t>
    </rPh>
    <rPh sb="5" eb="6">
      <t>ア</t>
    </rPh>
    <phoneticPr fontId="2"/>
  </si>
  <si>
    <t>出生〔１日当たり〕</t>
    <rPh sb="0" eb="2">
      <t>シュッショウ</t>
    </rPh>
    <rPh sb="4" eb="5">
      <t>ニチ</t>
    </rPh>
    <rPh sb="5" eb="6">
      <t>ア</t>
    </rPh>
    <phoneticPr fontId="2"/>
  </si>
  <si>
    <t>〔人口密度：市民１人当たり〕</t>
    <rPh sb="1" eb="3">
      <t>ジンコウ</t>
    </rPh>
    <rPh sb="3" eb="5">
      <t>ミツド</t>
    </rPh>
    <rPh sb="6" eb="8">
      <t>シミン</t>
    </rPh>
    <rPh sb="9" eb="10">
      <t>ニン</t>
    </rPh>
    <rPh sb="10" eb="11">
      <t>ア</t>
    </rPh>
    <phoneticPr fontId="2"/>
  </si>
  <si>
    <t>交通事故[市内１日当たり]</t>
    <rPh sb="0" eb="2">
      <t>コウツウ</t>
    </rPh>
    <rPh sb="2" eb="4">
      <t>ジコ</t>
    </rPh>
    <rPh sb="5" eb="7">
      <t>シナイ</t>
    </rPh>
    <rPh sb="8" eb="9">
      <t>ニチ</t>
    </rPh>
    <rPh sb="9" eb="10">
      <t>ア</t>
    </rPh>
    <phoneticPr fontId="2"/>
  </si>
  <si>
    <t>火災[市内１日当たり]</t>
    <rPh sb="0" eb="2">
      <t>カサイ</t>
    </rPh>
    <rPh sb="3" eb="5">
      <t>シナイ</t>
    </rPh>
    <rPh sb="6" eb="7">
      <t>ニチ</t>
    </rPh>
    <rPh sb="7" eb="8">
      <t>ア</t>
    </rPh>
    <phoneticPr fontId="2"/>
  </si>
  <si>
    <t>救急出動[市内１日当たり]</t>
    <rPh sb="0" eb="2">
      <t>キュウキュウ</t>
    </rPh>
    <rPh sb="2" eb="4">
      <t>シュツドウ</t>
    </rPh>
    <rPh sb="5" eb="7">
      <t>シナイ</t>
    </rPh>
    <rPh sb="8" eb="9">
      <t>ヒ</t>
    </rPh>
    <rPh sb="9" eb="10">
      <t>ア</t>
    </rPh>
    <phoneticPr fontId="2"/>
  </si>
  <si>
    <t>外来患者数[１日当たり]</t>
    <rPh sb="0" eb="2">
      <t>ガイライ</t>
    </rPh>
    <rPh sb="2" eb="4">
      <t>カンジャ</t>
    </rPh>
    <rPh sb="4" eb="5">
      <t>カズ</t>
    </rPh>
    <rPh sb="7" eb="8">
      <t>ニチ</t>
    </rPh>
    <rPh sb="8" eb="9">
      <t>ア</t>
    </rPh>
    <phoneticPr fontId="2"/>
  </si>
  <si>
    <t>[市立図書館１日当たり]</t>
    <rPh sb="1" eb="3">
      <t>シリツ</t>
    </rPh>
    <rPh sb="3" eb="6">
      <t>トショカン</t>
    </rPh>
    <rPh sb="7" eb="8">
      <t>ニチ</t>
    </rPh>
    <rPh sb="8" eb="9">
      <t>ア</t>
    </rPh>
    <phoneticPr fontId="2"/>
  </si>
  <si>
    <t>[１世帯当たり]</t>
    <rPh sb="2" eb="4">
      <t>セタイ</t>
    </rPh>
    <rPh sb="4" eb="5">
      <t>ア</t>
    </rPh>
    <phoneticPr fontId="2"/>
  </si>
  <si>
    <t>[１日当たり・ＪＲ市内駅]</t>
    <rPh sb="2" eb="3">
      <t>ヒ</t>
    </rPh>
    <rPh sb="3" eb="4">
      <t>ア</t>
    </rPh>
    <rPh sb="9" eb="11">
      <t>シナイ</t>
    </rPh>
    <rPh sb="11" eb="12">
      <t>エキ</t>
    </rPh>
    <phoneticPr fontId="2"/>
  </si>
  <si>
    <t>[１日当たり・佐久I.C]</t>
    <rPh sb="2" eb="3">
      <t>ヒ</t>
    </rPh>
    <rPh sb="3" eb="4">
      <t>ア</t>
    </rPh>
    <rPh sb="7" eb="9">
      <t>サク</t>
    </rPh>
    <phoneticPr fontId="2"/>
  </si>
  <si>
    <t>使用電力量[１世帯当たり]</t>
    <rPh sb="0" eb="2">
      <t>シヨウ</t>
    </rPh>
    <rPh sb="2" eb="4">
      <t>デンリョク</t>
    </rPh>
    <rPh sb="4" eb="5">
      <t>リョウ</t>
    </rPh>
    <rPh sb="7" eb="9">
      <t>セタイ</t>
    </rPh>
    <rPh sb="9" eb="10">
      <t>ア</t>
    </rPh>
    <phoneticPr fontId="2"/>
  </si>
  <si>
    <t>[１日当たり]</t>
    <rPh sb="2" eb="3">
      <t>ヒ</t>
    </rPh>
    <rPh sb="3" eb="4">
      <t>ア</t>
    </rPh>
    <phoneticPr fontId="2"/>
  </si>
  <si>
    <t>[１日当たり]</t>
    <rPh sb="1" eb="3">
      <t>イチニチ</t>
    </rPh>
    <rPh sb="3" eb="4">
      <t>ア</t>
    </rPh>
    <phoneticPr fontId="2"/>
  </si>
  <si>
    <t>ごみ処理状況[１日当たり]</t>
    <rPh sb="2" eb="4">
      <t>ショリ</t>
    </rPh>
    <rPh sb="4" eb="6">
      <t>ジョウキョウ</t>
    </rPh>
    <rPh sb="8" eb="9">
      <t>ヒ</t>
    </rPh>
    <rPh sb="9" eb="10">
      <t>ア</t>
    </rPh>
    <phoneticPr fontId="2"/>
  </si>
  <si>
    <t>236.9㎡</t>
    <phoneticPr fontId="2"/>
  </si>
  <si>
    <t>注2）平均年齢の数値中、</t>
    <rPh sb="0" eb="1">
      <t>チュウ</t>
    </rPh>
    <rPh sb="3" eb="5">
      <t>ヘイキン</t>
    </rPh>
    <rPh sb="5" eb="7">
      <t>ネンレイ</t>
    </rPh>
    <rPh sb="8" eb="10">
      <t>スウチ</t>
    </rPh>
    <rPh sb="10" eb="11">
      <t>ナカ</t>
    </rPh>
    <phoneticPr fontId="2"/>
  </si>
  <si>
    <t>　※伊那市に、高遠町、長谷村は含まれない。</t>
    <rPh sb="2" eb="5">
      <t>イナシ</t>
    </rPh>
    <rPh sb="7" eb="9">
      <t>タカトオ</t>
    </rPh>
    <rPh sb="9" eb="10">
      <t>マチ</t>
    </rPh>
    <rPh sb="11" eb="13">
      <t>ハセ</t>
    </rPh>
    <rPh sb="13" eb="14">
      <t>ムラ</t>
    </rPh>
    <rPh sb="15" eb="16">
      <t>フク</t>
    </rPh>
    <phoneticPr fontId="2"/>
  </si>
  <si>
    <t>　※大町市に、八坂村、美麻村は含まれない。</t>
    <rPh sb="2" eb="5">
      <t>オオマチシ</t>
    </rPh>
    <rPh sb="7" eb="8">
      <t>ハチ</t>
    </rPh>
    <rPh sb="8" eb="9">
      <t>サカ</t>
    </rPh>
    <rPh sb="9" eb="10">
      <t>ムラ</t>
    </rPh>
    <rPh sb="11" eb="13">
      <t>ミアサ</t>
    </rPh>
    <rPh sb="13" eb="14">
      <t>ムラ</t>
    </rPh>
    <rPh sb="15" eb="16">
      <t>フク</t>
    </rPh>
    <phoneticPr fontId="2"/>
  </si>
  <si>
    <t>　※上田市に、丸子町、真田町、武石村は含ま</t>
    <rPh sb="2" eb="4">
      <t>ウエダ</t>
    </rPh>
    <rPh sb="4" eb="5">
      <t>シ</t>
    </rPh>
    <rPh sb="7" eb="9">
      <t>マルコ</t>
    </rPh>
    <rPh sb="9" eb="10">
      <t>マチ</t>
    </rPh>
    <rPh sb="11" eb="13">
      <t>サナダ</t>
    </rPh>
    <rPh sb="13" eb="14">
      <t>マチ</t>
    </rPh>
    <rPh sb="15" eb="16">
      <t>タケシ</t>
    </rPh>
    <rPh sb="16" eb="17">
      <t>イシ</t>
    </rPh>
    <rPh sb="17" eb="18">
      <t>ムラ</t>
    </rPh>
    <rPh sb="19" eb="20">
      <t>フク</t>
    </rPh>
    <phoneticPr fontId="2"/>
  </si>
  <si>
    <t>　れない。</t>
    <phoneticPr fontId="2"/>
  </si>
  <si>
    <r>
      <t>注</t>
    </r>
    <r>
      <rPr>
        <sz val="8"/>
        <color indexed="12"/>
        <rFont val="明朝"/>
        <family val="1"/>
        <charset val="128"/>
      </rPr>
      <t>3</t>
    </r>
    <r>
      <rPr>
        <sz val="8"/>
        <rFont val="明朝"/>
        <family val="1"/>
        <charset val="128"/>
      </rPr>
      <t>）製造品出荷額等の数値中、</t>
    </r>
    <rPh sb="0" eb="1">
      <t>チュウ</t>
    </rPh>
    <rPh sb="3" eb="6">
      <t>セイゾウヒン</t>
    </rPh>
    <rPh sb="6" eb="8">
      <t>シュッカ</t>
    </rPh>
    <rPh sb="8" eb="9">
      <t>ガク</t>
    </rPh>
    <rPh sb="9" eb="10">
      <t>トウ</t>
    </rPh>
    <rPh sb="11" eb="13">
      <t>スウチ</t>
    </rPh>
    <rPh sb="13" eb="14">
      <t>ナカ</t>
    </rPh>
    <phoneticPr fontId="2"/>
  </si>
  <si>
    <r>
      <t>　※長野市に</t>
    </r>
    <r>
      <rPr>
        <sz val="8"/>
        <color indexed="12"/>
        <rFont val="明朝"/>
        <family val="1"/>
        <charset val="128"/>
      </rPr>
      <t>、</t>
    </r>
    <r>
      <rPr>
        <sz val="8"/>
        <rFont val="明朝"/>
        <family val="1"/>
        <charset val="128"/>
      </rPr>
      <t>大岡村は含まれない。</t>
    </r>
    <rPh sb="2" eb="5">
      <t>ナガノシ</t>
    </rPh>
    <rPh sb="7" eb="9">
      <t>オオオカ</t>
    </rPh>
    <rPh sb="9" eb="10">
      <t>ムラ</t>
    </rPh>
    <rPh sb="11" eb="12">
      <t>フク</t>
    </rPh>
    <phoneticPr fontId="2"/>
  </si>
  <si>
    <r>
      <t>　※飯田市に</t>
    </r>
    <r>
      <rPr>
        <sz val="8"/>
        <color indexed="12"/>
        <rFont val="明朝"/>
        <family val="1"/>
        <charset val="128"/>
      </rPr>
      <t>、</t>
    </r>
    <r>
      <rPr>
        <sz val="8"/>
        <rFont val="明朝"/>
        <family val="1"/>
        <charset val="128"/>
      </rPr>
      <t>上村は含まれない。</t>
    </r>
    <rPh sb="2" eb="5">
      <t>イイダシ</t>
    </rPh>
    <rPh sb="7" eb="8">
      <t>ウエ</t>
    </rPh>
    <rPh sb="8" eb="9">
      <t>ムラ</t>
    </rPh>
    <rPh sb="10" eb="11">
      <t>フク</t>
    </rPh>
    <phoneticPr fontId="2"/>
  </si>
  <si>
    <r>
      <t>　※大町市に</t>
    </r>
    <r>
      <rPr>
        <sz val="8"/>
        <color indexed="12"/>
        <rFont val="明朝"/>
        <family val="1"/>
        <charset val="128"/>
      </rPr>
      <t>、</t>
    </r>
    <r>
      <rPr>
        <sz val="8"/>
        <rFont val="明朝"/>
        <family val="1"/>
        <charset val="128"/>
      </rPr>
      <t>美麻村は含まれない。</t>
    </r>
    <rPh sb="2" eb="4">
      <t>オオマチ</t>
    </rPh>
    <rPh sb="4" eb="5">
      <t>シ</t>
    </rPh>
    <rPh sb="7" eb="8">
      <t>ビ</t>
    </rPh>
    <rPh sb="8" eb="9">
      <t>アサ</t>
    </rPh>
    <rPh sb="9" eb="10">
      <t>ムラ</t>
    </rPh>
    <rPh sb="11" eb="12">
      <t>フク</t>
    </rPh>
    <phoneticPr fontId="2"/>
  </si>
  <si>
    <t>　した。</t>
    <phoneticPr fontId="2"/>
  </si>
  <si>
    <t>注1）数値は、各市町合併後の合算値を表示</t>
    <rPh sb="0" eb="1">
      <t>チュウ</t>
    </rPh>
    <rPh sb="3" eb="5">
      <t>スウチ</t>
    </rPh>
    <rPh sb="7" eb="8">
      <t>カク</t>
    </rPh>
    <rPh sb="8" eb="9">
      <t>シ</t>
    </rPh>
    <rPh sb="9" eb="10">
      <t>マチ</t>
    </rPh>
    <rPh sb="10" eb="12">
      <t>ガッペイ</t>
    </rPh>
    <rPh sb="12" eb="13">
      <t>ゴ</t>
    </rPh>
    <rPh sb="14" eb="16">
      <t>ガッサン</t>
    </rPh>
    <rPh sb="16" eb="17">
      <t>アタイ</t>
    </rPh>
    <rPh sb="18" eb="20">
      <t>ヒョウジ</t>
    </rPh>
    <phoneticPr fontId="2"/>
  </si>
  <si>
    <t>1-5　長野県内19市及び南・北佐久町村統計数値比較表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</si>
</sst>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;[Red]\-#,##0.0"/>
    <numFmt numFmtId="177" formatCode="0.0%"/>
    <numFmt numFmtId="178" formatCode="0.0_ 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11"/>
      <name val="明朝"/>
      <family val="1"/>
      <charset val="128"/>
    </font>
    <font>
      <b/>
      <sz val="10"/>
      <name val="明朝"/>
      <family val="1"/>
      <charset val="128"/>
    </font>
    <font>
      <sz val="7"/>
      <name val="明朝"/>
      <family val="1"/>
      <charset val="128"/>
    </font>
    <font>
      <sz val="9"/>
      <name val="明朝"/>
      <family val="1"/>
      <charset val="128"/>
    </font>
    <font>
      <sz val="6"/>
      <name val="明朝"/>
      <family val="1"/>
      <charset val="128"/>
    </font>
    <font>
      <sz val="8"/>
      <color indexed="12"/>
      <name val="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27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horizontal="right"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horizontal="right" vertical="center"/>
    </xf>
    <xf numFmtId="0" fontId="4" fillId="0" borderId="8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right" vertical="center"/>
    </xf>
    <xf numFmtId="0" fontId="4" fillId="0" borderId="3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49" fontId="4" fillId="0" borderId="0" xfId="0" applyNumberFormat="1" applyFont="1" applyBorder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right" vertical="center"/>
    </xf>
    <xf numFmtId="0" fontId="4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distributed" vertical="center"/>
    </xf>
    <xf numFmtId="0" fontId="8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distributed" vertical="center"/>
    </xf>
    <xf numFmtId="0" fontId="6" fillId="0" borderId="12" xfId="0" applyFont="1" applyBorder="1" applyAlignment="1">
      <alignment vertical="center"/>
    </xf>
    <xf numFmtId="57" fontId="5" fillId="0" borderId="13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distributed" vertical="center"/>
    </xf>
    <xf numFmtId="40" fontId="5" fillId="0" borderId="0" xfId="1" applyNumberFormat="1" applyFont="1" applyAlignment="1">
      <alignment horizontal="right" vertical="center"/>
    </xf>
    <xf numFmtId="38" fontId="5" fillId="0" borderId="0" xfId="1" applyFont="1" applyAlignment="1">
      <alignment vertical="center"/>
    </xf>
    <xf numFmtId="176" fontId="5" fillId="0" borderId="15" xfId="1" applyNumberFormat="1" applyFont="1" applyBorder="1" applyAlignment="1">
      <alignment vertical="center"/>
    </xf>
    <xf numFmtId="40" fontId="5" fillId="0" borderId="0" xfId="1" applyNumberFormat="1" applyFont="1" applyAlignment="1">
      <alignment vertical="center"/>
    </xf>
    <xf numFmtId="176" fontId="5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9" fillId="0" borderId="10" xfId="0" applyFont="1" applyBorder="1" applyAlignment="1">
      <alignment horizontal="distributed" vertical="center"/>
    </xf>
    <xf numFmtId="38" fontId="5" fillId="0" borderId="0" xfId="1" applyFont="1" applyAlignment="1">
      <alignment horizontal="right" vertical="center"/>
    </xf>
    <xf numFmtId="176" fontId="5" fillId="0" borderId="0" xfId="1" applyNumberFormat="1" applyFont="1" applyBorder="1" applyAlignment="1">
      <alignment vertical="center"/>
    </xf>
    <xf numFmtId="38" fontId="5" fillId="2" borderId="0" xfId="1" applyFont="1" applyFill="1" applyAlignment="1">
      <alignment vertical="center"/>
    </xf>
    <xf numFmtId="176" fontId="5" fillId="0" borderId="0" xfId="1" applyNumberFormat="1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38" fontId="5" fillId="3" borderId="0" xfId="1" applyNumberFormat="1" applyFont="1" applyFill="1" applyAlignment="1">
      <alignment horizontal="right" vertical="center"/>
    </xf>
    <xf numFmtId="38" fontId="5" fillId="3" borderId="0" xfId="1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5" fillId="0" borderId="10" xfId="0" applyFont="1" applyBorder="1" applyAlignment="1">
      <alignment horizontal="distributed" vertical="center"/>
    </xf>
    <xf numFmtId="0" fontId="5" fillId="0" borderId="10" xfId="0" applyFont="1" applyFill="1" applyBorder="1" applyAlignment="1">
      <alignment horizontal="distributed" vertical="center"/>
    </xf>
    <xf numFmtId="40" fontId="5" fillId="0" borderId="0" xfId="1" applyNumberFormat="1" applyFont="1" applyFill="1" applyAlignment="1">
      <alignment horizontal="right" vertical="center"/>
    </xf>
    <xf numFmtId="38" fontId="5" fillId="0" borderId="0" xfId="1" applyFont="1" applyFill="1" applyAlignment="1">
      <alignment vertical="center"/>
    </xf>
    <xf numFmtId="176" fontId="5" fillId="0" borderId="0" xfId="1" applyNumberFormat="1" applyFont="1" applyFill="1" applyAlignment="1">
      <alignment vertical="center"/>
    </xf>
    <xf numFmtId="40" fontId="5" fillId="0" borderId="0" xfId="1" applyNumberFormat="1" applyFont="1" applyFill="1" applyAlignment="1">
      <alignment vertical="center"/>
    </xf>
    <xf numFmtId="38" fontId="5" fillId="0" borderId="0" xfId="1" applyFont="1" applyBorder="1" applyAlignment="1">
      <alignment vertical="center"/>
    </xf>
    <xf numFmtId="176" fontId="5" fillId="0" borderId="0" xfId="1" applyNumberFormat="1" applyFont="1" applyAlignment="1">
      <alignment horizontal="right" vertical="center"/>
    </xf>
    <xf numFmtId="38" fontId="5" fillId="0" borderId="7" xfId="1" applyFont="1" applyBorder="1" applyAlignment="1">
      <alignment vertical="center"/>
    </xf>
    <xf numFmtId="57" fontId="4" fillId="0" borderId="11" xfId="0" applyNumberFormat="1" applyFont="1" applyBorder="1" applyAlignment="1">
      <alignment horizontal="center" vertical="center"/>
    </xf>
    <xf numFmtId="0" fontId="9" fillId="0" borderId="16" xfId="0" applyFont="1" applyBorder="1" applyAlignment="1">
      <alignment horizontal="distributed" vertical="center"/>
    </xf>
    <xf numFmtId="176" fontId="4" fillId="0" borderId="15" xfId="1" applyNumberFormat="1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9" fillId="0" borderId="17" xfId="0" applyFont="1" applyBorder="1" applyAlignment="1">
      <alignment horizontal="distributed" vertical="center"/>
    </xf>
    <xf numFmtId="176" fontId="4" fillId="0" borderId="0" xfId="1" applyNumberFormat="1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9" fillId="0" borderId="18" xfId="0" applyFont="1" applyBorder="1" applyAlignment="1">
      <alignment horizontal="distributed" vertical="center"/>
    </xf>
    <xf numFmtId="0" fontId="4" fillId="0" borderId="19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176" fontId="4" fillId="0" borderId="20" xfId="1" applyNumberFormat="1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20" xfId="0" applyFont="1" applyBorder="1" applyAlignment="1">
      <alignment horizontal="right" vertical="center"/>
    </xf>
    <xf numFmtId="0" fontId="9" fillId="0" borderId="0" xfId="0" applyFont="1" applyAlignment="1">
      <alignment horizontal="distributed" vertical="center"/>
    </xf>
    <xf numFmtId="0" fontId="9" fillId="0" borderId="0" xfId="0" applyFont="1" applyAlignment="1">
      <alignment vertical="center"/>
    </xf>
    <xf numFmtId="0" fontId="5" fillId="0" borderId="18" xfId="0" applyFont="1" applyBorder="1" applyAlignment="1">
      <alignment horizontal="distributed" vertical="center"/>
    </xf>
    <xf numFmtId="0" fontId="5" fillId="0" borderId="17" xfId="0" applyFont="1" applyBorder="1" applyAlignment="1">
      <alignment horizontal="distributed" vertical="center"/>
    </xf>
    <xf numFmtId="178" fontId="6" fillId="0" borderId="0" xfId="0" applyNumberFormat="1" applyFont="1" applyAlignment="1">
      <alignment vertical="center"/>
    </xf>
    <xf numFmtId="38" fontId="6" fillId="2" borderId="0" xfId="0" applyNumberFormat="1" applyFont="1" applyFill="1" applyAlignment="1">
      <alignment vertical="center"/>
    </xf>
    <xf numFmtId="38" fontId="5" fillId="0" borderId="0" xfId="1" applyNumberFormat="1" applyFont="1" applyFill="1" applyAlignment="1">
      <alignment horizontal="right" vertical="center"/>
    </xf>
    <xf numFmtId="176" fontId="5" fillId="0" borderId="0" xfId="1" applyNumberFormat="1" applyFont="1" applyFill="1" applyAlignment="1">
      <alignment horizontal="right" vertical="center"/>
    </xf>
    <xf numFmtId="0" fontId="9" fillId="0" borderId="10" xfId="0" applyFont="1" applyFill="1" applyBorder="1" applyAlignment="1">
      <alignment horizontal="distributed" vertical="center"/>
    </xf>
    <xf numFmtId="38" fontId="5" fillId="0" borderId="0" xfId="1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57" fontId="8" fillId="0" borderId="13" xfId="0" applyNumberFormat="1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8" fillId="0" borderId="20" xfId="0" applyFont="1" applyBorder="1" applyAlignment="1">
      <alignment horizontal="distributed" vertical="center"/>
    </xf>
    <xf numFmtId="57" fontId="5" fillId="0" borderId="23" xfId="0" applyNumberFormat="1" applyFont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38" fontId="5" fillId="0" borderId="0" xfId="1" applyFont="1" applyFill="1" applyBorder="1" applyAlignment="1" applyProtection="1">
      <alignment horizontal="right" vertical="center"/>
      <protection locked="0"/>
    </xf>
    <xf numFmtId="0" fontId="6" fillId="0" borderId="2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0" fontId="7" fillId="0" borderId="7" xfId="0" applyFont="1" applyFill="1" applyBorder="1" applyAlignment="1">
      <alignment horizontal="right" vertical="center"/>
    </xf>
    <xf numFmtId="0" fontId="6" fillId="0" borderId="7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176" fontId="5" fillId="0" borderId="0" xfId="1" applyNumberFormat="1" applyFont="1" applyFill="1" applyBorder="1" applyAlignment="1">
      <alignment horizontal="right" vertical="center"/>
    </xf>
    <xf numFmtId="57" fontId="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40" fontId="5" fillId="0" borderId="0" xfId="1" applyNumberFormat="1" applyFont="1" applyBorder="1" applyAlignment="1">
      <alignment horizontal="right" vertical="center"/>
    </xf>
    <xf numFmtId="40" fontId="5" fillId="0" borderId="24" xfId="1" applyNumberFormat="1" applyFont="1" applyBorder="1" applyAlignment="1">
      <alignment vertical="center"/>
    </xf>
    <xf numFmtId="0" fontId="5" fillId="0" borderId="25" xfId="0" applyFont="1" applyBorder="1" applyAlignment="1">
      <alignment horizontal="distributed" vertical="center"/>
    </xf>
    <xf numFmtId="38" fontId="5" fillId="0" borderId="25" xfId="1" applyFont="1" applyBorder="1" applyAlignment="1">
      <alignment vertical="center"/>
    </xf>
    <xf numFmtId="38" fontId="0" fillId="4" borderId="26" xfId="1" applyFont="1" applyFill="1" applyBorder="1" applyAlignment="1" applyProtection="1">
      <alignment horizontal="left" vertical="top"/>
    </xf>
    <xf numFmtId="38" fontId="0" fillId="4" borderId="11" xfId="1" applyFont="1" applyFill="1" applyBorder="1" applyAlignment="1" applyProtection="1">
      <alignment horizontal="left" vertical="top"/>
    </xf>
    <xf numFmtId="38" fontId="0" fillId="4" borderId="0" xfId="1" applyFont="1" applyFill="1" applyBorder="1" applyAlignment="1" applyProtection="1">
      <alignment horizontal="left" vertical="top"/>
    </xf>
    <xf numFmtId="38" fontId="0" fillId="0" borderId="2" xfId="1" applyFont="1" applyFill="1" applyBorder="1" applyAlignment="1" applyProtection="1">
      <alignment horizontal="left" vertical="top"/>
    </xf>
    <xf numFmtId="0" fontId="5" fillId="0" borderId="25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wrapText="1"/>
    </xf>
    <xf numFmtId="0" fontId="11" fillId="0" borderId="0" xfId="0" applyFont="1" applyFill="1" applyAlignment="1">
      <alignment vertical="center"/>
    </xf>
    <xf numFmtId="38" fontId="11" fillId="0" borderId="0" xfId="1" applyFont="1" applyFill="1" applyAlignment="1">
      <alignment vertical="center"/>
    </xf>
    <xf numFmtId="176" fontId="11" fillId="0" borderId="0" xfId="1" applyNumberFormat="1" applyFont="1" applyFill="1" applyAlignment="1">
      <alignment vertical="center"/>
    </xf>
    <xf numFmtId="38" fontId="11" fillId="0" borderId="0" xfId="1" applyFont="1" applyAlignment="1">
      <alignment vertical="center"/>
    </xf>
    <xf numFmtId="38" fontId="11" fillId="0" borderId="0" xfId="1" applyNumberFormat="1" applyFont="1" applyFill="1" applyAlignment="1">
      <alignment horizontal="right" vertical="center"/>
    </xf>
    <xf numFmtId="38" fontId="11" fillId="0" borderId="0" xfId="1" applyFont="1" applyBorder="1" applyAlignment="1">
      <alignment vertical="center"/>
    </xf>
    <xf numFmtId="38" fontId="11" fillId="0" borderId="0" xfId="1" applyFont="1" applyFill="1" applyBorder="1" applyAlignment="1" applyProtection="1">
      <alignment horizontal="right" vertical="center"/>
      <protection locked="0"/>
    </xf>
    <xf numFmtId="176" fontId="11" fillId="0" borderId="0" xfId="1" applyNumberFormat="1" applyFont="1" applyFill="1" applyAlignment="1">
      <alignment horizontal="right" vertical="center"/>
    </xf>
    <xf numFmtId="176" fontId="11" fillId="0" borderId="0" xfId="1" applyNumberFormat="1" applyFont="1" applyFill="1" applyBorder="1" applyAlignment="1">
      <alignment vertical="center"/>
    </xf>
    <xf numFmtId="57" fontId="11" fillId="0" borderId="13" xfId="0" applyNumberFormat="1" applyFont="1" applyBorder="1" applyAlignment="1">
      <alignment horizontal="center" vertical="center"/>
    </xf>
    <xf numFmtId="0" fontId="5" fillId="3" borderId="10" xfId="0" applyFont="1" applyFill="1" applyBorder="1" applyAlignment="1">
      <alignment horizontal="distributed" vertical="center"/>
    </xf>
    <xf numFmtId="40" fontId="5" fillId="3" borderId="0" xfId="1" applyNumberFormat="1" applyFont="1" applyFill="1" applyAlignment="1">
      <alignment horizontal="right" vertical="center"/>
    </xf>
    <xf numFmtId="176" fontId="5" fillId="3" borderId="0" xfId="1" applyNumberFormat="1" applyFont="1" applyFill="1" applyBorder="1" applyAlignment="1">
      <alignment vertical="center"/>
    </xf>
    <xf numFmtId="176" fontId="5" fillId="3" borderId="0" xfId="1" applyNumberFormat="1" applyFont="1" applyFill="1" applyAlignment="1">
      <alignment vertical="center"/>
    </xf>
    <xf numFmtId="38" fontId="5" fillId="3" borderId="0" xfId="1" applyFont="1" applyFill="1" applyBorder="1" applyAlignment="1" applyProtection="1">
      <alignment horizontal="right" vertical="center"/>
      <protection locked="0"/>
    </xf>
    <xf numFmtId="176" fontId="5" fillId="3" borderId="0" xfId="1" applyNumberFormat="1" applyFont="1" applyFill="1" applyBorder="1" applyAlignment="1">
      <alignment horizontal="right" vertical="center"/>
    </xf>
    <xf numFmtId="38" fontId="11" fillId="3" borderId="0" xfId="1" applyFont="1" applyFill="1" applyAlignment="1">
      <alignment vertical="center"/>
    </xf>
    <xf numFmtId="40" fontId="5" fillId="3" borderId="0" xfId="1" applyNumberFormat="1" applyFont="1" applyFill="1" applyAlignment="1">
      <alignment vertical="center"/>
    </xf>
    <xf numFmtId="38" fontId="6" fillId="3" borderId="0" xfId="0" applyNumberFormat="1" applyFont="1" applyFill="1" applyAlignment="1">
      <alignment vertical="center"/>
    </xf>
    <xf numFmtId="38" fontId="5" fillId="0" borderId="28" xfId="1" applyFont="1" applyBorder="1" applyAlignment="1">
      <alignment horizontal="center" vertical="center" wrapText="1"/>
    </xf>
    <xf numFmtId="38" fontId="5" fillId="0" borderId="29" xfId="1" applyFont="1" applyBorder="1" applyAlignment="1">
      <alignment horizontal="center" vertical="center"/>
    </xf>
    <xf numFmtId="38" fontId="5" fillId="0" borderId="25" xfId="1" applyFont="1" applyBorder="1" applyAlignment="1">
      <alignment horizontal="center" vertical="center"/>
    </xf>
    <xf numFmtId="40" fontId="5" fillId="0" borderId="28" xfId="1" applyNumberFormat="1" applyFont="1" applyBorder="1" applyAlignment="1">
      <alignment horizontal="center" vertical="center" wrapText="1"/>
    </xf>
    <xf numFmtId="40" fontId="5" fillId="0" borderId="29" xfId="1" applyNumberFormat="1" applyFont="1" applyBorder="1" applyAlignment="1">
      <alignment horizontal="center" vertical="center"/>
    </xf>
    <xf numFmtId="40" fontId="5" fillId="0" borderId="25" xfId="1" applyNumberFormat="1" applyFont="1" applyBorder="1" applyAlignment="1">
      <alignment horizontal="center" vertical="center"/>
    </xf>
    <xf numFmtId="176" fontId="5" fillId="0" borderId="28" xfId="1" applyNumberFormat="1" applyFont="1" applyBorder="1" applyAlignment="1">
      <alignment horizontal="center" vertical="center" wrapText="1"/>
    </xf>
    <xf numFmtId="176" fontId="5" fillId="0" borderId="25" xfId="1" applyNumberFormat="1" applyFont="1" applyBorder="1" applyAlignment="1">
      <alignment horizontal="center" vertical="center"/>
    </xf>
    <xf numFmtId="176" fontId="5" fillId="0" borderId="29" xfId="1" applyNumberFormat="1" applyFont="1" applyBorder="1" applyAlignment="1">
      <alignment horizontal="center" vertical="center"/>
    </xf>
    <xf numFmtId="40" fontId="5" fillId="0" borderId="28" xfId="1" applyNumberFormat="1" applyFont="1" applyBorder="1" applyAlignment="1">
      <alignment horizontal="center" vertical="center" wrapText="1" shrinkToFit="1"/>
    </xf>
    <xf numFmtId="40" fontId="5" fillId="0" borderId="29" xfId="1" applyNumberFormat="1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distributed" vertical="center"/>
    </xf>
    <xf numFmtId="0" fontId="5" fillId="0" borderId="9" xfId="0" applyFont="1" applyBorder="1" applyAlignment="1">
      <alignment horizontal="distributed" vertical="center"/>
    </xf>
    <xf numFmtId="0" fontId="5" fillId="0" borderId="11" xfId="0" applyFont="1" applyBorder="1" applyAlignment="1">
      <alignment horizontal="right" vertical="center"/>
    </xf>
    <xf numFmtId="0" fontId="5" fillId="0" borderId="12" xfId="0" applyFont="1" applyBorder="1" applyAlignment="1">
      <alignment horizontal="right" vertical="center"/>
    </xf>
    <xf numFmtId="0" fontId="10" fillId="0" borderId="11" xfId="0" applyFont="1" applyBorder="1" applyAlignment="1">
      <alignment horizontal="distributed" vertical="center"/>
    </xf>
    <xf numFmtId="0" fontId="10" fillId="0" borderId="12" xfId="0" applyFont="1" applyBorder="1" applyAlignment="1">
      <alignment horizontal="distributed" vertical="center"/>
    </xf>
    <xf numFmtId="0" fontId="8" fillId="0" borderId="27" xfId="0" applyFont="1" applyBorder="1" applyAlignment="1">
      <alignment horizontal="distributed" vertical="center"/>
    </xf>
    <xf numFmtId="0" fontId="8" fillId="0" borderId="9" xfId="0" applyFont="1" applyBorder="1" applyAlignment="1">
      <alignment horizontal="distributed" vertical="center"/>
    </xf>
    <xf numFmtId="0" fontId="9" fillId="0" borderId="27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27" xfId="0" applyFont="1" applyBorder="1" applyAlignment="1">
      <alignment horizontal="distributed" vertical="center"/>
    </xf>
    <xf numFmtId="0" fontId="9" fillId="0" borderId="9" xfId="0" applyFont="1" applyBorder="1" applyAlignment="1">
      <alignment horizontal="distributed" vertical="center"/>
    </xf>
    <xf numFmtId="0" fontId="5" fillId="0" borderId="2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24" xfId="0" applyFont="1" applyBorder="1" applyAlignment="1">
      <alignment horizontal="distributed" vertical="center"/>
    </xf>
    <xf numFmtId="0" fontId="4" fillId="0" borderId="9" xfId="0" applyFont="1" applyBorder="1" applyAlignment="1">
      <alignment horizontal="distributed" vertical="center"/>
    </xf>
    <xf numFmtId="0" fontId="4" fillId="0" borderId="27" xfId="0" applyFont="1" applyBorder="1" applyAlignment="1">
      <alignment horizontal="distributed" vertical="center"/>
    </xf>
    <xf numFmtId="0" fontId="4" fillId="0" borderId="2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8" fillId="0" borderId="2" xfId="0" applyFont="1" applyBorder="1" applyAlignment="1">
      <alignment horizontal="distributed" vertical="center"/>
    </xf>
    <xf numFmtId="0" fontId="10" fillId="0" borderId="20" xfId="0" applyFont="1" applyBorder="1" applyAlignment="1">
      <alignment horizontal="distributed" vertical="center"/>
    </xf>
    <xf numFmtId="0" fontId="5" fillId="0" borderId="2" xfId="0" applyFont="1" applyBorder="1" applyAlignment="1">
      <alignment horizontal="distributed" vertical="center"/>
    </xf>
    <xf numFmtId="0" fontId="4" fillId="0" borderId="2" xfId="0" applyFont="1" applyBorder="1" applyAlignment="1">
      <alignment horizontal="distributed" vertical="center"/>
    </xf>
    <xf numFmtId="0" fontId="8" fillId="0" borderId="11" xfId="0" applyFont="1" applyBorder="1" applyAlignment="1">
      <alignment horizontal="right" vertical="center"/>
    </xf>
    <xf numFmtId="0" fontId="8" fillId="0" borderId="12" xfId="0" applyFont="1" applyBorder="1" applyAlignment="1">
      <alignment horizontal="right" vertical="center"/>
    </xf>
    <xf numFmtId="0" fontId="9" fillId="0" borderId="2" xfId="0" applyFont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left" vertical="center" shrinkToFit="1"/>
    </xf>
    <xf numFmtId="0" fontId="8" fillId="0" borderId="4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177" fontId="4" fillId="0" borderId="0" xfId="0" applyNumberFormat="1" applyFont="1" applyBorder="1" applyAlignment="1">
      <alignment horizontal="center" vertical="center"/>
    </xf>
    <xf numFmtId="177" fontId="4" fillId="0" borderId="7" xfId="0" applyNumberFormat="1" applyFont="1" applyBorder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3" fontId="7" fillId="0" borderId="7" xfId="0" applyNumberFormat="1" applyFont="1" applyFill="1" applyBorder="1" applyAlignment="1">
      <alignment horizontal="right" vertical="center"/>
    </xf>
    <xf numFmtId="3" fontId="7" fillId="0" borderId="0" xfId="0" applyNumberFormat="1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177" fontId="7" fillId="0" borderId="7" xfId="0" applyNumberFormat="1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/>
    </xf>
    <xf numFmtId="177" fontId="7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19050</xdr:colOff>
      <xdr:row>6</xdr:row>
      <xdr:rowOff>66675</xdr:rowOff>
    </xdr:from>
    <xdr:to>
      <xdr:col>56</xdr:col>
      <xdr:colOff>228600</xdr:colOff>
      <xdr:row>6</xdr:row>
      <xdr:rowOff>228600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4A9C87EB-B94B-4D1A-B024-24D1F957C999}"/>
            </a:ext>
          </a:extLst>
        </xdr:cNvPr>
        <xdr:cNvSpPr txBox="1">
          <a:spLocks noChangeArrowheads="1"/>
        </xdr:cNvSpPr>
      </xdr:nvSpPr>
      <xdr:spPr bwMode="auto">
        <a:xfrm>
          <a:off x="24755475" y="1466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</a:p>
      </xdr:txBody>
    </xdr:sp>
    <xdr:clientData/>
  </xdr:twoCellAnchor>
  <xdr:twoCellAnchor>
    <xdr:from>
      <xdr:col>56</xdr:col>
      <xdr:colOff>19050</xdr:colOff>
      <xdr:row>7</xdr:row>
      <xdr:rowOff>66675</xdr:rowOff>
    </xdr:from>
    <xdr:to>
      <xdr:col>56</xdr:col>
      <xdr:colOff>228600</xdr:colOff>
      <xdr:row>7</xdr:row>
      <xdr:rowOff>228600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A27B8EA5-7F9B-4F92-AABF-23F734086C7C}"/>
            </a:ext>
          </a:extLst>
        </xdr:cNvPr>
        <xdr:cNvSpPr txBox="1">
          <a:spLocks noChangeArrowheads="1"/>
        </xdr:cNvSpPr>
      </xdr:nvSpPr>
      <xdr:spPr bwMode="auto">
        <a:xfrm>
          <a:off x="24755475" y="17335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</a:p>
      </xdr:txBody>
    </xdr:sp>
    <xdr:clientData/>
  </xdr:twoCellAnchor>
  <xdr:twoCellAnchor>
    <xdr:from>
      <xdr:col>56</xdr:col>
      <xdr:colOff>19050</xdr:colOff>
      <xdr:row>10</xdr:row>
      <xdr:rowOff>66675</xdr:rowOff>
    </xdr:from>
    <xdr:to>
      <xdr:col>56</xdr:col>
      <xdr:colOff>228600</xdr:colOff>
      <xdr:row>10</xdr:row>
      <xdr:rowOff>228600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E62C61DB-F523-4EA1-8191-70C5F9D9D85A}"/>
            </a:ext>
          </a:extLst>
        </xdr:cNvPr>
        <xdr:cNvSpPr txBox="1">
          <a:spLocks noChangeArrowheads="1"/>
        </xdr:cNvSpPr>
      </xdr:nvSpPr>
      <xdr:spPr bwMode="auto">
        <a:xfrm>
          <a:off x="24755475" y="2533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</a:p>
      </xdr:txBody>
    </xdr:sp>
    <xdr:clientData/>
  </xdr:twoCellAnchor>
  <xdr:twoCellAnchor>
    <xdr:from>
      <xdr:col>56</xdr:col>
      <xdr:colOff>19050</xdr:colOff>
      <xdr:row>17</xdr:row>
      <xdr:rowOff>66675</xdr:rowOff>
    </xdr:from>
    <xdr:to>
      <xdr:col>56</xdr:col>
      <xdr:colOff>228600</xdr:colOff>
      <xdr:row>17</xdr:row>
      <xdr:rowOff>228600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366BB0F3-788B-4FDB-8A41-95ED497F2D5D}"/>
            </a:ext>
          </a:extLst>
        </xdr:cNvPr>
        <xdr:cNvSpPr txBox="1">
          <a:spLocks noChangeArrowheads="1"/>
        </xdr:cNvSpPr>
      </xdr:nvSpPr>
      <xdr:spPr bwMode="auto">
        <a:xfrm>
          <a:off x="24755475" y="44005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</a:p>
      </xdr:txBody>
    </xdr:sp>
    <xdr:clientData/>
  </xdr:twoCellAnchor>
  <xdr:twoCellAnchor>
    <xdr:from>
      <xdr:col>9</xdr:col>
      <xdr:colOff>95250</xdr:colOff>
      <xdr:row>17</xdr:row>
      <xdr:rowOff>76200</xdr:rowOff>
    </xdr:from>
    <xdr:to>
      <xdr:col>9</xdr:col>
      <xdr:colOff>285750</xdr:colOff>
      <xdr:row>17</xdr:row>
      <xdr:rowOff>247650</xdr:rowOff>
    </xdr:to>
    <xdr:sp macro="" textlink="">
      <xdr:nvSpPr>
        <xdr:cNvPr id="1029" name="Text Box 5">
          <a:extLst>
            <a:ext uri="{FF2B5EF4-FFF2-40B4-BE49-F238E27FC236}">
              <a16:creationId xmlns:a16="http://schemas.microsoft.com/office/drawing/2014/main" id="{05BF55EE-2AA8-41F7-9296-B1F6496CE78D}"/>
            </a:ext>
          </a:extLst>
        </xdr:cNvPr>
        <xdr:cNvSpPr txBox="1">
          <a:spLocks noChangeArrowheads="1"/>
        </xdr:cNvSpPr>
      </xdr:nvSpPr>
      <xdr:spPr bwMode="auto">
        <a:xfrm>
          <a:off x="4181475" y="4410075"/>
          <a:ext cx="1905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</a:p>
      </xdr:txBody>
    </xdr:sp>
    <xdr:clientData/>
  </xdr:twoCellAnchor>
  <xdr:twoCellAnchor>
    <xdr:from>
      <xdr:col>9</xdr:col>
      <xdr:colOff>95250</xdr:colOff>
      <xdr:row>14</xdr:row>
      <xdr:rowOff>76200</xdr:rowOff>
    </xdr:from>
    <xdr:to>
      <xdr:col>9</xdr:col>
      <xdr:colOff>285750</xdr:colOff>
      <xdr:row>14</xdr:row>
      <xdr:rowOff>247650</xdr:rowOff>
    </xdr:to>
    <xdr:sp macro="" textlink="">
      <xdr:nvSpPr>
        <xdr:cNvPr id="1030" name="Text Box 6">
          <a:extLst>
            <a:ext uri="{FF2B5EF4-FFF2-40B4-BE49-F238E27FC236}">
              <a16:creationId xmlns:a16="http://schemas.microsoft.com/office/drawing/2014/main" id="{0760F83A-D616-4BF0-B861-C61FA216ABAF}"/>
            </a:ext>
          </a:extLst>
        </xdr:cNvPr>
        <xdr:cNvSpPr txBox="1">
          <a:spLocks noChangeArrowheads="1"/>
        </xdr:cNvSpPr>
      </xdr:nvSpPr>
      <xdr:spPr bwMode="auto">
        <a:xfrm>
          <a:off x="4181475" y="3609975"/>
          <a:ext cx="1905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</a:p>
      </xdr:txBody>
    </xdr:sp>
    <xdr:clientData/>
  </xdr:twoCellAnchor>
  <xdr:twoCellAnchor>
    <xdr:from>
      <xdr:col>9</xdr:col>
      <xdr:colOff>95250</xdr:colOff>
      <xdr:row>8</xdr:row>
      <xdr:rowOff>76200</xdr:rowOff>
    </xdr:from>
    <xdr:to>
      <xdr:col>9</xdr:col>
      <xdr:colOff>285750</xdr:colOff>
      <xdr:row>8</xdr:row>
      <xdr:rowOff>247650</xdr:rowOff>
    </xdr:to>
    <xdr:sp macro="" textlink="">
      <xdr:nvSpPr>
        <xdr:cNvPr id="1031" name="Text Box 7">
          <a:extLst>
            <a:ext uri="{FF2B5EF4-FFF2-40B4-BE49-F238E27FC236}">
              <a16:creationId xmlns:a16="http://schemas.microsoft.com/office/drawing/2014/main" id="{32319251-8FC5-4BE9-93BC-F65C67112E26}"/>
            </a:ext>
          </a:extLst>
        </xdr:cNvPr>
        <xdr:cNvSpPr txBox="1">
          <a:spLocks noChangeArrowheads="1"/>
        </xdr:cNvSpPr>
      </xdr:nvSpPr>
      <xdr:spPr bwMode="auto">
        <a:xfrm>
          <a:off x="4181475" y="2009775"/>
          <a:ext cx="1905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825"/>
  <sheetViews>
    <sheetView showGridLines="0" tabSelected="1" view="pageBreakPreview" zoomScaleNormal="100" zoomScaleSheetLayoutView="100" workbookViewId="0">
      <pane xSplit="1" ySplit="4" topLeftCell="B17" activePane="bottomRight" state="frozen"/>
      <selection activeCell="M32" sqref="M32"/>
      <selection pane="topRight" activeCell="M32" sqref="M32"/>
      <selection pane="bottomLeft" activeCell="M32" sqref="M32"/>
      <selection pane="bottomRight" activeCell="H17" sqref="H17"/>
    </sheetView>
  </sheetViews>
  <sheetFormatPr defaultRowHeight="13.5"/>
  <cols>
    <col min="1" max="1" width="7.125" style="3" customWidth="1"/>
    <col min="2" max="2" width="7.625" style="3" customWidth="1"/>
    <col min="3" max="3" width="4" style="3" customWidth="1"/>
    <col min="4" max="4" width="7.625" style="3" customWidth="1"/>
    <col min="5" max="5" width="4" style="3" customWidth="1"/>
    <col min="6" max="6" width="7.625" style="3" customWidth="1"/>
    <col min="7" max="7" width="4" style="3" customWidth="1"/>
    <col min="8" max="8" width="7.625" style="3" customWidth="1"/>
    <col min="9" max="9" width="4" style="3" customWidth="1"/>
    <col min="10" max="10" width="6.75" style="3" customWidth="1"/>
    <col min="11" max="11" width="4" style="3" customWidth="1"/>
    <col min="12" max="12" width="7.375" style="3" customWidth="1"/>
    <col min="13" max="13" width="4" style="3" customWidth="1"/>
    <col min="14" max="14" width="7.125" style="3" customWidth="1"/>
    <col min="15" max="15" width="4" style="3" customWidth="1"/>
    <col min="16" max="16" width="7.125" style="3" customWidth="1"/>
    <col min="17" max="17" width="7.375" style="3" customWidth="1"/>
    <col min="18" max="18" width="4" style="3" customWidth="1"/>
    <col min="19" max="19" width="7.375" style="3" customWidth="1"/>
    <col min="20" max="20" width="4" style="3" customWidth="1"/>
    <col min="21" max="21" width="7.625" style="3" customWidth="1"/>
    <col min="22" max="22" width="4" style="3" customWidth="1"/>
    <col min="23" max="23" width="7.375" style="3" customWidth="1"/>
    <col min="24" max="24" width="4" style="3" customWidth="1"/>
    <col min="25" max="25" width="7.375" style="3" customWidth="1"/>
    <col min="26" max="26" width="4" style="3" customWidth="1"/>
    <col min="27" max="27" width="7.375" style="3" customWidth="1"/>
    <col min="28" max="28" width="4" style="3" customWidth="1"/>
    <col min="29" max="29" width="7.375" style="3" customWidth="1"/>
    <col min="30" max="30" width="4" style="3" customWidth="1"/>
    <col min="31" max="31" width="7.125" style="3" customWidth="1"/>
    <col min="32" max="32" width="7.375" style="3" customWidth="1"/>
    <col min="33" max="33" width="4" style="3" customWidth="1"/>
    <col min="34" max="34" width="7.375" style="3" customWidth="1"/>
    <col min="35" max="35" width="4" style="3" customWidth="1"/>
    <col min="36" max="36" width="7.375" style="3" customWidth="1"/>
    <col min="37" max="37" width="4" style="3" customWidth="1"/>
    <col min="38" max="38" width="7.375" style="3" customWidth="1"/>
    <col min="39" max="39" width="4" style="3" customWidth="1"/>
    <col min="40" max="40" width="6.875" style="3" customWidth="1"/>
    <col min="41" max="41" width="4" style="3" customWidth="1"/>
    <col min="42" max="42" width="7.375" style="3" customWidth="1"/>
    <col min="43" max="43" width="4" style="3" customWidth="1"/>
    <col min="44" max="44" width="7.875" style="3" customWidth="1"/>
    <col min="45" max="45" width="4" style="3" customWidth="1"/>
    <col min="46" max="46" width="7.125" style="3" customWidth="1"/>
    <col min="47" max="47" width="7.375" style="3" customWidth="1"/>
    <col min="48" max="48" width="4" style="3" customWidth="1"/>
    <col min="49" max="49" width="7.375" style="3" customWidth="1"/>
    <col min="50" max="50" width="4" style="3" customWidth="1"/>
    <col min="51" max="51" width="7.375" style="3" customWidth="1"/>
    <col min="52" max="52" width="4" style="3" customWidth="1"/>
    <col min="53" max="53" width="7.375" style="3" customWidth="1"/>
    <col min="54" max="54" width="4" style="3" customWidth="1"/>
    <col min="55" max="55" width="7.375" style="3" customWidth="1"/>
    <col min="56" max="56" width="4" style="3" customWidth="1"/>
    <col min="57" max="57" width="7.625" style="3" customWidth="1"/>
    <col min="58" max="58" width="4" style="3" customWidth="1"/>
    <col min="59" max="59" width="7.375" style="3" customWidth="1"/>
    <col min="60" max="60" width="4" style="3" customWidth="1"/>
    <col min="61" max="61" width="7" style="3" customWidth="1"/>
    <col min="62" max="62" width="7.375" style="3" customWidth="1"/>
    <col min="63" max="63" width="4" style="3" customWidth="1"/>
    <col min="64" max="64" width="6.75" style="3" customWidth="1"/>
    <col min="65" max="65" width="4" style="3" customWidth="1"/>
    <col min="66" max="66" width="6.75" style="3" customWidth="1"/>
    <col min="67" max="67" width="4" style="3" customWidth="1"/>
    <col min="68" max="68" width="7.625" style="3" customWidth="1"/>
    <col min="69" max="69" width="4" style="3" customWidth="1"/>
    <col min="70" max="70" width="6.75" style="3" customWidth="1"/>
    <col min="71" max="71" width="4" style="3" customWidth="1"/>
    <col min="72" max="72" width="6.75" style="3" customWidth="1"/>
    <col min="73" max="73" width="4" style="3" customWidth="1"/>
    <col min="74" max="74" width="6.75" style="3" customWidth="1"/>
    <col min="75" max="75" width="4" style="3" customWidth="1"/>
    <col min="76" max="76" width="7.125" style="3" customWidth="1"/>
    <col min="77" max="77" width="7.625" style="3" hidden="1" customWidth="1"/>
    <col min="78" max="78" width="4" style="3" hidden="1" customWidth="1"/>
    <col min="79" max="79" width="6.75" style="3" hidden="1" customWidth="1"/>
    <col min="80" max="80" width="4" style="3" hidden="1" customWidth="1"/>
    <col min="81" max="81" width="6.75" style="3" hidden="1" customWidth="1"/>
    <col min="82" max="82" width="4" style="3" hidden="1" customWidth="1"/>
    <col min="83" max="83" width="6.75" style="3" hidden="1" customWidth="1"/>
    <col min="84" max="84" width="4" style="3" hidden="1" customWidth="1"/>
    <col min="85" max="85" width="6.75" style="3" hidden="1" customWidth="1"/>
    <col min="86" max="86" width="4" style="3" hidden="1" customWidth="1"/>
    <col min="87" max="87" width="7.625" style="3" customWidth="1"/>
    <col min="88" max="88" width="4" style="3" customWidth="1"/>
    <col min="89" max="89" width="7.625" style="3" customWidth="1"/>
    <col min="90" max="90" width="4" style="3" customWidth="1"/>
    <col min="91" max="91" width="6.5" style="3" hidden="1" customWidth="1"/>
    <col min="92" max="92" width="7.875" style="3" customWidth="1"/>
    <col min="93" max="93" width="4" style="3" customWidth="1"/>
    <col min="94" max="94" width="7.625" style="3" customWidth="1"/>
    <col min="95" max="95" width="3.75" style="3" customWidth="1"/>
    <col min="96" max="96" width="6.75" style="3" hidden="1" customWidth="1"/>
    <col min="97" max="97" width="4" style="3" hidden="1" customWidth="1"/>
    <col min="98" max="98" width="6.75" style="3" hidden="1" customWidth="1"/>
    <col min="99" max="99" width="4" style="3" hidden="1" customWidth="1"/>
    <col min="100" max="100" width="6.75" style="3" hidden="1" customWidth="1"/>
    <col min="101" max="101" width="4" style="3" hidden="1" customWidth="1"/>
    <col min="102" max="102" width="6.75" style="3" hidden="1" customWidth="1"/>
    <col min="103" max="103" width="4" style="3" hidden="1" customWidth="1"/>
    <col min="104" max="104" width="6.75" style="3" hidden="1" customWidth="1"/>
    <col min="105" max="105" width="4" style="3" hidden="1" customWidth="1"/>
    <col min="106" max="107" width="9" style="3" hidden="1" customWidth="1"/>
    <col min="108" max="108" width="2.625" style="3" customWidth="1"/>
    <col min="109" max="110" width="9" style="3"/>
    <col min="111" max="111" width="11.625" style="3" customWidth="1"/>
    <col min="112" max="112" width="1.125" style="3" customWidth="1"/>
    <col min="113" max="16384" width="9" style="3"/>
  </cols>
  <sheetData>
    <row r="1" spans="1:109" ht="20.25" customHeight="1" thickBot="1">
      <c r="A1" s="1" t="s">
        <v>336</v>
      </c>
      <c r="P1" s="1"/>
      <c r="AE1" s="1"/>
      <c r="AT1" s="1"/>
      <c r="BI1" s="1"/>
      <c r="BX1" s="1"/>
      <c r="CM1" s="1"/>
    </row>
    <row r="2" spans="1:109" ht="21" customHeight="1">
      <c r="A2" s="38"/>
      <c r="B2" s="189" t="s">
        <v>1</v>
      </c>
      <c r="C2" s="188"/>
      <c r="D2" s="189" t="s">
        <v>2</v>
      </c>
      <c r="E2" s="188"/>
      <c r="F2" s="189" t="s">
        <v>3</v>
      </c>
      <c r="G2" s="188"/>
      <c r="H2" s="189" t="s">
        <v>4</v>
      </c>
      <c r="I2" s="188"/>
      <c r="J2" s="189" t="s">
        <v>5</v>
      </c>
      <c r="K2" s="188"/>
      <c r="L2" s="183" t="s">
        <v>271</v>
      </c>
      <c r="M2" s="184"/>
      <c r="N2" s="171" t="s">
        <v>7</v>
      </c>
      <c r="O2" s="194"/>
      <c r="P2" s="38"/>
      <c r="Q2" s="179" t="s">
        <v>41</v>
      </c>
      <c r="R2" s="180"/>
      <c r="S2" s="179" t="s">
        <v>43</v>
      </c>
      <c r="T2" s="180"/>
      <c r="U2" s="189" t="s">
        <v>44</v>
      </c>
      <c r="V2" s="188"/>
      <c r="W2" s="189" t="s">
        <v>45</v>
      </c>
      <c r="X2" s="188"/>
      <c r="Y2" s="189" t="s">
        <v>278</v>
      </c>
      <c r="Z2" s="188"/>
      <c r="AA2" s="189" t="s">
        <v>278</v>
      </c>
      <c r="AB2" s="188"/>
      <c r="AC2" s="189" t="s">
        <v>280</v>
      </c>
      <c r="AD2" s="195"/>
      <c r="AE2" s="38"/>
      <c r="AF2" s="189" t="s">
        <v>280</v>
      </c>
      <c r="AG2" s="188"/>
      <c r="AH2" s="189" t="s">
        <v>281</v>
      </c>
      <c r="AI2" s="188"/>
      <c r="AJ2" s="189" t="s">
        <v>281</v>
      </c>
      <c r="AK2" s="188"/>
      <c r="AL2" s="189" t="s">
        <v>51</v>
      </c>
      <c r="AM2" s="188"/>
      <c r="AN2" s="189" t="s">
        <v>53</v>
      </c>
      <c r="AO2" s="188"/>
      <c r="AP2" s="179" t="s">
        <v>54</v>
      </c>
      <c r="AQ2" s="180"/>
      <c r="AR2" s="179" t="s">
        <v>276</v>
      </c>
      <c r="AS2" s="198"/>
      <c r="AT2" s="38"/>
      <c r="AU2" s="171" t="s">
        <v>57</v>
      </c>
      <c r="AV2" s="172"/>
      <c r="AW2" s="183" t="s">
        <v>59</v>
      </c>
      <c r="AX2" s="184"/>
      <c r="AY2" s="183" t="s">
        <v>61</v>
      </c>
      <c r="AZ2" s="184"/>
      <c r="BA2" s="185" t="s">
        <v>77</v>
      </c>
      <c r="BB2" s="186"/>
      <c r="BC2" s="185" t="s">
        <v>76</v>
      </c>
      <c r="BD2" s="186"/>
      <c r="BE2" s="171" t="s">
        <v>75</v>
      </c>
      <c r="BF2" s="172"/>
      <c r="BG2" s="171" t="s">
        <v>67</v>
      </c>
      <c r="BH2" s="194"/>
      <c r="BI2" s="38"/>
      <c r="BJ2" s="171" t="s">
        <v>67</v>
      </c>
      <c r="BK2" s="172"/>
      <c r="BL2" s="183" t="s">
        <v>68</v>
      </c>
      <c r="BM2" s="184"/>
      <c r="BN2" s="183" t="s">
        <v>69</v>
      </c>
      <c r="BO2" s="184"/>
      <c r="BP2" s="171" t="s">
        <v>71</v>
      </c>
      <c r="BQ2" s="172"/>
      <c r="BR2" s="171" t="s">
        <v>72</v>
      </c>
      <c r="BS2" s="172"/>
      <c r="BT2" s="171" t="s">
        <v>73</v>
      </c>
      <c r="BU2" s="172"/>
      <c r="BV2" s="171" t="s">
        <v>70</v>
      </c>
      <c r="BW2" s="194"/>
      <c r="BX2" s="38"/>
      <c r="BY2" s="171" t="s">
        <v>78</v>
      </c>
      <c r="BZ2" s="172"/>
      <c r="CA2" s="179" t="s">
        <v>80</v>
      </c>
      <c r="CB2" s="180"/>
      <c r="CC2" s="177" t="s">
        <v>81</v>
      </c>
      <c r="CD2" s="178"/>
      <c r="CE2" s="171" t="s">
        <v>84</v>
      </c>
      <c r="CF2" s="172"/>
      <c r="CG2" s="177" t="s">
        <v>86</v>
      </c>
      <c r="CH2" s="178"/>
      <c r="CI2" s="171" t="s">
        <v>88</v>
      </c>
      <c r="CJ2" s="172"/>
      <c r="CK2" s="171" t="s">
        <v>89</v>
      </c>
      <c r="CL2" s="172"/>
      <c r="CM2" s="38"/>
      <c r="CN2" s="171" t="s">
        <v>90</v>
      </c>
      <c r="CO2" s="172"/>
      <c r="CP2" s="177" t="s">
        <v>94</v>
      </c>
      <c r="CQ2" s="192"/>
      <c r="CR2" s="194" t="s">
        <v>92</v>
      </c>
      <c r="CS2" s="172"/>
      <c r="CT2" s="171" t="s">
        <v>4</v>
      </c>
      <c r="CU2" s="172"/>
      <c r="CV2" s="171"/>
      <c r="CW2" s="172"/>
      <c r="CX2" s="171"/>
      <c r="CY2" s="172"/>
      <c r="CZ2" s="171"/>
      <c r="DA2" s="172"/>
    </row>
    <row r="3" spans="1:109" ht="21" customHeight="1">
      <c r="A3" s="39"/>
      <c r="B3" s="40"/>
      <c r="C3" s="41" t="s">
        <v>250</v>
      </c>
      <c r="D3" s="40"/>
      <c r="E3" s="41" t="s">
        <v>8</v>
      </c>
      <c r="F3" s="173" t="s">
        <v>9</v>
      </c>
      <c r="G3" s="174"/>
      <c r="H3" s="173" t="s">
        <v>10</v>
      </c>
      <c r="I3" s="174"/>
      <c r="J3" s="40"/>
      <c r="K3" s="41" t="s">
        <v>11</v>
      </c>
      <c r="L3" s="40"/>
      <c r="M3" s="41" t="s">
        <v>251</v>
      </c>
      <c r="N3" s="40"/>
      <c r="O3" s="108" t="s">
        <v>251</v>
      </c>
      <c r="P3" s="39"/>
      <c r="Q3" s="43" t="s">
        <v>42</v>
      </c>
      <c r="R3" s="41" t="s">
        <v>252</v>
      </c>
      <c r="S3" s="40"/>
      <c r="T3" s="41" t="s">
        <v>252</v>
      </c>
      <c r="U3" s="40"/>
      <c r="V3" s="41" t="s">
        <v>8</v>
      </c>
      <c r="W3" s="40"/>
      <c r="X3" s="41" t="s">
        <v>253</v>
      </c>
      <c r="Y3" s="128" t="s">
        <v>277</v>
      </c>
      <c r="Z3" s="41" t="s">
        <v>8</v>
      </c>
      <c r="AA3" s="128" t="s">
        <v>279</v>
      </c>
      <c r="AB3" s="41" t="s">
        <v>254</v>
      </c>
      <c r="AC3" s="128" t="s">
        <v>277</v>
      </c>
      <c r="AD3" s="108" t="s">
        <v>8</v>
      </c>
      <c r="AE3" s="39"/>
      <c r="AF3" s="128" t="s">
        <v>279</v>
      </c>
      <c r="AG3" s="41" t="s">
        <v>254</v>
      </c>
      <c r="AH3" s="128" t="s">
        <v>277</v>
      </c>
      <c r="AI3" s="41" t="s">
        <v>8</v>
      </c>
      <c r="AJ3" s="128" t="s">
        <v>279</v>
      </c>
      <c r="AK3" s="41" t="s">
        <v>254</v>
      </c>
      <c r="AL3" s="48"/>
      <c r="AM3" s="41" t="s">
        <v>52</v>
      </c>
      <c r="AN3" s="48"/>
      <c r="AO3" s="41" t="s">
        <v>255</v>
      </c>
      <c r="AP3" s="129" t="s">
        <v>55</v>
      </c>
      <c r="AQ3" s="41" t="s">
        <v>8</v>
      </c>
      <c r="AR3" s="47"/>
      <c r="AS3" s="108" t="s">
        <v>256</v>
      </c>
      <c r="AT3" s="39"/>
      <c r="AU3" s="140" t="s">
        <v>58</v>
      </c>
      <c r="AV3" s="41" t="s">
        <v>257</v>
      </c>
      <c r="AW3" s="43"/>
      <c r="AX3" s="42" t="s">
        <v>60</v>
      </c>
      <c r="AY3" s="43" t="s">
        <v>62</v>
      </c>
      <c r="AZ3" s="41" t="s">
        <v>63</v>
      </c>
      <c r="BA3" s="43"/>
      <c r="BB3" s="41" t="s">
        <v>63</v>
      </c>
      <c r="BC3" s="43"/>
      <c r="BD3" s="41" t="s">
        <v>8</v>
      </c>
      <c r="BE3" s="43"/>
      <c r="BF3" s="46" t="s">
        <v>64</v>
      </c>
      <c r="BG3" s="47" t="s">
        <v>74</v>
      </c>
      <c r="BH3" s="108" t="s">
        <v>63</v>
      </c>
      <c r="BI3" s="39"/>
      <c r="BJ3" s="48" t="s">
        <v>66</v>
      </c>
      <c r="BK3" s="41" t="s">
        <v>8</v>
      </c>
      <c r="BL3" s="43"/>
      <c r="BM3" s="41" t="s">
        <v>63</v>
      </c>
      <c r="BN3" s="43"/>
      <c r="BO3" s="41" t="s">
        <v>8</v>
      </c>
      <c r="BP3" s="196" t="s">
        <v>282</v>
      </c>
      <c r="BQ3" s="197"/>
      <c r="BR3" s="43"/>
      <c r="BS3" s="41" t="s">
        <v>63</v>
      </c>
      <c r="BT3" s="43"/>
      <c r="BU3" s="41" t="s">
        <v>8</v>
      </c>
      <c r="BV3" s="47"/>
      <c r="BW3" s="108" t="s">
        <v>130</v>
      </c>
      <c r="BX3" s="39"/>
      <c r="BY3" s="47" t="s">
        <v>79</v>
      </c>
      <c r="BZ3" s="41"/>
      <c r="CA3" s="181"/>
      <c r="CB3" s="182"/>
      <c r="CC3" s="49" t="s">
        <v>82</v>
      </c>
      <c r="CD3" s="41" t="s">
        <v>83</v>
      </c>
      <c r="CE3" s="43"/>
      <c r="CF3" s="46" t="s">
        <v>85</v>
      </c>
      <c r="CG3" s="45" t="s">
        <v>87</v>
      </c>
      <c r="CH3" s="41" t="s">
        <v>83</v>
      </c>
      <c r="CI3" s="43"/>
      <c r="CJ3" s="41" t="s">
        <v>8</v>
      </c>
      <c r="CK3" s="47"/>
      <c r="CL3" s="41" t="s">
        <v>8</v>
      </c>
      <c r="CM3" s="39"/>
      <c r="CN3" s="45" t="s">
        <v>91</v>
      </c>
      <c r="CO3" s="41" t="s">
        <v>258</v>
      </c>
      <c r="CP3" s="175" t="s">
        <v>95</v>
      </c>
      <c r="CQ3" s="193"/>
      <c r="CR3" s="110" t="s">
        <v>93</v>
      </c>
      <c r="CS3" s="41" t="s">
        <v>8</v>
      </c>
      <c r="CT3" s="43"/>
      <c r="CU3" s="46" t="s">
        <v>275</v>
      </c>
      <c r="CV3" s="45"/>
      <c r="CW3" s="41"/>
      <c r="CX3" s="43"/>
      <c r="CY3" s="41"/>
      <c r="CZ3" s="47"/>
      <c r="DA3" s="41"/>
      <c r="DC3" s="106" t="s">
        <v>131</v>
      </c>
    </row>
    <row r="4" spans="1:109" ht="21" customHeight="1">
      <c r="A4" s="50"/>
      <c r="B4" s="150">
        <v>38626</v>
      </c>
      <c r="C4" s="52" t="s">
        <v>0</v>
      </c>
      <c r="D4" s="51">
        <v>38626</v>
      </c>
      <c r="E4" s="52" t="s">
        <v>0</v>
      </c>
      <c r="F4" s="51">
        <v>38626</v>
      </c>
      <c r="G4" s="52" t="s">
        <v>0</v>
      </c>
      <c r="H4" s="51">
        <v>38626</v>
      </c>
      <c r="I4" s="52" t="s">
        <v>0</v>
      </c>
      <c r="J4" s="51">
        <v>38626</v>
      </c>
      <c r="K4" s="52" t="s">
        <v>0</v>
      </c>
      <c r="L4" s="51">
        <v>38626</v>
      </c>
      <c r="M4" s="52" t="s">
        <v>0</v>
      </c>
      <c r="N4" s="51">
        <v>38626</v>
      </c>
      <c r="O4" s="109" t="s">
        <v>0</v>
      </c>
      <c r="P4" s="50"/>
      <c r="Q4" s="51">
        <v>38626</v>
      </c>
      <c r="R4" s="52" t="s">
        <v>0</v>
      </c>
      <c r="S4" s="51">
        <v>38626</v>
      </c>
      <c r="T4" s="52" t="s">
        <v>0</v>
      </c>
      <c r="U4" s="51">
        <v>38626</v>
      </c>
      <c r="V4" s="52" t="s">
        <v>0</v>
      </c>
      <c r="W4" s="51">
        <v>38626</v>
      </c>
      <c r="X4" s="52" t="s">
        <v>0</v>
      </c>
      <c r="Y4" s="51">
        <v>38626</v>
      </c>
      <c r="Z4" s="52" t="s">
        <v>0</v>
      </c>
      <c r="AA4" s="51">
        <v>38626</v>
      </c>
      <c r="AB4" s="52" t="s">
        <v>0</v>
      </c>
      <c r="AC4" s="51">
        <v>38626</v>
      </c>
      <c r="AD4" s="109" t="s">
        <v>0</v>
      </c>
      <c r="AE4" s="50"/>
      <c r="AF4" s="51">
        <v>38626</v>
      </c>
      <c r="AG4" s="52" t="s">
        <v>0</v>
      </c>
      <c r="AH4" s="51">
        <v>38626</v>
      </c>
      <c r="AI4" s="52" t="s">
        <v>0</v>
      </c>
      <c r="AJ4" s="51">
        <v>38626</v>
      </c>
      <c r="AK4" s="52" t="s">
        <v>0</v>
      </c>
      <c r="AL4" s="51">
        <v>38384</v>
      </c>
      <c r="AM4" s="52" t="s">
        <v>0</v>
      </c>
      <c r="AN4" s="51">
        <v>38384</v>
      </c>
      <c r="AO4" s="52" t="s">
        <v>0</v>
      </c>
      <c r="AP4" s="51">
        <v>38384</v>
      </c>
      <c r="AQ4" s="52" t="s">
        <v>0</v>
      </c>
      <c r="AR4" s="51">
        <v>38384</v>
      </c>
      <c r="AS4" s="109" t="s">
        <v>0</v>
      </c>
      <c r="AT4" s="50"/>
      <c r="AU4" s="51">
        <v>38384</v>
      </c>
      <c r="AV4" s="52" t="s">
        <v>0</v>
      </c>
      <c r="AW4" s="51" t="s">
        <v>292</v>
      </c>
      <c r="AX4" s="52" t="s">
        <v>0</v>
      </c>
      <c r="AY4" s="51">
        <v>38261</v>
      </c>
      <c r="AZ4" s="52" t="s">
        <v>0</v>
      </c>
      <c r="BA4" s="107">
        <v>38352</v>
      </c>
      <c r="BB4" s="52" t="s">
        <v>0</v>
      </c>
      <c r="BC4" s="107">
        <v>38352</v>
      </c>
      <c r="BD4" s="52" t="s">
        <v>0</v>
      </c>
      <c r="BE4" s="107">
        <v>38352</v>
      </c>
      <c r="BF4" s="52" t="s">
        <v>0</v>
      </c>
      <c r="BG4" s="51">
        <v>38261</v>
      </c>
      <c r="BH4" s="109" t="s">
        <v>0</v>
      </c>
      <c r="BI4" s="50"/>
      <c r="BJ4" s="51">
        <v>38261</v>
      </c>
      <c r="BK4" s="52" t="s">
        <v>0</v>
      </c>
      <c r="BL4" s="51">
        <v>38261</v>
      </c>
      <c r="BM4" s="52" t="s">
        <v>0</v>
      </c>
      <c r="BN4" s="51">
        <v>38261</v>
      </c>
      <c r="BO4" s="52" t="s">
        <v>0</v>
      </c>
      <c r="BP4" s="51">
        <v>38261</v>
      </c>
      <c r="BQ4" s="52" t="s">
        <v>0</v>
      </c>
      <c r="BR4" s="51">
        <v>38261</v>
      </c>
      <c r="BS4" s="52" t="s">
        <v>0</v>
      </c>
      <c r="BT4" s="51">
        <v>38261</v>
      </c>
      <c r="BU4" s="52" t="s">
        <v>0</v>
      </c>
      <c r="BV4" s="51">
        <v>38261</v>
      </c>
      <c r="BW4" s="109" t="s">
        <v>0</v>
      </c>
      <c r="BX4" s="50"/>
      <c r="BY4" s="51">
        <v>38442</v>
      </c>
      <c r="BZ4" s="52" t="s">
        <v>0</v>
      </c>
      <c r="CA4" s="51"/>
      <c r="CB4" s="52" t="s">
        <v>0</v>
      </c>
      <c r="CC4" s="51"/>
      <c r="CD4" s="52" t="s">
        <v>0</v>
      </c>
      <c r="CE4" s="51"/>
      <c r="CF4" s="52" t="s">
        <v>0</v>
      </c>
      <c r="CG4" s="51"/>
      <c r="CH4" s="52" t="s">
        <v>0</v>
      </c>
      <c r="CI4" s="51">
        <v>38473</v>
      </c>
      <c r="CJ4" s="52" t="s">
        <v>0</v>
      </c>
      <c r="CK4" s="51">
        <v>38473</v>
      </c>
      <c r="CL4" s="52" t="s">
        <v>0</v>
      </c>
      <c r="CM4" s="50"/>
      <c r="CN4" s="127" t="s">
        <v>274</v>
      </c>
      <c r="CO4" s="52" t="s">
        <v>0</v>
      </c>
      <c r="CP4" s="51">
        <v>38077</v>
      </c>
      <c r="CQ4" s="109" t="s">
        <v>0</v>
      </c>
      <c r="CR4" s="111"/>
      <c r="CS4" s="52" t="s">
        <v>0</v>
      </c>
      <c r="CT4" s="51">
        <v>38384</v>
      </c>
      <c r="CU4" s="52"/>
      <c r="CV4" s="51"/>
      <c r="CW4" s="52"/>
      <c r="CX4" s="51"/>
      <c r="CY4" s="52"/>
      <c r="CZ4" s="51"/>
      <c r="DA4" s="52"/>
      <c r="DC4" s="106" t="s">
        <v>273</v>
      </c>
    </row>
    <row r="5" spans="1:109" ht="19.5" customHeight="1">
      <c r="A5" s="53" t="s">
        <v>12</v>
      </c>
      <c r="B5" s="54">
        <v>13562.23</v>
      </c>
      <c r="C5" s="55"/>
      <c r="D5" s="55">
        <v>2196114</v>
      </c>
      <c r="E5" s="55"/>
      <c r="F5" s="56">
        <f>D5/B5</f>
        <v>161.92867987049328</v>
      </c>
      <c r="G5" s="55"/>
      <c r="H5" s="55">
        <v>780245</v>
      </c>
      <c r="I5" s="55"/>
      <c r="J5" s="58">
        <v>44.9</v>
      </c>
      <c r="K5" s="55"/>
      <c r="L5" s="58">
        <v>99.2</v>
      </c>
      <c r="M5" s="55"/>
      <c r="N5" s="58">
        <v>14.4</v>
      </c>
      <c r="O5" s="55"/>
      <c r="P5" s="53" t="s">
        <v>12</v>
      </c>
      <c r="Q5" s="58">
        <v>61.8</v>
      </c>
      <c r="R5" s="55"/>
      <c r="S5" s="58">
        <v>23.8</v>
      </c>
      <c r="T5" s="55"/>
      <c r="U5" s="55">
        <v>1150880</v>
      </c>
      <c r="V5" s="55"/>
      <c r="W5" s="58">
        <v>61.3</v>
      </c>
      <c r="X5" s="55"/>
      <c r="Y5" s="55">
        <v>131645</v>
      </c>
      <c r="Z5" s="55"/>
      <c r="AA5" s="58">
        <v>11.5</v>
      </c>
      <c r="AB5" s="55"/>
      <c r="AC5" s="55">
        <v>354812</v>
      </c>
      <c r="AD5" s="55"/>
      <c r="AE5" s="53" t="s">
        <v>12</v>
      </c>
      <c r="AF5" s="58">
        <v>31.1</v>
      </c>
      <c r="AG5" s="55"/>
      <c r="AH5" s="55">
        <v>655477</v>
      </c>
      <c r="AI5" s="55"/>
      <c r="AJ5" s="58">
        <v>57.4</v>
      </c>
      <c r="AK5" s="55"/>
      <c r="AL5" s="55">
        <v>126857</v>
      </c>
      <c r="AM5" s="55"/>
      <c r="AN5" s="56">
        <f>AL5/CT5*100</f>
        <v>16.000368297180508</v>
      </c>
      <c r="AO5" s="55"/>
      <c r="AP5" s="144">
        <v>130823</v>
      </c>
      <c r="AQ5" s="144"/>
      <c r="AR5" s="144">
        <v>7580472</v>
      </c>
      <c r="AS5" s="55"/>
      <c r="AT5" s="53" t="s">
        <v>12</v>
      </c>
      <c r="AU5" s="57">
        <f>AR5/AL5</f>
        <v>59.756040265811109</v>
      </c>
      <c r="AV5" s="55"/>
      <c r="AW5" s="55">
        <v>28690</v>
      </c>
      <c r="AX5" s="55"/>
      <c r="AY5" s="61">
        <v>115380</v>
      </c>
      <c r="AZ5" s="55"/>
      <c r="BA5" s="55">
        <v>6610</v>
      </c>
      <c r="BB5" s="55"/>
      <c r="BC5" s="55">
        <v>209511</v>
      </c>
      <c r="BD5" s="55"/>
      <c r="BE5" s="55">
        <v>6035010</v>
      </c>
      <c r="BF5" s="55"/>
      <c r="BG5" s="55">
        <v>19684</v>
      </c>
      <c r="BH5" s="55"/>
      <c r="BI5" s="53" t="s">
        <v>12</v>
      </c>
      <c r="BJ5" s="59">
        <v>118062</v>
      </c>
      <c r="BK5" s="55"/>
      <c r="BL5" s="55">
        <v>29538</v>
      </c>
      <c r="BM5" s="55"/>
      <c r="BN5" s="55">
        <v>187479</v>
      </c>
      <c r="BO5" s="55"/>
      <c r="BP5" s="55">
        <v>6062900</v>
      </c>
      <c r="BQ5" s="55"/>
      <c r="BR5" s="55">
        <v>15014</v>
      </c>
      <c r="BS5" s="55"/>
      <c r="BT5" s="55">
        <v>90540</v>
      </c>
      <c r="BU5" s="55"/>
      <c r="BV5" s="55">
        <v>7133</v>
      </c>
      <c r="BW5" s="55"/>
      <c r="BX5" s="53" t="s">
        <v>12</v>
      </c>
      <c r="BY5" s="59">
        <v>3635</v>
      </c>
      <c r="BZ5" s="55"/>
      <c r="CA5" s="55" t="s">
        <v>259</v>
      </c>
      <c r="CB5" s="55"/>
      <c r="CC5" s="55"/>
      <c r="CD5" s="55"/>
      <c r="CE5" s="55"/>
      <c r="CF5" s="55"/>
      <c r="CG5" s="55"/>
      <c r="CH5" s="55"/>
      <c r="CI5" s="55">
        <v>129523</v>
      </c>
      <c r="CJ5" s="55"/>
      <c r="CK5" s="55">
        <v>65627</v>
      </c>
      <c r="CL5" s="55"/>
      <c r="CM5" s="53" t="s">
        <v>12</v>
      </c>
      <c r="CN5" s="58">
        <v>98</v>
      </c>
      <c r="CO5" s="55"/>
      <c r="CP5" s="55">
        <v>879076</v>
      </c>
      <c r="CQ5" s="55"/>
      <c r="CR5" s="55"/>
      <c r="CS5" s="55"/>
      <c r="CT5" s="55">
        <v>792838</v>
      </c>
      <c r="CU5" s="55"/>
      <c r="CV5" s="55"/>
      <c r="CW5" s="55"/>
      <c r="CX5" s="55"/>
      <c r="CY5" s="55"/>
      <c r="CZ5" s="55"/>
      <c r="DA5" s="55"/>
    </row>
    <row r="6" spans="1:109" ht="7.5" customHeight="1">
      <c r="A6" s="60"/>
      <c r="B6" s="61"/>
      <c r="C6" s="55"/>
      <c r="D6" s="55"/>
      <c r="E6" s="55"/>
      <c r="F6" s="62"/>
      <c r="G6" s="55"/>
      <c r="H6" s="55"/>
      <c r="I6" s="55"/>
      <c r="J6" s="55"/>
      <c r="K6" s="55"/>
      <c r="L6" s="58"/>
      <c r="M6" s="55"/>
      <c r="N6" s="55"/>
      <c r="O6" s="55"/>
      <c r="P6" s="60"/>
      <c r="Q6" s="55"/>
      <c r="R6" s="55"/>
      <c r="S6" s="55"/>
      <c r="T6" s="55"/>
      <c r="U6" s="55"/>
      <c r="V6" s="55"/>
      <c r="W6" s="58"/>
      <c r="X6" s="55"/>
      <c r="Y6" s="55"/>
      <c r="Z6" s="55"/>
      <c r="AA6" s="55"/>
      <c r="AB6" s="55"/>
      <c r="AC6" s="55"/>
      <c r="AD6" s="55"/>
      <c r="AE6" s="60"/>
      <c r="AF6" s="55"/>
      <c r="AG6" s="55"/>
      <c r="AH6" s="55"/>
      <c r="AI6" s="55"/>
      <c r="AJ6" s="55"/>
      <c r="AK6" s="55"/>
      <c r="AL6" s="55"/>
      <c r="AM6" s="55"/>
      <c r="AN6" s="62"/>
      <c r="AO6" s="55"/>
      <c r="AP6" s="144"/>
      <c r="AQ6" s="144"/>
      <c r="AR6" s="144"/>
      <c r="AS6" s="55"/>
      <c r="AT6" s="60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60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60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60"/>
      <c r="CN6" s="55"/>
      <c r="CO6" s="55"/>
      <c r="CP6" s="55"/>
      <c r="CQ6" s="55"/>
      <c r="CR6" s="55"/>
      <c r="CS6" s="55"/>
      <c r="CT6" s="55"/>
      <c r="CU6" s="55"/>
      <c r="CV6" s="55"/>
      <c r="CW6" s="55"/>
      <c r="CX6" s="55"/>
      <c r="CY6" s="55"/>
      <c r="CZ6" s="55"/>
      <c r="DA6" s="55"/>
    </row>
    <row r="7" spans="1:109" s="34" customFormat="1" ht="21" customHeight="1">
      <c r="A7" s="70" t="s">
        <v>13</v>
      </c>
      <c r="B7" s="71">
        <v>730.83</v>
      </c>
      <c r="C7" s="72">
        <f>RANK(B7,B7:B25,0)</f>
        <v>2</v>
      </c>
      <c r="D7" s="72">
        <v>378512</v>
      </c>
      <c r="E7" s="72">
        <f>RANK(D7,D7:D25,0)</f>
        <v>1</v>
      </c>
      <c r="F7" s="64">
        <f t="shared" ref="F7:F36" si="0">D7/B7</f>
        <v>517.92072027694542</v>
      </c>
      <c r="G7" s="72">
        <f>RANK(F7,F7:F25,0)</f>
        <v>3</v>
      </c>
      <c r="H7" s="72">
        <v>141030</v>
      </c>
      <c r="I7" s="72">
        <f>RANK(H7,H7:H25,0)</f>
        <v>1</v>
      </c>
      <c r="J7" s="73">
        <v>43.8</v>
      </c>
      <c r="K7" s="72">
        <f>RANK(J7,J7:J25,0)</f>
        <v>14</v>
      </c>
      <c r="L7" s="73">
        <v>99.9</v>
      </c>
      <c r="M7" s="72">
        <f>RANK(L7,L7:L25,0)</f>
        <v>8</v>
      </c>
      <c r="N7" s="73">
        <v>14.7</v>
      </c>
      <c r="O7" s="72">
        <f>RANK(N7,N7:N25,0)</f>
        <v>8</v>
      </c>
      <c r="P7" s="70" t="s">
        <v>13</v>
      </c>
      <c r="Q7" s="73">
        <v>63.7</v>
      </c>
      <c r="R7" s="72">
        <f>RANK(Q7,Q7:Q25,0)</f>
        <v>5</v>
      </c>
      <c r="S7" s="73">
        <v>21.6</v>
      </c>
      <c r="T7" s="72">
        <f>RANK(S7,S7:S25,0)</f>
        <v>15</v>
      </c>
      <c r="U7" s="113">
        <v>194900</v>
      </c>
      <c r="V7" s="72">
        <f>RANK(U7,U7:U25,0)</f>
        <v>1</v>
      </c>
      <c r="W7" s="73">
        <v>60.4</v>
      </c>
      <c r="X7" s="72">
        <f>RANK(W7,W7:W25,0)</f>
        <v>12</v>
      </c>
      <c r="Y7" s="113">
        <v>15393</v>
      </c>
      <c r="Z7" s="72">
        <f>RANK(Y7,Y7:Y25,0)</f>
        <v>1</v>
      </c>
      <c r="AA7" s="126">
        <f>Y7/DB7*100</f>
        <v>8.114861694668642</v>
      </c>
      <c r="AB7" s="72">
        <f>RANK(AA7,AA7:AA25,0)</f>
        <v>15</v>
      </c>
      <c r="AC7" s="113">
        <v>43603</v>
      </c>
      <c r="AD7" s="72">
        <f>RANK(AC7,AC7:AC25,0)</f>
        <v>1</v>
      </c>
      <c r="AE7" s="70" t="s">
        <v>13</v>
      </c>
      <c r="AF7" s="73">
        <f>AC7/DB7*100</f>
        <v>22.986572758567974</v>
      </c>
      <c r="AG7" s="72">
        <f>RANK(AF7,AF7:AF25,0)</f>
        <v>18</v>
      </c>
      <c r="AH7" s="113">
        <v>130693</v>
      </c>
      <c r="AI7" s="72">
        <f>RANK(AH7,AH7:AH25,0)</f>
        <v>1</v>
      </c>
      <c r="AJ7" s="73">
        <f>AH7/DB7*100</f>
        <v>68.898565546763393</v>
      </c>
      <c r="AK7" s="72">
        <f>RANK(AJ7,AJ7:AJ25,0)</f>
        <v>1</v>
      </c>
      <c r="AL7" s="72">
        <v>13166</v>
      </c>
      <c r="AM7" s="72">
        <f>RANK(AL7,AL7:AL25,0)</f>
        <v>1</v>
      </c>
      <c r="AN7" s="62">
        <f t="shared" ref="AN7:AN36" si="1">AL7/CT7*100</f>
        <v>9.2733330046415965</v>
      </c>
      <c r="AO7" s="72">
        <f>RANK(AN7,AN7:AN25,0)</f>
        <v>16</v>
      </c>
      <c r="AP7" s="142">
        <v>12679</v>
      </c>
      <c r="AQ7" s="142">
        <f>RANK(AP7,AP7:AP25,0)</f>
        <v>1</v>
      </c>
      <c r="AR7" s="142">
        <v>452222</v>
      </c>
      <c r="AS7" s="72">
        <f>RANK(AR7,AR7:AR25,0)</f>
        <v>3</v>
      </c>
      <c r="AT7" s="70" t="s">
        <v>13</v>
      </c>
      <c r="AU7" s="74">
        <f>AR7/AL7</f>
        <v>34.347713808294088</v>
      </c>
      <c r="AV7" s="72">
        <f>RANK(AU7,AU7:AU25,0)</f>
        <v>16</v>
      </c>
      <c r="AW7" s="72">
        <v>2150</v>
      </c>
      <c r="AX7" s="72">
        <f>RANK(AW7,AW7:AW25,0)</f>
        <v>2</v>
      </c>
      <c r="AY7" s="72">
        <v>21044</v>
      </c>
      <c r="AZ7" s="72">
        <f>RANK(AY7,AY7:AY25,0)</f>
        <v>1</v>
      </c>
      <c r="BA7" s="72">
        <v>687</v>
      </c>
      <c r="BB7" s="72">
        <f>RANK(BA7,BA7:BA25,0)</f>
        <v>1</v>
      </c>
      <c r="BC7" s="72">
        <v>20668</v>
      </c>
      <c r="BD7" s="72">
        <f>RANK(BC7,BC7:BC25,0)</f>
        <v>1</v>
      </c>
      <c r="BE7" s="72">
        <v>424637</v>
      </c>
      <c r="BF7" s="72">
        <f>RANK(BE7,BE7:BE25,0)</f>
        <v>4</v>
      </c>
      <c r="BG7" s="72">
        <f>SUM(BG50:BG54)</f>
        <v>4220</v>
      </c>
      <c r="BH7" s="72">
        <f>RANK(BG7,BG7:BG25,0)</f>
        <v>1</v>
      </c>
      <c r="BI7" s="70" t="s">
        <v>13</v>
      </c>
      <c r="BJ7" s="72">
        <v>29814</v>
      </c>
      <c r="BK7" s="72">
        <f>RANK(BJ7,BJ7:BJ25,0)</f>
        <v>1</v>
      </c>
      <c r="BL7" s="72">
        <v>5398</v>
      </c>
      <c r="BM7" s="72">
        <f>RANK(BL7,BL7:BL25,0)</f>
        <v>1</v>
      </c>
      <c r="BN7" s="72">
        <v>39549</v>
      </c>
      <c r="BO7" s="72">
        <f>RANK(BN7,BN7:BN25,0)</f>
        <v>1</v>
      </c>
      <c r="BP7" s="55">
        <v>1883636</v>
      </c>
      <c r="BQ7" s="72">
        <f>RANK(BP7,BP7:BP25,0)</f>
        <v>1</v>
      </c>
      <c r="BR7" s="72">
        <f>SUM(BR50:BR54)</f>
        <v>2541</v>
      </c>
      <c r="BS7" s="72">
        <f>RANK(BR7,BR7:BR25,0)</f>
        <v>1</v>
      </c>
      <c r="BT7" s="72">
        <f>SUM(BT50:BT54)</f>
        <v>18392</v>
      </c>
      <c r="BU7" s="72">
        <f>RANK(BT7,BT7:BT25,0)</f>
        <v>1</v>
      </c>
      <c r="BV7" s="72">
        <f>SUM(BV50:BV54)</f>
        <v>1157</v>
      </c>
      <c r="BW7" s="72">
        <f>RANK(BV7,BV7:BV25,0)</f>
        <v>1</v>
      </c>
      <c r="BX7" s="70" t="s">
        <v>13</v>
      </c>
      <c r="BY7" s="72">
        <v>251</v>
      </c>
      <c r="BZ7" s="72">
        <f>RANK(BY7,BY7:BY25,0)</f>
        <v>2</v>
      </c>
      <c r="CA7" s="72"/>
      <c r="CB7" s="72">
        <f>RANK(CA7,CA7:CA25,0)</f>
        <v>1</v>
      </c>
      <c r="CC7" s="72"/>
      <c r="CD7" s="72">
        <f>RANK(CC7,CC7:CC25,0)</f>
        <v>1</v>
      </c>
      <c r="CE7" s="72"/>
      <c r="CF7" s="72">
        <f>RANK(CE7,CE7:CE25,0)</f>
        <v>1</v>
      </c>
      <c r="CG7" s="72"/>
      <c r="CH7" s="72">
        <f>RANK(CG7,CG7:CG25,0)</f>
        <v>1</v>
      </c>
      <c r="CI7" s="72">
        <v>22537</v>
      </c>
      <c r="CJ7" s="72">
        <f>RANK(CI7,CI7:CI25,0)</f>
        <v>1</v>
      </c>
      <c r="CK7" s="72">
        <v>11141</v>
      </c>
      <c r="CL7" s="72">
        <f>RANK(CK7,CK7:CK25,0)</f>
        <v>1</v>
      </c>
      <c r="CM7" s="70" t="s">
        <v>13</v>
      </c>
      <c r="CN7" s="73">
        <v>97.8</v>
      </c>
      <c r="CO7" s="72">
        <f>RANK(CN7,CN7:CN25,0)</f>
        <v>12</v>
      </c>
      <c r="CP7" s="72">
        <f>SUM(CP50:CP54)</f>
        <v>150342</v>
      </c>
      <c r="CQ7" s="72">
        <f>RANK(CP7,CP7:CP25,0)</f>
        <v>1</v>
      </c>
      <c r="CR7" s="63">
        <f t="shared" ref="CR7:CZ7" si="2">SUM(CR50:CR54)</f>
        <v>0</v>
      </c>
      <c r="CS7" s="63">
        <f>RANK(CR7,CR7:CR25,0)</f>
        <v>1</v>
      </c>
      <c r="CT7" s="63">
        <v>141977</v>
      </c>
      <c r="CU7" s="63">
        <f>RANK(CT7,CT7:CT25,0)</f>
        <v>1</v>
      </c>
      <c r="CV7" s="63">
        <f t="shared" si="2"/>
        <v>0</v>
      </c>
      <c r="CW7" s="63">
        <f>RANK(CV7,CV7:CV25,0)</f>
        <v>1</v>
      </c>
      <c r="CX7" s="63">
        <f t="shared" si="2"/>
        <v>0</v>
      </c>
      <c r="CY7" s="63">
        <f>RANK(CX7,CX7:CX25,0)</f>
        <v>1</v>
      </c>
      <c r="CZ7" s="63">
        <f t="shared" si="2"/>
        <v>0</v>
      </c>
      <c r="DA7" s="63">
        <f>RANK(CZ7,CZ7:CZ25,0)</f>
        <v>1</v>
      </c>
      <c r="DB7" s="101">
        <f>SUM(Y7,AC7,AH7)</f>
        <v>189689</v>
      </c>
      <c r="DC7" s="65"/>
      <c r="DE7" s="141" t="s">
        <v>335</v>
      </c>
    </row>
    <row r="8" spans="1:109" s="34" customFormat="1" ht="21" customHeight="1">
      <c r="A8" s="70" t="s">
        <v>14</v>
      </c>
      <c r="B8" s="71">
        <v>919.35</v>
      </c>
      <c r="C8" s="72">
        <f>RANK(B8,B7:B25,0)</f>
        <v>1</v>
      </c>
      <c r="D8" s="72">
        <v>227627</v>
      </c>
      <c r="E8" s="72">
        <f>RANK(D8,D7:D25,0)</f>
        <v>2</v>
      </c>
      <c r="F8" s="64">
        <f t="shared" si="0"/>
        <v>247.59558383640615</v>
      </c>
      <c r="G8" s="72">
        <f>RANK(F8,F7:F25,0)</f>
        <v>12</v>
      </c>
      <c r="H8" s="72">
        <v>89266</v>
      </c>
      <c r="I8" s="72">
        <f>RANK(H8,H7:H25,0)</f>
        <v>2</v>
      </c>
      <c r="J8" s="73">
        <v>43.1</v>
      </c>
      <c r="K8" s="72">
        <f>RANK(J8,J7:J25,0)</f>
        <v>18</v>
      </c>
      <c r="L8" s="73">
        <v>99.4</v>
      </c>
      <c r="M8" s="72">
        <f>RANK(L8,L7:L25,0)</f>
        <v>9</v>
      </c>
      <c r="N8" s="73">
        <v>14.6</v>
      </c>
      <c r="O8" s="72">
        <f>RANK(N8,N7:N25,0)</f>
        <v>10</v>
      </c>
      <c r="P8" s="70" t="s">
        <v>14</v>
      </c>
      <c r="Q8" s="73">
        <v>64.2</v>
      </c>
      <c r="R8" s="72">
        <f>RANK(Q8,Q7:Q25,0)</f>
        <v>3</v>
      </c>
      <c r="S8" s="73">
        <v>21.2</v>
      </c>
      <c r="T8" s="72">
        <f>RANK(S8,S7:S25,0)</f>
        <v>17</v>
      </c>
      <c r="U8" s="113">
        <v>116655</v>
      </c>
      <c r="V8" s="72">
        <f>RANK(U8,U7:U25,0)</f>
        <v>2</v>
      </c>
      <c r="W8" s="73">
        <v>60</v>
      </c>
      <c r="X8" s="72">
        <f>RANK(W8,W7:W25,0)</f>
        <v>14</v>
      </c>
      <c r="Y8" s="113">
        <v>7981</v>
      </c>
      <c r="Z8" s="72">
        <f>RANK(Y8,Y7:Y25,0)</f>
        <v>2</v>
      </c>
      <c r="AA8" s="126">
        <f t="shared" ref="AA8:AA25" si="3">Y8/DB8*100</f>
        <v>6.8499969959917948</v>
      </c>
      <c r="AB8" s="72">
        <f>RANK(AA8,AA7:AA25,0)</f>
        <v>17</v>
      </c>
      <c r="AC8" s="113">
        <v>28826</v>
      </c>
      <c r="AD8" s="72">
        <f>RANK(AC8,AC7:AC25,0)</f>
        <v>3</v>
      </c>
      <c r="AE8" s="70" t="s">
        <v>14</v>
      </c>
      <c r="AF8" s="73">
        <f t="shared" ref="AF8:AF25" si="4">AC8/DB8*100</f>
        <v>24.741011578305912</v>
      </c>
      <c r="AG8" s="72">
        <f>RANK(AF8,AF7:AF25,0)</f>
        <v>17</v>
      </c>
      <c r="AH8" s="113">
        <v>79704</v>
      </c>
      <c r="AI8" s="72">
        <f>RANK(AH8,AH7:AH25,0)</f>
        <v>2</v>
      </c>
      <c r="AJ8" s="73">
        <f t="shared" ref="AJ8:AJ25" si="5">AH8/DB8*100</f>
        <v>68.408991425702297</v>
      </c>
      <c r="AK8" s="72">
        <f>RANK(AJ8,AJ7:AJ25,0)</f>
        <v>2</v>
      </c>
      <c r="AL8" s="72">
        <v>7908</v>
      </c>
      <c r="AM8" s="72">
        <f>RANK(AL8,AL7:AL25,0)</f>
        <v>3</v>
      </c>
      <c r="AN8" s="62">
        <f t="shared" si="1"/>
        <v>8.7344540413969831</v>
      </c>
      <c r="AO8" s="72">
        <f>RANK(AN8,AN7:AN25,0)</f>
        <v>17</v>
      </c>
      <c r="AP8" s="142">
        <v>8393</v>
      </c>
      <c r="AQ8" s="142">
        <f>RANK(AP8,AP7:AP25,0)</f>
        <v>2</v>
      </c>
      <c r="AR8" s="142">
        <v>542582</v>
      </c>
      <c r="AS8" s="72">
        <f>RANK(AR8,AR7:AR25,0)</f>
        <v>1</v>
      </c>
      <c r="AT8" s="70" t="s">
        <v>14</v>
      </c>
      <c r="AU8" s="74">
        <f>AR8/AL8</f>
        <v>68.611785533636819</v>
      </c>
      <c r="AV8" s="72">
        <f>RANK(AU8,AU7:AU25,0)</f>
        <v>6</v>
      </c>
      <c r="AW8" s="72">
        <v>1539</v>
      </c>
      <c r="AX8" s="72">
        <f>RANK(AW8,AW7:AW25,0)</f>
        <v>3</v>
      </c>
      <c r="AY8" s="72">
        <v>13082</v>
      </c>
      <c r="AZ8" s="72">
        <f>RANK(AY8,AY7:AY25,0)</f>
        <v>2</v>
      </c>
      <c r="BA8" s="72">
        <v>419</v>
      </c>
      <c r="BB8" s="72">
        <f>RANK(BA8,BA7:BA25,0)</f>
        <v>3</v>
      </c>
      <c r="BC8" s="72">
        <v>15381</v>
      </c>
      <c r="BD8" s="72">
        <f>RANK(BC8,BC7:BC25,0)</f>
        <v>3</v>
      </c>
      <c r="BE8" s="72">
        <v>510081</v>
      </c>
      <c r="BF8" s="72">
        <f>RANK(BE8,BE7:BE25,0)</f>
        <v>3</v>
      </c>
      <c r="BG8" s="72">
        <f>SUM(BG55:BG59)</f>
        <v>2416</v>
      </c>
      <c r="BH8" s="72">
        <f>RANK(BG8,BG7:BG25,0)</f>
        <v>2</v>
      </c>
      <c r="BI8" s="70" t="s">
        <v>14</v>
      </c>
      <c r="BJ8" s="72">
        <f>SUM(BJ55:BJ59)</f>
        <v>21127</v>
      </c>
      <c r="BK8" s="72">
        <f>RANK(BJ8,BJ7:BJ25,0)</f>
        <v>2</v>
      </c>
      <c r="BL8" s="72">
        <v>3734</v>
      </c>
      <c r="BM8" s="72">
        <f>RANK(BL8,BL7:BL25,0)</f>
        <v>2</v>
      </c>
      <c r="BN8" s="72">
        <v>27169</v>
      </c>
      <c r="BO8" s="72">
        <f>RANK(BN8,BN7:BN25,0)</f>
        <v>2</v>
      </c>
      <c r="BP8" s="72">
        <v>1237013</v>
      </c>
      <c r="BQ8" s="72">
        <f>RANK(BP8,BP7:BP25,0)</f>
        <v>2</v>
      </c>
      <c r="BR8" s="72">
        <f>SUM(BR55:BR59)</f>
        <v>1263</v>
      </c>
      <c r="BS8" s="72">
        <f>RANK(BR8,BR7:BR25,0)</f>
        <v>2</v>
      </c>
      <c r="BT8" s="72">
        <f>SUM(BT55:BT59)</f>
        <v>9788</v>
      </c>
      <c r="BU8" s="72">
        <f>RANK(BT8,BT7:BT25,0)</f>
        <v>2</v>
      </c>
      <c r="BV8" s="72">
        <f>SUM(BV55:BV59)</f>
        <v>909</v>
      </c>
      <c r="BW8" s="72">
        <f>RANK(BV8,BV7:BV25,0)</f>
        <v>2</v>
      </c>
      <c r="BX8" s="70" t="s">
        <v>14</v>
      </c>
      <c r="BY8" s="72">
        <f>SUM(BY55:BY59)</f>
        <v>365</v>
      </c>
      <c r="BZ8" s="72">
        <f>RANK(BY8,BY7:BY25,0)</f>
        <v>1</v>
      </c>
      <c r="CA8" s="72"/>
      <c r="CB8" s="72">
        <f>RANK(CA8,CA7:CA25,0)</f>
        <v>1</v>
      </c>
      <c r="CC8" s="72"/>
      <c r="CD8" s="72">
        <f>RANK(CC8,CC7:CC25,0)</f>
        <v>1</v>
      </c>
      <c r="CE8" s="72"/>
      <c r="CF8" s="72">
        <f>RANK(CE8,CE7:CE25,0)</f>
        <v>1</v>
      </c>
      <c r="CG8" s="72"/>
      <c r="CH8" s="72">
        <f>RANK(CG8,CG7:CG25,0)</f>
        <v>1</v>
      </c>
      <c r="CI8" s="72">
        <v>13344</v>
      </c>
      <c r="CJ8" s="72">
        <f>RANK(CI8,CI7:CI25,0)</f>
        <v>2</v>
      </c>
      <c r="CK8" s="72">
        <v>6222</v>
      </c>
      <c r="CL8" s="72">
        <f>RANK(CK8,CK7:CK25,0)</f>
        <v>2</v>
      </c>
      <c r="CM8" s="70" t="s">
        <v>14</v>
      </c>
      <c r="CN8" s="73">
        <v>97.4</v>
      </c>
      <c r="CO8" s="72">
        <f>RANK(CN8,CN7:CN25,0)</f>
        <v>16</v>
      </c>
      <c r="CP8" s="72">
        <f>SUM(CP55:CP59)</f>
        <v>94399</v>
      </c>
      <c r="CQ8" s="72">
        <f>RANK(CP8,CP7:CP25,0)</f>
        <v>2</v>
      </c>
      <c r="CR8" s="63">
        <f t="shared" ref="CR8:CZ8" si="6">SUM(CR55:CR59)</f>
        <v>0</v>
      </c>
      <c r="CS8" s="63">
        <f>RANK(CR8,CR7:CR25,0)</f>
        <v>1</v>
      </c>
      <c r="CT8" s="63">
        <v>90538</v>
      </c>
      <c r="CU8" s="63">
        <f>RANK(CT8,CT7:CT25,0)</f>
        <v>2</v>
      </c>
      <c r="CV8" s="63">
        <f t="shared" si="6"/>
        <v>0</v>
      </c>
      <c r="CW8" s="63">
        <f>RANK(CV8,CV7:CV25,0)</f>
        <v>1</v>
      </c>
      <c r="CX8" s="63">
        <f t="shared" si="6"/>
        <v>0</v>
      </c>
      <c r="CY8" s="63">
        <f>RANK(CX8,CX7:CX25,0)</f>
        <v>1</v>
      </c>
      <c r="CZ8" s="63">
        <f t="shared" si="6"/>
        <v>0</v>
      </c>
      <c r="DA8" s="63">
        <f>RANK(CZ8,CZ7:CZ25,0)</f>
        <v>1</v>
      </c>
      <c r="DB8" s="101">
        <f t="shared" ref="DB8:DB36" si="7">SUM(Y8,AC8,AH8)</f>
        <v>116511</v>
      </c>
      <c r="DC8" s="65"/>
      <c r="DE8" s="141" t="s">
        <v>334</v>
      </c>
    </row>
    <row r="9" spans="1:109" s="34" customFormat="1" ht="21" customHeight="1">
      <c r="A9" s="70" t="s">
        <v>15</v>
      </c>
      <c r="B9" s="71">
        <f>SUM(B42:B45)</f>
        <v>552</v>
      </c>
      <c r="C9" s="72">
        <f>RANK(B9,B7:B25,0)</f>
        <v>5</v>
      </c>
      <c r="D9" s="145">
        <v>163651</v>
      </c>
      <c r="E9" s="72">
        <f>RANK(D9,D7:D25,0)</f>
        <v>3</v>
      </c>
      <c r="F9" s="149">
        <f t="shared" si="0"/>
        <v>296.46920289855075</v>
      </c>
      <c r="G9" s="72">
        <f>RANK(F9,F7:F25,0)</f>
        <v>9</v>
      </c>
      <c r="H9" s="145">
        <v>59858</v>
      </c>
      <c r="I9" s="72">
        <f>RANK(H9,H7:H25,0)</f>
        <v>3</v>
      </c>
      <c r="J9" s="103">
        <v>43.7</v>
      </c>
      <c r="K9" s="72">
        <f>RANK(J9,J7:J25,0)</f>
        <v>15</v>
      </c>
      <c r="L9" s="103">
        <v>98.7</v>
      </c>
      <c r="M9" s="72">
        <f>RANK(L9,L7:L25,0)</f>
        <v>13</v>
      </c>
      <c r="N9" s="148">
        <v>14.4</v>
      </c>
      <c r="O9" s="72">
        <f>RANK(N9,N7:N25,0)</f>
        <v>12</v>
      </c>
      <c r="P9" s="70" t="s">
        <v>15</v>
      </c>
      <c r="Q9" s="148">
        <v>62.5</v>
      </c>
      <c r="R9" s="72">
        <f>RANK(Q9,Q7:Q25,0)</f>
        <v>6</v>
      </c>
      <c r="S9" s="148">
        <v>23.1</v>
      </c>
      <c r="T9" s="72">
        <f>RANK(S9,S7:S25,0)</f>
        <v>10</v>
      </c>
      <c r="U9" s="147">
        <v>82299</v>
      </c>
      <c r="V9" s="72">
        <f>RANK(U9,U7:U25,0)</f>
        <v>3</v>
      </c>
      <c r="W9" s="148">
        <v>58.7</v>
      </c>
      <c r="X9" s="72">
        <f>RANK(W9,W7:W25,0)</f>
        <v>18</v>
      </c>
      <c r="Y9" s="147">
        <v>6579</v>
      </c>
      <c r="Z9" s="72">
        <f>RANK(Y9,Y7:Y25,0)</f>
        <v>4</v>
      </c>
      <c r="AA9" s="126">
        <f t="shared" si="3"/>
        <v>8.0312999743642948</v>
      </c>
      <c r="AB9" s="72">
        <f>RANK(AA9,AA7:AA25,0)</f>
        <v>16</v>
      </c>
      <c r="AC9" s="147">
        <v>29878</v>
      </c>
      <c r="AD9" s="72">
        <f>RANK(AC9,AC7:AC25,0)</f>
        <v>2</v>
      </c>
      <c r="AE9" s="70" t="s">
        <v>15</v>
      </c>
      <c r="AF9" s="73">
        <f t="shared" si="4"/>
        <v>36.473503668347227</v>
      </c>
      <c r="AG9" s="72">
        <f>RANK(AF9,AF7:AF25,0)</f>
        <v>5</v>
      </c>
      <c r="AH9" s="147">
        <v>45460</v>
      </c>
      <c r="AI9" s="72">
        <f>RANK(AH9,AH7:AH25,0)</f>
        <v>3</v>
      </c>
      <c r="AJ9" s="73">
        <f t="shared" si="5"/>
        <v>55.495196357288478</v>
      </c>
      <c r="AK9" s="72">
        <f>RANK(AJ9,AJ7:AJ25,0)</f>
        <v>8</v>
      </c>
      <c r="AL9" s="102">
        <v>7503</v>
      </c>
      <c r="AM9" s="72">
        <f>RANK(AL9,AL7:AL25,0)</f>
        <v>4</v>
      </c>
      <c r="AN9" s="62">
        <f t="shared" si="1"/>
        <v>11.772920556714944</v>
      </c>
      <c r="AO9" s="72">
        <f>RANK(AN9,AN7:AN25,0)</f>
        <v>15</v>
      </c>
      <c r="AP9" s="145">
        <v>5776</v>
      </c>
      <c r="AQ9" s="142">
        <f>RANK(AP9,AP7:AP25,0)</f>
        <v>5</v>
      </c>
      <c r="AR9" s="145">
        <v>177664</v>
      </c>
      <c r="AS9" s="72">
        <f>RANK(AR9,AR7:AR25,0)</f>
        <v>11</v>
      </c>
      <c r="AT9" s="70" t="s">
        <v>15</v>
      </c>
      <c r="AU9" s="74">
        <f>AR9/AL9</f>
        <v>23.679061708649872</v>
      </c>
      <c r="AV9" s="72">
        <f>RANK(AU9,AU7:AU25,0)</f>
        <v>18</v>
      </c>
      <c r="AW9" s="102">
        <v>992</v>
      </c>
      <c r="AX9" s="72">
        <f>RANK(AW9,AW7:AW25,0)</f>
        <v>7</v>
      </c>
      <c r="AY9" s="102">
        <v>8117</v>
      </c>
      <c r="AZ9" s="72">
        <f>RANK(AY9,AY7:AY25,0)</f>
        <v>3</v>
      </c>
      <c r="BA9" s="102">
        <f>SUM(BA42:BA45)</f>
        <v>515</v>
      </c>
      <c r="BB9" s="72">
        <f>RANK(BA9,BA7:BA25,0)</f>
        <v>2</v>
      </c>
      <c r="BC9" s="102">
        <f>SUM(BC42:BC45)</f>
        <v>19408</v>
      </c>
      <c r="BD9" s="72">
        <f>RANK(BC9,BC7:BC25,0)</f>
        <v>2</v>
      </c>
      <c r="BE9" s="102">
        <f>SUM(BE42:BE45)</f>
        <v>592499</v>
      </c>
      <c r="BF9" s="72">
        <f>RANK(BE9,BE7:BE25,0)</f>
        <v>2</v>
      </c>
      <c r="BG9" s="102">
        <f>SUM(BG42:BG45)</f>
        <v>1417</v>
      </c>
      <c r="BH9" s="72">
        <f>RANK(BG9,BG7:BG25,0)</f>
        <v>3</v>
      </c>
      <c r="BI9" s="70" t="s">
        <v>15</v>
      </c>
      <c r="BJ9" s="102">
        <f>SUM(BJ42:BJ45)</f>
        <v>9044</v>
      </c>
      <c r="BK9" s="72">
        <f>RANK(BJ9,BJ7:BJ25,0)</f>
        <v>3</v>
      </c>
      <c r="BL9" s="102">
        <v>2129</v>
      </c>
      <c r="BM9" s="72">
        <f>RANK(BL9,BL7:BL25,0)</f>
        <v>3</v>
      </c>
      <c r="BN9" s="102">
        <v>14134</v>
      </c>
      <c r="BO9" s="72">
        <f>RANK(BN9,BN7:BN25,0)</f>
        <v>3</v>
      </c>
      <c r="BP9" s="72">
        <v>422404</v>
      </c>
      <c r="BQ9" s="72">
        <f>RANK(BP9,BP7:BP25,0)</f>
        <v>3</v>
      </c>
      <c r="BR9" s="102">
        <f>SUM(BR42:BR45)</f>
        <v>943</v>
      </c>
      <c r="BS9" s="72">
        <f>RANK(BR9,BR7:BR25,0)</f>
        <v>3</v>
      </c>
      <c r="BT9" s="102">
        <f>SUM(BT42:BT45)</f>
        <v>5094</v>
      </c>
      <c r="BU9" s="72">
        <f>RANK(BT9,BT7:BT25,0)</f>
        <v>4</v>
      </c>
      <c r="BV9" s="102">
        <f>SUM(BV42:BV45)</f>
        <v>530</v>
      </c>
      <c r="BW9" s="72">
        <f>RANK(BV9,BV7:BV25,0)</f>
        <v>3</v>
      </c>
      <c r="BX9" s="70" t="s">
        <v>15</v>
      </c>
      <c r="BY9" s="102">
        <f>SUM(BY42:BY45)</f>
        <v>199</v>
      </c>
      <c r="BZ9" s="72">
        <f>RANK(BY9,BY7:BY25,0)</f>
        <v>3</v>
      </c>
      <c r="CA9" s="102">
        <f>SUM(CA42:CA45)</f>
        <v>0</v>
      </c>
      <c r="CB9" s="72">
        <f>RANK(CA9,CA7:CA25,0)</f>
        <v>1</v>
      </c>
      <c r="CC9" s="102">
        <f>SUM(CC42:CC45)</f>
        <v>0</v>
      </c>
      <c r="CD9" s="72">
        <f>RANK(CC9,CC7:CC25,0)</f>
        <v>1</v>
      </c>
      <c r="CE9" s="102">
        <f>SUM(CE42:CE45)</f>
        <v>0</v>
      </c>
      <c r="CF9" s="72">
        <f>RANK(CE9,CE7:CE25,0)</f>
        <v>1</v>
      </c>
      <c r="CG9" s="102">
        <f>SUM(CG42:CG45)</f>
        <v>0</v>
      </c>
      <c r="CH9" s="72">
        <f>RANK(CG9,CG7:CG25,0)</f>
        <v>1</v>
      </c>
      <c r="CI9" s="102">
        <f>SUM(CI42:CI45)</f>
        <v>9638</v>
      </c>
      <c r="CJ9" s="72">
        <f>RANK(CI9,CI7:CI25,0)</f>
        <v>3</v>
      </c>
      <c r="CK9" s="102">
        <f>SUM(CK42:CK45)</f>
        <v>4981</v>
      </c>
      <c r="CL9" s="72">
        <f>RANK(CK9,CK7:CK25,0)</f>
        <v>3</v>
      </c>
      <c r="CM9" s="70" t="s">
        <v>15</v>
      </c>
      <c r="CN9" s="73">
        <f>SUM(CN42:CN45)/SUM(CO42:CO45)*100</f>
        <v>97.714285714285708</v>
      </c>
      <c r="CO9" s="72">
        <f>RANK(CN9,CN7:CN25,0)</f>
        <v>13</v>
      </c>
      <c r="CP9" s="102">
        <f>SUM(CP42:CP45)</f>
        <v>68233</v>
      </c>
      <c r="CQ9" s="72">
        <f>RANK(CP9,CP7:CP25,0)</f>
        <v>3</v>
      </c>
      <c r="CR9" s="66">
        <f>SUM(CR42:CR45)</f>
        <v>0</v>
      </c>
      <c r="CS9" s="63">
        <f>RANK(CR9,CR7:CR25,0)</f>
        <v>1</v>
      </c>
      <c r="CT9" s="66">
        <v>63731</v>
      </c>
      <c r="CU9" s="63">
        <f>RANK(CT9,CT7:CT25,0)</f>
        <v>3</v>
      </c>
      <c r="CV9" s="66">
        <f>SUM(CV42:CV45)</f>
        <v>0</v>
      </c>
      <c r="CW9" s="63">
        <f>RANK(CV9,CV7:CV25,0)</f>
        <v>1</v>
      </c>
      <c r="CX9" s="66">
        <f>SUM(CX42:CX45)</f>
        <v>0</v>
      </c>
      <c r="CY9" s="63">
        <f>RANK(CX9,CX7:CX25,0)</f>
        <v>1</v>
      </c>
      <c r="CZ9" s="67"/>
      <c r="DA9" s="63">
        <f>RANK(CZ9,CZ7:CZ25,0)</f>
        <v>1</v>
      </c>
      <c r="DB9" s="101">
        <f t="shared" si="7"/>
        <v>81917</v>
      </c>
      <c r="DC9" s="68"/>
      <c r="DE9" s="141" t="s">
        <v>325</v>
      </c>
    </row>
    <row r="10" spans="1:109" s="34" customFormat="1" ht="21" customHeight="1">
      <c r="A10" s="70" t="s">
        <v>16</v>
      </c>
      <c r="B10" s="71">
        <v>85.14</v>
      </c>
      <c r="C10" s="72">
        <f>RANK(B10,B7:B25,0)</f>
        <v>19</v>
      </c>
      <c r="D10" s="72">
        <v>54699</v>
      </c>
      <c r="E10" s="72">
        <f>RANK(D10,D7:D25,0)</f>
        <v>11</v>
      </c>
      <c r="F10" s="64">
        <f>D10/85.14</f>
        <v>642.45947850599009</v>
      </c>
      <c r="G10" s="72">
        <f>RANK(F10,F7:F25,0)</f>
        <v>1</v>
      </c>
      <c r="H10" s="72">
        <v>19661</v>
      </c>
      <c r="I10" s="72">
        <f>RANK(H10,H7:H25,0)</f>
        <v>12</v>
      </c>
      <c r="J10" s="73">
        <v>45.5</v>
      </c>
      <c r="K10" s="72">
        <f>RANK(J10,J7:J25,0)</f>
        <v>4</v>
      </c>
      <c r="L10" s="73">
        <v>97</v>
      </c>
      <c r="M10" s="72">
        <f>RANK(L10,L7:L25,0)</f>
        <v>17</v>
      </c>
      <c r="N10" s="73">
        <v>13.9</v>
      </c>
      <c r="O10" s="72">
        <f>RANK(N10,N7:N25,0)</f>
        <v>18</v>
      </c>
      <c r="P10" s="70" t="s">
        <v>16</v>
      </c>
      <c r="Q10" s="73">
        <v>61.6</v>
      </c>
      <c r="R10" s="72">
        <f>RANK(Q10,Q7:Q25,0)</f>
        <v>12</v>
      </c>
      <c r="S10" s="73">
        <v>24.5</v>
      </c>
      <c r="T10" s="72">
        <f>RANK(S10,S7:S25,0)</f>
        <v>4</v>
      </c>
      <c r="U10" s="113">
        <v>27928</v>
      </c>
      <c r="V10" s="72">
        <f>RANK(U10,U7:U25,0)</f>
        <v>12</v>
      </c>
      <c r="W10" s="73">
        <v>59.3</v>
      </c>
      <c r="X10" s="72">
        <f>RANK(W10,W7:W25,0)</f>
        <v>16</v>
      </c>
      <c r="Y10" s="113">
        <v>620</v>
      </c>
      <c r="Z10" s="72">
        <f>RANK(Y10,Y7:Y25,0)</f>
        <v>19</v>
      </c>
      <c r="AA10" s="126">
        <f t="shared" si="3"/>
        <v>2.2298147815141158</v>
      </c>
      <c r="AB10" s="72">
        <f>RANK(AA10,AA7:AA25,0)</f>
        <v>19</v>
      </c>
      <c r="AC10" s="113">
        <v>12616</v>
      </c>
      <c r="AD10" s="72">
        <f>RANK(AC10,AC7:AC25,0)</f>
        <v>9</v>
      </c>
      <c r="AE10" s="70" t="s">
        <v>16</v>
      </c>
      <c r="AF10" s="73">
        <f t="shared" si="4"/>
        <v>45.373134328358212</v>
      </c>
      <c r="AG10" s="72">
        <f>RANK(AF10,AF7:AF25,0)</f>
        <v>1</v>
      </c>
      <c r="AH10" s="113">
        <v>14569</v>
      </c>
      <c r="AI10" s="72">
        <f>RANK(AH10,AH7:AH25,0)</f>
        <v>13</v>
      </c>
      <c r="AJ10" s="73">
        <f t="shared" si="5"/>
        <v>52.397050890127673</v>
      </c>
      <c r="AK10" s="72">
        <f>RANK(AJ10,AJ7:AJ25,0)</f>
        <v>16</v>
      </c>
      <c r="AL10" s="72">
        <v>553</v>
      </c>
      <c r="AM10" s="72">
        <f>RANK(AL10,AL7:AL25,0)</f>
        <v>19</v>
      </c>
      <c r="AN10" s="62">
        <f t="shared" si="1"/>
        <v>2.7517914012738851</v>
      </c>
      <c r="AO10" s="72">
        <f>RANK(AN10,AN7:AN25,0)</f>
        <v>19</v>
      </c>
      <c r="AP10" s="142">
        <v>277</v>
      </c>
      <c r="AQ10" s="142">
        <f>RANK(AP10,AP7:AP25,0)</f>
        <v>19</v>
      </c>
      <c r="AR10" s="142">
        <v>7735</v>
      </c>
      <c r="AS10" s="72">
        <f>RANK(AR10,AR7:AR25,0)</f>
        <v>19</v>
      </c>
      <c r="AT10" s="70" t="s">
        <v>16</v>
      </c>
      <c r="AU10" s="74">
        <f t="shared" ref="AU10:AU36" si="8">AR10/AL10</f>
        <v>13.987341772151899</v>
      </c>
      <c r="AV10" s="72">
        <f>RANK(AU10,AU7:AU25,0)</f>
        <v>19</v>
      </c>
      <c r="AW10" s="72">
        <v>59</v>
      </c>
      <c r="AX10" s="72">
        <f>RANK(AW10,AW7:AW25,0)</f>
        <v>19</v>
      </c>
      <c r="AY10" s="72">
        <v>3056</v>
      </c>
      <c r="AZ10" s="72">
        <f>RANK(AY10,AY7:AY25,0)</f>
        <v>10</v>
      </c>
      <c r="BA10" s="72">
        <v>372</v>
      </c>
      <c r="BB10" s="72">
        <f>RANK(BA10,BA7:BA25,0)</f>
        <v>5</v>
      </c>
      <c r="BC10" s="72">
        <v>9087</v>
      </c>
      <c r="BD10" s="72">
        <f>RANK(BC10,BC7:BC25,0)</f>
        <v>7</v>
      </c>
      <c r="BE10" s="72">
        <v>239792</v>
      </c>
      <c r="BF10" s="72">
        <f>RANK(BE10,BE7:BE25,0)</f>
        <v>9</v>
      </c>
      <c r="BG10" s="72">
        <v>437</v>
      </c>
      <c r="BH10" s="72">
        <f>RANK(BG10,BG7:BG25,0)</f>
        <v>12</v>
      </c>
      <c r="BI10" s="70" t="s">
        <v>16</v>
      </c>
      <c r="BJ10" s="72">
        <v>2225</v>
      </c>
      <c r="BK10" s="72">
        <f>RANK(BJ10,BJ7:BJ25,0)</f>
        <v>11</v>
      </c>
      <c r="BL10" s="72">
        <v>738</v>
      </c>
      <c r="BM10" s="72">
        <f>RANK(BL10,BL7:BL25,0)</f>
        <v>11</v>
      </c>
      <c r="BN10" s="72">
        <v>4575</v>
      </c>
      <c r="BO10" s="72">
        <f>RANK(BN10,BN7:BN25,0)</f>
        <v>10</v>
      </c>
      <c r="BP10" s="102">
        <v>132220</v>
      </c>
      <c r="BQ10" s="72">
        <f>RANK(BP10,BP7:BP25,0)</f>
        <v>10</v>
      </c>
      <c r="BR10" s="72">
        <v>318</v>
      </c>
      <c r="BS10" s="72">
        <f>RANK(BR10,BR7:BR25,0)</f>
        <v>15</v>
      </c>
      <c r="BT10" s="72">
        <v>1999</v>
      </c>
      <c r="BU10" s="72">
        <f>RANK(BT10,BT7:BT25,0)</f>
        <v>9</v>
      </c>
      <c r="BV10" s="72">
        <v>129</v>
      </c>
      <c r="BW10" s="72">
        <f>RANK(BV10,BV7:BV25,0)</f>
        <v>14</v>
      </c>
      <c r="BX10" s="70" t="s">
        <v>16</v>
      </c>
      <c r="BY10" s="72">
        <v>17</v>
      </c>
      <c r="BZ10" s="72">
        <f>RANK(BY10,BY7:BY25,0)</f>
        <v>17</v>
      </c>
      <c r="CA10" s="72"/>
      <c r="CB10" s="72">
        <f>RANK(CA10,CA7:CA25,0)</f>
        <v>1</v>
      </c>
      <c r="CC10" s="72"/>
      <c r="CD10" s="72">
        <f>RANK(CC10,CC7:CC25,0)</f>
        <v>1</v>
      </c>
      <c r="CE10" s="72"/>
      <c r="CF10" s="72">
        <f>RANK(CE10,CE7:CE25,0)</f>
        <v>1</v>
      </c>
      <c r="CG10" s="72"/>
      <c r="CH10" s="72">
        <f>RANK(CG10,CG7:CG25,0)</f>
        <v>1</v>
      </c>
      <c r="CI10" s="72">
        <v>3097</v>
      </c>
      <c r="CJ10" s="72">
        <f>RANK(CI10,CI7:CI25,0)</f>
        <v>12</v>
      </c>
      <c r="CK10" s="72">
        <v>1516</v>
      </c>
      <c r="CL10" s="72">
        <f>RANK(CK10,CK7:CK25,0)</f>
        <v>12</v>
      </c>
      <c r="CM10" s="70" t="s">
        <v>16</v>
      </c>
      <c r="CN10" s="73">
        <v>98.2</v>
      </c>
      <c r="CO10" s="72">
        <f>RANK(CN10,CN7:CN25,0)</f>
        <v>6</v>
      </c>
      <c r="CP10" s="72">
        <v>22536</v>
      </c>
      <c r="CQ10" s="72">
        <f>RANK(CP10,CP7:CP25,0)</f>
        <v>12</v>
      </c>
      <c r="CR10" s="55"/>
      <c r="CS10" s="63">
        <f>RANK(CR10,CR7:CR25,0)</f>
        <v>1</v>
      </c>
      <c r="CT10" s="55">
        <v>20096</v>
      </c>
      <c r="CU10" s="63">
        <f>RANK(CT10,CT7:CT25,0)</f>
        <v>12</v>
      </c>
      <c r="CV10" s="55"/>
      <c r="CW10" s="63">
        <f>RANK(CV10,CV7:CV25,0)</f>
        <v>1</v>
      </c>
      <c r="CX10" s="55"/>
      <c r="CY10" s="63">
        <f>RANK(CX10,CX7:CX25,0)</f>
        <v>1</v>
      </c>
      <c r="CZ10" s="55"/>
      <c r="DA10" s="63">
        <f>RANK(CZ10,CZ7:CZ25,0)</f>
        <v>1</v>
      </c>
      <c r="DB10" s="101">
        <f t="shared" si="7"/>
        <v>27805</v>
      </c>
      <c r="DC10" s="3"/>
      <c r="DE10" s="141" t="s">
        <v>328</v>
      </c>
    </row>
    <row r="11" spans="1:109" s="34" customFormat="1" ht="21" customHeight="1">
      <c r="A11" s="70" t="s">
        <v>17</v>
      </c>
      <c r="B11" s="71">
        <v>658.76</v>
      </c>
      <c r="C11" s="72">
        <f>RANK(B11,B7:B25,0)</f>
        <v>3</v>
      </c>
      <c r="D11" s="72">
        <v>108624</v>
      </c>
      <c r="E11" s="72">
        <f>RANK(D11,D7:D25,0)</f>
        <v>4</v>
      </c>
      <c r="F11" s="64">
        <f>D11/658.76</f>
        <v>164.89161454854576</v>
      </c>
      <c r="G11" s="72">
        <f>RANK(F11,F7:F25,0)</f>
        <v>17</v>
      </c>
      <c r="H11" s="72">
        <v>37350</v>
      </c>
      <c r="I11" s="72">
        <f>RANK(H11,H7:H25,0)</f>
        <v>4</v>
      </c>
      <c r="J11" s="73">
        <v>45.8</v>
      </c>
      <c r="K11" s="72">
        <f>RANK(J11,J7:J25,0)</f>
        <v>3</v>
      </c>
      <c r="L11" s="73">
        <v>98.2</v>
      </c>
      <c r="M11" s="72">
        <f>RANK(L11,L7:L25,0)</f>
        <v>15</v>
      </c>
      <c r="N11" s="73">
        <v>14.8</v>
      </c>
      <c r="O11" s="72">
        <f>RANK(N11,N7:N25,0)</f>
        <v>6</v>
      </c>
      <c r="P11" s="70" t="s">
        <v>17</v>
      </c>
      <c r="Q11" s="73">
        <v>59.1</v>
      </c>
      <c r="R11" s="72">
        <f>RANK(Q11,Q7:Q25,0)</f>
        <v>18</v>
      </c>
      <c r="S11" s="73">
        <v>25.9</v>
      </c>
      <c r="T11" s="72">
        <f>RANK(S11,S7:S25,0)</f>
        <v>3</v>
      </c>
      <c r="U11" s="113">
        <v>58036</v>
      </c>
      <c r="V11" s="72">
        <f>RANK(U11,U7:U25,0)</f>
        <v>4</v>
      </c>
      <c r="W11" s="73">
        <v>62.9</v>
      </c>
      <c r="X11" s="72">
        <f>RANK(W11,W7:W25,0)</f>
        <v>6</v>
      </c>
      <c r="Y11" s="113">
        <v>6415</v>
      </c>
      <c r="Z11" s="72">
        <f>RANK(Y11,Y7:Y25,0)</f>
        <v>5</v>
      </c>
      <c r="AA11" s="126">
        <f t="shared" si="3"/>
        <v>11.139666938718808</v>
      </c>
      <c r="AB11" s="72">
        <f>RANK(AA11,AA7:AA25,0)</f>
        <v>8</v>
      </c>
      <c r="AC11" s="113">
        <v>19682</v>
      </c>
      <c r="AD11" s="72">
        <f>RANK(AC11,AC7:AC25,0)</f>
        <v>4</v>
      </c>
      <c r="AE11" s="70" t="s">
        <v>17</v>
      </c>
      <c r="AF11" s="73">
        <f t="shared" si="4"/>
        <v>34.17785264035286</v>
      </c>
      <c r="AG11" s="72">
        <f>RANK(AF11,AF7:AF25,0)</f>
        <v>9</v>
      </c>
      <c r="AH11" s="113">
        <v>31490</v>
      </c>
      <c r="AI11" s="72">
        <f>RANK(AH11,AH7:AH25,0)</f>
        <v>4</v>
      </c>
      <c r="AJ11" s="73">
        <f t="shared" si="5"/>
        <v>54.682480420928336</v>
      </c>
      <c r="AK11" s="72">
        <f>RANK(AJ11,AJ7:AJ25,0)</f>
        <v>11</v>
      </c>
      <c r="AL11" s="72">
        <f>SUM(AL60:AL62)</f>
        <v>5349</v>
      </c>
      <c r="AM11" s="72">
        <f>RANK(AL11,AL7:AL25,0)</f>
        <v>6</v>
      </c>
      <c r="AN11" s="62">
        <f t="shared" si="1"/>
        <v>14.041212757579736</v>
      </c>
      <c r="AO11" s="72">
        <f>RANK(AN11,AN7:AN25,0)</f>
        <v>11</v>
      </c>
      <c r="AP11" s="142">
        <v>5714</v>
      </c>
      <c r="AQ11" s="142">
        <f>RANK(AP11,AP7:AP25,0)</f>
        <v>6</v>
      </c>
      <c r="AR11" s="142">
        <v>203553</v>
      </c>
      <c r="AS11" s="72">
        <f>RANK(AR11,AR7:AR25,0)</f>
        <v>10</v>
      </c>
      <c r="AT11" s="70" t="s">
        <v>17</v>
      </c>
      <c r="AU11" s="74">
        <f t="shared" si="8"/>
        <v>38.054402692091983</v>
      </c>
      <c r="AV11" s="72">
        <f>RANK(AU11,AU7:AU25,0)</f>
        <v>15</v>
      </c>
      <c r="AW11" s="72">
        <v>1211</v>
      </c>
      <c r="AX11" s="72">
        <f>RANK(AW11,AW7:AW25,0)</f>
        <v>5</v>
      </c>
      <c r="AY11" s="72">
        <v>6665</v>
      </c>
      <c r="AZ11" s="72">
        <f>RANK(AY11,AY7:AY25,0)</f>
        <v>4</v>
      </c>
      <c r="BA11" s="72">
        <v>383</v>
      </c>
      <c r="BB11" s="72">
        <f>RANK(BA11,BA7:BA25,0)</f>
        <v>4</v>
      </c>
      <c r="BC11" s="72">
        <v>10963</v>
      </c>
      <c r="BD11" s="72">
        <f>RANK(BC11,BC7:BC25,0)</f>
        <v>5</v>
      </c>
      <c r="BE11" s="72">
        <v>247920</v>
      </c>
      <c r="BF11" s="72">
        <f>RANK(BE11,BE7:BE25,0)</f>
        <v>8</v>
      </c>
      <c r="BG11" s="72">
        <f>SUM(BG60:BG62)</f>
        <v>1180</v>
      </c>
      <c r="BH11" s="72">
        <f>RANK(BG11,BG7:BG25,0)</f>
        <v>4</v>
      </c>
      <c r="BI11" s="70" t="s">
        <v>17</v>
      </c>
      <c r="BJ11" s="72">
        <f>SUM(BJ60:BJ62)</f>
        <v>6130</v>
      </c>
      <c r="BK11" s="72">
        <f>RANK(BJ11,BJ7:BJ25,0)</f>
        <v>4</v>
      </c>
      <c r="BL11" s="72">
        <v>1707</v>
      </c>
      <c r="BM11" s="72">
        <f>RANK(BL11,BL7:BL25,0)</f>
        <v>4</v>
      </c>
      <c r="BN11" s="72">
        <v>10500</v>
      </c>
      <c r="BO11" s="72">
        <f>RANK(BN11,BN7:BN25,0)</f>
        <v>4</v>
      </c>
      <c r="BP11" s="72">
        <v>267874</v>
      </c>
      <c r="BQ11" s="72">
        <f>RANK(BP11,BP7:BP25,0)</f>
        <v>4</v>
      </c>
      <c r="BR11" s="72">
        <f>SUM(BR60:BR62)</f>
        <v>807</v>
      </c>
      <c r="BS11" s="72">
        <f>RANK(BR11,BR7:BR25,0)</f>
        <v>4</v>
      </c>
      <c r="BT11" s="72">
        <f>SUM(BT60:BT62)</f>
        <v>5835</v>
      </c>
      <c r="BU11" s="72">
        <f>RANK(BT11,BT7:BT25,0)</f>
        <v>3</v>
      </c>
      <c r="BV11" s="72">
        <f>SUM(BV60:BV62)</f>
        <v>443</v>
      </c>
      <c r="BW11" s="72">
        <f>RANK(BV11,BV7:BV25,0)</f>
        <v>4</v>
      </c>
      <c r="BX11" s="70" t="s">
        <v>17</v>
      </c>
      <c r="BY11" s="72">
        <f>SUM(BY60:BY62)</f>
        <v>91</v>
      </c>
      <c r="BZ11" s="72">
        <f>RANK(BY11,BY7:BY25,0)</f>
        <v>8</v>
      </c>
      <c r="CA11" s="72"/>
      <c r="CB11" s="72">
        <f>RANK(CA11,CA7:CA25,0)</f>
        <v>1</v>
      </c>
      <c r="CC11" s="72"/>
      <c r="CD11" s="72">
        <f>RANK(CC11,CC7:CC25,0)</f>
        <v>1</v>
      </c>
      <c r="CE11" s="72"/>
      <c r="CF11" s="72">
        <f>RANK(CE11,CE7:CE25,0)</f>
        <v>1</v>
      </c>
      <c r="CG11" s="72"/>
      <c r="CH11" s="72">
        <f>RANK(CG11,CG7:CG25,0)</f>
        <v>1</v>
      </c>
      <c r="CI11" s="72">
        <v>6455</v>
      </c>
      <c r="CJ11" s="72">
        <f>RANK(CI11,CI7:CI25,0)</f>
        <v>4</v>
      </c>
      <c r="CK11" s="72">
        <v>3292</v>
      </c>
      <c r="CL11" s="72">
        <f>RANK(CK11,CK7:CK25,0)</f>
        <v>5</v>
      </c>
      <c r="CM11" s="70" t="s">
        <v>17</v>
      </c>
      <c r="CN11" s="73">
        <f>SUM(CN60:CN62)/SUM(CO60:CO62)*100</f>
        <v>98.073394495412842</v>
      </c>
      <c r="CO11" s="72">
        <f>RANK(CN11,CN7:CN25,0)</f>
        <v>9</v>
      </c>
      <c r="CP11" s="72">
        <f>SUM(CP60:CP62)</f>
        <v>40573</v>
      </c>
      <c r="CQ11" s="72">
        <f>RANK(CP11,CP7:CP25,0)</f>
        <v>5</v>
      </c>
      <c r="CR11" s="63">
        <f>SUM(CR60:CR62)</f>
        <v>0</v>
      </c>
      <c r="CS11" s="63">
        <f>RANK(CR11,CR7:CR25,0)</f>
        <v>1</v>
      </c>
      <c r="CT11" s="63">
        <v>38095</v>
      </c>
      <c r="CU11" s="63">
        <f>RANK(CT11,CT7:CT25,0)</f>
        <v>4</v>
      </c>
      <c r="CV11" s="63">
        <f>SUM(CV60:CV62)</f>
        <v>0</v>
      </c>
      <c r="CW11" s="63">
        <f>RANK(CV11,CV7:CV25,0)</f>
        <v>1</v>
      </c>
      <c r="CX11" s="63">
        <f>SUM(CX60:CX62)</f>
        <v>0</v>
      </c>
      <c r="CY11" s="63">
        <f>RANK(CX11,CX7:CX25,0)</f>
        <v>1</v>
      </c>
      <c r="CZ11" s="63">
        <f>SUM(CZ60:CZ62)</f>
        <v>0</v>
      </c>
      <c r="DA11" s="63">
        <f>RANK(CZ11,CZ7:CZ25,0)</f>
        <v>1</v>
      </c>
      <c r="DB11" s="101">
        <f t="shared" si="7"/>
        <v>57587</v>
      </c>
      <c r="DC11" s="65"/>
      <c r="DE11" s="141" t="s">
        <v>329</v>
      </c>
    </row>
    <row r="12" spans="1:109" s="34" customFormat="1" ht="21" customHeight="1">
      <c r="A12" s="70" t="s">
        <v>18</v>
      </c>
      <c r="B12" s="71">
        <v>109.06</v>
      </c>
      <c r="C12" s="72">
        <f>RANK(B12,B7:B25,0)</f>
        <v>17</v>
      </c>
      <c r="D12" s="72">
        <v>53240</v>
      </c>
      <c r="E12" s="72">
        <f>RANK(D12,D7:D25,0)</f>
        <v>13</v>
      </c>
      <c r="F12" s="64">
        <f>D12/109.06</f>
        <v>488.17164863377957</v>
      </c>
      <c r="G12" s="72">
        <f>RANK(F12,F7:F25,0)</f>
        <v>4</v>
      </c>
      <c r="H12" s="72">
        <v>20796</v>
      </c>
      <c r="I12" s="72">
        <f>RANK(H12,H7:H25,0)</f>
        <v>11</v>
      </c>
      <c r="J12" s="73">
        <v>43.7</v>
      </c>
      <c r="K12" s="72">
        <f>RANK(J12,J7:J25,0)</f>
        <v>15</v>
      </c>
      <c r="L12" s="73">
        <v>98.9</v>
      </c>
      <c r="M12" s="72">
        <f>RANK(L12,L7:L25,0)</f>
        <v>12</v>
      </c>
      <c r="N12" s="73">
        <v>14.3</v>
      </c>
      <c r="O12" s="72">
        <f>RANK(N12,N7:N25,0)</f>
        <v>14</v>
      </c>
      <c r="P12" s="70" t="s">
        <v>18</v>
      </c>
      <c r="Q12" s="73">
        <v>64.2</v>
      </c>
      <c r="R12" s="72">
        <f>RANK(Q12,Q7:Q25,0)</f>
        <v>3</v>
      </c>
      <c r="S12" s="73">
        <v>21.5</v>
      </c>
      <c r="T12" s="72">
        <f>RANK(S12,S7:S25,0)</f>
        <v>16</v>
      </c>
      <c r="U12" s="113">
        <v>27925</v>
      </c>
      <c r="V12" s="72">
        <f>RANK(U12,U7:U25,0)</f>
        <v>13</v>
      </c>
      <c r="W12" s="73">
        <v>61.2</v>
      </c>
      <c r="X12" s="72">
        <f>RANK(W12,W7:W25,0)</f>
        <v>9</v>
      </c>
      <c r="Y12" s="113">
        <v>1113</v>
      </c>
      <c r="Z12" s="72">
        <f>RANK(Y12,Y7:Y25,0)</f>
        <v>18</v>
      </c>
      <c r="AA12" s="126">
        <f t="shared" si="3"/>
        <v>3.9903915101104261</v>
      </c>
      <c r="AB12" s="72">
        <f>RANK(AA12,AA7:AA25,0)</f>
        <v>18</v>
      </c>
      <c r="AC12" s="113">
        <v>10324</v>
      </c>
      <c r="AD12" s="72">
        <f>RANK(AC12,AC7:AC25,0)</f>
        <v>12</v>
      </c>
      <c r="AE12" s="70" t="s">
        <v>18</v>
      </c>
      <c r="AF12" s="73">
        <f t="shared" si="4"/>
        <v>37.014197619389073</v>
      </c>
      <c r="AG12" s="72">
        <f>RANK(AF12,AF7:AF25,0)</f>
        <v>4</v>
      </c>
      <c r="AH12" s="113">
        <v>16455</v>
      </c>
      <c r="AI12" s="72">
        <f>RANK(AH12,AH7:AH25,0)</f>
        <v>10</v>
      </c>
      <c r="AJ12" s="73">
        <f t="shared" si="5"/>
        <v>58.9954108705005</v>
      </c>
      <c r="AK12" s="72">
        <f>RANK(AJ12,AJ7:AJ25,0)</f>
        <v>3</v>
      </c>
      <c r="AL12" s="72">
        <v>1214</v>
      </c>
      <c r="AM12" s="72">
        <f>RANK(AL12,AL7:AL25,0)</f>
        <v>18</v>
      </c>
      <c r="AN12" s="62">
        <f t="shared" si="1"/>
        <v>5.6599375262249989</v>
      </c>
      <c r="AO12" s="72">
        <f>RANK(AN12,AN7:AN25,0)</f>
        <v>18</v>
      </c>
      <c r="AP12" s="142">
        <v>939</v>
      </c>
      <c r="AQ12" s="142">
        <f>RANK(AP12,AP7:AP25,0)</f>
        <v>18</v>
      </c>
      <c r="AR12" s="142">
        <v>49531</v>
      </c>
      <c r="AS12" s="72">
        <f>RANK(AR12,AR7:AR25,0)</f>
        <v>18</v>
      </c>
      <c r="AT12" s="70" t="s">
        <v>18</v>
      </c>
      <c r="AU12" s="74">
        <f t="shared" si="8"/>
        <v>40.799835255354203</v>
      </c>
      <c r="AV12" s="72">
        <f>RANK(AU12,AU7:AU25,0)</f>
        <v>14</v>
      </c>
      <c r="AW12" s="72">
        <v>157</v>
      </c>
      <c r="AX12" s="72">
        <f>RANK(AW12,AW7:AW25,0)</f>
        <v>18</v>
      </c>
      <c r="AY12" s="72">
        <v>3761</v>
      </c>
      <c r="AZ12" s="72">
        <f>RANK(AY12,AY7:AY25,0)</f>
        <v>7</v>
      </c>
      <c r="BA12" s="72">
        <v>233</v>
      </c>
      <c r="BB12" s="72">
        <f>RANK(BA12,BA7:BA25,0)</f>
        <v>9</v>
      </c>
      <c r="BC12" s="72">
        <v>5360</v>
      </c>
      <c r="BD12" s="72">
        <f>RANK(BC12,BC7:BC25,0)</f>
        <v>13</v>
      </c>
      <c r="BE12" s="72">
        <v>120379</v>
      </c>
      <c r="BF12" s="72">
        <f>RANK(BE12,BE7:BE25,0)</f>
        <v>15</v>
      </c>
      <c r="BG12" s="72">
        <v>609</v>
      </c>
      <c r="BH12" s="72">
        <f>RANK(BG12,BG7:BG25,0)</f>
        <v>8</v>
      </c>
      <c r="BI12" s="70" t="s">
        <v>18</v>
      </c>
      <c r="BJ12" s="72">
        <v>4850</v>
      </c>
      <c r="BK12" s="72">
        <f>RANK(BJ12,BJ7:BJ25,0)</f>
        <v>5</v>
      </c>
      <c r="BL12" s="72">
        <v>880</v>
      </c>
      <c r="BM12" s="72">
        <f>RANK(BL12,BL7:BL25,0)</f>
        <v>8</v>
      </c>
      <c r="BN12" s="72">
        <v>5726</v>
      </c>
      <c r="BO12" s="72">
        <f>RANK(BN12,BN7:BN25,0)</f>
        <v>7</v>
      </c>
      <c r="BP12" s="72">
        <v>216213</v>
      </c>
      <c r="BQ12" s="72">
        <f>RANK(BP12,BP7:BP25,0)</f>
        <v>5</v>
      </c>
      <c r="BR12" s="72">
        <v>330</v>
      </c>
      <c r="BS12" s="72">
        <f>RANK(BR12,BR7:BR25,0)</f>
        <v>13</v>
      </c>
      <c r="BT12" s="72">
        <v>2008</v>
      </c>
      <c r="BU12" s="72">
        <f>RANK(BT12,BT7:BT25,0)</f>
        <v>8</v>
      </c>
      <c r="BV12" s="72">
        <v>216</v>
      </c>
      <c r="BW12" s="72">
        <f>RANK(BV12,BV7:BV25,0)</f>
        <v>8</v>
      </c>
      <c r="BX12" s="70" t="s">
        <v>18</v>
      </c>
      <c r="BY12" s="72">
        <v>66</v>
      </c>
      <c r="BZ12" s="72">
        <f>RANK(BY12,BY7:BY25,0)</f>
        <v>11</v>
      </c>
      <c r="CA12" s="72"/>
      <c r="CB12" s="72">
        <f>RANK(CA12,CA7:CA25,0)</f>
        <v>1</v>
      </c>
      <c r="CC12" s="72"/>
      <c r="CD12" s="72">
        <f>RANK(CC12,CC7:CC25,0)</f>
        <v>1</v>
      </c>
      <c r="CE12" s="72"/>
      <c r="CF12" s="72">
        <f>RANK(CE12,CE7:CE25,0)</f>
        <v>1</v>
      </c>
      <c r="CG12" s="72"/>
      <c r="CH12" s="72">
        <f>RANK(CG12,CG7:CG25,0)</f>
        <v>1</v>
      </c>
      <c r="CI12" s="72">
        <v>2985</v>
      </c>
      <c r="CJ12" s="72">
        <f>RANK(CI12,CI7:CI25,0)</f>
        <v>13</v>
      </c>
      <c r="CK12" s="72">
        <v>1369</v>
      </c>
      <c r="CL12" s="72">
        <f>RANK(CK12,CK7:CK25,0)</f>
        <v>15</v>
      </c>
      <c r="CM12" s="70" t="s">
        <v>18</v>
      </c>
      <c r="CN12" s="73">
        <v>96.6</v>
      </c>
      <c r="CO12" s="72">
        <f>RANK(CN12,CN7:CN25,0)</f>
        <v>19</v>
      </c>
      <c r="CP12" s="72">
        <v>22558</v>
      </c>
      <c r="CQ12" s="72">
        <f>RANK(CP12,CP7:CP25,0)</f>
        <v>11</v>
      </c>
      <c r="CR12" s="55"/>
      <c r="CS12" s="63">
        <f>RANK(CR12,CR7:CR25,0)</f>
        <v>1</v>
      </c>
      <c r="CT12" s="55">
        <v>21449</v>
      </c>
      <c r="CU12" s="63">
        <f>RANK(CT12,CT7:CT25,0)</f>
        <v>10</v>
      </c>
      <c r="CV12" s="55"/>
      <c r="CW12" s="63">
        <f>RANK(CV12,CV7:CV25,0)</f>
        <v>1</v>
      </c>
      <c r="CX12" s="55"/>
      <c r="CY12" s="63">
        <f>RANK(CX12,CX7:CX25,0)</f>
        <v>1</v>
      </c>
      <c r="CZ12" s="55"/>
      <c r="DA12" s="63">
        <f>RANK(CZ12,CZ7:CZ25,0)</f>
        <v>1</v>
      </c>
      <c r="DB12" s="101">
        <f t="shared" si="7"/>
        <v>27892</v>
      </c>
      <c r="DC12" s="3"/>
      <c r="DD12" s="123"/>
      <c r="DE12" s="141" t="s">
        <v>326</v>
      </c>
    </row>
    <row r="13" spans="1:109" s="34" customFormat="1" ht="21" customHeight="1">
      <c r="A13" s="70" t="s">
        <v>19</v>
      </c>
      <c r="B13" s="71">
        <v>149.84</v>
      </c>
      <c r="C13" s="72">
        <f>RANK(B13,B7:B25,0)</f>
        <v>13</v>
      </c>
      <c r="D13" s="72">
        <v>53668</v>
      </c>
      <c r="E13" s="72">
        <f>RANK(D13,D7:D25,0)</f>
        <v>12</v>
      </c>
      <c r="F13" s="64">
        <f t="shared" si="0"/>
        <v>358.16871329418046</v>
      </c>
      <c r="G13" s="72">
        <f>RANK(F13,F7:F25,0)</f>
        <v>7</v>
      </c>
      <c r="H13" s="72">
        <v>17863</v>
      </c>
      <c r="I13" s="72">
        <f>RANK(H13,H7:H25,0)</f>
        <v>13</v>
      </c>
      <c r="J13" s="73">
        <v>45</v>
      </c>
      <c r="K13" s="72">
        <f>RANK(J13,J7:J25,0)</f>
        <v>6</v>
      </c>
      <c r="L13" s="73">
        <v>99</v>
      </c>
      <c r="M13" s="72">
        <f>RANK(L13,L7:L25,0)</f>
        <v>11</v>
      </c>
      <c r="N13" s="73">
        <v>14.5</v>
      </c>
      <c r="O13" s="72">
        <f>RANK(N13,N7:N25,0)</f>
        <v>11</v>
      </c>
      <c r="P13" s="70" t="s">
        <v>19</v>
      </c>
      <c r="Q13" s="73">
        <v>62.4</v>
      </c>
      <c r="R13" s="72">
        <f>RANK(Q13,Q7:Q25,0)</f>
        <v>8</v>
      </c>
      <c r="S13" s="73">
        <v>23</v>
      </c>
      <c r="T13" s="72">
        <f>RANK(S13,S7:S25,0)</f>
        <v>12</v>
      </c>
      <c r="U13" s="113">
        <v>27959</v>
      </c>
      <c r="V13" s="72">
        <f>RANK(U13,U7:U25,0)</f>
        <v>11</v>
      </c>
      <c r="W13" s="73">
        <v>61</v>
      </c>
      <c r="X13" s="72">
        <f>RANK(W13,W7:W25,0)</f>
        <v>10</v>
      </c>
      <c r="Y13" s="113">
        <v>3678</v>
      </c>
      <c r="Z13" s="72">
        <f>RANK(Y13,Y7:Y25,0)</f>
        <v>10</v>
      </c>
      <c r="AA13" s="126">
        <f t="shared" si="3"/>
        <v>13.179016769385122</v>
      </c>
      <c r="AB13" s="72">
        <f>RANK(AA13,AA7:AA25,0)</f>
        <v>4</v>
      </c>
      <c r="AC13" s="113">
        <v>9245</v>
      </c>
      <c r="AD13" s="72">
        <f>RANK(AC13,AC7:AC25,0)</f>
        <v>13</v>
      </c>
      <c r="AE13" s="70" t="s">
        <v>19</v>
      </c>
      <c r="AF13" s="73">
        <f t="shared" si="4"/>
        <v>33.126702020925897</v>
      </c>
      <c r="AG13" s="72">
        <f>RANK(AF13,AF7:AF25,0)</f>
        <v>10</v>
      </c>
      <c r="AH13" s="113">
        <v>14985</v>
      </c>
      <c r="AI13" s="72">
        <f>RANK(AH13,AH7:AH25,0)</f>
        <v>12</v>
      </c>
      <c r="AJ13" s="73">
        <f t="shared" si="5"/>
        <v>53.694281209688974</v>
      </c>
      <c r="AK13" s="72">
        <f>RANK(AJ13,AJ7:AJ25,0)</f>
        <v>13</v>
      </c>
      <c r="AL13" s="72">
        <v>2346</v>
      </c>
      <c r="AM13" s="72">
        <f>RANK(AL13,AL7:AL25,0)</f>
        <v>15</v>
      </c>
      <c r="AN13" s="62">
        <f t="shared" si="1"/>
        <v>13.009482615205457</v>
      </c>
      <c r="AO13" s="72">
        <f>RANK(AN13,AN7:AN25,0)</f>
        <v>14</v>
      </c>
      <c r="AP13" s="142">
        <v>3174</v>
      </c>
      <c r="AQ13" s="142">
        <f>RANK(AP13,AP7:AP25,0)</f>
        <v>11</v>
      </c>
      <c r="AR13" s="142">
        <v>130549</v>
      </c>
      <c r="AS13" s="72">
        <f>RANK(AR13,AR7:AR25,0)</f>
        <v>16</v>
      </c>
      <c r="AT13" s="70" t="s">
        <v>19</v>
      </c>
      <c r="AU13" s="74">
        <f t="shared" si="8"/>
        <v>55.647485080988915</v>
      </c>
      <c r="AV13" s="72">
        <f>RANK(AU13,AU7:AU25,0)</f>
        <v>11</v>
      </c>
      <c r="AW13" s="72">
        <v>631</v>
      </c>
      <c r="AX13" s="72">
        <f>RANK(AW13,AW7:AW25,0)</f>
        <v>14</v>
      </c>
      <c r="AY13" s="72">
        <v>2649</v>
      </c>
      <c r="AZ13" s="72">
        <f>RANK(AY13,AY7:AY25,0)</f>
        <v>12</v>
      </c>
      <c r="BA13" s="72">
        <v>203</v>
      </c>
      <c r="BB13" s="72">
        <f>RANK(BA13,BA7:BA25,0)</f>
        <v>12</v>
      </c>
      <c r="BC13" s="72">
        <v>6394</v>
      </c>
      <c r="BD13" s="72">
        <f>RANK(BC13,BC7:BC25,0)</f>
        <v>12</v>
      </c>
      <c r="BE13" s="72">
        <v>124616</v>
      </c>
      <c r="BF13" s="72">
        <f>RANK(BE13,BE7:BE25,0)</f>
        <v>14</v>
      </c>
      <c r="BG13" s="72">
        <v>448</v>
      </c>
      <c r="BH13" s="72">
        <f>RANK(BG13,BG7:BG25,0)</f>
        <v>11</v>
      </c>
      <c r="BI13" s="70" t="s">
        <v>19</v>
      </c>
      <c r="BJ13" s="72">
        <v>1759</v>
      </c>
      <c r="BK13" s="72">
        <f>RANK(BJ13,BJ7:BJ25,0)</f>
        <v>15</v>
      </c>
      <c r="BL13" s="72">
        <v>671</v>
      </c>
      <c r="BM13" s="72">
        <f>RANK(BL13,BL7:BL25,0)</f>
        <v>13</v>
      </c>
      <c r="BN13" s="72">
        <v>3476</v>
      </c>
      <c r="BO13" s="72">
        <f>RANK(BN13,BN7:BN25,0)</f>
        <v>15</v>
      </c>
      <c r="BP13" s="72">
        <v>65874</v>
      </c>
      <c r="BQ13" s="72">
        <f>RANK(BP13,BP7:BP25,0)</f>
        <v>15</v>
      </c>
      <c r="BR13" s="72">
        <v>345</v>
      </c>
      <c r="BS13" s="72">
        <f>RANK(BR13,BR7:BR25,0)</f>
        <v>11</v>
      </c>
      <c r="BT13" s="72">
        <v>1831</v>
      </c>
      <c r="BU13" s="72">
        <f>RANK(BT13,BT7:BT25,0)</f>
        <v>12</v>
      </c>
      <c r="BV13" s="72">
        <v>128</v>
      </c>
      <c r="BW13" s="72">
        <f>RANK(BV13,BV7:BV25,0)</f>
        <v>15</v>
      </c>
      <c r="BX13" s="70" t="s">
        <v>19</v>
      </c>
      <c r="BY13" s="72">
        <v>68</v>
      </c>
      <c r="BZ13" s="72">
        <f>RANK(BY13,BY7:BY25,0)</f>
        <v>10</v>
      </c>
      <c r="CA13" s="72"/>
      <c r="CB13" s="72">
        <f>RANK(CA13,CA7:CA25,0)</f>
        <v>1</v>
      </c>
      <c r="CC13" s="72"/>
      <c r="CD13" s="72">
        <f>RANK(CC13,CC7:CC25,0)</f>
        <v>1</v>
      </c>
      <c r="CE13" s="72"/>
      <c r="CF13" s="72">
        <f>RANK(CE13,CE7:CE25,0)</f>
        <v>1</v>
      </c>
      <c r="CG13" s="72"/>
      <c r="CH13" s="72">
        <f>RANK(CG13,CG7:CG25,0)</f>
        <v>1</v>
      </c>
      <c r="CI13" s="72">
        <v>3224</v>
      </c>
      <c r="CJ13" s="72">
        <f>RANK(CI13,CI7:CI25,0)</f>
        <v>11</v>
      </c>
      <c r="CK13" s="72">
        <v>1585</v>
      </c>
      <c r="CL13" s="72">
        <f>RANK(CK13,CK7:CK25,0)</f>
        <v>10</v>
      </c>
      <c r="CM13" s="70" t="s">
        <v>19</v>
      </c>
      <c r="CN13" s="73">
        <v>97.9</v>
      </c>
      <c r="CO13" s="72">
        <f>RANK(CN13,CN7:CN25,0)</f>
        <v>10</v>
      </c>
      <c r="CP13" s="72">
        <v>19694</v>
      </c>
      <c r="CQ13" s="72">
        <f>RANK(CP13,CP7:CP25,0)</f>
        <v>13</v>
      </c>
      <c r="CR13" s="55"/>
      <c r="CS13" s="63">
        <f>RANK(CR13,CR7:CR25,0)</f>
        <v>1</v>
      </c>
      <c r="CT13" s="55">
        <v>18033</v>
      </c>
      <c r="CU13" s="63">
        <f>RANK(CT13,CT7:CT25,0)</f>
        <v>13</v>
      </c>
      <c r="CV13" s="55"/>
      <c r="CW13" s="63">
        <f>RANK(CV13,CV7:CV25,0)</f>
        <v>1</v>
      </c>
      <c r="CX13" s="55"/>
      <c r="CY13" s="63">
        <f>RANK(CX13,CX7:CX25,0)</f>
        <v>1</v>
      </c>
      <c r="CZ13" s="55"/>
      <c r="DA13" s="63">
        <f>RANK(CZ13,CZ7:CZ25,0)</f>
        <v>1</v>
      </c>
      <c r="DB13" s="101">
        <f t="shared" si="7"/>
        <v>27908</v>
      </c>
      <c r="DC13" s="3"/>
      <c r="DD13" s="123"/>
      <c r="DE13" s="141" t="s">
        <v>327</v>
      </c>
    </row>
    <row r="14" spans="1:109" s="34" customFormat="1" ht="21" customHeight="1">
      <c r="A14" s="70" t="s">
        <v>20</v>
      </c>
      <c r="B14" s="71">
        <v>98.66</v>
      </c>
      <c r="C14" s="72">
        <f>RANK(B14,B7:B25,0)</f>
        <v>18</v>
      </c>
      <c r="D14" s="72">
        <v>45499</v>
      </c>
      <c r="E14" s="72">
        <f>RANK(D14,D7:D25,0)</f>
        <v>15</v>
      </c>
      <c r="F14" s="64">
        <f t="shared" si="0"/>
        <v>461.16967362659642</v>
      </c>
      <c r="G14" s="72">
        <f>RANK(F14,F7:F25,0)</f>
        <v>5</v>
      </c>
      <c r="H14" s="72">
        <v>16251</v>
      </c>
      <c r="I14" s="72">
        <f>RANK(H14,H7:H25,0)</f>
        <v>14</v>
      </c>
      <c r="J14" s="73">
        <v>44.8</v>
      </c>
      <c r="K14" s="72">
        <f>RANK(J14,J7:J25,0)</f>
        <v>9</v>
      </c>
      <c r="L14" s="73">
        <v>98.6</v>
      </c>
      <c r="M14" s="72">
        <f>RANK(L14,L7:L25,0)</f>
        <v>14</v>
      </c>
      <c r="N14" s="73">
        <v>14.2</v>
      </c>
      <c r="O14" s="72">
        <f>RANK(N14,N7:N25,0)</f>
        <v>16</v>
      </c>
      <c r="P14" s="70" t="s">
        <v>20</v>
      </c>
      <c r="Q14" s="73">
        <v>61.9</v>
      </c>
      <c r="R14" s="72">
        <f>RANK(Q14,Q7:Q25,0)</f>
        <v>10</v>
      </c>
      <c r="S14" s="73">
        <v>22.8</v>
      </c>
      <c r="T14" s="72">
        <f>RANK(S14,S7:S25,0)</f>
        <v>14</v>
      </c>
      <c r="U14" s="113">
        <v>22571</v>
      </c>
      <c r="V14" s="72">
        <f>RANK(U14,U7:U25,0)</f>
        <v>15</v>
      </c>
      <c r="W14" s="73">
        <v>58.6</v>
      </c>
      <c r="X14" s="72">
        <f>RANK(W14,W7:W25,0)</f>
        <v>19</v>
      </c>
      <c r="Y14" s="113">
        <v>2684</v>
      </c>
      <c r="Z14" s="72">
        <f>RANK(Y14,Y7:Y25,0)</f>
        <v>14</v>
      </c>
      <c r="AA14" s="126">
        <f t="shared" si="3"/>
        <v>11.921471084658435</v>
      </c>
      <c r="AB14" s="72">
        <f>RANK(AA14,AA7:AA25,0)</f>
        <v>6</v>
      </c>
      <c r="AC14" s="113">
        <v>7249</v>
      </c>
      <c r="AD14" s="72">
        <f>RANK(AC14,AC7:AC25,0)</f>
        <v>15</v>
      </c>
      <c r="AE14" s="70" t="s">
        <v>20</v>
      </c>
      <c r="AF14" s="73">
        <f t="shared" si="4"/>
        <v>32.197743626188149</v>
      </c>
      <c r="AG14" s="72">
        <f>RANK(AF14,AF7:AF25,0)</f>
        <v>12</v>
      </c>
      <c r="AH14" s="113">
        <v>12581</v>
      </c>
      <c r="AI14" s="72">
        <f>RANK(AH14,AH7:AH25,0)</f>
        <v>15</v>
      </c>
      <c r="AJ14" s="73">
        <f t="shared" si="5"/>
        <v>55.880785289153408</v>
      </c>
      <c r="AK14" s="72">
        <f>RANK(AJ14,AJ7:AJ25,0)</f>
        <v>6</v>
      </c>
      <c r="AL14" s="72">
        <v>2608</v>
      </c>
      <c r="AM14" s="72">
        <f>RANK(AL14,AL7:AL25,0)</f>
        <v>14</v>
      </c>
      <c r="AN14" s="62">
        <f t="shared" si="1"/>
        <v>15.387338486046376</v>
      </c>
      <c r="AO14" s="72">
        <f>RANK(AN14,AN7:AN25,0)</f>
        <v>10</v>
      </c>
      <c r="AP14" s="142">
        <v>2563</v>
      </c>
      <c r="AQ14" s="142">
        <f>RANK(AP14,AP7:AP25,0)</f>
        <v>15</v>
      </c>
      <c r="AR14" s="142">
        <v>149655</v>
      </c>
      <c r="AS14" s="72">
        <f>RANK(AR14,AR7:AR25,0)</f>
        <v>14</v>
      </c>
      <c r="AT14" s="70" t="s">
        <v>20</v>
      </c>
      <c r="AU14" s="74">
        <f t="shared" si="8"/>
        <v>57.383052147239262</v>
      </c>
      <c r="AV14" s="72">
        <f>RANK(AU14,AU7:AU25,0)</f>
        <v>10</v>
      </c>
      <c r="AW14" s="72">
        <v>631</v>
      </c>
      <c r="AX14" s="72">
        <f>RANK(AW14,AW7:AW25,0)</f>
        <v>14</v>
      </c>
      <c r="AY14" s="72">
        <v>2280</v>
      </c>
      <c r="AZ14" s="72">
        <f>RANK(AY14,AY7:AY25,0)</f>
        <v>14</v>
      </c>
      <c r="BA14" s="72">
        <v>125</v>
      </c>
      <c r="BB14" s="72">
        <f>RANK(BA14,BA7:BA25,0)</f>
        <v>14</v>
      </c>
      <c r="BC14" s="72">
        <v>4436</v>
      </c>
      <c r="BD14" s="72">
        <f>RANK(BC14,BC7:BC25,0)</f>
        <v>14</v>
      </c>
      <c r="BE14" s="72">
        <v>150099</v>
      </c>
      <c r="BF14" s="72">
        <f>RANK(BE14,BE7:BE25,0)</f>
        <v>12</v>
      </c>
      <c r="BG14" s="72">
        <v>404</v>
      </c>
      <c r="BH14" s="72">
        <f>RANK(BG14,BG7:BG25,0)</f>
        <v>14</v>
      </c>
      <c r="BI14" s="70" t="s">
        <v>20</v>
      </c>
      <c r="BJ14" s="72">
        <v>2005</v>
      </c>
      <c r="BK14" s="72">
        <f>RANK(BJ14,BJ7:BJ25,0)</f>
        <v>12</v>
      </c>
      <c r="BL14" s="72">
        <v>549</v>
      </c>
      <c r="BM14" s="72">
        <f>RANK(BL14,BL7:BL25,0)</f>
        <v>15</v>
      </c>
      <c r="BN14" s="72">
        <v>3492</v>
      </c>
      <c r="BO14" s="72">
        <f>RANK(BN14,BN7:BN25,0)</f>
        <v>14</v>
      </c>
      <c r="BP14" s="72">
        <v>77778</v>
      </c>
      <c r="BQ14" s="72">
        <f>RANK(BP14,BP7:BP25,0)</f>
        <v>14</v>
      </c>
      <c r="BR14" s="72">
        <v>347</v>
      </c>
      <c r="BS14" s="72">
        <f>RANK(BR14,BR7:BR25,0)</f>
        <v>9</v>
      </c>
      <c r="BT14" s="72">
        <v>1693</v>
      </c>
      <c r="BU14" s="72">
        <f>RANK(BT14,BT7:BT25,0)</f>
        <v>17</v>
      </c>
      <c r="BV14" s="72">
        <v>140</v>
      </c>
      <c r="BW14" s="72">
        <f>RANK(BV14,BV7:BV25,0)</f>
        <v>12</v>
      </c>
      <c r="BX14" s="70" t="s">
        <v>20</v>
      </c>
      <c r="BY14" s="72">
        <v>22</v>
      </c>
      <c r="BZ14" s="72">
        <f>RANK(BY14,BY7:BY25,0)</f>
        <v>16</v>
      </c>
      <c r="CA14" s="72"/>
      <c r="CB14" s="72">
        <f>RANK(CA14,CA7:CA25,0)</f>
        <v>1</v>
      </c>
      <c r="CC14" s="72"/>
      <c r="CD14" s="72">
        <f>RANK(CC14,CC7:CC25,0)</f>
        <v>1</v>
      </c>
      <c r="CE14" s="72"/>
      <c r="CF14" s="72">
        <f>RANK(CE14,CE7:CE25,0)</f>
        <v>1</v>
      </c>
      <c r="CG14" s="72"/>
      <c r="CH14" s="72">
        <f>RANK(CG14,CG7:CG25,0)</f>
        <v>1</v>
      </c>
      <c r="CI14" s="72">
        <v>2690</v>
      </c>
      <c r="CJ14" s="72">
        <f>RANK(CI14,CI7:CI25,0)</f>
        <v>15</v>
      </c>
      <c r="CK14" s="72">
        <v>1377</v>
      </c>
      <c r="CL14" s="72">
        <f>RANK(CK14,CK7:CK25,0)</f>
        <v>14</v>
      </c>
      <c r="CM14" s="70" t="s">
        <v>20</v>
      </c>
      <c r="CN14" s="73">
        <v>97.7</v>
      </c>
      <c r="CO14" s="72">
        <f>RANK(CN14,CN7:CN25,0)</f>
        <v>14</v>
      </c>
      <c r="CP14" s="72">
        <v>18917</v>
      </c>
      <c r="CQ14" s="72">
        <f>RANK(CP14,CP7:CP25,0)</f>
        <v>14</v>
      </c>
      <c r="CR14" s="55"/>
      <c r="CS14" s="63">
        <f>RANK(CR14,CR7:CR25,0)</f>
        <v>1</v>
      </c>
      <c r="CT14" s="55">
        <v>16949</v>
      </c>
      <c r="CU14" s="63">
        <f>RANK(CT14,CT7:CT25,0)</f>
        <v>14</v>
      </c>
      <c r="CV14" s="55"/>
      <c r="CW14" s="63">
        <f>RANK(CV14,CV7:CV25,0)</f>
        <v>1</v>
      </c>
      <c r="CX14" s="55"/>
      <c r="CY14" s="63">
        <f>RANK(CX14,CX7:CX25,0)</f>
        <v>1</v>
      </c>
      <c r="CZ14" s="55"/>
      <c r="DA14" s="63">
        <f>RANK(CZ14,CZ7:CZ25,0)</f>
        <v>1</v>
      </c>
      <c r="DB14" s="101">
        <f t="shared" si="7"/>
        <v>22514</v>
      </c>
      <c r="DC14" s="3"/>
      <c r="DD14" s="123"/>
      <c r="DE14" s="123" t="s">
        <v>330</v>
      </c>
    </row>
    <row r="15" spans="1:109" s="34" customFormat="1" ht="21" customHeight="1">
      <c r="A15" s="70" t="s">
        <v>21</v>
      </c>
      <c r="B15" s="71">
        <v>207.64</v>
      </c>
      <c r="C15" s="72">
        <f>RANK(B15,B7:B25,0)</f>
        <v>10</v>
      </c>
      <c r="D15" s="142">
        <v>71788</v>
      </c>
      <c r="E15" s="72">
        <f>RANK(D15,D7:D25,0)</f>
        <v>7</v>
      </c>
      <c r="F15" s="64">
        <f t="shared" si="0"/>
        <v>345.73299942207672</v>
      </c>
      <c r="G15" s="72">
        <f>RANK(F15,F7:F25,0)</f>
        <v>8</v>
      </c>
      <c r="H15" s="142">
        <v>25043</v>
      </c>
      <c r="I15" s="72">
        <f>RANK(H15,H7:H25,0)</f>
        <v>7</v>
      </c>
      <c r="J15" s="73">
        <v>43.9</v>
      </c>
      <c r="K15" s="72">
        <f>RANK(J15,J7:J25,0)</f>
        <v>13</v>
      </c>
      <c r="L15" s="73">
        <v>100.9</v>
      </c>
      <c r="M15" s="72">
        <f>RANK(L15,L7:L25,0)</f>
        <v>4</v>
      </c>
      <c r="N15" s="143">
        <v>15.1</v>
      </c>
      <c r="O15" s="72">
        <f>RANK(N15,N7:N25,0)</f>
        <v>1</v>
      </c>
      <c r="P15" s="70" t="s">
        <v>21</v>
      </c>
      <c r="Q15" s="143">
        <v>60.6</v>
      </c>
      <c r="R15" s="72">
        <f>RANK(Q15,Q7:Q25,0)</f>
        <v>14</v>
      </c>
      <c r="S15" s="143">
        <v>24.3</v>
      </c>
      <c r="T15" s="72">
        <f>RANK(S15,S7:S25,0)</f>
        <v>5</v>
      </c>
      <c r="U15" s="147">
        <v>36881</v>
      </c>
      <c r="V15" s="72">
        <f>RANK(U15,U7:U25,0)</f>
        <v>8</v>
      </c>
      <c r="W15" s="143">
        <v>60.5</v>
      </c>
      <c r="X15" s="72">
        <f>RANK(W15,W7:W25,0)</f>
        <v>11</v>
      </c>
      <c r="Y15" s="147">
        <v>3996</v>
      </c>
      <c r="Z15" s="72">
        <f>RANK(Y15,Y7:Y25,0)</f>
        <v>8</v>
      </c>
      <c r="AA15" s="126">
        <f t="shared" si="3"/>
        <v>10.863418877772943</v>
      </c>
      <c r="AB15" s="72">
        <f>RANK(AA15,AA7:AA25,0)</f>
        <v>9</v>
      </c>
      <c r="AC15" s="147">
        <v>12989</v>
      </c>
      <c r="AD15" s="72">
        <f>RANK(AC15,AC7:AC25,0)</f>
        <v>7</v>
      </c>
      <c r="AE15" s="70" t="s">
        <v>21</v>
      </c>
      <c r="AF15" s="73">
        <f t="shared" si="4"/>
        <v>35.311548499347545</v>
      </c>
      <c r="AG15" s="72">
        <f>RANK(AF15,AF7:AF25,0)</f>
        <v>6</v>
      </c>
      <c r="AH15" s="147">
        <v>19799</v>
      </c>
      <c r="AI15" s="72">
        <f>RANK(AH15,AH7:AH25,0)</f>
        <v>8</v>
      </c>
      <c r="AJ15" s="73">
        <f t="shared" si="5"/>
        <v>53.825032622879512</v>
      </c>
      <c r="AK15" s="72">
        <f>RANK(AJ15,AJ7:AJ25,0)</f>
        <v>12</v>
      </c>
      <c r="AL15" s="142">
        <v>5332</v>
      </c>
      <c r="AM15" s="72">
        <f>RANK(AL15,AL7:AL25,0)</f>
        <v>7</v>
      </c>
      <c r="AN15" s="62">
        <f t="shared" si="1"/>
        <v>24.389351385966517</v>
      </c>
      <c r="AO15" s="72">
        <f>RANK(AN15,AN7:AN25,0)</f>
        <v>3</v>
      </c>
      <c r="AP15" s="142">
        <v>5132</v>
      </c>
      <c r="AQ15" s="142">
        <f>RANK(AP15,AP7:AP25,0)</f>
        <v>8</v>
      </c>
      <c r="AR15" s="142">
        <v>393658</v>
      </c>
      <c r="AS15" s="72">
        <f>RANK(AR15,AR7:AR25,0)</f>
        <v>5</v>
      </c>
      <c r="AT15" s="70" t="s">
        <v>21</v>
      </c>
      <c r="AU15" s="74">
        <f t="shared" si="8"/>
        <v>73.829332333083272</v>
      </c>
      <c r="AV15" s="72">
        <f>RANK(AU15,AU7:AU25,0)</f>
        <v>4</v>
      </c>
      <c r="AW15" s="142">
        <v>841</v>
      </c>
      <c r="AX15" s="72">
        <f>RANK(AW15,AW7:AW25,0)</f>
        <v>9</v>
      </c>
      <c r="AY15" s="142">
        <v>3443</v>
      </c>
      <c r="AZ15" s="72">
        <f>RANK(AY15,AY7:AY25,0)</f>
        <v>8</v>
      </c>
      <c r="BA15" s="142">
        <v>199</v>
      </c>
      <c r="BB15" s="72">
        <f>RANK(BA15,BA7:BA25,0)</f>
        <v>13</v>
      </c>
      <c r="BC15" s="142">
        <v>7222</v>
      </c>
      <c r="BD15" s="72">
        <f>RANK(BC15,BC7:BC25,0)</f>
        <v>10</v>
      </c>
      <c r="BE15" s="142">
        <v>235413</v>
      </c>
      <c r="BF15" s="72">
        <f>RANK(BE15,BE7:BE25,0)</f>
        <v>10</v>
      </c>
      <c r="BG15" s="142">
        <v>689</v>
      </c>
      <c r="BH15" s="72">
        <f>RANK(BG15,BG7:BG25,0)</f>
        <v>6</v>
      </c>
      <c r="BI15" s="70" t="s">
        <v>21</v>
      </c>
      <c r="BJ15" s="142">
        <v>4472</v>
      </c>
      <c r="BK15" s="72">
        <f>RANK(BJ15,BJ7:BJ25,0)</f>
        <v>6</v>
      </c>
      <c r="BL15" s="142">
        <v>895</v>
      </c>
      <c r="BM15" s="72">
        <f>RANK(BL15,BL7:BL25,0)</f>
        <v>7</v>
      </c>
      <c r="BN15" s="142">
        <v>5410</v>
      </c>
      <c r="BO15" s="72">
        <f>RANK(BN15,BN7:BN25,0)</f>
        <v>9</v>
      </c>
      <c r="BP15" s="142">
        <v>156190</v>
      </c>
      <c r="BQ15" s="72">
        <f>RANK(BP15,BP7:BP25,0)</f>
        <v>9</v>
      </c>
      <c r="BR15" s="142">
        <v>432</v>
      </c>
      <c r="BS15" s="72">
        <f>RANK(BR15,BR7:BR25,0)</f>
        <v>7</v>
      </c>
      <c r="BT15" s="142">
        <v>2789</v>
      </c>
      <c r="BU15" s="72">
        <f>RANK(BT15,BT7:BT25,0)</f>
        <v>7</v>
      </c>
      <c r="BV15" s="142">
        <v>244</v>
      </c>
      <c r="BW15" s="72">
        <f>RANK(BV15,BV7:BV25,0)</f>
        <v>7</v>
      </c>
      <c r="BX15" s="70" t="s">
        <v>21</v>
      </c>
      <c r="BY15" s="72">
        <v>33</v>
      </c>
      <c r="BZ15" s="72">
        <f>RANK(BY15,BY7:BY25,0)</f>
        <v>14</v>
      </c>
      <c r="CA15" s="72"/>
      <c r="CB15" s="72">
        <f>RANK(CA15,CA7:CA25,0)</f>
        <v>1</v>
      </c>
      <c r="CC15" s="72"/>
      <c r="CD15" s="72">
        <f>RANK(CC15,CC7:CC25,0)</f>
        <v>1</v>
      </c>
      <c r="CE15" s="72"/>
      <c r="CF15" s="72">
        <f>RANK(CE15,CE7:CE25,0)</f>
        <v>1</v>
      </c>
      <c r="CG15" s="72"/>
      <c r="CH15" s="72">
        <f>RANK(CG15,CG7:CG25,0)</f>
        <v>1</v>
      </c>
      <c r="CI15" s="142">
        <v>4321</v>
      </c>
      <c r="CJ15" s="72">
        <f>RANK(CI15,CI7:CI25,0)</f>
        <v>7</v>
      </c>
      <c r="CK15" s="142">
        <v>2328</v>
      </c>
      <c r="CL15" s="72">
        <f>RANK(CK15,CK7:CK25,0)</f>
        <v>7</v>
      </c>
      <c r="CM15" s="70" t="s">
        <v>21</v>
      </c>
      <c r="CN15" s="143">
        <v>98.2</v>
      </c>
      <c r="CO15" s="72">
        <f>RANK(CN15,CN7:CN25,0)</f>
        <v>6</v>
      </c>
      <c r="CP15" s="142">
        <v>27920</v>
      </c>
      <c r="CQ15" s="72">
        <f>RANK(CP15,CP7:CP25,0)</f>
        <v>7</v>
      </c>
      <c r="CR15" s="55"/>
      <c r="CS15" s="63">
        <f>RANK(CR15,CR7:CR25,0)</f>
        <v>1</v>
      </c>
      <c r="CT15" s="55">
        <v>21862</v>
      </c>
      <c r="CU15" s="63">
        <f>RANK(CT15,CT7:CT25,0)</f>
        <v>8</v>
      </c>
      <c r="CV15" s="55"/>
      <c r="CW15" s="63">
        <f>RANK(CV15,CV7:CV25,0)</f>
        <v>1</v>
      </c>
      <c r="CX15" s="55"/>
      <c r="CY15" s="63">
        <f>RANK(CX15,CX7:CX25,0)</f>
        <v>1</v>
      </c>
      <c r="CZ15" s="55"/>
      <c r="DA15" s="63">
        <f>RANK(CZ15,CZ7:CZ25,0)</f>
        <v>1</v>
      </c>
      <c r="DB15" s="101">
        <f t="shared" si="7"/>
        <v>36784</v>
      </c>
      <c r="DC15" s="3"/>
      <c r="DD15" s="123"/>
      <c r="DE15" s="123" t="s">
        <v>331</v>
      </c>
    </row>
    <row r="16" spans="1:109" s="34" customFormat="1" ht="21" customHeight="1">
      <c r="A16" s="70" t="s">
        <v>22</v>
      </c>
      <c r="B16" s="71">
        <v>165.92</v>
      </c>
      <c r="C16" s="72">
        <f>RANK(B16,B7:B25,0)</f>
        <v>12</v>
      </c>
      <c r="D16" s="72">
        <v>34417</v>
      </c>
      <c r="E16" s="72">
        <f>RANK(D16,D7:D25,0)</f>
        <v>16</v>
      </c>
      <c r="F16" s="64">
        <f>D16/165.92</f>
        <v>207.43129218900677</v>
      </c>
      <c r="G16" s="72">
        <f>RANK(F16,F7:F25,0)</f>
        <v>16</v>
      </c>
      <c r="H16" s="72">
        <v>12035</v>
      </c>
      <c r="I16" s="72">
        <f>RANK(H16,H7:H25,0)</f>
        <v>16</v>
      </c>
      <c r="J16" s="73">
        <v>44.7</v>
      </c>
      <c r="K16" s="72">
        <f>RANK(J16,J7:J25,0)</f>
        <v>10</v>
      </c>
      <c r="L16" s="73">
        <v>100.2</v>
      </c>
      <c r="M16" s="72">
        <f>RANK(L16,L7:L25,0)</f>
        <v>7</v>
      </c>
      <c r="N16" s="73">
        <v>15.1</v>
      </c>
      <c r="O16" s="72">
        <f>RANK(N16,N7:N25,0)</f>
        <v>1</v>
      </c>
      <c r="P16" s="70" t="s">
        <v>22</v>
      </c>
      <c r="Q16" s="73">
        <v>60.5</v>
      </c>
      <c r="R16" s="72">
        <f>RANK(Q16,Q7:Q25,0)</f>
        <v>16</v>
      </c>
      <c r="S16" s="73">
        <v>23.5</v>
      </c>
      <c r="T16" s="72">
        <f>RANK(S16,S7:S25,0)</f>
        <v>8</v>
      </c>
      <c r="U16" s="113">
        <v>18282</v>
      </c>
      <c r="V16" s="72">
        <f>RANK(U16,U7:U25,0)</f>
        <v>16</v>
      </c>
      <c r="W16" s="73">
        <v>63.2</v>
      </c>
      <c r="X16" s="72">
        <f>RANK(W16,W7:W25,0)</f>
        <v>4</v>
      </c>
      <c r="Y16" s="113">
        <v>1612</v>
      </c>
      <c r="Z16" s="72">
        <f>RANK(Y16,Y7:Y25,0)</f>
        <v>17</v>
      </c>
      <c r="AA16" s="126">
        <f t="shared" si="3"/>
        <v>8.8323927456029807</v>
      </c>
      <c r="AB16" s="72">
        <f>RANK(AA16,AA7:AA25,0)</f>
        <v>14</v>
      </c>
      <c r="AC16" s="113">
        <v>7382</v>
      </c>
      <c r="AD16" s="72">
        <f>RANK(AC16,AC7:AC25,0)</f>
        <v>14</v>
      </c>
      <c r="AE16" s="70" t="s">
        <v>22</v>
      </c>
      <c r="AF16" s="73">
        <f t="shared" si="4"/>
        <v>40.447098789107443</v>
      </c>
      <c r="AG16" s="72">
        <f>RANK(AF16,AF7:AF25,0)</f>
        <v>2</v>
      </c>
      <c r="AH16" s="113">
        <v>9257</v>
      </c>
      <c r="AI16" s="72">
        <f>RANK(AH16,AH7:AH25,0)</f>
        <v>17</v>
      </c>
      <c r="AJ16" s="73">
        <f t="shared" si="5"/>
        <v>50.720508465289569</v>
      </c>
      <c r="AK16" s="72">
        <f>RANK(AJ16,AJ7:AJ25,0)</f>
        <v>18</v>
      </c>
      <c r="AL16" s="72">
        <v>1989</v>
      </c>
      <c r="AM16" s="72">
        <f>RANK(AL16,AL7:AL25,0)</f>
        <v>17</v>
      </c>
      <c r="AN16" s="62">
        <f t="shared" si="1"/>
        <v>16.257969592937716</v>
      </c>
      <c r="AO16" s="72">
        <f>RANK(AN16,AN7:AN25,0)</f>
        <v>9</v>
      </c>
      <c r="AP16" s="142">
        <v>2086</v>
      </c>
      <c r="AQ16" s="142">
        <f>RANK(AP16,AP7:AP25,0)</f>
        <v>17</v>
      </c>
      <c r="AR16" s="142">
        <v>157260</v>
      </c>
      <c r="AS16" s="72">
        <f>RANK(AR16,AR7:AR25,0)</f>
        <v>13</v>
      </c>
      <c r="AT16" s="70" t="s">
        <v>22</v>
      </c>
      <c r="AU16" s="74">
        <f t="shared" si="8"/>
        <v>79.064856711915539</v>
      </c>
      <c r="AV16" s="72">
        <f>RANK(AU16,AU7:AU25,0)</f>
        <v>3</v>
      </c>
      <c r="AW16" s="72">
        <v>710</v>
      </c>
      <c r="AX16" s="72">
        <f>RANK(AW16,AW7:AW25,0)</f>
        <v>11</v>
      </c>
      <c r="AY16" s="72">
        <v>1917</v>
      </c>
      <c r="AZ16" s="72">
        <f>RANK(AY16,AY7:AY25,0)</f>
        <v>16</v>
      </c>
      <c r="BA16" s="72">
        <v>124</v>
      </c>
      <c r="BB16" s="72">
        <f>RANK(BA16,BA7:BA25,0)</f>
        <v>15</v>
      </c>
      <c r="BC16" s="72">
        <v>4214</v>
      </c>
      <c r="BD16" s="72">
        <f>RANK(BC16,BC7:BC25,0)</f>
        <v>16</v>
      </c>
      <c r="BE16" s="72">
        <v>136107</v>
      </c>
      <c r="BF16" s="72">
        <f>RANK(BE16,BE7:BE25,0)</f>
        <v>13</v>
      </c>
      <c r="BG16" s="72">
        <v>304</v>
      </c>
      <c r="BH16" s="72">
        <f>RANK(BG16,BG7:BG25,0)</f>
        <v>17</v>
      </c>
      <c r="BI16" s="70" t="s">
        <v>22</v>
      </c>
      <c r="BJ16" s="72">
        <v>1796</v>
      </c>
      <c r="BK16" s="72">
        <f>RANK(BJ16,BJ7:BJ25,0)</f>
        <v>14</v>
      </c>
      <c r="BL16" s="72">
        <v>501</v>
      </c>
      <c r="BM16" s="72">
        <f>RANK(BL16,BL7:BL25,0)</f>
        <v>16</v>
      </c>
      <c r="BN16" s="72">
        <v>3108</v>
      </c>
      <c r="BO16" s="72">
        <f>RANK(BN16,BN7:BN25,0)</f>
        <v>16</v>
      </c>
      <c r="BP16" s="72">
        <v>62705</v>
      </c>
      <c r="BQ16" s="72">
        <f>RANK(BP16,BP7:BP25,0)</f>
        <v>16</v>
      </c>
      <c r="BR16" s="72">
        <v>232</v>
      </c>
      <c r="BS16" s="72">
        <f>RANK(BR16,BR7:BR25,0)</f>
        <v>18</v>
      </c>
      <c r="BT16" s="72">
        <v>1719</v>
      </c>
      <c r="BU16" s="72">
        <f>RANK(BT16,BT7:BT25,0)</f>
        <v>16</v>
      </c>
      <c r="BV16" s="72">
        <v>132</v>
      </c>
      <c r="BW16" s="72">
        <f>RANK(BV16,BV7:BV25,0)</f>
        <v>13</v>
      </c>
      <c r="BX16" s="70" t="s">
        <v>22</v>
      </c>
      <c r="BY16" s="72">
        <v>30</v>
      </c>
      <c r="BZ16" s="72">
        <f>RANK(BY16,BY7:BY25,0)</f>
        <v>15</v>
      </c>
      <c r="CA16" s="72"/>
      <c r="CB16" s="72">
        <f>RANK(CA16,CA7:CA25,0)</f>
        <v>1</v>
      </c>
      <c r="CC16" s="72"/>
      <c r="CD16" s="72">
        <f>RANK(CC16,CC7:CC25,0)</f>
        <v>1</v>
      </c>
      <c r="CE16" s="72"/>
      <c r="CF16" s="72">
        <f>RANK(CE16,CE7:CE25,0)</f>
        <v>1</v>
      </c>
      <c r="CG16" s="72"/>
      <c r="CH16" s="72">
        <f>RANK(CG16,CG7:CG25,0)</f>
        <v>1</v>
      </c>
      <c r="CI16" s="72">
        <v>2122</v>
      </c>
      <c r="CJ16" s="72">
        <f>RANK(CI16,CI7:CI25,0)</f>
        <v>16</v>
      </c>
      <c r="CK16" s="72">
        <v>1083</v>
      </c>
      <c r="CL16" s="72">
        <f>RANK(CK16,CK7:CK25,0)</f>
        <v>16</v>
      </c>
      <c r="CM16" s="70" t="s">
        <v>22</v>
      </c>
      <c r="CN16" s="73">
        <v>98.2</v>
      </c>
      <c r="CO16" s="72">
        <f>RANK(CN16,CN7:CN25,0)</f>
        <v>6</v>
      </c>
      <c r="CP16" s="72">
        <v>13103</v>
      </c>
      <c r="CQ16" s="72">
        <f>RANK(CP16,CP7:CP25,0)</f>
        <v>16</v>
      </c>
      <c r="CR16" s="55"/>
      <c r="CS16" s="63">
        <f>RANK(CR16,CR7:CR25,0)</f>
        <v>1</v>
      </c>
      <c r="CT16" s="55">
        <v>12234</v>
      </c>
      <c r="CU16" s="63">
        <f>RANK(CT16,CT7:CT25,0)</f>
        <v>16</v>
      </c>
      <c r="CV16" s="55"/>
      <c r="CW16" s="63">
        <f>RANK(CV16,CV7:CV25,0)</f>
        <v>1</v>
      </c>
      <c r="CX16" s="55"/>
      <c r="CY16" s="63">
        <f>RANK(CX16,CX7:CX25,0)</f>
        <v>1</v>
      </c>
      <c r="CZ16" s="55"/>
      <c r="DA16" s="63">
        <f>RANK(CZ16,CZ7:CZ25,0)</f>
        <v>1</v>
      </c>
      <c r="DB16" s="101">
        <f t="shared" si="7"/>
        <v>18251</v>
      </c>
      <c r="DC16" s="3"/>
      <c r="DD16" s="123"/>
      <c r="DE16" s="123" t="s">
        <v>283</v>
      </c>
    </row>
    <row r="17" spans="1:110" s="34" customFormat="1" ht="21" customHeight="1">
      <c r="A17" s="70" t="s">
        <v>23</v>
      </c>
      <c r="B17" s="71">
        <v>112.06</v>
      </c>
      <c r="C17" s="72">
        <f>RANK(B17,B7:B25,0)</f>
        <v>16</v>
      </c>
      <c r="D17" s="72">
        <v>46788</v>
      </c>
      <c r="E17" s="72">
        <f>RANK(D17,D7:D25,0)</f>
        <v>14</v>
      </c>
      <c r="F17" s="64">
        <f t="shared" si="0"/>
        <v>417.52632518293768</v>
      </c>
      <c r="G17" s="72">
        <f>RANK(F17,F7:F25,0)</f>
        <v>6</v>
      </c>
      <c r="H17" s="72">
        <v>14591</v>
      </c>
      <c r="I17" s="72">
        <f>RANK(H17,H7:H25,0)</f>
        <v>15</v>
      </c>
      <c r="J17" s="73">
        <v>44.7</v>
      </c>
      <c r="K17" s="72">
        <f>RANK(J17,J7:J25,0)</f>
        <v>10</v>
      </c>
      <c r="L17" s="73">
        <v>97.8</v>
      </c>
      <c r="M17" s="72">
        <f>RANK(L17,L7:L25,0)</f>
        <v>16</v>
      </c>
      <c r="N17" s="73">
        <v>15</v>
      </c>
      <c r="O17" s="72">
        <f>RANK(N17,N7:N25,0)</f>
        <v>4</v>
      </c>
      <c r="P17" s="70" t="s">
        <v>23</v>
      </c>
      <c r="Q17" s="73">
        <v>61.4</v>
      </c>
      <c r="R17" s="72">
        <f>RANK(Q17,Q7:Q25,0)</f>
        <v>13</v>
      </c>
      <c r="S17" s="73">
        <v>23.5</v>
      </c>
      <c r="T17" s="72">
        <f>RANK(S17,S7:S25,0)</f>
        <v>8</v>
      </c>
      <c r="U17" s="113">
        <v>26687</v>
      </c>
      <c r="V17" s="72">
        <f>RANK(U17,U7:U25,0)</f>
        <v>14</v>
      </c>
      <c r="W17" s="73">
        <v>67.099999999999994</v>
      </c>
      <c r="X17" s="72">
        <f>RANK(W17,W7:W25,0)</f>
        <v>1</v>
      </c>
      <c r="Y17" s="113">
        <v>6742</v>
      </c>
      <c r="Z17" s="72">
        <f>RANK(Y17,Y7:Y25,0)</f>
        <v>3</v>
      </c>
      <c r="AA17" s="126">
        <f t="shared" si="3"/>
        <v>25.4136982170455</v>
      </c>
      <c r="AB17" s="72">
        <f>RANK(AA17,AA7:AA25,0)</f>
        <v>2</v>
      </c>
      <c r="AC17" s="113">
        <v>6830</v>
      </c>
      <c r="AD17" s="72">
        <f>RANK(AC17,AC7:AC25,0)</f>
        <v>16</v>
      </c>
      <c r="AE17" s="70" t="s">
        <v>23</v>
      </c>
      <c r="AF17" s="73">
        <f t="shared" si="4"/>
        <v>25.74541068264918</v>
      </c>
      <c r="AG17" s="72">
        <f>RANK(AF17,AF7:AF25,0)</f>
        <v>16</v>
      </c>
      <c r="AH17" s="113">
        <v>12957</v>
      </c>
      <c r="AI17" s="72">
        <f>RANK(AH17,AH7:AH25,0)</f>
        <v>14</v>
      </c>
      <c r="AJ17" s="73">
        <f t="shared" si="5"/>
        <v>48.840891100305328</v>
      </c>
      <c r="AK17" s="72">
        <f>RANK(AJ17,AJ7:AJ25,0)</f>
        <v>19</v>
      </c>
      <c r="AL17" s="72">
        <f>SUM(AL63:AL64)</f>
        <v>3587</v>
      </c>
      <c r="AM17" s="72">
        <f>RANK(AL17,AL7:AL25,0)</f>
        <v>9</v>
      </c>
      <c r="AN17" s="62">
        <f t="shared" si="1"/>
        <v>23.848148394388673</v>
      </c>
      <c r="AO17" s="72">
        <f>RANK(AN17,AN7:AN25,0)</f>
        <v>4</v>
      </c>
      <c r="AP17" s="142">
        <v>5445</v>
      </c>
      <c r="AQ17" s="142">
        <f>RANK(AP17,AP7:AP25,0)</f>
        <v>7</v>
      </c>
      <c r="AR17" s="142">
        <v>213895</v>
      </c>
      <c r="AS17" s="72">
        <f>RANK(AR17,AR7:AR25,0)</f>
        <v>8</v>
      </c>
      <c r="AT17" s="70" t="s">
        <v>23</v>
      </c>
      <c r="AU17" s="74">
        <f t="shared" si="8"/>
        <v>59.630610538054086</v>
      </c>
      <c r="AV17" s="72">
        <f>RANK(AU17,AU7:AU25,0)</f>
        <v>9</v>
      </c>
      <c r="AW17" s="72">
        <v>2398</v>
      </c>
      <c r="AX17" s="72">
        <f>RANK(AW17,AW7:AW25,0)</f>
        <v>1</v>
      </c>
      <c r="AY17" s="72">
        <v>2199</v>
      </c>
      <c r="AZ17" s="72">
        <f>RANK(AY17,AY7:AY25,0)</f>
        <v>15</v>
      </c>
      <c r="BA17" s="72">
        <v>117</v>
      </c>
      <c r="BB17" s="72">
        <f>RANK(BA17,BA7:BA25,0)</f>
        <v>16</v>
      </c>
      <c r="BC17" s="72">
        <v>4235</v>
      </c>
      <c r="BD17" s="72">
        <f>RANK(BC17,BC7:BC25,0)</f>
        <v>15</v>
      </c>
      <c r="BE17" s="72">
        <v>99073</v>
      </c>
      <c r="BF17" s="72">
        <f>RANK(BE17,BE7:BE25,0)</f>
        <v>17</v>
      </c>
      <c r="BG17" s="72">
        <v>406</v>
      </c>
      <c r="BH17" s="72">
        <f>RANK(BG17,BG7:BG25,0)</f>
        <v>13</v>
      </c>
      <c r="BI17" s="70" t="s">
        <v>23</v>
      </c>
      <c r="BJ17" s="72">
        <v>1711</v>
      </c>
      <c r="BK17" s="72">
        <f>RANK(BJ17,BJ7:BJ25,0)</f>
        <v>16</v>
      </c>
      <c r="BL17" s="72">
        <v>705</v>
      </c>
      <c r="BM17" s="72">
        <f>RANK(BL17,BL7:BL25,0)</f>
        <v>12</v>
      </c>
      <c r="BN17" s="72">
        <v>4569</v>
      </c>
      <c r="BO17" s="72">
        <f>RANK(BN17,BN7:BN25,0)</f>
        <v>11</v>
      </c>
      <c r="BP17" s="72">
        <v>93494</v>
      </c>
      <c r="BQ17" s="72">
        <f>RANK(BP17,BP7:BP25,0)</f>
        <v>12</v>
      </c>
      <c r="BR17" s="72">
        <f>SUM(BR63:BR64)</f>
        <v>331</v>
      </c>
      <c r="BS17" s="72">
        <f>RANK(BR17,BR7:BR25,0)</f>
        <v>12</v>
      </c>
      <c r="BT17" s="72">
        <f>SUM(BT63:BT64)</f>
        <v>1760</v>
      </c>
      <c r="BU17" s="72">
        <f>RANK(BT17,BT7:BT25,0)</f>
        <v>14</v>
      </c>
      <c r="BV17" s="72">
        <f>SUM(BV63:BV64)</f>
        <v>126</v>
      </c>
      <c r="BW17" s="72">
        <f>RANK(BV17,BV7:BV25,0)</f>
        <v>16</v>
      </c>
      <c r="BX17" s="70" t="s">
        <v>23</v>
      </c>
      <c r="BY17" s="72">
        <f>SUM(BY63:BY64)</f>
        <v>13</v>
      </c>
      <c r="BZ17" s="72">
        <f>RANK(BY17,BY7:BY25,0)</f>
        <v>18</v>
      </c>
      <c r="CA17" s="72"/>
      <c r="CB17" s="72">
        <f>RANK(CA17,CA7:CA25,0)</f>
        <v>1</v>
      </c>
      <c r="CC17" s="72"/>
      <c r="CD17" s="72">
        <f>RANK(CC17,CC7:CC25,0)</f>
        <v>1</v>
      </c>
      <c r="CE17" s="72"/>
      <c r="CF17" s="72">
        <f>RANK(CE17,CE7:CE25,0)</f>
        <v>1</v>
      </c>
      <c r="CG17" s="72"/>
      <c r="CH17" s="72">
        <f>RANK(CG17,CG7:CG25,0)</f>
        <v>1</v>
      </c>
      <c r="CI17" s="72">
        <v>2933</v>
      </c>
      <c r="CJ17" s="72">
        <f>RANK(CI17,CI7:CI25,0)</f>
        <v>14</v>
      </c>
      <c r="CK17" s="72">
        <v>1509</v>
      </c>
      <c r="CL17" s="72">
        <f>RANK(CK17,CK7:CK25,0)</f>
        <v>13</v>
      </c>
      <c r="CM17" s="70" t="s">
        <v>23</v>
      </c>
      <c r="CN17" s="73">
        <f>SUM(CN63:CN64)</f>
        <v>97</v>
      </c>
      <c r="CO17" s="72">
        <f>RANK(CN17,CN7:CN25,0)</f>
        <v>17</v>
      </c>
      <c r="CP17" s="72">
        <f>SUM(CP63:CP64)</f>
        <v>16195</v>
      </c>
      <c r="CQ17" s="72">
        <f>RANK(CP17,CP7:CP25,0)</f>
        <v>15</v>
      </c>
      <c r="CR17" s="63">
        <f>SUM(CR63:CR64)</f>
        <v>0</v>
      </c>
      <c r="CS17" s="63">
        <f>RANK(CR17,CR7:CR25,0)</f>
        <v>1</v>
      </c>
      <c r="CT17" s="63">
        <v>15041</v>
      </c>
      <c r="CU17" s="63">
        <f>RANK(CT17,CT7:CT25,0)</f>
        <v>15</v>
      </c>
      <c r="CV17" s="63">
        <f>SUM(CV63:CV64)</f>
        <v>0</v>
      </c>
      <c r="CW17" s="63">
        <f>RANK(CV17,CV7:CV25,0)</f>
        <v>1</v>
      </c>
      <c r="CX17" s="63">
        <f>SUM(CX63:CX64)</f>
        <v>0</v>
      </c>
      <c r="CY17" s="63">
        <f>RANK(CX17,CX7:CX25,0)</f>
        <v>1</v>
      </c>
      <c r="CZ17" s="63">
        <f>SUM(CZ63:CZ64)</f>
        <v>0</v>
      </c>
      <c r="DA17" s="63">
        <f>RANK(CZ17,CZ7:CZ25,0)</f>
        <v>1</v>
      </c>
      <c r="DB17" s="101">
        <f t="shared" si="7"/>
        <v>26529</v>
      </c>
      <c r="DC17" s="65"/>
      <c r="DD17" s="123"/>
      <c r="DE17" s="123" t="s">
        <v>332</v>
      </c>
    </row>
    <row r="18" spans="1:110" s="34" customFormat="1" ht="21" customHeight="1">
      <c r="A18" s="70" t="s">
        <v>24</v>
      </c>
      <c r="B18" s="71">
        <f>SUM(B46:B48)</f>
        <v>564.99</v>
      </c>
      <c r="C18" s="72">
        <f>RANK(B18,B7:B25,0)</f>
        <v>4</v>
      </c>
      <c r="D18" s="145">
        <v>32145</v>
      </c>
      <c r="E18" s="72">
        <f>RANK(D18,D7:D25,0)</f>
        <v>17</v>
      </c>
      <c r="F18" s="64">
        <f t="shared" si="0"/>
        <v>56.894812297562787</v>
      </c>
      <c r="G18" s="72">
        <f>RANK(F18,F7:F25,0)</f>
        <v>19</v>
      </c>
      <c r="H18" s="145">
        <v>11240</v>
      </c>
      <c r="I18" s="72">
        <f>RANK(H18,H7:H25,0)</f>
        <v>17</v>
      </c>
      <c r="J18" s="103">
        <v>46.7</v>
      </c>
      <c r="K18" s="72">
        <f>RANK(J18,J7:J25,0)</f>
        <v>2</v>
      </c>
      <c r="L18" s="103">
        <v>96.1</v>
      </c>
      <c r="M18" s="72">
        <f>RANK(L18,L7:L25,0)</f>
        <v>18</v>
      </c>
      <c r="N18" s="148">
        <v>14</v>
      </c>
      <c r="O18" s="72">
        <f>RANK(N18,N7:N25,0)</f>
        <v>17</v>
      </c>
      <c r="P18" s="70" t="s">
        <v>24</v>
      </c>
      <c r="Q18" s="148">
        <v>59.4</v>
      </c>
      <c r="R18" s="72">
        <f>RANK(Q18,Q7:Q25,0)</f>
        <v>17</v>
      </c>
      <c r="S18" s="148">
        <v>26.7</v>
      </c>
      <c r="T18" s="72">
        <f>RANK(S18,S7:S25,0)</f>
        <v>2</v>
      </c>
      <c r="U18" s="147">
        <v>16655</v>
      </c>
      <c r="V18" s="72">
        <f>RANK(U18,U7:U25,0)</f>
        <v>17</v>
      </c>
      <c r="W18" s="103">
        <v>60.2</v>
      </c>
      <c r="X18" s="72">
        <f>RANK(W18,W7:W25,0)</f>
        <v>13</v>
      </c>
      <c r="Y18" s="147">
        <v>1797</v>
      </c>
      <c r="Z18" s="72">
        <f>RANK(Y18,Y7:Y25,0)</f>
        <v>16</v>
      </c>
      <c r="AA18" s="126">
        <f t="shared" si="3"/>
        <v>10.854071031650157</v>
      </c>
      <c r="AB18" s="72">
        <f>RANK(AA18,AA7:AA25,0)</f>
        <v>10</v>
      </c>
      <c r="AC18" s="147">
        <v>5112</v>
      </c>
      <c r="AD18" s="72">
        <f>RANK(AC18,AC7:AC25,0)</f>
        <v>18</v>
      </c>
      <c r="AE18" s="70" t="s">
        <v>24</v>
      </c>
      <c r="AF18" s="73">
        <f t="shared" si="4"/>
        <v>30.877023435612465</v>
      </c>
      <c r="AG18" s="72">
        <f>RANK(AF18,AF7:AF25,0)</f>
        <v>15</v>
      </c>
      <c r="AH18" s="147">
        <v>9647</v>
      </c>
      <c r="AI18" s="72">
        <f>RANK(AH18,AH7:AH25,0)</f>
        <v>16</v>
      </c>
      <c r="AJ18" s="73">
        <f t="shared" si="5"/>
        <v>58.268905532737378</v>
      </c>
      <c r="AK18" s="72">
        <f>RANK(AJ18,AJ7:AJ25,0)</f>
        <v>4</v>
      </c>
      <c r="AL18" s="102">
        <v>2310</v>
      </c>
      <c r="AM18" s="72">
        <f>RANK(AL18,AL7:AL25,0)</f>
        <v>16</v>
      </c>
      <c r="AN18" s="62">
        <f t="shared" si="1"/>
        <v>20.402755696873342</v>
      </c>
      <c r="AO18" s="72">
        <f>RANK(AN18,AN7:AN25,0)</f>
        <v>6</v>
      </c>
      <c r="AP18" s="145">
        <v>2308</v>
      </c>
      <c r="AQ18" s="142">
        <f>RANK(AP18,AP7:AP25,0)</f>
        <v>16</v>
      </c>
      <c r="AR18" s="145">
        <v>217038</v>
      </c>
      <c r="AS18" s="72">
        <f>RANK(AR18,AR7:AR25,0)</f>
        <v>6</v>
      </c>
      <c r="AT18" s="70" t="s">
        <v>24</v>
      </c>
      <c r="AU18" s="74">
        <f t="shared" si="8"/>
        <v>93.955844155844161</v>
      </c>
      <c r="AV18" s="72">
        <f>RANK(AU18,AU7:AU25,0)</f>
        <v>1</v>
      </c>
      <c r="AW18" s="102">
        <v>672</v>
      </c>
      <c r="AX18" s="72">
        <f>RANK(AW18,AW7:AW25,0)</f>
        <v>12</v>
      </c>
      <c r="AY18" s="102">
        <f>SUM(AY46:AY48)</f>
        <v>1887</v>
      </c>
      <c r="AZ18" s="72">
        <f>RANK(AY18,AY7:AY25,0)</f>
        <v>17</v>
      </c>
      <c r="BA18" s="102">
        <f>SUM(BA46:BA48)</f>
        <v>65</v>
      </c>
      <c r="BB18" s="72">
        <f>RANK(BA18,BA7:BA25,0)</f>
        <v>18</v>
      </c>
      <c r="BC18" s="102">
        <v>2236</v>
      </c>
      <c r="BD18" s="142">
        <f>RANK(BC18,BC7:BC26,0)</f>
        <v>18</v>
      </c>
      <c r="BE18" s="102">
        <v>68246</v>
      </c>
      <c r="BF18" s="142">
        <f>RANK(BE18,BE7:BE25,0)</f>
        <v>18</v>
      </c>
      <c r="BG18" s="145">
        <v>321</v>
      </c>
      <c r="BH18" s="72">
        <f>RANK(BG18,BG7:BG25,0)</f>
        <v>16</v>
      </c>
      <c r="BI18" s="70" t="s">
        <v>24</v>
      </c>
      <c r="BJ18" s="102">
        <f>SUM(BJ46:BJ48)</f>
        <v>1455</v>
      </c>
      <c r="BK18" s="72">
        <f>RANK(BJ18,BJ7:BJ25,0)</f>
        <v>17</v>
      </c>
      <c r="BL18" s="102">
        <v>432</v>
      </c>
      <c r="BM18" s="72">
        <f>RANK(BL18,BL7:BL25,0)</f>
        <v>17</v>
      </c>
      <c r="BN18" s="102">
        <v>2458</v>
      </c>
      <c r="BO18" s="72">
        <f>RANK(BN18,BN7:BN25,0)</f>
        <v>17</v>
      </c>
      <c r="BP18" s="72">
        <v>50311</v>
      </c>
      <c r="BQ18" s="72">
        <f>RANK(BP18,BP7:BP25,0)</f>
        <v>18</v>
      </c>
      <c r="BR18" s="102">
        <f>SUM(BR46:BR48)</f>
        <v>312</v>
      </c>
      <c r="BS18" s="72">
        <f>RANK(BR18,BR7:BR25,0)</f>
        <v>16</v>
      </c>
      <c r="BT18" s="102">
        <f>SUM(BT46:BT48)</f>
        <v>1987</v>
      </c>
      <c r="BU18" s="72">
        <f>RANK(BT18,BT7:BT25,0)</f>
        <v>10</v>
      </c>
      <c r="BV18" s="102">
        <f>SUM(BV46:BV48)</f>
        <v>125</v>
      </c>
      <c r="BW18" s="72">
        <f>RANK(BV18,BV7:BV25,0)</f>
        <v>17</v>
      </c>
      <c r="BX18" s="70" t="s">
        <v>24</v>
      </c>
      <c r="BY18" s="102">
        <f>SUM(BY46:BY48)</f>
        <v>110</v>
      </c>
      <c r="BZ18" s="72">
        <f>RANK(BY18,BY7:BY25,0)</f>
        <v>5</v>
      </c>
      <c r="CA18" s="102">
        <f>SUM(CA46:CA48)</f>
        <v>0</v>
      </c>
      <c r="CB18" s="72">
        <f>RANK(CA18,CA7:CA25,0)</f>
        <v>1</v>
      </c>
      <c r="CC18" s="102">
        <f>SUM(CC46:CC48)</f>
        <v>0</v>
      </c>
      <c r="CD18" s="72">
        <f>RANK(CC18,CC7:CC25,0)</f>
        <v>1</v>
      </c>
      <c r="CE18" s="102">
        <f>SUM(CE46:CE48)</f>
        <v>0</v>
      </c>
      <c r="CF18" s="72">
        <f>RANK(CE18,CE7:CE25,0)</f>
        <v>1</v>
      </c>
      <c r="CG18" s="102">
        <f>SUM(CG46:CG48)</f>
        <v>0</v>
      </c>
      <c r="CH18" s="72">
        <f>RANK(CG18,CG7:CG25,0)</f>
        <v>1</v>
      </c>
      <c r="CI18" s="102">
        <f>SUM(CI46:CI48)</f>
        <v>1936</v>
      </c>
      <c r="CJ18" s="72">
        <f>RANK(CI18,CI7:CI25,0)</f>
        <v>18</v>
      </c>
      <c r="CK18" s="102">
        <f>SUM(CK46:CK48)</f>
        <v>945</v>
      </c>
      <c r="CL18" s="72">
        <f>RANK(CK18,CK7:CK25,0)</f>
        <v>18</v>
      </c>
      <c r="CM18" s="70" t="s">
        <v>24</v>
      </c>
      <c r="CN18" s="73">
        <f>SUM(CN46:CN48)/SUM(CO46:CO48)*100</f>
        <v>98.427672955974842</v>
      </c>
      <c r="CO18" s="72">
        <f>RANK(CN18,CN7:CN25,0)</f>
        <v>5</v>
      </c>
      <c r="CP18" s="102">
        <f>SUM(CP46:CP48)</f>
        <v>12591</v>
      </c>
      <c r="CQ18" s="72">
        <f>RANK(CP18,CP7:CP25,0)</f>
        <v>18</v>
      </c>
      <c r="CR18" s="66">
        <f>SUM(CR46:CR48)</f>
        <v>0</v>
      </c>
      <c r="CS18" s="63">
        <f>RANK(CR18,CR7:CR25,0)</f>
        <v>1</v>
      </c>
      <c r="CT18" s="66">
        <v>11322</v>
      </c>
      <c r="CU18" s="63">
        <f>RANK(CT18,CT7:CT25,0)</f>
        <v>17</v>
      </c>
      <c r="CV18" s="66">
        <f>SUM(CV46:CV48)</f>
        <v>0</v>
      </c>
      <c r="CW18" s="63">
        <f>RANK(CV18,CV7:CV25,0)</f>
        <v>1</v>
      </c>
      <c r="CX18" s="66">
        <f>SUM(CX46:CX48)</f>
        <v>0</v>
      </c>
      <c r="CY18" s="63">
        <f>RANK(CX18,CX7:CX25,0)</f>
        <v>1</v>
      </c>
      <c r="CZ18" s="66">
        <f>SUM(CZ46:CZ48)</f>
        <v>0</v>
      </c>
      <c r="DA18" s="63">
        <f>RANK(CZ18,CZ7:CZ25,0)</f>
        <v>1</v>
      </c>
      <c r="DB18" s="101">
        <f t="shared" si="7"/>
        <v>16556</v>
      </c>
      <c r="DC18" s="68"/>
      <c r="DD18" s="123"/>
      <c r="DE18" s="123" t="s">
        <v>333</v>
      </c>
    </row>
    <row r="19" spans="1:110" s="34" customFormat="1" ht="21" customHeight="1">
      <c r="A19" s="70" t="s">
        <v>25</v>
      </c>
      <c r="B19" s="71">
        <v>202.32</v>
      </c>
      <c r="C19" s="72">
        <f>RANK(B19,B7:B25,0)</f>
        <v>11</v>
      </c>
      <c r="D19" s="72">
        <v>24960</v>
      </c>
      <c r="E19" s="72">
        <f>RANK(D19,D7:D25,0)</f>
        <v>19</v>
      </c>
      <c r="F19" s="64">
        <f>D19/202.32</f>
        <v>123.36892052194544</v>
      </c>
      <c r="G19" s="72">
        <f>RANK(F19,F7:F25,0)</f>
        <v>18</v>
      </c>
      <c r="H19" s="72">
        <v>7802</v>
      </c>
      <c r="I19" s="72">
        <f>RANK(H19,H7:H25,0)</f>
        <v>19</v>
      </c>
      <c r="J19" s="73">
        <v>47.5</v>
      </c>
      <c r="K19" s="72">
        <f>RANK(J19,J7:J25,0)</f>
        <v>1</v>
      </c>
      <c r="L19" s="73">
        <v>94.5</v>
      </c>
      <c r="M19" s="72">
        <f>RANK(L19,L7:L25,0)</f>
        <v>19</v>
      </c>
      <c r="N19" s="73">
        <v>13.9</v>
      </c>
      <c r="O19" s="72">
        <f>RANK(N19,N7:N25,0)</f>
        <v>18</v>
      </c>
      <c r="P19" s="70" t="s">
        <v>25</v>
      </c>
      <c r="Q19" s="73">
        <v>56.9</v>
      </c>
      <c r="R19" s="72">
        <f>RANK(Q19,Q7:Q25,0)</f>
        <v>19</v>
      </c>
      <c r="S19" s="73">
        <v>29.1</v>
      </c>
      <c r="T19" s="72">
        <f>RANK(S19,S7:S25,0)</f>
        <v>1</v>
      </c>
      <c r="U19" s="113">
        <v>13884</v>
      </c>
      <c r="V19" s="72">
        <f>RANK(U19,U7:U25,0)</f>
        <v>19</v>
      </c>
      <c r="W19" s="73">
        <v>64.7</v>
      </c>
      <c r="X19" s="72">
        <f>RANK(W19,W7:W25,0)</f>
        <v>2</v>
      </c>
      <c r="Y19" s="113">
        <v>3538</v>
      </c>
      <c r="Z19" s="72">
        <f>RANK(Y19,Y7:Y25,0)</f>
        <v>11</v>
      </c>
      <c r="AA19" s="126">
        <f t="shared" si="3"/>
        <v>25.775899752294919</v>
      </c>
      <c r="AB19" s="72">
        <f>RANK(AA19,AA7:AA25,0)</f>
        <v>1</v>
      </c>
      <c r="AC19" s="113">
        <v>3032</v>
      </c>
      <c r="AD19" s="72">
        <f>RANK(AC19,AC7:AC25,0)</f>
        <v>19</v>
      </c>
      <c r="AE19" s="70" t="s">
        <v>25</v>
      </c>
      <c r="AF19" s="73">
        <f t="shared" si="4"/>
        <v>22.08946524843363</v>
      </c>
      <c r="AG19" s="72">
        <f>RANK(AF19,AF7:AF25,0)</f>
        <v>19</v>
      </c>
      <c r="AH19" s="113">
        <v>7156</v>
      </c>
      <c r="AI19" s="72">
        <f>RANK(AH19,AH7:AH25,0)</f>
        <v>19</v>
      </c>
      <c r="AJ19" s="73">
        <f t="shared" si="5"/>
        <v>52.134634999271455</v>
      </c>
      <c r="AK19" s="72">
        <f>RANK(AJ19,AJ7:AJ25,0)</f>
        <v>17</v>
      </c>
      <c r="AL19" s="72">
        <v>2907</v>
      </c>
      <c r="AM19" s="72">
        <f>RANK(AL19,AL7:AL25,0)</f>
        <v>11</v>
      </c>
      <c r="AN19" s="62">
        <f t="shared" si="1"/>
        <v>37.36984188198997</v>
      </c>
      <c r="AO19" s="72">
        <f>RANK(AN19,AN7:AN25,0)</f>
        <v>1</v>
      </c>
      <c r="AP19" s="142">
        <v>3373</v>
      </c>
      <c r="AQ19" s="142">
        <f>RANK(AP19,AP7:AP25,0)</f>
        <v>10</v>
      </c>
      <c r="AR19" s="142">
        <v>204378</v>
      </c>
      <c r="AS19" s="72">
        <f>RANK(AR19,AR7:AR25,0)</f>
        <v>9</v>
      </c>
      <c r="AT19" s="70" t="s">
        <v>25</v>
      </c>
      <c r="AU19" s="74">
        <f t="shared" si="8"/>
        <v>70.305469556243551</v>
      </c>
      <c r="AV19" s="72">
        <f>RANK(AU19,AU7:AU25,0)</f>
        <v>5</v>
      </c>
      <c r="AW19" s="72">
        <v>961</v>
      </c>
      <c r="AX19" s="72">
        <f>RANK(AW19,AW7:AW25,0)</f>
        <v>8</v>
      </c>
      <c r="AY19" s="72">
        <v>1314</v>
      </c>
      <c r="AZ19" s="72">
        <f>RANK(AY19,AY7:AY25,0)</f>
        <v>18</v>
      </c>
      <c r="BA19" s="72">
        <v>33</v>
      </c>
      <c r="BB19" s="72">
        <f>RANK(BA19,BA7:BA25,0)</f>
        <v>19</v>
      </c>
      <c r="BC19" s="72">
        <v>1660</v>
      </c>
      <c r="BD19" s="72">
        <f>RANK(BC19,BC7:BC25,0)</f>
        <v>19</v>
      </c>
      <c r="BE19" s="72">
        <v>46409</v>
      </c>
      <c r="BF19" s="72">
        <f>RANK(BE19,BE7:BE25,0)</f>
        <v>19</v>
      </c>
      <c r="BG19" s="72">
        <v>236</v>
      </c>
      <c r="BH19" s="72">
        <f>RANK(BG19,BG7:BG25,0)</f>
        <v>18</v>
      </c>
      <c r="BI19" s="70" t="s">
        <v>25</v>
      </c>
      <c r="BJ19" s="72">
        <v>770</v>
      </c>
      <c r="BK19" s="72">
        <f>RANK(BJ19,BJ7:BJ25,0)</f>
        <v>19</v>
      </c>
      <c r="BL19" s="72">
        <v>383</v>
      </c>
      <c r="BM19" s="72">
        <f>RANK(BL19,BL7:BL25,0)</f>
        <v>18</v>
      </c>
      <c r="BN19" s="72">
        <v>2116</v>
      </c>
      <c r="BO19" s="72">
        <f>RANK(BN19,BN7:BN25,0)</f>
        <v>18</v>
      </c>
      <c r="BP19" s="102">
        <v>43062</v>
      </c>
      <c r="BQ19" s="72">
        <f>RANK(BP19,BP7:BP25,0)</f>
        <v>19</v>
      </c>
      <c r="BR19" s="72">
        <v>202</v>
      </c>
      <c r="BS19" s="72">
        <f>RANK(BR19,BR7:BR25,0)</f>
        <v>19</v>
      </c>
      <c r="BT19" s="72">
        <v>1367</v>
      </c>
      <c r="BU19" s="72">
        <f>RANK(BT19,BT7:BT25,0)</f>
        <v>18</v>
      </c>
      <c r="BV19" s="72">
        <v>71</v>
      </c>
      <c r="BW19" s="72">
        <f>RANK(BV19,BV7:BV25,0)</f>
        <v>18</v>
      </c>
      <c r="BX19" s="70" t="s">
        <v>25</v>
      </c>
      <c r="BY19" s="72">
        <v>96</v>
      </c>
      <c r="BZ19" s="72">
        <f>RANK(BY19,BY7:BY25,0)</f>
        <v>7</v>
      </c>
      <c r="CA19" s="72"/>
      <c r="CB19" s="72">
        <f>RANK(CA19,CA7:CA25,0)</f>
        <v>1</v>
      </c>
      <c r="CC19" s="72"/>
      <c r="CD19" s="72">
        <f>RANK(CC19,CC7:CC25,0)</f>
        <v>1</v>
      </c>
      <c r="CE19" s="72"/>
      <c r="CF19" s="72">
        <f>RANK(CE19,CE7:CE25,0)</f>
        <v>1</v>
      </c>
      <c r="CG19" s="72"/>
      <c r="CH19" s="72">
        <f>RANK(CG19,CG7:CG25,0)</f>
        <v>1</v>
      </c>
      <c r="CI19" s="72">
        <v>1521</v>
      </c>
      <c r="CJ19" s="72">
        <f>RANK(CI19,CI7:CI25,0)</f>
        <v>19</v>
      </c>
      <c r="CK19" s="72">
        <v>831</v>
      </c>
      <c r="CL19" s="72">
        <f>RANK(CK19,CK7:CK25,0)</f>
        <v>19</v>
      </c>
      <c r="CM19" s="70" t="s">
        <v>25</v>
      </c>
      <c r="CN19" s="73">
        <v>98.6</v>
      </c>
      <c r="CO19" s="72">
        <f>RANK(CN19,CN7:CN25,0)</f>
        <v>3</v>
      </c>
      <c r="CP19" s="72">
        <v>8640</v>
      </c>
      <c r="CQ19" s="72">
        <f>RANK(CP19,CP7:CP25,0)</f>
        <v>19</v>
      </c>
      <c r="CR19" s="55"/>
      <c r="CS19" s="63">
        <f>RANK(CR19,CR7:CR25,0)</f>
        <v>1</v>
      </c>
      <c r="CT19" s="55">
        <v>7779</v>
      </c>
      <c r="CU19" s="63">
        <f>RANK(CT19,CT7:CT25,0)</f>
        <v>19</v>
      </c>
      <c r="CV19" s="55"/>
      <c r="CW19" s="63">
        <f>RANK(CV19,CV7:CV25,0)</f>
        <v>1</v>
      </c>
      <c r="CX19" s="55"/>
      <c r="CY19" s="63">
        <f>RANK(CX19,CX7:CX25,0)</f>
        <v>1</v>
      </c>
      <c r="CZ19" s="55"/>
      <c r="DA19" s="63">
        <f>RANK(CZ19,CZ7:CZ25,0)</f>
        <v>1</v>
      </c>
      <c r="DB19" s="101">
        <f t="shared" si="7"/>
        <v>13726</v>
      </c>
      <c r="DC19" s="3"/>
      <c r="DD19" s="35"/>
      <c r="DE19" s="35"/>
      <c r="DF19" s="3"/>
    </row>
    <row r="20" spans="1:110" s="34" customFormat="1" ht="21" customHeight="1">
      <c r="A20" s="70" t="s">
        <v>26</v>
      </c>
      <c r="B20" s="71">
        <v>266.39999999999998</v>
      </c>
      <c r="C20" s="72">
        <f>RANK(B20,B7:B25,0)</f>
        <v>9</v>
      </c>
      <c r="D20" s="72">
        <v>57099</v>
      </c>
      <c r="E20" s="72">
        <f>RANK(D20,D7:D25,0)</f>
        <v>10</v>
      </c>
      <c r="F20" s="64">
        <f>D20/266.41</f>
        <v>214.32754025749782</v>
      </c>
      <c r="G20" s="72">
        <f>RANK(F20,F7:F25,0)</f>
        <v>15</v>
      </c>
      <c r="H20" s="72">
        <v>21529</v>
      </c>
      <c r="I20" s="72">
        <f>RANK(H20,H7:H25,0)</f>
        <v>9</v>
      </c>
      <c r="J20" s="73">
        <v>43.1</v>
      </c>
      <c r="K20" s="72">
        <f>RANK(J20,J7:J25,0)</f>
        <v>18</v>
      </c>
      <c r="L20" s="73">
        <v>104.1</v>
      </c>
      <c r="M20" s="72">
        <f>RANK(L20,L7:L25,0)</f>
        <v>1</v>
      </c>
      <c r="N20" s="73">
        <v>14.8</v>
      </c>
      <c r="O20" s="72">
        <f>RANK(N20,N7:N25,0)</f>
        <v>6</v>
      </c>
      <c r="P20" s="70" t="s">
        <v>26</v>
      </c>
      <c r="Q20" s="73">
        <v>64.8</v>
      </c>
      <c r="R20" s="72">
        <f>RANK(Q20,Q7:Q25,0)</f>
        <v>1</v>
      </c>
      <c r="S20" s="73">
        <v>20.399999999999999</v>
      </c>
      <c r="T20" s="72">
        <f>RANK(S20,S7:S25,0)</f>
        <v>19</v>
      </c>
      <c r="U20" s="113">
        <v>30512</v>
      </c>
      <c r="V20" s="72">
        <f>RANK(U20,U7:U25,0)</f>
        <v>10</v>
      </c>
      <c r="W20" s="73">
        <v>62.7</v>
      </c>
      <c r="X20" s="72">
        <f>RANK(W20,W7:W25,0)</f>
        <v>7</v>
      </c>
      <c r="Y20" s="113">
        <v>2756</v>
      </c>
      <c r="Z20" s="72">
        <f>RANK(Y20,Y7:Y25,0)</f>
        <v>13</v>
      </c>
      <c r="AA20" s="126">
        <f t="shared" si="3"/>
        <v>9.0975110582953729</v>
      </c>
      <c r="AB20" s="72">
        <f>RANK(AA20,AA7:AA25,0)</f>
        <v>13</v>
      </c>
      <c r="AC20" s="113">
        <v>11434</v>
      </c>
      <c r="AD20" s="72">
        <f>RANK(AC20,AC7:AC25,0)</f>
        <v>10</v>
      </c>
      <c r="AE20" s="70" t="s">
        <v>26</v>
      </c>
      <c r="AF20" s="73">
        <f t="shared" si="4"/>
        <v>37.743447547369115</v>
      </c>
      <c r="AG20" s="72">
        <f>RANK(AF20,AF7:AF25,0)</f>
        <v>3</v>
      </c>
      <c r="AH20" s="113">
        <v>16104</v>
      </c>
      <c r="AI20" s="72">
        <f>RANK(AH20,AH7:AH25,0)</f>
        <v>11</v>
      </c>
      <c r="AJ20" s="73">
        <f t="shared" si="5"/>
        <v>53.159041394335517</v>
      </c>
      <c r="AK20" s="72">
        <f>RANK(AJ20,AJ7:AJ25,0)</f>
        <v>14</v>
      </c>
      <c r="AL20" s="72">
        <v>2738</v>
      </c>
      <c r="AM20" s="72">
        <f>RANK(AL20,AL7:AL25,0)</f>
        <v>12</v>
      </c>
      <c r="AN20" s="62">
        <f t="shared" si="1"/>
        <v>13.066717571823997</v>
      </c>
      <c r="AO20" s="72">
        <f>RANK(AN20,AN7:AN25,0)</f>
        <v>13</v>
      </c>
      <c r="AP20" s="142">
        <v>2689</v>
      </c>
      <c r="AQ20" s="142">
        <f>RANK(AP20,AP7:AP25,0)</f>
        <v>14</v>
      </c>
      <c r="AR20" s="142">
        <v>142553</v>
      </c>
      <c r="AS20" s="72">
        <f>RANK(AR20,AR7:AR25,0)</f>
        <v>15</v>
      </c>
      <c r="AT20" s="70" t="s">
        <v>26</v>
      </c>
      <c r="AU20" s="74">
        <f t="shared" si="8"/>
        <v>52.064645726807889</v>
      </c>
      <c r="AV20" s="72">
        <f>RANK(AU20,AU7:AU25,0)</f>
        <v>12</v>
      </c>
      <c r="AW20" s="72">
        <v>506</v>
      </c>
      <c r="AX20" s="72">
        <f>RANK(AW20,AW7:AW25,0)</f>
        <v>16</v>
      </c>
      <c r="AY20" s="72">
        <v>2566</v>
      </c>
      <c r="AZ20" s="72">
        <f>RANK(AY20,AY7:AY25,0)</f>
        <v>13</v>
      </c>
      <c r="BA20" s="72">
        <v>241</v>
      </c>
      <c r="BB20" s="72">
        <f>RANK(BA20,BA7:BA25,0)</f>
        <v>8</v>
      </c>
      <c r="BC20" s="72">
        <v>7965</v>
      </c>
      <c r="BD20" s="72">
        <f>RANK(BC20,BC7:BC25,0)</f>
        <v>9</v>
      </c>
      <c r="BE20" s="72">
        <v>262332</v>
      </c>
      <c r="BF20" s="72">
        <f>RANK(BE20,BE7:BE25,0)</f>
        <v>6</v>
      </c>
      <c r="BG20" s="72">
        <v>390</v>
      </c>
      <c r="BH20" s="72">
        <f>RANK(BG20,BG7:BG25,0)</f>
        <v>15</v>
      </c>
      <c r="BI20" s="70" t="s">
        <v>26</v>
      </c>
      <c r="BJ20" s="72">
        <v>2316</v>
      </c>
      <c r="BK20" s="72">
        <f>RANK(BJ20,BJ7:BJ25,0)</f>
        <v>10</v>
      </c>
      <c r="BL20" s="72">
        <v>559</v>
      </c>
      <c r="BM20" s="72">
        <f>RANK(BL20,BL7:BL25,0)</f>
        <v>14</v>
      </c>
      <c r="BN20" s="72">
        <v>3709</v>
      </c>
      <c r="BO20" s="72">
        <f>RANK(BN20,BN7:BN25,0)</f>
        <v>13</v>
      </c>
      <c r="BP20" s="72">
        <v>86226</v>
      </c>
      <c r="BQ20" s="72">
        <f>RANK(BP20,BP7:BP25,0)</f>
        <v>13</v>
      </c>
      <c r="BR20" s="72">
        <v>330</v>
      </c>
      <c r="BS20" s="72">
        <f>RANK(BR20,BR7:BR25,0)</f>
        <v>13</v>
      </c>
      <c r="BT20" s="72">
        <v>1803</v>
      </c>
      <c r="BU20" s="72">
        <f>RANK(BT20,BT7:BT25,0)</f>
        <v>13</v>
      </c>
      <c r="BV20" s="72">
        <v>165</v>
      </c>
      <c r="BW20" s="72">
        <f>RANK(BV20,BV7:BV25,0)</f>
        <v>11</v>
      </c>
      <c r="BX20" s="70" t="s">
        <v>26</v>
      </c>
      <c r="BY20" s="72">
        <v>194</v>
      </c>
      <c r="BZ20" s="72">
        <f>RANK(BY20,BY7:BY25,0)</f>
        <v>4</v>
      </c>
      <c r="CA20" s="72"/>
      <c r="CB20" s="72">
        <f>RANK(CA20,CA7:CA25,0)</f>
        <v>1</v>
      </c>
      <c r="CC20" s="72"/>
      <c r="CD20" s="72">
        <f>RANK(CC20,CC7:CC25,0)</f>
        <v>1</v>
      </c>
      <c r="CE20" s="72"/>
      <c r="CF20" s="72">
        <f>RANK(CE20,CE7:CE25,0)</f>
        <v>1</v>
      </c>
      <c r="CG20" s="72"/>
      <c r="CH20" s="72">
        <f>RANK(CG20,CG7:CG25,0)</f>
        <v>1</v>
      </c>
      <c r="CI20" s="72">
        <v>3302</v>
      </c>
      <c r="CJ20" s="72">
        <f>RANK(CI20,CI7:CI25,0)</f>
        <v>10</v>
      </c>
      <c r="CK20" s="72">
        <v>1545</v>
      </c>
      <c r="CL20" s="72">
        <f>RANK(CK20,CK7:CK25,0)</f>
        <v>11</v>
      </c>
      <c r="CM20" s="70" t="s">
        <v>26</v>
      </c>
      <c r="CN20" s="73">
        <v>98.7</v>
      </c>
      <c r="CO20" s="72">
        <f>RANK(CN20,CN7:CN25,0)</f>
        <v>2</v>
      </c>
      <c r="CP20" s="72">
        <v>22636</v>
      </c>
      <c r="CQ20" s="72">
        <f>RANK(CP20,CP7:CP25,0)</f>
        <v>10</v>
      </c>
      <c r="CR20" s="55"/>
      <c r="CS20" s="63">
        <f>RANK(CR20,CR7:CR25,0)</f>
        <v>1</v>
      </c>
      <c r="CT20" s="55">
        <v>20954</v>
      </c>
      <c r="CU20" s="63">
        <f>RANK(CT20,CT7:CT25,0)</f>
        <v>11</v>
      </c>
      <c r="CV20" s="55"/>
      <c r="CW20" s="63">
        <f>RANK(CV20,CV7:CV25,0)</f>
        <v>1</v>
      </c>
      <c r="CX20" s="55"/>
      <c r="CY20" s="63">
        <f>RANK(CX20,CX7:CX25,0)</f>
        <v>1</v>
      </c>
      <c r="CZ20" s="55"/>
      <c r="DA20" s="63">
        <f>RANK(CZ20,CZ7:CZ25,0)</f>
        <v>1</v>
      </c>
      <c r="DB20" s="101">
        <f t="shared" si="7"/>
        <v>30294</v>
      </c>
      <c r="DC20" s="3"/>
      <c r="DD20" s="3"/>
      <c r="DE20" s="3"/>
      <c r="DF20" s="3"/>
    </row>
    <row r="21" spans="1:110" s="34" customFormat="1" ht="21" customHeight="1">
      <c r="A21" s="70" t="s">
        <v>27</v>
      </c>
      <c r="B21" s="71">
        <v>290.13</v>
      </c>
      <c r="C21" s="72">
        <f>RANK(B21,B7:B25,0)</f>
        <v>8</v>
      </c>
      <c r="D21" s="72">
        <v>68346</v>
      </c>
      <c r="E21" s="72">
        <f>RANK(D21,D7:D25,0)</f>
        <v>8</v>
      </c>
      <c r="F21" s="64">
        <f>D21/290.13</f>
        <v>235.5702616068659</v>
      </c>
      <c r="G21" s="72">
        <f>RANK(F21,F7:F25,0)</f>
        <v>14</v>
      </c>
      <c r="H21" s="72">
        <v>24860</v>
      </c>
      <c r="I21" s="72">
        <f>RANK(H21,H7:H25,0)</f>
        <v>8</v>
      </c>
      <c r="J21" s="73">
        <v>43.2</v>
      </c>
      <c r="K21" s="72">
        <f>RANK(J21,J7:J25,0)</f>
        <v>17</v>
      </c>
      <c r="L21" s="73">
        <v>100.9</v>
      </c>
      <c r="M21" s="72">
        <f>RANK(L21,L7:L25,0)</f>
        <v>4</v>
      </c>
      <c r="N21" s="73">
        <v>14.7</v>
      </c>
      <c r="O21" s="72">
        <f>RANK(N21,N7:N25,0)</f>
        <v>8</v>
      </c>
      <c r="P21" s="70" t="s">
        <v>27</v>
      </c>
      <c r="Q21" s="73">
        <v>64.599999999999994</v>
      </c>
      <c r="R21" s="72">
        <f>RANK(Q21,Q7:Q25,0)</f>
        <v>2</v>
      </c>
      <c r="S21" s="73">
        <v>20.7</v>
      </c>
      <c r="T21" s="72">
        <f>RANK(S21,S7:S25,0)</f>
        <v>18</v>
      </c>
      <c r="U21" s="113">
        <v>37115</v>
      </c>
      <c r="V21" s="72">
        <f>RANK(U21,U7:U25,0)</f>
        <v>7</v>
      </c>
      <c r="W21" s="73">
        <v>63.7</v>
      </c>
      <c r="X21" s="72">
        <f>RANK(W21,W7:W25,0)</f>
        <v>3</v>
      </c>
      <c r="Y21" s="113">
        <v>3774</v>
      </c>
      <c r="Z21" s="72">
        <f>RANK(Y21,Y7:Y25,0)</f>
        <v>9</v>
      </c>
      <c r="AA21" s="126">
        <f t="shared" si="3"/>
        <v>10.171410090556273</v>
      </c>
      <c r="AB21" s="72">
        <f>RANK(AA21,AA7:AA25,0)</f>
        <v>11</v>
      </c>
      <c r="AC21" s="113">
        <v>12815</v>
      </c>
      <c r="AD21" s="72">
        <f>RANK(AC21,AC7:AC25,0)</f>
        <v>8</v>
      </c>
      <c r="AE21" s="70" t="s">
        <v>27</v>
      </c>
      <c r="AF21" s="73">
        <f t="shared" si="4"/>
        <v>34.538055196205256</v>
      </c>
      <c r="AG21" s="72">
        <f>RANK(AF21,AF7:AF25,0)</f>
        <v>7</v>
      </c>
      <c r="AH21" s="113">
        <v>20515</v>
      </c>
      <c r="AI21" s="72">
        <f>RANK(AH21,AH7:AH25,0)</f>
        <v>7</v>
      </c>
      <c r="AJ21" s="73">
        <f t="shared" si="5"/>
        <v>55.290534713238458</v>
      </c>
      <c r="AK21" s="72">
        <f>RANK(AJ21,AJ7:AJ25,0)</f>
        <v>9</v>
      </c>
      <c r="AL21" s="72">
        <v>3246</v>
      </c>
      <c r="AM21" s="72">
        <f>RANK(AL21,AL7:AL25,0)</f>
        <v>10</v>
      </c>
      <c r="AN21" s="62">
        <f t="shared" si="1"/>
        <v>13.327311545409756</v>
      </c>
      <c r="AO21" s="72">
        <f>RANK(AN21,AN7:AN25,0)</f>
        <v>12</v>
      </c>
      <c r="AP21" s="142">
        <v>3707</v>
      </c>
      <c r="AQ21" s="142">
        <f>RANK(AP21,AP7:AP25,0)</f>
        <v>9</v>
      </c>
      <c r="AR21" s="142">
        <v>215970</v>
      </c>
      <c r="AS21" s="72">
        <f>RANK(AR21,AR7:AR25,0)</f>
        <v>7</v>
      </c>
      <c r="AT21" s="70" t="s">
        <v>27</v>
      </c>
      <c r="AU21" s="74">
        <f t="shared" si="8"/>
        <v>66.534195933456559</v>
      </c>
      <c r="AV21" s="72">
        <f>RANK(AU21,AU7:AU25,0)</f>
        <v>7</v>
      </c>
      <c r="AW21" s="72">
        <v>829</v>
      </c>
      <c r="AX21" s="72">
        <f>RANK(AW21,AW7:AW25,0)</f>
        <v>10</v>
      </c>
      <c r="AY21" s="72">
        <v>3038</v>
      </c>
      <c r="AZ21" s="72">
        <f>RANK(AY21,AY7:AY25,0)</f>
        <v>11</v>
      </c>
      <c r="BA21" s="72">
        <v>217</v>
      </c>
      <c r="BB21" s="72">
        <f>RANK(BA21,BA7:BA25,0)</f>
        <v>11</v>
      </c>
      <c r="BC21" s="72">
        <v>8719</v>
      </c>
      <c r="BD21" s="72">
        <f>RANK(BC21,BC7:BC25,0)</f>
        <v>8</v>
      </c>
      <c r="BE21" s="72">
        <v>266495</v>
      </c>
      <c r="BF21" s="72">
        <f>RANK(BE21,BE7:BE25,0)</f>
        <v>5</v>
      </c>
      <c r="BG21" s="72">
        <f>SUM(BG65:BG66)</f>
        <v>511</v>
      </c>
      <c r="BH21" s="72">
        <f>RANK(BG21,BG7:BG25,0)</f>
        <v>9</v>
      </c>
      <c r="BI21" s="70" t="s">
        <v>27</v>
      </c>
      <c r="BJ21" s="72">
        <f>SUM(BJ65:BJ66)</f>
        <v>3112</v>
      </c>
      <c r="BK21" s="72">
        <f>RANK(BJ21,BJ7:BJ25,0)</f>
        <v>9</v>
      </c>
      <c r="BL21" s="72">
        <v>820</v>
      </c>
      <c r="BM21" s="72">
        <f>RANK(BL21,BL7:BL25,0)</f>
        <v>9</v>
      </c>
      <c r="BN21" s="72">
        <v>5687</v>
      </c>
      <c r="BO21" s="72">
        <f>RANK(BN21,BN7:BN25,0)</f>
        <v>8</v>
      </c>
      <c r="BP21" s="72">
        <v>167627</v>
      </c>
      <c r="BQ21" s="72">
        <f>RANK(BP21,BP7:BP25,0)</f>
        <v>8</v>
      </c>
      <c r="BR21" s="72">
        <f>SUM(BR65:BR66)</f>
        <v>347</v>
      </c>
      <c r="BS21" s="72">
        <f>RANK(BR21,BR7:BR25,0)</f>
        <v>9</v>
      </c>
      <c r="BT21" s="72">
        <f>SUM(BT65:BT66)</f>
        <v>1931</v>
      </c>
      <c r="BU21" s="72">
        <f>RANK(BT21,BT7:BT25,0)</f>
        <v>11</v>
      </c>
      <c r="BV21" s="72">
        <f>SUM(BV65:BV66)</f>
        <v>189</v>
      </c>
      <c r="BW21" s="72">
        <f>RANK(BV21,BV7:BV25,0)</f>
        <v>9</v>
      </c>
      <c r="BX21" s="70" t="s">
        <v>27</v>
      </c>
      <c r="BY21" s="72">
        <f>SUM(BY65:BY66)</f>
        <v>52</v>
      </c>
      <c r="BZ21" s="72">
        <f>RANK(BY21,BY7:BY25,0)</f>
        <v>12</v>
      </c>
      <c r="CA21" s="72"/>
      <c r="CB21" s="72">
        <f>RANK(CA21,CA7:CA25,0)</f>
        <v>1</v>
      </c>
      <c r="CC21" s="72"/>
      <c r="CD21" s="72">
        <f>RANK(CC21,CC7:CC25,0)</f>
        <v>1</v>
      </c>
      <c r="CE21" s="72"/>
      <c r="CF21" s="72">
        <f>RANK(CE21,CE7:CE25,0)</f>
        <v>1</v>
      </c>
      <c r="CG21" s="72"/>
      <c r="CH21" s="72">
        <f>RANK(CG21,CG7:CG25,0)</f>
        <v>1</v>
      </c>
      <c r="CI21" s="72">
        <v>3953</v>
      </c>
      <c r="CJ21" s="72">
        <f>RANK(CI21,CI7:CI25,0)</f>
        <v>8</v>
      </c>
      <c r="CK21" s="72">
        <v>1989</v>
      </c>
      <c r="CL21" s="72">
        <f>RANK(CK21,CK7:CK25,0)</f>
        <v>8</v>
      </c>
      <c r="CM21" s="70" t="s">
        <v>27</v>
      </c>
      <c r="CN21" s="73">
        <v>97</v>
      </c>
      <c r="CO21" s="72">
        <f>RANK(CN21,CN7:CN25,0)</f>
        <v>17</v>
      </c>
      <c r="CP21" s="72">
        <f>SUM(CP65:CP66)</f>
        <v>27777</v>
      </c>
      <c r="CQ21" s="72">
        <f>RANK(CP21,CP7:CP25,0)</f>
        <v>8</v>
      </c>
      <c r="CR21" s="63">
        <f>SUM(CR65:CR66)</f>
        <v>0</v>
      </c>
      <c r="CS21" s="63">
        <f>RANK(CR21,CR7:CR25,0)</f>
        <v>1</v>
      </c>
      <c r="CT21" s="63">
        <v>24356</v>
      </c>
      <c r="CU21" s="63">
        <f>RANK(CT21,CT7:CT25,0)</f>
        <v>7</v>
      </c>
      <c r="CV21" s="63">
        <f>SUM(CV65:CV66)</f>
        <v>0</v>
      </c>
      <c r="CW21" s="63">
        <f>RANK(CV21,CV7:CV25,0)</f>
        <v>1</v>
      </c>
      <c r="CX21" s="63">
        <f>SUM(CX65:CX66)</f>
        <v>0</v>
      </c>
      <c r="CY21" s="63">
        <f>RANK(CX21,CX7:CX25,0)</f>
        <v>1</v>
      </c>
      <c r="CZ21" s="63">
        <f>SUM(CZ65:CZ66)</f>
        <v>0</v>
      </c>
      <c r="DA21" s="63">
        <f>RANK(CZ21,CZ7:CZ25,0)</f>
        <v>1</v>
      </c>
      <c r="DB21" s="101">
        <f t="shared" si="7"/>
        <v>37104</v>
      </c>
      <c r="DC21" s="65"/>
    </row>
    <row r="22" spans="1:110" s="68" customFormat="1" ht="21" customHeight="1">
      <c r="A22" s="151" t="s">
        <v>28</v>
      </c>
      <c r="B22" s="152">
        <v>423.99</v>
      </c>
      <c r="C22" s="67">
        <f>RANK(B22,B7:B25,0)</f>
        <v>6</v>
      </c>
      <c r="D22" s="67">
        <v>100462</v>
      </c>
      <c r="E22" s="67">
        <f>RANK(D22,D7:D25,0)</f>
        <v>5</v>
      </c>
      <c r="F22" s="153">
        <f t="shared" si="0"/>
        <v>236.94426755348002</v>
      </c>
      <c r="G22" s="67">
        <f>RANK(F22,F7:F25,0)</f>
        <v>13</v>
      </c>
      <c r="H22" s="67">
        <v>35362</v>
      </c>
      <c r="I22" s="67">
        <f>RANK(H22,H7:H25,0)</f>
        <v>5</v>
      </c>
      <c r="J22" s="154">
        <v>44.9</v>
      </c>
      <c r="K22" s="67">
        <f>RANK(J22,J7:J25,0)</f>
        <v>7</v>
      </c>
      <c r="L22" s="154">
        <v>100.4</v>
      </c>
      <c r="M22" s="67">
        <f>RANK(L22,L7:L25,0)</f>
        <v>6</v>
      </c>
      <c r="N22" s="154">
        <v>15.1</v>
      </c>
      <c r="O22" s="67">
        <f>RANK(N22,N7:N25,0)</f>
        <v>1</v>
      </c>
      <c r="P22" s="151" t="s">
        <v>28</v>
      </c>
      <c r="Q22" s="154">
        <v>60.6</v>
      </c>
      <c r="R22" s="67">
        <f>RANK(Q22,Q7:Q25,0)</f>
        <v>14</v>
      </c>
      <c r="S22" s="154">
        <v>24.3</v>
      </c>
      <c r="T22" s="67">
        <f>RANK(S22,S7:S25,0)</f>
        <v>5</v>
      </c>
      <c r="U22" s="155">
        <v>50296</v>
      </c>
      <c r="V22" s="67">
        <f>RANK(U22,U7:U25,0)</f>
        <v>6</v>
      </c>
      <c r="W22" s="154">
        <v>59</v>
      </c>
      <c r="X22" s="67">
        <f>RANK(W22,W7:W25,0)</f>
        <v>17</v>
      </c>
      <c r="Y22" s="155">
        <v>6060</v>
      </c>
      <c r="Z22" s="67">
        <f>RANK(Y22,Y7:Y25,0)</f>
        <v>6</v>
      </c>
      <c r="AA22" s="156">
        <f t="shared" si="3"/>
        <v>12.083507806424599</v>
      </c>
      <c r="AB22" s="67">
        <f>RANK(AA22,AA7:AA25,0)</f>
        <v>5</v>
      </c>
      <c r="AC22" s="155">
        <v>16443</v>
      </c>
      <c r="AD22" s="67">
        <f>RANK(AC22,AC7:AC25,0)</f>
        <v>6</v>
      </c>
      <c r="AE22" s="151" t="s">
        <v>28</v>
      </c>
      <c r="AF22" s="154">
        <f t="shared" si="4"/>
        <v>32.786983310402583</v>
      </c>
      <c r="AG22" s="67">
        <f>RANK(AF22,AF7:AF25,0)</f>
        <v>11</v>
      </c>
      <c r="AH22" s="155">
        <v>27648</v>
      </c>
      <c r="AI22" s="67">
        <f>RANK(AH22,AH7:AH25,0)</f>
        <v>6</v>
      </c>
      <c r="AJ22" s="154">
        <f t="shared" si="5"/>
        <v>55.129508883172818</v>
      </c>
      <c r="AK22" s="67">
        <f>RANK(AJ22,AJ7:AJ25,0)</f>
        <v>10</v>
      </c>
      <c r="AL22" s="67">
        <v>8446</v>
      </c>
      <c r="AM22" s="67">
        <f>RANK(AL22,AL7:AL25,0)</f>
        <v>2</v>
      </c>
      <c r="AN22" s="153">
        <f t="shared" si="1"/>
        <v>23.546138834680789</v>
      </c>
      <c r="AO22" s="67">
        <f>RANK(AN22,AN7:AN25,0)</f>
        <v>5</v>
      </c>
      <c r="AP22" s="157">
        <v>8049</v>
      </c>
      <c r="AQ22" s="157">
        <f>RANK(AP22,AP7:AP25,0)</f>
        <v>3</v>
      </c>
      <c r="AR22" s="157">
        <v>433156</v>
      </c>
      <c r="AS22" s="67">
        <f>RANK(AR22,AR7:AR25,0)</f>
        <v>4</v>
      </c>
      <c r="AT22" s="151" t="s">
        <v>28</v>
      </c>
      <c r="AU22" s="158">
        <f t="shared" si="8"/>
        <v>51.285342173810086</v>
      </c>
      <c r="AV22" s="67">
        <f>RANK(AU22,AU7:AU25,0)</f>
        <v>13</v>
      </c>
      <c r="AW22" s="67">
        <v>1183</v>
      </c>
      <c r="AX22" s="67">
        <f>RANK(AW22,AW7:AW25,0)</f>
        <v>6</v>
      </c>
      <c r="AY22" s="67">
        <v>4921</v>
      </c>
      <c r="AZ22" s="67">
        <f>RANK(AY22,AY7:AY25,0)</f>
        <v>5</v>
      </c>
      <c r="BA22" s="67">
        <v>325</v>
      </c>
      <c r="BB22" s="67">
        <f>RANK(BA22,BA7:BA25,0)</f>
        <v>6</v>
      </c>
      <c r="BC22" s="67">
        <v>9747</v>
      </c>
      <c r="BD22" s="67">
        <f>RANK(BC22,BC7:BC25,0)</f>
        <v>6</v>
      </c>
      <c r="BE22" s="67">
        <v>252332</v>
      </c>
      <c r="BF22" s="67">
        <f>RANK(BE22,BE7:BE25,0)</f>
        <v>7</v>
      </c>
      <c r="BG22" s="67">
        <f>SUM(BG67:BG70)</f>
        <v>930</v>
      </c>
      <c r="BH22" s="67">
        <f>RANK(BG22,BG7:BG25,0)</f>
        <v>5</v>
      </c>
      <c r="BI22" s="151" t="s">
        <v>28</v>
      </c>
      <c r="BJ22" s="67">
        <f>SUM(BJ67:BJ70)</f>
        <v>3799</v>
      </c>
      <c r="BK22" s="67">
        <f>RANK(BJ22,BJ7:BJ25,0)</f>
        <v>7</v>
      </c>
      <c r="BL22" s="67">
        <v>1378</v>
      </c>
      <c r="BM22" s="67">
        <f>RANK(BL22,BL7:BL25,0)</f>
        <v>5</v>
      </c>
      <c r="BN22" s="67">
        <v>8554</v>
      </c>
      <c r="BO22" s="67">
        <f>RANK(BN22,BN7:BN25,0)</f>
        <v>5</v>
      </c>
      <c r="BP22" s="67">
        <v>200804</v>
      </c>
      <c r="BQ22" s="67">
        <f>RANK(BP22,BP7:BP25,0)</f>
        <v>6</v>
      </c>
      <c r="BR22" s="67">
        <f>SUM(BR67:BR70)</f>
        <v>741</v>
      </c>
      <c r="BS22" s="67">
        <f>RANK(BR22,BR7:BR25,0)</f>
        <v>5</v>
      </c>
      <c r="BT22" s="67">
        <f>SUM(BT67:BT70)</f>
        <v>4248</v>
      </c>
      <c r="BU22" s="67">
        <f>RANK(BT22,BT7:BT25,0)</f>
        <v>5</v>
      </c>
      <c r="BV22" s="67">
        <f>SUM(BV67:BV70)</f>
        <v>323</v>
      </c>
      <c r="BW22" s="67">
        <f>RANK(BV22,BV7:BV25,0)</f>
        <v>5</v>
      </c>
      <c r="BX22" s="151" t="s">
        <v>28</v>
      </c>
      <c r="BY22" s="67">
        <f>SUM(BY67:BY70)</f>
        <v>40</v>
      </c>
      <c r="BZ22" s="67">
        <f>RANK(BY22,BY7:BY25,0)</f>
        <v>13</v>
      </c>
      <c r="CA22" s="67"/>
      <c r="CB22" s="67">
        <f>RANK(CA22,CA7:CA25,0)</f>
        <v>1</v>
      </c>
      <c r="CC22" s="67"/>
      <c r="CD22" s="67">
        <f>RANK(CC22,CC7:CC25,0)</f>
        <v>1</v>
      </c>
      <c r="CE22" s="67"/>
      <c r="CF22" s="67">
        <f>RANK(CE22,CE7:CE25,0)</f>
        <v>1</v>
      </c>
      <c r="CG22" s="67"/>
      <c r="CH22" s="67">
        <f>RANK(CG22,CG7:CG25,0)</f>
        <v>1</v>
      </c>
      <c r="CI22" s="67">
        <v>6264</v>
      </c>
      <c r="CJ22" s="67">
        <f>RANK(CI22,CI7:CI25,0)</f>
        <v>5</v>
      </c>
      <c r="CK22" s="67">
        <v>3426</v>
      </c>
      <c r="CL22" s="67">
        <f>RANK(CK22,CK7:CK25,0)</f>
        <v>4</v>
      </c>
      <c r="CM22" s="151" t="s">
        <v>28</v>
      </c>
      <c r="CN22" s="154">
        <v>97.9</v>
      </c>
      <c r="CO22" s="67">
        <f>RANK(CN22,CN7:CN25,0)</f>
        <v>10</v>
      </c>
      <c r="CP22" s="67">
        <f>SUM(CP67:CP70)</f>
        <v>41015</v>
      </c>
      <c r="CQ22" s="67">
        <f>RANK(CP22,CP7:CP25,0)</f>
        <v>4</v>
      </c>
      <c r="CR22" s="67">
        <f>SUM(CR67:CR70)</f>
        <v>0</v>
      </c>
      <c r="CS22" s="67">
        <f>RANK(CR22,CR7:CR25,0)</f>
        <v>1</v>
      </c>
      <c r="CT22" s="67">
        <v>35870</v>
      </c>
      <c r="CU22" s="67">
        <f>RANK(CT22,CT7:CT25,0)</f>
        <v>5</v>
      </c>
      <c r="CV22" s="67">
        <f>SUM(CV67:CV70)</f>
        <v>0</v>
      </c>
      <c r="CW22" s="67">
        <f>RANK(CV22,CV7:CV25,0)</f>
        <v>1</v>
      </c>
      <c r="CX22" s="67">
        <f>SUM(CX67:CX70)</f>
        <v>0</v>
      </c>
      <c r="CY22" s="67">
        <f>RANK(CX22,CX7:CX25,0)</f>
        <v>1</v>
      </c>
      <c r="CZ22" s="67">
        <f>SUM(CZ67:CZ70)</f>
        <v>0</v>
      </c>
      <c r="DA22" s="67">
        <f>RANK(CZ22,CZ7:CZ25,0)</f>
        <v>1</v>
      </c>
      <c r="DB22" s="159">
        <f t="shared" si="7"/>
        <v>50151</v>
      </c>
    </row>
    <row r="23" spans="1:110" s="34" customFormat="1" ht="21" customHeight="1">
      <c r="A23" s="70" t="s">
        <v>29</v>
      </c>
      <c r="B23" s="71">
        <v>119.84</v>
      </c>
      <c r="C23" s="72">
        <f>RANK(B23,B7:B25,0)</f>
        <v>14</v>
      </c>
      <c r="D23" s="72">
        <v>64022</v>
      </c>
      <c r="E23" s="72">
        <f>RANK(D23,D7:D25,0)</f>
        <v>9</v>
      </c>
      <c r="F23" s="64">
        <f t="shared" si="0"/>
        <v>534.22897196261681</v>
      </c>
      <c r="G23" s="72">
        <f>RANK(F23,F7:F25,0)</f>
        <v>2</v>
      </c>
      <c r="H23" s="72">
        <v>21251</v>
      </c>
      <c r="I23" s="72">
        <f>RANK(H23,H7:H25,0)</f>
        <v>10</v>
      </c>
      <c r="J23" s="73">
        <v>45.3</v>
      </c>
      <c r="K23" s="72">
        <f>RANK(J23,J7:J25,0)</f>
        <v>5</v>
      </c>
      <c r="L23" s="73">
        <v>99.2</v>
      </c>
      <c r="M23" s="72">
        <f>RANK(L23,L7:L25,0)</f>
        <v>10</v>
      </c>
      <c r="N23" s="73">
        <v>14.3</v>
      </c>
      <c r="O23" s="72">
        <f>RANK(N23,N7:N25,0)</f>
        <v>14</v>
      </c>
      <c r="P23" s="70" t="s">
        <v>29</v>
      </c>
      <c r="Q23" s="73">
        <v>61.9</v>
      </c>
      <c r="R23" s="72">
        <f>RANK(Q23,Q7:Q25,0)</f>
        <v>10</v>
      </c>
      <c r="S23" s="73">
        <v>23.9</v>
      </c>
      <c r="T23" s="72">
        <f>RANK(S23,S7:S25,0)</f>
        <v>7</v>
      </c>
      <c r="U23" s="113">
        <v>32873</v>
      </c>
      <c r="V23" s="72">
        <f>RANK(U23,U7:U25,0)</f>
        <v>9</v>
      </c>
      <c r="W23" s="73">
        <v>59.9</v>
      </c>
      <c r="X23" s="72">
        <f>RANK(W23,W7:W25,0)</f>
        <v>15</v>
      </c>
      <c r="Y23" s="113">
        <v>3266</v>
      </c>
      <c r="Z23" s="72">
        <f>RANK(Y23,Y7:Y25,0)</f>
        <v>12</v>
      </c>
      <c r="AA23" s="126">
        <f t="shared" si="3"/>
        <v>9.9932684658221653</v>
      </c>
      <c r="AB23" s="72">
        <f>RANK(AA23,AA7:AA25,0)</f>
        <v>12</v>
      </c>
      <c r="AC23" s="113">
        <v>11228</v>
      </c>
      <c r="AD23" s="72">
        <f>RANK(AC23,AC7:AC25,0)</f>
        <v>11</v>
      </c>
      <c r="AE23" s="70" t="s">
        <v>29</v>
      </c>
      <c r="AF23" s="73">
        <f t="shared" si="4"/>
        <v>34.355302613059173</v>
      </c>
      <c r="AG23" s="72">
        <f>RANK(AF23,AF7:AF25,0)</f>
        <v>8</v>
      </c>
      <c r="AH23" s="113">
        <v>18188</v>
      </c>
      <c r="AI23" s="72">
        <f>RANK(AH23,AH7:AH25,0)</f>
        <v>9</v>
      </c>
      <c r="AJ23" s="73">
        <f t="shared" si="5"/>
        <v>55.651428921118665</v>
      </c>
      <c r="AK23" s="72">
        <f>RANK(AJ23,AJ7:AJ25,0)</f>
        <v>7</v>
      </c>
      <c r="AL23" s="72">
        <v>3735</v>
      </c>
      <c r="AM23" s="72">
        <f>RANK(AL23,AL7:AL25,0)</f>
        <v>8</v>
      </c>
      <c r="AN23" s="62">
        <f t="shared" si="1"/>
        <v>17.394746646795827</v>
      </c>
      <c r="AO23" s="72">
        <f>RANK(AN23,AN7:AN25,0)</f>
        <v>8</v>
      </c>
      <c r="AP23" s="142">
        <v>2838</v>
      </c>
      <c r="AQ23" s="142">
        <f>RANK(AP23,AP7:AP25,0)</f>
        <v>12</v>
      </c>
      <c r="AR23" s="142">
        <v>92161</v>
      </c>
      <c r="AS23" s="72">
        <f>RANK(AR23,AR7:AR25,0)</f>
        <v>17</v>
      </c>
      <c r="AT23" s="70" t="s">
        <v>29</v>
      </c>
      <c r="AU23" s="74">
        <f t="shared" si="8"/>
        <v>24.674966532797857</v>
      </c>
      <c r="AV23" s="72">
        <f>RANK(AU23,AU7:AU25,0)</f>
        <v>17</v>
      </c>
      <c r="AW23" s="72">
        <v>647</v>
      </c>
      <c r="AX23" s="72">
        <f>RANK(AW23,AW7:AW25,0)</f>
        <v>13</v>
      </c>
      <c r="AY23" s="72">
        <v>3175</v>
      </c>
      <c r="AZ23" s="72">
        <f>RANK(AY23,AY7:AY25,0)</f>
        <v>9</v>
      </c>
      <c r="BA23" s="72">
        <v>228</v>
      </c>
      <c r="BB23" s="72">
        <f>RANK(BA23,BA7:BA25,0)</f>
        <v>10</v>
      </c>
      <c r="BC23" s="72">
        <v>7036</v>
      </c>
      <c r="BD23" s="72">
        <f>RANK(BC23,BC7:BC25,0)</f>
        <v>11</v>
      </c>
      <c r="BE23" s="72">
        <v>160231</v>
      </c>
      <c r="BF23" s="72">
        <f>RANK(BE23,BE7:BE25,0)</f>
        <v>11</v>
      </c>
      <c r="BG23" s="72">
        <v>487</v>
      </c>
      <c r="BH23" s="72">
        <f>RANK(BG23,BG7:BG25,0)</f>
        <v>10</v>
      </c>
      <c r="BI23" s="70" t="s">
        <v>29</v>
      </c>
      <c r="BJ23" s="72">
        <v>1844</v>
      </c>
      <c r="BK23" s="72">
        <f>RANK(BJ23,BJ7:BJ25,0)</f>
        <v>13</v>
      </c>
      <c r="BL23" s="72">
        <v>746</v>
      </c>
      <c r="BM23" s="72">
        <f>RANK(BL23,BL7:BL25,0)</f>
        <v>10</v>
      </c>
      <c r="BN23" s="72">
        <v>4507</v>
      </c>
      <c r="BO23" s="72">
        <f>RANK(BN23,BN7:BN25,0)</f>
        <v>12</v>
      </c>
      <c r="BP23" s="72">
        <v>110987</v>
      </c>
      <c r="BQ23" s="72">
        <f>RANK(BP23,BP7:BP25,0)</f>
        <v>11</v>
      </c>
      <c r="BR23" s="72">
        <v>378</v>
      </c>
      <c r="BS23" s="72">
        <f>RANK(BR23,BR7:BR25,0)</f>
        <v>8</v>
      </c>
      <c r="BT23" s="72">
        <v>1753</v>
      </c>
      <c r="BU23" s="72">
        <f>RANK(BT23,BT7:BT25,0)</f>
        <v>15</v>
      </c>
      <c r="BV23" s="72">
        <v>180</v>
      </c>
      <c r="BW23" s="72">
        <f>RANK(BV23,BV7:BV25,0)</f>
        <v>10</v>
      </c>
      <c r="BX23" s="70" t="s">
        <v>29</v>
      </c>
      <c r="BY23" s="72">
        <v>69</v>
      </c>
      <c r="BZ23" s="72">
        <f>RANK(BY23,BY7:BY25,0)</f>
        <v>9</v>
      </c>
      <c r="CA23" s="72"/>
      <c r="CB23" s="72">
        <f>RANK(CA23,CA7:CA25,0)</f>
        <v>1</v>
      </c>
      <c r="CC23" s="72"/>
      <c r="CD23" s="72">
        <f>RANK(CC23,CC7:CC25,0)</f>
        <v>1</v>
      </c>
      <c r="CE23" s="72"/>
      <c r="CF23" s="72">
        <f>RANK(CE23,CE7:CE25,0)</f>
        <v>1</v>
      </c>
      <c r="CG23" s="72"/>
      <c r="CH23" s="72">
        <f>RANK(CG23,CG7:CG25,0)</f>
        <v>1</v>
      </c>
      <c r="CI23" s="72">
        <v>3789</v>
      </c>
      <c r="CJ23" s="72">
        <f>RANK(CI23,CI7:CI25,0)</f>
        <v>9</v>
      </c>
      <c r="CK23" s="72">
        <v>1951</v>
      </c>
      <c r="CL23" s="72">
        <f>RANK(CK23,CK7:CK25,0)</f>
        <v>9</v>
      </c>
      <c r="CM23" s="70" t="s">
        <v>29</v>
      </c>
      <c r="CN23" s="73">
        <v>98.5</v>
      </c>
      <c r="CO23" s="72">
        <f>RANK(CN23,CN7:CN25,0)</f>
        <v>4</v>
      </c>
      <c r="CP23" s="72">
        <v>24446</v>
      </c>
      <c r="CQ23" s="72">
        <f>RANK(CP23,CP7:CP25,0)</f>
        <v>9</v>
      </c>
      <c r="CR23" s="72"/>
      <c r="CS23" s="63">
        <f>RANK(CR23,CR7:CR25,0)</f>
        <v>1</v>
      </c>
      <c r="CT23" s="72">
        <v>21472</v>
      </c>
      <c r="CU23" s="63">
        <f>RANK(CT23,CT7:CT25,0)</f>
        <v>9</v>
      </c>
      <c r="CV23" s="72"/>
      <c r="CW23" s="63">
        <f>RANK(CV23,CV7:CV25,0)</f>
        <v>1</v>
      </c>
      <c r="CX23" s="72"/>
      <c r="CY23" s="63">
        <f>RANK(CX23,CX7:CX25,0)</f>
        <v>1</v>
      </c>
      <c r="CZ23" s="72"/>
      <c r="DA23" s="63">
        <f>RANK(CZ23,CZ7:CZ25,0)</f>
        <v>1</v>
      </c>
      <c r="DB23" s="101">
        <f t="shared" si="7"/>
        <v>32682</v>
      </c>
    </row>
    <row r="24" spans="1:110" s="34" customFormat="1" ht="21" customHeight="1">
      <c r="A24" s="70" t="s">
        <v>30</v>
      </c>
      <c r="B24" s="71">
        <v>112.3</v>
      </c>
      <c r="C24" s="72">
        <f>RANK(B24,B7:B25,0)</f>
        <v>15</v>
      </c>
      <c r="D24" s="72">
        <v>31271</v>
      </c>
      <c r="E24" s="72">
        <f>RANK(D24,D7:D25,0)</f>
        <v>18</v>
      </c>
      <c r="F24" s="64">
        <f t="shared" si="0"/>
        <v>278.45948352626891</v>
      </c>
      <c r="G24" s="72">
        <f>RANK(F24,F7:F25,0)</f>
        <v>11</v>
      </c>
      <c r="H24" s="72">
        <v>10212</v>
      </c>
      <c r="I24" s="72">
        <f>RANK(H24,H7:H25,0)</f>
        <v>18</v>
      </c>
      <c r="J24" s="73">
        <v>44.6</v>
      </c>
      <c r="K24" s="72">
        <f>RANK(J24,J7:J25,0)</f>
        <v>12</v>
      </c>
      <c r="L24" s="73">
        <v>101</v>
      </c>
      <c r="M24" s="72">
        <f>RANK(L24,L7:L25,0)</f>
        <v>3</v>
      </c>
      <c r="N24" s="73">
        <v>14.9</v>
      </c>
      <c r="O24" s="72">
        <f>RANK(N24,N7:N25,0)</f>
        <v>5</v>
      </c>
      <c r="P24" s="70" t="s">
        <v>30</v>
      </c>
      <c r="Q24" s="73">
        <v>62.2</v>
      </c>
      <c r="R24" s="72">
        <f>RANK(Q24,Q7:Q25,0)</f>
        <v>9</v>
      </c>
      <c r="S24" s="73">
        <v>23</v>
      </c>
      <c r="T24" s="72">
        <f>RANK(S24,S7:S25,0)</f>
        <v>12</v>
      </c>
      <c r="U24" s="113">
        <v>16366</v>
      </c>
      <c r="V24" s="72">
        <f>RANK(U24,U7:U25,0)</f>
        <v>18</v>
      </c>
      <c r="W24" s="73">
        <v>61.5</v>
      </c>
      <c r="X24" s="72">
        <f>RANK(W24,W7:W25,0)</f>
        <v>8</v>
      </c>
      <c r="Y24" s="113">
        <v>2470</v>
      </c>
      <c r="Z24" s="72">
        <f>RANK(Y24,Y7:Y25,0)</f>
        <v>15</v>
      </c>
      <c r="AA24" s="126">
        <f t="shared" si="3"/>
        <v>15.10426221488412</v>
      </c>
      <c r="AB24" s="72">
        <f>RANK(AA24,AA7:AA25,0)</f>
        <v>3</v>
      </c>
      <c r="AC24" s="113">
        <v>5229</v>
      </c>
      <c r="AD24" s="72">
        <f>RANK(AC24,AC7:AC25,0)</f>
        <v>17</v>
      </c>
      <c r="AE24" s="70" t="s">
        <v>30</v>
      </c>
      <c r="AF24" s="73">
        <f t="shared" si="4"/>
        <v>31.975784259768851</v>
      </c>
      <c r="AG24" s="72">
        <f>RANK(AF24,AF7:AF25,0)</f>
        <v>14</v>
      </c>
      <c r="AH24" s="113">
        <v>8654</v>
      </c>
      <c r="AI24" s="72">
        <f>RANK(AH24,AH7:AH25,0)</f>
        <v>18</v>
      </c>
      <c r="AJ24" s="73">
        <f t="shared" si="5"/>
        <v>52.919953525347033</v>
      </c>
      <c r="AK24" s="72">
        <f>RANK(AJ24,AJ7:AJ25,0)</f>
        <v>15</v>
      </c>
      <c r="AL24" s="72">
        <v>2685</v>
      </c>
      <c r="AM24" s="72">
        <f>RANK(AL24,AL7:AL25,0)</f>
        <v>13</v>
      </c>
      <c r="AN24" s="62">
        <f t="shared" si="1"/>
        <v>25.686405816512003</v>
      </c>
      <c r="AO24" s="72">
        <f>RANK(AN24,AN7:AN25,0)</f>
        <v>2</v>
      </c>
      <c r="AP24" s="142">
        <v>2735</v>
      </c>
      <c r="AQ24" s="142">
        <f>RANK(AP24,AP7:AP25,0)</f>
        <v>13</v>
      </c>
      <c r="AR24" s="142">
        <v>161747</v>
      </c>
      <c r="AS24" s="72">
        <f>RANK(AR24,AR7:AR25,0)</f>
        <v>12</v>
      </c>
      <c r="AT24" s="70" t="s">
        <v>30</v>
      </c>
      <c r="AU24" s="74">
        <f t="shared" si="8"/>
        <v>60.240968342644322</v>
      </c>
      <c r="AV24" s="72">
        <f>RANK(AU24,AU7:AU25,0)</f>
        <v>8</v>
      </c>
      <c r="AW24" s="72">
        <v>438</v>
      </c>
      <c r="AX24" s="72">
        <f>RANK(AW24,AW7:AW25,0)</f>
        <v>17</v>
      </c>
      <c r="AY24" s="72">
        <v>1298</v>
      </c>
      <c r="AZ24" s="72">
        <f>RANK(AY24,AY7:AY25,0)</f>
        <v>19</v>
      </c>
      <c r="BA24" s="72">
        <v>110</v>
      </c>
      <c r="BB24" s="72">
        <f>RANK(BA24,BA7:BA25,0)</f>
        <v>17</v>
      </c>
      <c r="BC24" s="72">
        <v>3960</v>
      </c>
      <c r="BD24" s="72">
        <f>RANK(BC24,BC7:BC25,0)</f>
        <v>17</v>
      </c>
      <c r="BE24" s="72">
        <v>103421</v>
      </c>
      <c r="BF24" s="72">
        <f>RANK(BE24,BE7:BE25,0)</f>
        <v>16</v>
      </c>
      <c r="BG24" s="72">
        <v>202</v>
      </c>
      <c r="BH24" s="72">
        <f>RANK(BG24,BG7:BG25,0)</f>
        <v>19</v>
      </c>
      <c r="BI24" s="70" t="s">
        <v>30</v>
      </c>
      <c r="BJ24" s="72">
        <v>895</v>
      </c>
      <c r="BK24" s="72">
        <f>RANK(BJ24,BJ7:BJ25,0)</f>
        <v>18</v>
      </c>
      <c r="BL24" s="72">
        <v>317</v>
      </c>
      <c r="BM24" s="72">
        <f>RANK(BL24,BL7:BL25,0)</f>
        <v>19</v>
      </c>
      <c r="BN24" s="72">
        <v>2074</v>
      </c>
      <c r="BO24" s="72">
        <f>RANK(BN24,BN7:BN25,0)</f>
        <v>19</v>
      </c>
      <c r="BP24" s="72">
        <v>55200</v>
      </c>
      <c r="BQ24" s="72">
        <f>RANK(BP24,BP7:BP25,0)</f>
        <v>17</v>
      </c>
      <c r="BR24" s="72">
        <v>244</v>
      </c>
      <c r="BS24" s="72">
        <f>RANK(BR24,BR7:BR25,0)</f>
        <v>17</v>
      </c>
      <c r="BT24" s="72">
        <v>1112</v>
      </c>
      <c r="BU24" s="72">
        <f>RANK(BT24,BT7:BT25,0)</f>
        <v>19</v>
      </c>
      <c r="BV24" s="72">
        <v>66</v>
      </c>
      <c r="BW24" s="72">
        <f>RANK(BV24,BV7:BV25,0)</f>
        <v>19</v>
      </c>
      <c r="BX24" s="70" t="s">
        <v>30</v>
      </c>
      <c r="BY24" s="72">
        <v>11</v>
      </c>
      <c r="BZ24" s="72">
        <f>RANK(BY24,BY7:BY25,0)</f>
        <v>19</v>
      </c>
      <c r="CA24" s="72"/>
      <c r="CB24" s="72">
        <f>RANK(CA24,CA7:CA25,0)</f>
        <v>1</v>
      </c>
      <c r="CC24" s="72"/>
      <c r="CD24" s="72">
        <f>RANK(CC24,CC7:CC25,0)</f>
        <v>1</v>
      </c>
      <c r="CE24" s="72"/>
      <c r="CF24" s="72">
        <f>RANK(CE24,CE7:CE25,0)</f>
        <v>1</v>
      </c>
      <c r="CG24" s="72"/>
      <c r="CH24" s="72">
        <f>RANK(CG24,CG7:CG25,0)</f>
        <v>1</v>
      </c>
      <c r="CI24" s="72">
        <v>1946</v>
      </c>
      <c r="CJ24" s="72">
        <f>RANK(CI24,CI7:CI25,0)</f>
        <v>17</v>
      </c>
      <c r="CK24" s="72">
        <v>980</v>
      </c>
      <c r="CL24" s="72">
        <f>RANK(CK24,CK7:CK25,0)</f>
        <v>17</v>
      </c>
      <c r="CM24" s="70" t="s">
        <v>30</v>
      </c>
      <c r="CN24" s="73">
        <v>99.4</v>
      </c>
      <c r="CO24" s="72">
        <f>RANK(CN24,CN7:CN25,0)</f>
        <v>1</v>
      </c>
      <c r="CP24" s="72">
        <v>12973</v>
      </c>
      <c r="CQ24" s="72">
        <f>RANK(CP24,CP7:CP25,0)</f>
        <v>17</v>
      </c>
      <c r="CR24" s="72"/>
      <c r="CS24" s="63">
        <f>RANK(CR24,CR7:CR25,0)</f>
        <v>1</v>
      </c>
      <c r="CT24" s="72">
        <v>10453</v>
      </c>
      <c r="CU24" s="63">
        <f>RANK(CT24,CT7:CT25,0)</f>
        <v>18</v>
      </c>
      <c r="CV24" s="72"/>
      <c r="CW24" s="63">
        <f>RANK(CV24,CV7:CV25,0)</f>
        <v>1</v>
      </c>
      <c r="CX24" s="72"/>
      <c r="CY24" s="63">
        <f>RANK(CX24,CX7:CX25,0)</f>
        <v>1</v>
      </c>
      <c r="CZ24" s="72"/>
      <c r="DA24" s="63">
        <f>RANK(CZ24,CZ7:CZ25,0)</f>
        <v>1</v>
      </c>
      <c r="DB24" s="101">
        <f t="shared" si="7"/>
        <v>16353</v>
      </c>
    </row>
    <row r="25" spans="1:110" s="34" customFormat="1" ht="21" customHeight="1">
      <c r="A25" s="70" t="s">
        <v>31</v>
      </c>
      <c r="B25" s="71">
        <v>331.82</v>
      </c>
      <c r="C25" s="72">
        <f>RANK(B25,B7:B25,0)</f>
        <v>7</v>
      </c>
      <c r="D25" s="72">
        <v>96266</v>
      </c>
      <c r="E25" s="72">
        <f>RANK(D25,D7:D25,0)</f>
        <v>6</v>
      </c>
      <c r="F25" s="64">
        <f t="shared" si="0"/>
        <v>290.11512265686218</v>
      </c>
      <c r="G25" s="72">
        <f>RANK(F25,F7:F25,0)</f>
        <v>10</v>
      </c>
      <c r="H25" s="72">
        <v>32743</v>
      </c>
      <c r="I25" s="72">
        <f>RANK(H25,H7:H25,0)</f>
        <v>6</v>
      </c>
      <c r="J25" s="73">
        <v>44.9</v>
      </c>
      <c r="K25" s="72">
        <f>RANK(J25,J7:J25,0)</f>
        <v>7</v>
      </c>
      <c r="L25" s="73">
        <v>103.7</v>
      </c>
      <c r="M25" s="72">
        <f>RANK(L25,L7:L25,0)</f>
        <v>2</v>
      </c>
      <c r="N25" s="73">
        <v>14.4</v>
      </c>
      <c r="O25" s="72">
        <f>RANK(N25,N7:N25,0)</f>
        <v>12</v>
      </c>
      <c r="P25" s="70" t="s">
        <v>31</v>
      </c>
      <c r="Q25" s="73">
        <v>62.5</v>
      </c>
      <c r="R25" s="72">
        <f>RANK(Q25,Q7:Q25,0)</f>
        <v>6</v>
      </c>
      <c r="S25" s="73">
        <v>23.1</v>
      </c>
      <c r="T25" s="72">
        <f>RANK(S25,S7:S25,0)</f>
        <v>10</v>
      </c>
      <c r="U25" s="113">
        <v>51907</v>
      </c>
      <c r="V25" s="72">
        <f>RANK(U25,U7:U25,0)</f>
        <v>5</v>
      </c>
      <c r="W25" s="73">
        <v>63</v>
      </c>
      <c r="X25" s="72">
        <f>RANK(W25,W7:W25,0)</f>
        <v>5</v>
      </c>
      <c r="Y25" s="113">
        <v>5928</v>
      </c>
      <c r="Z25" s="72">
        <f>RANK(Y25,Y7:Y25,0)</f>
        <v>7</v>
      </c>
      <c r="AA25" s="126">
        <f t="shared" si="3"/>
        <v>11.561640629571119</v>
      </c>
      <c r="AB25" s="72">
        <f>RANK(AA25,AA7:AA25,0)</f>
        <v>7</v>
      </c>
      <c r="AC25" s="113">
        <v>16484</v>
      </c>
      <c r="AD25" s="72">
        <f>RANK(AC25,AC7:AC25,0)</f>
        <v>5</v>
      </c>
      <c r="AE25" s="70" t="s">
        <v>31</v>
      </c>
      <c r="AF25" s="73">
        <f t="shared" si="4"/>
        <v>32.149474382228469</v>
      </c>
      <c r="AG25" s="72">
        <f>RANK(AF25,AF7:AF25,0)</f>
        <v>13</v>
      </c>
      <c r="AH25" s="113">
        <v>28861</v>
      </c>
      <c r="AI25" s="72">
        <f>RANK(AH25,AH7:AH25,0)</f>
        <v>5</v>
      </c>
      <c r="AJ25" s="73">
        <f t="shared" si="5"/>
        <v>56.288884988200415</v>
      </c>
      <c r="AK25" s="72">
        <f>RANK(AJ25,AJ7:AJ25,0)</f>
        <v>5</v>
      </c>
      <c r="AL25" s="72">
        <v>6581</v>
      </c>
      <c r="AM25" s="72">
        <f>RANK(AL25,AL7:AL25,0)</f>
        <v>5</v>
      </c>
      <c r="AN25" s="62">
        <f t="shared" si="1"/>
        <v>20.010946574634353</v>
      </c>
      <c r="AO25" s="72">
        <f>RANK(AN25,AN7:AN25,0)</f>
        <v>7</v>
      </c>
      <c r="AP25" s="142">
        <v>7324</v>
      </c>
      <c r="AQ25" s="142">
        <f>RANK(AP25,AP7:AP25,0)</f>
        <v>4</v>
      </c>
      <c r="AR25" s="142">
        <v>540924</v>
      </c>
      <c r="AS25" s="72">
        <f>RANK(AR25,AR7:AR25,0)</f>
        <v>2</v>
      </c>
      <c r="AT25" s="70" t="s">
        <v>31</v>
      </c>
      <c r="AU25" s="74">
        <f t="shared" si="8"/>
        <v>82.19480322139492</v>
      </c>
      <c r="AV25" s="72">
        <f>RANK(AU25,AU7:AU25,0)</f>
        <v>2</v>
      </c>
      <c r="AW25" s="72">
        <v>1315</v>
      </c>
      <c r="AX25" s="72">
        <f>RANK(AW25,AW7:AW25,0)</f>
        <v>4</v>
      </c>
      <c r="AY25" s="72">
        <v>3803</v>
      </c>
      <c r="AZ25" s="72">
        <f>RANK(AY25,AY7:AY25,0)</f>
        <v>6</v>
      </c>
      <c r="BA25" s="72">
        <v>275</v>
      </c>
      <c r="BB25" s="72">
        <f>RANK(BA25,BA7:BA25,0)</f>
        <v>7</v>
      </c>
      <c r="BC25" s="72">
        <v>11381</v>
      </c>
      <c r="BD25" s="72">
        <f>RANK(BC25,BC7:BC25,0)</f>
        <v>4</v>
      </c>
      <c r="BE25" s="72">
        <v>632316</v>
      </c>
      <c r="BF25" s="72">
        <f>RANK(BE25,BE7:BE25,0)</f>
        <v>1</v>
      </c>
      <c r="BG25" s="72">
        <f>SUM(BG71:BG75)</f>
        <v>611</v>
      </c>
      <c r="BH25" s="72">
        <f>RANK(BG25,BG7:BG25,0)</f>
        <v>7</v>
      </c>
      <c r="BI25" s="70" t="s">
        <v>31</v>
      </c>
      <c r="BJ25" s="72">
        <f>SUM(BJ71:BJ75)</f>
        <v>3252</v>
      </c>
      <c r="BK25" s="72">
        <f>RANK(BJ25,BJ7:BJ25,0)</f>
        <v>8</v>
      </c>
      <c r="BL25" s="72">
        <v>1001</v>
      </c>
      <c r="BM25" s="72">
        <f>RANK(BL25,BL7:BL25,0)</f>
        <v>6</v>
      </c>
      <c r="BN25" s="72">
        <v>7219</v>
      </c>
      <c r="BO25" s="72">
        <f>RANK(BN25,BN7:BN25,0)</f>
        <v>6</v>
      </c>
      <c r="BP25" s="72">
        <v>170409</v>
      </c>
      <c r="BQ25" s="72">
        <f>RANK(BP25,BP7:BP25,0)</f>
        <v>7</v>
      </c>
      <c r="BR25" s="72">
        <f>SUM(BR71:BR75)</f>
        <v>595</v>
      </c>
      <c r="BS25" s="72">
        <f>RANK(BR25,BR7:BR25,0)</f>
        <v>6</v>
      </c>
      <c r="BT25" s="72">
        <f>SUM(BT71:BT75)</f>
        <v>3104</v>
      </c>
      <c r="BU25" s="72">
        <f>RANK(BT25,BT7:BT25,0)</f>
        <v>6</v>
      </c>
      <c r="BV25" s="72">
        <f>SUM(BV71:BV75)</f>
        <v>278</v>
      </c>
      <c r="BW25" s="72">
        <f>RANK(BV25,BV7:BV25,0)</f>
        <v>6</v>
      </c>
      <c r="BX25" s="70" t="s">
        <v>31</v>
      </c>
      <c r="BY25" s="72">
        <f>SUM(BY71:BY75)</f>
        <v>98</v>
      </c>
      <c r="BZ25" s="72">
        <f>RANK(BY25,BY7:BY25,0)</f>
        <v>6</v>
      </c>
      <c r="CA25" s="72"/>
      <c r="CB25" s="72">
        <f>RANK(CA25,CA7:CA25,0)</f>
        <v>1</v>
      </c>
      <c r="CC25" s="72"/>
      <c r="CD25" s="72">
        <f>RANK(CC25,CC7:CC25,0)</f>
        <v>1</v>
      </c>
      <c r="CE25" s="72"/>
      <c r="CF25" s="72">
        <f>RANK(CE25,CE7:CE25,0)</f>
        <v>1</v>
      </c>
      <c r="CG25" s="72"/>
      <c r="CH25" s="72">
        <f>RANK(CG25,CG7:CG25,0)</f>
        <v>1</v>
      </c>
      <c r="CI25" s="72">
        <v>5774</v>
      </c>
      <c r="CJ25" s="72">
        <f>RANK(CI25,CI7:CI25,0)</f>
        <v>6</v>
      </c>
      <c r="CK25" s="72">
        <v>2818</v>
      </c>
      <c r="CL25" s="72">
        <f>RANK(CK25,CK7:CK25,0)</f>
        <v>6</v>
      </c>
      <c r="CM25" s="70" t="s">
        <v>31</v>
      </c>
      <c r="CN25" s="73">
        <f>SUM(CN71:CN75)/SUM(CO71:CO75)*100</f>
        <v>97.5583864118896</v>
      </c>
      <c r="CO25" s="72">
        <f>RANK(CN25,CN7:CN25,0)</f>
        <v>15</v>
      </c>
      <c r="CP25" s="72">
        <f>SUM(CP71:CP75)</f>
        <v>39681</v>
      </c>
      <c r="CQ25" s="72">
        <f>RANK(CP25,CP7:CP25,0)</f>
        <v>6</v>
      </c>
      <c r="CR25" s="63">
        <f>SUM(CR71:CR75)</f>
        <v>0</v>
      </c>
      <c r="CS25" s="63">
        <f>RANK(CR25,CR7:CR25,0)</f>
        <v>1</v>
      </c>
      <c r="CT25" s="63">
        <v>32887</v>
      </c>
      <c r="CU25" s="63">
        <f>RANK(CT25,CT7:CT25,0)</f>
        <v>6</v>
      </c>
      <c r="CV25" s="63">
        <f>SUM(CV71:CV75)</f>
        <v>0</v>
      </c>
      <c r="CW25" s="63">
        <f>RANK(CV25,CV7:CV25,0)</f>
        <v>1</v>
      </c>
      <c r="CX25" s="63">
        <f>SUM(CX71:CX75)</f>
        <v>0</v>
      </c>
      <c r="CY25" s="63">
        <f>RANK(CX25,CX7:CX25,0)</f>
        <v>1</v>
      </c>
      <c r="CZ25" s="63">
        <f>SUM(CZ71:CZ75)</f>
        <v>0</v>
      </c>
      <c r="DA25" s="63">
        <f>RANK(CZ25,CZ7:CZ25,0)</f>
        <v>1</v>
      </c>
      <c r="DB25" s="101">
        <f t="shared" si="7"/>
        <v>51273</v>
      </c>
      <c r="DC25" s="65"/>
    </row>
    <row r="26" spans="1:110" s="34" customFormat="1" ht="5.25" customHeight="1">
      <c r="A26" s="104"/>
      <c r="B26" s="71"/>
      <c r="C26" s="72"/>
      <c r="D26" s="72"/>
      <c r="E26" s="72"/>
      <c r="F26" s="64"/>
      <c r="G26" s="72"/>
      <c r="H26" s="72"/>
      <c r="I26" s="72"/>
      <c r="J26" s="73"/>
      <c r="K26" s="72"/>
      <c r="L26" s="73"/>
      <c r="M26" s="72"/>
      <c r="N26" s="72"/>
      <c r="O26" s="72"/>
      <c r="P26" s="104"/>
      <c r="Q26" s="72"/>
      <c r="R26" s="72"/>
      <c r="S26" s="73"/>
      <c r="T26" s="72"/>
      <c r="U26" s="72"/>
      <c r="V26" s="72"/>
      <c r="W26" s="73"/>
      <c r="X26" s="72"/>
      <c r="Y26" s="72"/>
      <c r="Z26" s="72"/>
      <c r="AA26" s="72"/>
      <c r="AB26" s="72"/>
      <c r="AC26" s="72"/>
      <c r="AD26" s="72"/>
      <c r="AE26" s="104"/>
      <c r="AF26" s="72"/>
      <c r="AG26" s="72"/>
      <c r="AH26" s="72"/>
      <c r="AI26" s="72"/>
      <c r="AJ26" s="72"/>
      <c r="AK26" s="72"/>
      <c r="AL26" s="72"/>
      <c r="AM26" s="72"/>
      <c r="AN26" s="62"/>
      <c r="AO26" s="72"/>
      <c r="AP26" s="142"/>
      <c r="AQ26" s="142"/>
      <c r="AR26" s="142"/>
      <c r="AS26" s="72"/>
      <c r="AT26" s="104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104"/>
      <c r="BJ26" s="72"/>
      <c r="BK26" s="72"/>
      <c r="BL26" s="72"/>
      <c r="BM26" s="72"/>
      <c r="BN26" s="72"/>
      <c r="BO26" s="72"/>
      <c r="BP26" s="72"/>
      <c r="BQ26" s="72"/>
      <c r="BR26" s="72"/>
      <c r="BS26" s="72"/>
      <c r="BT26" s="72"/>
      <c r="BU26" s="72"/>
      <c r="BV26" s="72"/>
      <c r="BW26" s="72"/>
      <c r="BX26" s="104"/>
      <c r="BY26" s="72"/>
      <c r="BZ26" s="72"/>
      <c r="CA26" s="72"/>
      <c r="CB26" s="72"/>
      <c r="CC26" s="72"/>
      <c r="CD26" s="72"/>
      <c r="CE26" s="72"/>
      <c r="CF26" s="72"/>
      <c r="CG26" s="72"/>
      <c r="CH26" s="72"/>
      <c r="CI26" s="72"/>
      <c r="CJ26" s="72"/>
      <c r="CK26" s="72"/>
      <c r="CL26" s="72"/>
      <c r="CM26" s="104"/>
      <c r="CN26" s="72"/>
      <c r="CO26" s="72"/>
      <c r="CP26" s="72"/>
      <c r="CQ26" s="72"/>
      <c r="CR26" s="55"/>
      <c r="CS26" s="55"/>
      <c r="CT26" s="55"/>
      <c r="CU26" s="55"/>
      <c r="CV26" s="55"/>
      <c r="CW26" s="55"/>
      <c r="CX26" s="55"/>
      <c r="CY26" s="55"/>
      <c r="CZ26" s="55"/>
      <c r="DA26" s="55"/>
      <c r="DB26" s="101">
        <f t="shared" si="7"/>
        <v>0</v>
      </c>
      <c r="DC26" s="3"/>
    </row>
    <row r="27" spans="1:110" s="34" customFormat="1" ht="21" customHeight="1">
      <c r="A27" s="70" t="s">
        <v>32</v>
      </c>
      <c r="B27" s="71">
        <v>114.19</v>
      </c>
      <c r="C27" s="72"/>
      <c r="D27" s="72">
        <v>5663</v>
      </c>
      <c r="E27" s="72"/>
      <c r="F27" s="64">
        <f>D27/114.19</f>
        <v>49.592783956563622</v>
      </c>
      <c r="G27" s="72"/>
      <c r="H27" s="72">
        <v>1921</v>
      </c>
      <c r="I27" s="72"/>
      <c r="J27" s="73">
        <v>49.7</v>
      </c>
      <c r="K27" s="72"/>
      <c r="L27" s="73">
        <v>95</v>
      </c>
      <c r="M27" s="72"/>
      <c r="N27" s="73">
        <v>12.8</v>
      </c>
      <c r="O27" s="72"/>
      <c r="P27" s="70" t="s">
        <v>32</v>
      </c>
      <c r="Q27" s="73">
        <v>54</v>
      </c>
      <c r="R27" s="72"/>
      <c r="S27" s="73">
        <v>33.200000000000003</v>
      </c>
      <c r="T27" s="72"/>
      <c r="U27" s="105">
        <v>2924</v>
      </c>
      <c r="V27" s="72"/>
      <c r="W27" s="73">
        <v>59.2</v>
      </c>
      <c r="X27" s="72"/>
      <c r="Y27" s="72">
        <v>709</v>
      </c>
      <c r="Z27" s="72"/>
      <c r="AA27" s="73">
        <v>24.4</v>
      </c>
      <c r="AB27" s="72"/>
      <c r="AC27" s="72">
        <v>720</v>
      </c>
      <c r="AD27" s="72"/>
      <c r="AE27" s="70" t="s">
        <v>32</v>
      </c>
      <c r="AF27" s="73">
        <v>24.8</v>
      </c>
      <c r="AG27" s="72"/>
      <c r="AH27" s="72">
        <v>1480</v>
      </c>
      <c r="AI27" s="72"/>
      <c r="AJ27" s="64">
        <v>50.9</v>
      </c>
      <c r="AK27" s="72"/>
      <c r="AL27" s="72">
        <v>591</v>
      </c>
      <c r="AM27" s="72"/>
      <c r="AN27" s="62">
        <f t="shared" si="1"/>
        <v>30.7012987012987</v>
      </c>
      <c r="AO27" s="72"/>
      <c r="AP27" s="142">
        <v>634</v>
      </c>
      <c r="AQ27" s="142"/>
      <c r="AR27" s="142">
        <v>77064</v>
      </c>
      <c r="AS27" s="72"/>
      <c r="AT27" s="70" t="s">
        <v>32</v>
      </c>
      <c r="AU27" s="74">
        <f t="shared" si="8"/>
        <v>130.39593908629442</v>
      </c>
      <c r="AV27" s="72"/>
      <c r="AW27" s="72">
        <v>301</v>
      </c>
      <c r="AX27" s="72"/>
      <c r="AY27" s="72">
        <v>352</v>
      </c>
      <c r="AZ27" s="72"/>
      <c r="BA27" s="72">
        <v>17</v>
      </c>
      <c r="BB27" s="72"/>
      <c r="BC27" s="72">
        <v>193</v>
      </c>
      <c r="BD27" s="72"/>
      <c r="BE27" s="72">
        <v>1491</v>
      </c>
      <c r="BF27" s="72"/>
      <c r="BG27" s="72">
        <v>60</v>
      </c>
      <c r="BH27" s="72"/>
      <c r="BI27" s="70" t="s">
        <v>32</v>
      </c>
      <c r="BJ27" s="72">
        <v>206</v>
      </c>
      <c r="BK27" s="72"/>
      <c r="BL27" s="72">
        <v>97</v>
      </c>
      <c r="BM27" s="72"/>
      <c r="BN27" s="72">
        <v>551</v>
      </c>
      <c r="BO27" s="72"/>
      <c r="BP27" s="72">
        <v>10523</v>
      </c>
      <c r="BQ27" s="72"/>
      <c r="BR27" s="72">
        <v>67</v>
      </c>
      <c r="BS27" s="72"/>
      <c r="BT27" s="72">
        <v>548</v>
      </c>
      <c r="BU27" s="72"/>
      <c r="BV27" s="72">
        <v>20</v>
      </c>
      <c r="BW27" s="72"/>
      <c r="BX27" s="70" t="s">
        <v>32</v>
      </c>
      <c r="BY27" s="72">
        <v>15</v>
      </c>
      <c r="BZ27" s="72"/>
      <c r="CA27" s="72"/>
      <c r="CB27" s="72"/>
      <c r="CC27" s="72"/>
      <c r="CD27" s="72"/>
      <c r="CE27" s="72"/>
      <c r="CF27" s="72"/>
      <c r="CG27" s="72"/>
      <c r="CH27" s="72"/>
      <c r="CI27" s="72">
        <v>317</v>
      </c>
      <c r="CJ27" s="72"/>
      <c r="CK27" s="72">
        <v>247</v>
      </c>
      <c r="CL27" s="72"/>
      <c r="CM27" s="70" t="s">
        <v>32</v>
      </c>
      <c r="CN27" s="73">
        <v>97.9</v>
      </c>
      <c r="CO27" s="72"/>
      <c r="CP27" s="72">
        <v>2281</v>
      </c>
      <c r="CQ27" s="72"/>
      <c r="CR27" s="55"/>
      <c r="CS27" s="55"/>
      <c r="CT27" s="55">
        <v>1925</v>
      </c>
      <c r="CU27" s="55"/>
      <c r="CV27" s="55"/>
      <c r="CW27" s="55"/>
      <c r="CX27" s="55"/>
      <c r="CY27" s="55"/>
      <c r="CZ27" s="55"/>
      <c r="DA27" s="55"/>
      <c r="DB27" s="101">
        <f t="shared" si="7"/>
        <v>2909</v>
      </c>
      <c r="DC27" s="3"/>
    </row>
    <row r="28" spans="1:110" s="34" customFormat="1" ht="21" customHeight="1">
      <c r="A28" s="70" t="s">
        <v>33</v>
      </c>
      <c r="B28" s="71">
        <v>188.13</v>
      </c>
      <c r="C28" s="72"/>
      <c r="D28" s="72">
        <v>12980</v>
      </c>
      <c r="E28" s="72"/>
      <c r="F28" s="149">
        <v>60.9</v>
      </c>
      <c r="G28" s="72"/>
      <c r="H28" s="72">
        <v>4120</v>
      </c>
      <c r="I28" s="72"/>
      <c r="J28" s="73">
        <v>47.7</v>
      </c>
      <c r="K28" s="72"/>
      <c r="L28" s="73">
        <v>95.3</v>
      </c>
      <c r="M28" s="72"/>
      <c r="N28" s="73">
        <v>14</v>
      </c>
      <c r="O28" s="72"/>
      <c r="P28" s="70" t="s">
        <v>33</v>
      </c>
      <c r="Q28" s="73">
        <v>56.7</v>
      </c>
      <c r="R28" s="72"/>
      <c r="S28" s="73">
        <v>29.3</v>
      </c>
      <c r="T28" s="72"/>
      <c r="U28" s="105">
        <v>6454</v>
      </c>
      <c r="V28" s="72"/>
      <c r="W28" s="73">
        <v>57.8</v>
      </c>
      <c r="X28" s="72"/>
      <c r="Y28" s="72">
        <v>1135</v>
      </c>
      <c r="Z28" s="72"/>
      <c r="AA28" s="73">
        <v>17.600000000000001</v>
      </c>
      <c r="AB28" s="72"/>
      <c r="AC28" s="72">
        <v>2081</v>
      </c>
      <c r="AD28" s="72"/>
      <c r="AE28" s="70" t="s">
        <v>33</v>
      </c>
      <c r="AF28" s="73">
        <v>32.200000000000003</v>
      </c>
      <c r="AG28" s="72"/>
      <c r="AH28" s="72">
        <v>3238</v>
      </c>
      <c r="AI28" s="72"/>
      <c r="AJ28" s="64">
        <v>50.2</v>
      </c>
      <c r="AK28" s="72"/>
      <c r="AL28" s="72">
        <f>SUM(AL76:AL77)</f>
        <v>1519</v>
      </c>
      <c r="AM28" s="72"/>
      <c r="AN28" s="62">
        <f t="shared" si="1"/>
        <v>36.296296296296298</v>
      </c>
      <c r="AO28" s="72"/>
      <c r="AP28" s="142">
        <f>SUM(AP76:AP77)</f>
        <v>1398</v>
      </c>
      <c r="AQ28" s="142"/>
      <c r="AR28" s="142">
        <v>72495</v>
      </c>
      <c r="AS28" s="72"/>
      <c r="AT28" s="70" t="s">
        <v>33</v>
      </c>
      <c r="AU28" s="74">
        <f t="shared" si="8"/>
        <v>47.725477287689266</v>
      </c>
      <c r="AV28" s="72"/>
      <c r="AW28" s="72">
        <v>346</v>
      </c>
      <c r="AX28" s="72"/>
      <c r="AY28" s="72">
        <v>605</v>
      </c>
      <c r="AZ28" s="72"/>
      <c r="BA28" s="72">
        <v>44</v>
      </c>
      <c r="BB28" s="72"/>
      <c r="BC28" s="72">
        <v>903</v>
      </c>
      <c r="BD28" s="72"/>
      <c r="BE28" s="72">
        <v>12069</v>
      </c>
      <c r="BF28" s="72"/>
      <c r="BG28" s="72">
        <f>SUM(BG76:BG77)</f>
        <v>95</v>
      </c>
      <c r="BH28" s="72"/>
      <c r="BI28" s="70" t="s">
        <v>33</v>
      </c>
      <c r="BJ28" s="72">
        <f>SUM(BJ76:BJ77)</f>
        <v>302</v>
      </c>
      <c r="BK28" s="72"/>
      <c r="BL28" s="72">
        <v>171</v>
      </c>
      <c r="BM28" s="72"/>
      <c r="BN28" s="72">
        <v>681</v>
      </c>
      <c r="BO28" s="72"/>
      <c r="BP28" s="72">
        <v>8414</v>
      </c>
      <c r="BQ28" s="72"/>
      <c r="BR28" s="72">
        <f>SUM(BR76:BR77)</f>
        <v>123</v>
      </c>
      <c r="BS28" s="72"/>
      <c r="BT28" s="72">
        <f>SUM(BT76:BT77)</f>
        <v>664</v>
      </c>
      <c r="BU28" s="72"/>
      <c r="BV28" s="72">
        <f>SUM(BV76:BV77)</f>
        <v>33</v>
      </c>
      <c r="BW28" s="72"/>
      <c r="BX28" s="70" t="s">
        <v>33</v>
      </c>
      <c r="BY28" s="72">
        <f>SUM(BY76:BY77)</f>
        <v>7</v>
      </c>
      <c r="BZ28" s="72"/>
      <c r="CA28" s="72"/>
      <c r="CB28" s="72"/>
      <c r="CC28" s="72"/>
      <c r="CD28" s="72"/>
      <c r="CE28" s="72"/>
      <c r="CF28" s="72"/>
      <c r="CG28" s="72"/>
      <c r="CH28" s="72"/>
      <c r="CI28" s="72">
        <v>804</v>
      </c>
      <c r="CJ28" s="72"/>
      <c r="CK28" s="72">
        <v>475</v>
      </c>
      <c r="CL28" s="72"/>
      <c r="CM28" s="70" t="s">
        <v>33</v>
      </c>
      <c r="CN28" s="73">
        <v>99.4</v>
      </c>
      <c r="CO28" s="72"/>
      <c r="CP28" s="72">
        <f>SUM(CP76:CP77)</f>
        <v>5206</v>
      </c>
      <c r="CQ28" s="72"/>
      <c r="CR28" s="63">
        <f>SUM(CR76:CR77)</f>
        <v>0</v>
      </c>
      <c r="CS28" s="63"/>
      <c r="CT28" s="63">
        <v>4185</v>
      </c>
      <c r="CU28" s="63"/>
      <c r="CV28" s="63">
        <f>SUM(CV76:CV77)</f>
        <v>0</v>
      </c>
      <c r="CW28" s="63"/>
      <c r="CX28" s="63">
        <f>SUM(CX76:CX77)</f>
        <v>0</v>
      </c>
      <c r="CY28" s="63"/>
      <c r="CZ28" s="63">
        <f>SUM(CZ76:CZ77)</f>
        <v>0</v>
      </c>
      <c r="DA28" s="63"/>
      <c r="DB28" s="101">
        <f t="shared" si="7"/>
        <v>6454</v>
      </c>
      <c r="DC28" s="65"/>
    </row>
    <row r="29" spans="1:110" s="34" customFormat="1" ht="21" customHeight="1">
      <c r="A29" s="69" t="s">
        <v>34</v>
      </c>
      <c r="B29" s="54">
        <v>209.61</v>
      </c>
      <c r="C29" s="55"/>
      <c r="D29" s="55">
        <v>4759</v>
      </c>
      <c r="E29" s="55"/>
      <c r="F29" s="64">
        <f t="shared" si="0"/>
        <v>22.704069462334811</v>
      </c>
      <c r="G29" s="55"/>
      <c r="H29" s="55">
        <v>1268</v>
      </c>
      <c r="I29" s="55"/>
      <c r="J29" s="58">
        <v>43.9</v>
      </c>
      <c r="K29" s="55"/>
      <c r="L29" s="58">
        <v>97</v>
      </c>
      <c r="M29" s="55"/>
      <c r="N29" s="58">
        <v>16.899999999999999</v>
      </c>
      <c r="O29" s="55"/>
      <c r="P29" s="69" t="s">
        <v>34</v>
      </c>
      <c r="Q29" s="58">
        <v>58.9</v>
      </c>
      <c r="R29" s="55"/>
      <c r="S29" s="58">
        <v>24.2</v>
      </c>
      <c r="T29" s="55"/>
      <c r="U29" s="75">
        <v>2952</v>
      </c>
      <c r="V29" s="55"/>
      <c r="W29" s="58">
        <v>74.599999999999994</v>
      </c>
      <c r="X29" s="55"/>
      <c r="Y29" s="55">
        <v>2094</v>
      </c>
      <c r="Z29" s="55"/>
      <c r="AA29" s="58">
        <v>71</v>
      </c>
      <c r="AB29" s="55"/>
      <c r="AC29" s="55">
        <v>127</v>
      </c>
      <c r="AD29" s="55"/>
      <c r="AE29" s="69" t="s">
        <v>34</v>
      </c>
      <c r="AF29" s="58">
        <v>4.3</v>
      </c>
      <c r="AG29" s="55"/>
      <c r="AH29" s="55">
        <v>729</v>
      </c>
      <c r="AI29" s="55"/>
      <c r="AJ29" s="62">
        <v>24.7</v>
      </c>
      <c r="AK29" s="55"/>
      <c r="AL29" s="55">
        <v>634</v>
      </c>
      <c r="AM29" s="55"/>
      <c r="AN29" s="62">
        <f t="shared" si="1"/>
        <v>50.197941409342839</v>
      </c>
      <c r="AO29" s="55"/>
      <c r="AP29" s="144">
        <v>1864</v>
      </c>
      <c r="AQ29" s="144"/>
      <c r="AR29" s="144">
        <v>176860</v>
      </c>
      <c r="AS29" s="55"/>
      <c r="AT29" s="69" t="s">
        <v>34</v>
      </c>
      <c r="AU29" s="57">
        <f t="shared" si="8"/>
        <v>278.95899053627761</v>
      </c>
      <c r="AV29" s="55"/>
      <c r="AW29" s="55">
        <v>885</v>
      </c>
      <c r="AX29" s="55"/>
      <c r="AY29" s="55">
        <v>191</v>
      </c>
      <c r="AZ29" s="55"/>
      <c r="BA29" s="55">
        <v>5</v>
      </c>
      <c r="BB29" s="55"/>
      <c r="BC29" s="55">
        <v>37</v>
      </c>
      <c r="BD29" s="55"/>
      <c r="BE29" s="55">
        <v>373</v>
      </c>
      <c r="BF29" s="55"/>
      <c r="BG29" s="55">
        <v>29</v>
      </c>
      <c r="BH29" s="55"/>
      <c r="BI29" s="69" t="s">
        <v>34</v>
      </c>
      <c r="BJ29" s="55">
        <v>147</v>
      </c>
      <c r="BK29" s="55"/>
      <c r="BL29" s="55">
        <v>50</v>
      </c>
      <c r="BM29" s="55"/>
      <c r="BN29" s="55">
        <v>231</v>
      </c>
      <c r="BO29" s="55"/>
      <c r="BP29" s="55">
        <v>4034</v>
      </c>
      <c r="BQ29" s="55"/>
      <c r="BR29" s="55">
        <v>32</v>
      </c>
      <c r="BS29" s="55"/>
      <c r="BT29" s="55">
        <v>132</v>
      </c>
      <c r="BU29" s="55"/>
      <c r="BV29" s="55">
        <v>9</v>
      </c>
      <c r="BW29" s="55"/>
      <c r="BX29" s="69" t="s">
        <v>34</v>
      </c>
      <c r="BY29" s="55">
        <v>10</v>
      </c>
      <c r="BZ29" s="55"/>
      <c r="CA29" s="55"/>
      <c r="CB29" s="55"/>
      <c r="CC29" s="55"/>
      <c r="CD29" s="55"/>
      <c r="CE29" s="55"/>
      <c r="CF29" s="55"/>
      <c r="CG29" s="55"/>
      <c r="CH29" s="55"/>
      <c r="CI29" s="55">
        <v>324</v>
      </c>
      <c r="CJ29" s="55"/>
      <c r="CK29" s="55">
        <v>193</v>
      </c>
      <c r="CL29" s="55"/>
      <c r="CM29" s="69" t="s">
        <v>34</v>
      </c>
      <c r="CN29" s="58">
        <v>98.6</v>
      </c>
      <c r="CO29" s="55"/>
      <c r="CP29" s="55">
        <v>2142</v>
      </c>
      <c r="CQ29" s="55"/>
      <c r="CR29" s="55"/>
      <c r="CS29" s="55"/>
      <c r="CT29" s="55">
        <v>1263</v>
      </c>
      <c r="CU29" s="55"/>
      <c r="CV29" s="55"/>
      <c r="CW29" s="55"/>
      <c r="CX29" s="55"/>
      <c r="CY29" s="55"/>
      <c r="CZ29" s="55"/>
      <c r="DA29" s="55"/>
      <c r="DB29" s="101">
        <f t="shared" si="7"/>
        <v>2950</v>
      </c>
      <c r="DC29" s="3"/>
      <c r="DD29" s="3"/>
      <c r="DE29" s="3"/>
      <c r="DF29" s="3"/>
    </row>
    <row r="30" spans="1:110" s="34" customFormat="1" ht="21" customHeight="1">
      <c r="A30" s="69" t="s">
        <v>35</v>
      </c>
      <c r="B30" s="54">
        <v>133.1</v>
      </c>
      <c r="C30" s="55"/>
      <c r="D30" s="55">
        <v>3494</v>
      </c>
      <c r="E30" s="55"/>
      <c r="F30" s="64">
        <f t="shared" si="0"/>
        <v>26.250939143501128</v>
      </c>
      <c r="G30" s="55"/>
      <c r="H30" s="55">
        <v>993</v>
      </c>
      <c r="I30" s="55"/>
      <c r="J30" s="58">
        <v>45.5</v>
      </c>
      <c r="K30" s="55"/>
      <c r="L30" s="58">
        <v>98.7</v>
      </c>
      <c r="M30" s="55"/>
      <c r="N30" s="58">
        <v>14.9</v>
      </c>
      <c r="O30" s="55"/>
      <c r="P30" s="69" t="s">
        <v>35</v>
      </c>
      <c r="Q30" s="58">
        <v>58.6</v>
      </c>
      <c r="R30" s="55"/>
      <c r="S30" s="58">
        <v>26.5</v>
      </c>
      <c r="T30" s="55"/>
      <c r="U30" s="75">
        <v>2143</v>
      </c>
      <c r="V30" s="55"/>
      <c r="W30" s="58">
        <v>72.099999999999994</v>
      </c>
      <c r="X30" s="55"/>
      <c r="Y30" s="55">
        <v>1211</v>
      </c>
      <c r="Z30" s="55"/>
      <c r="AA30" s="58">
        <v>56.9</v>
      </c>
      <c r="AB30" s="55"/>
      <c r="AC30" s="55">
        <v>131</v>
      </c>
      <c r="AD30" s="55"/>
      <c r="AE30" s="69" t="s">
        <v>35</v>
      </c>
      <c r="AF30" s="58">
        <v>6.2</v>
      </c>
      <c r="AG30" s="55"/>
      <c r="AH30" s="55">
        <v>788</v>
      </c>
      <c r="AI30" s="55"/>
      <c r="AJ30" s="62">
        <v>37</v>
      </c>
      <c r="AK30" s="55"/>
      <c r="AL30" s="55">
        <v>406</v>
      </c>
      <c r="AM30" s="55"/>
      <c r="AN30" s="62">
        <f t="shared" si="1"/>
        <v>39.726027397260275</v>
      </c>
      <c r="AO30" s="55"/>
      <c r="AP30" s="144">
        <v>1060</v>
      </c>
      <c r="AQ30" s="144"/>
      <c r="AR30" s="144">
        <v>160241</v>
      </c>
      <c r="AS30" s="55"/>
      <c r="AT30" s="69" t="s">
        <v>35</v>
      </c>
      <c r="AU30" s="57">
        <f t="shared" si="8"/>
        <v>394.68226600985224</v>
      </c>
      <c r="AV30" s="55"/>
      <c r="AW30" s="55">
        <v>764</v>
      </c>
      <c r="AX30" s="55"/>
      <c r="AY30" s="55">
        <v>163</v>
      </c>
      <c r="AZ30" s="55"/>
      <c r="BA30" s="55">
        <v>3</v>
      </c>
      <c r="BB30" s="55"/>
      <c r="BC30" s="55">
        <v>54</v>
      </c>
      <c r="BD30" s="55"/>
      <c r="BE30" s="55">
        <v>4447</v>
      </c>
      <c r="BF30" s="55"/>
      <c r="BG30" s="55">
        <v>25</v>
      </c>
      <c r="BH30" s="55"/>
      <c r="BI30" s="69" t="s">
        <v>35</v>
      </c>
      <c r="BJ30" s="55">
        <v>138</v>
      </c>
      <c r="BK30" s="55"/>
      <c r="BL30" s="55">
        <v>43</v>
      </c>
      <c r="BM30" s="55"/>
      <c r="BN30" s="55">
        <v>168</v>
      </c>
      <c r="BO30" s="55"/>
      <c r="BP30" s="55">
        <v>7185</v>
      </c>
      <c r="BQ30" s="55"/>
      <c r="BR30" s="55">
        <v>22</v>
      </c>
      <c r="BS30" s="55"/>
      <c r="BT30" s="55">
        <v>73</v>
      </c>
      <c r="BU30" s="55"/>
      <c r="BV30" s="55">
        <v>14</v>
      </c>
      <c r="BW30" s="55"/>
      <c r="BX30" s="69" t="s">
        <v>35</v>
      </c>
      <c r="BY30" s="55">
        <v>17</v>
      </c>
      <c r="BZ30" s="55"/>
      <c r="CA30" s="55"/>
      <c r="CB30" s="55"/>
      <c r="CC30" s="55"/>
      <c r="CD30" s="55"/>
      <c r="CE30" s="55"/>
      <c r="CF30" s="55"/>
      <c r="CG30" s="55"/>
      <c r="CH30" s="55"/>
      <c r="CI30" s="55">
        <v>219</v>
      </c>
      <c r="CJ30" s="55"/>
      <c r="CK30" s="55">
        <v>109</v>
      </c>
      <c r="CL30" s="55"/>
      <c r="CM30" s="69" t="s">
        <v>35</v>
      </c>
      <c r="CN30" s="58">
        <v>98</v>
      </c>
      <c r="CO30" s="55"/>
      <c r="CP30" s="55">
        <v>1753</v>
      </c>
      <c r="CQ30" s="55"/>
      <c r="CR30" s="55"/>
      <c r="CS30" s="55"/>
      <c r="CT30" s="55">
        <v>1022</v>
      </c>
      <c r="CU30" s="55"/>
      <c r="CV30" s="55"/>
      <c r="CW30" s="55"/>
      <c r="CX30" s="55"/>
      <c r="CY30" s="55"/>
      <c r="CZ30" s="55"/>
      <c r="DA30" s="55"/>
      <c r="DB30" s="101">
        <f t="shared" si="7"/>
        <v>2130</v>
      </c>
      <c r="DC30" s="3"/>
      <c r="DD30" s="3"/>
      <c r="DE30" s="3"/>
      <c r="DF30" s="3"/>
    </row>
    <row r="31" spans="1:110" s="34" customFormat="1" ht="21" customHeight="1">
      <c r="A31" s="69" t="s">
        <v>36</v>
      </c>
      <c r="B31" s="54">
        <v>66.03</v>
      </c>
      <c r="C31" s="55"/>
      <c r="D31" s="55">
        <v>1151</v>
      </c>
      <c r="E31" s="55"/>
      <c r="F31" s="64">
        <f t="shared" si="0"/>
        <v>17.43147054369226</v>
      </c>
      <c r="G31" s="55"/>
      <c r="H31" s="55">
        <v>426</v>
      </c>
      <c r="I31" s="55"/>
      <c r="J31" s="58">
        <v>51.3</v>
      </c>
      <c r="K31" s="55"/>
      <c r="L31" s="58">
        <v>72.7</v>
      </c>
      <c r="M31" s="55"/>
      <c r="N31" s="58">
        <v>14.1</v>
      </c>
      <c r="O31" s="55"/>
      <c r="P31" s="69" t="s">
        <v>36</v>
      </c>
      <c r="Q31" s="58">
        <v>46.5</v>
      </c>
      <c r="R31" s="55"/>
      <c r="S31" s="58">
        <v>39.4</v>
      </c>
      <c r="T31" s="55"/>
      <c r="U31" s="75">
        <v>583</v>
      </c>
      <c r="V31" s="55"/>
      <c r="W31" s="58">
        <v>58.9</v>
      </c>
      <c r="X31" s="55"/>
      <c r="Y31" s="55">
        <v>239</v>
      </c>
      <c r="Z31" s="55"/>
      <c r="AA31" s="58">
        <v>41.1</v>
      </c>
      <c r="AB31" s="55"/>
      <c r="AC31" s="55">
        <v>98</v>
      </c>
      <c r="AD31" s="55"/>
      <c r="AE31" s="69" t="s">
        <v>36</v>
      </c>
      <c r="AF31" s="58">
        <v>16.899999999999999</v>
      </c>
      <c r="AG31" s="55"/>
      <c r="AH31" s="55">
        <v>244</v>
      </c>
      <c r="AI31" s="55"/>
      <c r="AJ31" s="62">
        <v>42</v>
      </c>
      <c r="AK31" s="55"/>
      <c r="AL31" s="55">
        <v>162</v>
      </c>
      <c r="AM31" s="55"/>
      <c r="AN31" s="62">
        <f t="shared" si="1"/>
        <v>22.070844686648503</v>
      </c>
      <c r="AO31" s="55"/>
      <c r="AP31" s="144">
        <v>239</v>
      </c>
      <c r="AQ31" s="144"/>
      <c r="AR31" s="144">
        <v>13925</v>
      </c>
      <c r="AS31" s="55"/>
      <c r="AT31" s="69" t="s">
        <v>36</v>
      </c>
      <c r="AU31" s="57">
        <f t="shared" si="8"/>
        <v>85.956790123456784</v>
      </c>
      <c r="AV31" s="55"/>
      <c r="AW31" s="55">
        <v>85</v>
      </c>
      <c r="AX31" s="55"/>
      <c r="AY31" s="55">
        <v>57</v>
      </c>
      <c r="AZ31" s="55"/>
      <c r="BA31" s="61" t="s">
        <v>260</v>
      </c>
      <c r="BB31" s="61"/>
      <c r="BC31" s="61" t="s">
        <v>260</v>
      </c>
      <c r="BD31" s="61"/>
      <c r="BE31" s="61" t="s">
        <v>260</v>
      </c>
      <c r="BF31" s="55"/>
      <c r="BG31" s="55">
        <v>9</v>
      </c>
      <c r="BH31" s="55"/>
      <c r="BI31" s="69" t="s">
        <v>36</v>
      </c>
      <c r="BJ31" s="55">
        <v>22</v>
      </c>
      <c r="BK31" s="55"/>
      <c r="BL31" s="55">
        <v>13</v>
      </c>
      <c r="BM31" s="55"/>
      <c r="BN31" s="55">
        <v>24</v>
      </c>
      <c r="BO31" s="55"/>
      <c r="BP31" s="55">
        <v>341</v>
      </c>
      <c r="BQ31" s="55"/>
      <c r="BR31" s="55">
        <v>20</v>
      </c>
      <c r="BS31" s="55"/>
      <c r="BT31" s="55">
        <v>70</v>
      </c>
      <c r="BU31" s="55"/>
      <c r="BV31" s="61" t="s">
        <v>260</v>
      </c>
      <c r="BW31" s="55"/>
      <c r="BX31" s="69" t="s">
        <v>36</v>
      </c>
      <c r="BY31" s="55">
        <v>1</v>
      </c>
      <c r="BZ31" s="55"/>
      <c r="CA31" s="55"/>
      <c r="CB31" s="55"/>
      <c r="CC31" s="55"/>
      <c r="CD31" s="55"/>
      <c r="CE31" s="55"/>
      <c r="CF31" s="55"/>
      <c r="CG31" s="55"/>
      <c r="CH31" s="55"/>
      <c r="CI31" s="55">
        <v>81</v>
      </c>
      <c r="CJ31" s="55"/>
      <c r="CK31" s="61" t="s">
        <v>260</v>
      </c>
      <c r="CL31" s="55"/>
      <c r="CM31" s="69" t="s">
        <v>36</v>
      </c>
      <c r="CN31" s="76" t="s">
        <v>260</v>
      </c>
      <c r="CO31" s="55"/>
      <c r="CP31" s="55">
        <v>527</v>
      </c>
      <c r="CQ31" s="55"/>
      <c r="CR31" s="55"/>
      <c r="CS31" s="55"/>
      <c r="CT31" s="55">
        <v>734</v>
      </c>
      <c r="CU31" s="55"/>
      <c r="CV31" s="55"/>
      <c r="CW31" s="55"/>
      <c r="CX31" s="55"/>
      <c r="CY31" s="55"/>
      <c r="CZ31" s="55"/>
      <c r="DA31" s="55"/>
      <c r="DB31" s="101">
        <f t="shared" si="7"/>
        <v>581</v>
      </c>
      <c r="DC31" s="3"/>
      <c r="DD31" s="3"/>
      <c r="DE31" s="3"/>
      <c r="DF31" s="3"/>
    </row>
    <row r="32" spans="1:110" s="34" customFormat="1" ht="21" customHeight="1">
      <c r="A32" s="69" t="s">
        <v>37</v>
      </c>
      <c r="B32" s="54">
        <v>56.26</v>
      </c>
      <c r="C32" s="55"/>
      <c r="D32" s="55">
        <v>942</v>
      </c>
      <c r="E32" s="55"/>
      <c r="F32" s="64">
        <f t="shared" si="0"/>
        <v>16.743690010664771</v>
      </c>
      <c r="G32" s="55"/>
      <c r="H32" s="55">
        <v>355</v>
      </c>
      <c r="I32" s="55"/>
      <c r="J32" s="58">
        <v>51</v>
      </c>
      <c r="K32" s="55"/>
      <c r="L32" s="58">
        <v>91.9</v>
      </c>
      <c r="M32" s="55"/>
      <c r="N32" s="58">
        <v>13.5</v>
      </c>
      <c r="O32" s="55"/>
      <c r="P32" s="69" t="s">
        <v>37</v>
      </c>
      <c r="Q32" s="58">
        <v>47.7</v>
      </c>
      <c r="R32" s="55"/>
      <c r="S32" s="58">
        <v>38.9</v>
      </c>
      <c r="T32" s="55"/>
      <c r="U32" s="75">
        <v>454</v>
      </c>
      <c r="V32" s="55"/>
      <c r="W32" s="58">
        <v>55.7</v>
      </c>
      <c r="X32" s="55"/>
      <c r="Y32" s="55">
        <v>166</v>
      </c>
      <c r="Z32" s="55"/>
      <c r="AA32" s="58">
        <v>36.6</v>
      </c>
      <c r="AB32" s="55"/>
      <c r="AC32" s="55">
        <v>98</v>
      </c>
      <c r="AD32" s="55"/>
      <c r="AE32" s="69" t="s">
        <v>37</v>
      </c>
      <c r="AF32" s="58">
        <v>21.6</v>
      </c>
      <c r="AG32" s="55"/>
      <c r="AH32" s="55">
        <v>190</v>
      </c>
      <c r="AI32" s="55"/>
      <c r="AJ32" s="62">
        <v>41.9</v>
      </c>
      <c r="AK32" s="55"/>
      <c r="AL32" s="55">
        <v>126</v>
      </c>
      <c r="AM32" s="55"/>
      <c r="AN32" s="62">
        <f t="shared" si="1"/>
        <v>35.393258426966291</v>
      </c>
      <c r="AO32" s="55"/>
      <c r="AP32" s="144">
        <v>157</v>
      </c>
      <c r="AQ32" s="144"/>
      <c r="AR32" s="144">
        <v>10466</v>
      </c>
      <c r="AS32" s="55"/>
      <c r="AT32" s="69" t="s">
        <v>37</v>
      </c>
      <c r="AU32" s="57">
        <f t="shared" si="8"/>
        <v>83.063492063492063</v>
      </c>
      <c r="AV32" s="55"/>
      <c r="AW32" s="55">
        <v>53</v>
      </c>
      <c r="AX32" s="55"/>
      <c r="AY32" s="55">
        <v>33</v>
      </c>
      <c r="AZ32" s="55"/>
      <c r="BA32" s="55">
        <v>3</v>
      </c>
      <c r="BB32" s="55"/>
      <c r="BC32" s="55">
        <v>50</v>
      </c>
      <c r="BD32" s="55"/>
      <c r="BE32" s="55">
        <v>229</v>
      </c>
      <c r="BF32" s="55"/>
      <c r="BG32" s="55">
        <v>5</v>
      </c>
      <c r="BH32" s="55"/>
      <c r="BI32" s="69" t="s">
        <v>37</v>
      </c>
      <c r="BJ32" s="55">
        <v>7</v>
      </c>
      <c r="BK32" s="55"/>
      <c r="BL32" s="55">
        <v>7</v>
      </c>
      <c r="BM32" s="55"/>
      <c r="BN32" s="55">
        <v>42</v>
      </c>
      <c r="BO32" s="55"/>
      <c r="BP32" s="55">
        <v>439</v>
      </c>
      <c r="BQ32" s="55"/>
      <c r="BR32" s="55">
        <v>11</v>
      </c>
      <c r="BS32" s="55"/>
      <c r="BT32" s="55">
        <v>39</v>
      </c>
      <c r="BU32" s="55"/>
      <c r="BV32" s="61" t="s">
        <v>261</v>
      </c>
      <c r="BW32" s="55"/>
      <c r="BX32" s="69" t="s">
        <v>37</v>
      </c>
      <c r="BY32" s="55">
        <v>2</v>
      </c>
      <c r="BZ32" s="55"/>
      <c r="CA32" s="55"/>
      <c r="CB32" s="55"/>
      <c r="CC32" s="55"/>
      <c r="CD32" s="55"/>
      <c r="CE32" s="55"/>
      <c r="CF32" s="55"/>
      <c r="CG32" s="55"/>
      <c r="CH32" s="55"/>
      <c r="CI32" s="55">
        <v>64</v>
      </c>
      <c r="CJ32" s="55"/>
      <c r="CK32" s="61" t="s">
        <v>261</v>
      </c>
      <c r="CL32" s="55"/>
      <c r="CM32" s="69" t="s">
        <v>37</v>
      </c>
      <c r="CN32" s="76" t="s">
        <v>261</v>
      </c>
      <c r="CO32" s="55"/>
      <c r="CP32" s="55">
        <v>387</v>
      </c>
      <c r="CQ32" s="55"/>
      <c r="CR32" s="55"/>
      <c r="CS32" s="55"/>
      <c r="CT32" s="55">
        <v>356</v>
      </c>
      <c r="CU32" s="55"/>
      <c r="CV32" s="55"/>
      <c r="CW32" s="55"/>
      <c r="CX32" s="55"/>
      <c r="CY32" s="55"/>
      <c r="CZ32" s="55"/>
      <c r="DA32" s="55"/>
      <c r="DB32" s="101">
        <f t="shared" si="7"/>
        <v>454</v>
      </c>
      <c r="DC32" s="3"/>
      <c r="DD32" s="3"/>
      <c r="DE32" s="3"/>
      <c r="DF32" s="3"/>
    </row>
    <row r="33" spans="1:110" s="34" customFormat="1" ht="5.25" customHeight="1">
      <c r="A33" s="69"/>
      <c r="B33" s="54"/>
      <c r="C33" s="55"/>
      <c r="D33" s="55"/>
      <c r="E33" s="55"/>
      <c r="F33" s="64"/>
      <c r="G33" s="55"/>
      <c r="H33" s="55"/>
      <c r="I33" s="55"/>
      <c r="J33" s="58"/>
      <c r="K33" s="55"/>
      <c r="L33" s="58"/>
      <c r="M33" s="55"/>
      <c r="N33" s="58"/>
      <c r="O33" s="55"/>
      <c r="P33" s="69"/>
      <c r="Q33" s="58"/>
      <c r="R33" s="55"/>
      <c r="S33" s="58"/>
      <c r="T33" s="55"/>
      <c r="U33" s="75"/>
      <c r="V33" s="55"/>
      <c r="W33" s="58"/>
      <c r="X33" s="55"/>
      <c r="Y33" s="55"/>
      <c r="Z33" s="55"/>
      <c r="AA33" s="55"/>
      <c r="AB33" s="55"/>
      <c r="AC33" s="55"/>
      <c r="AD33" s="55"/>
      <c r="AE33" s="69"/>
      <c r="AF33" s="55"/>
      <c r="AG33" s="55"/>
      <c r="AH33" s="55"/>
      <c r="AI33" s="55"/>
      <c r="AJ33" s="62"/>
      <c r="AK33" s="55"/>
      <c r="AL33" s="55"/>
      <c r="AM33" s="55"/>
      <c r="AN33" s="62"/>
      <c r="AO33" s="55"/>
      <c r="AP33" s="144"/>
      <c r="AQ33" s="144"/>
      <c r="AR33" s="144"/>
      <c r="AS33" s="55"/>
      <c r="AT33" s="69"/>
      <c r="AU33" s="57"/>
      <c r="AV33" s="55"/>
      <c r="AW33" s="55"/>
      <c r="AX33" s="55"/>
      <c r="AY33" s="55"/>
      <c r="AZ33" s="55"/>
      <c r="BA33" s="55"/>
      <c r="BB33" s="55"/>
      <c r="BC33" s="55"/>
      <c r="BD33" s="55"/>
      <c r="BE33" s="55"/>
      <c r="BF33" s="55"/>
      <c r="BG33" s="55"/>
      <c r="BH33" s="55"/>
      <c r="BI33" s="69"/>
      <c r="BJ33" s="55"/>
      <c r="BK33" s="55"/>
      <c r="BL33" s="55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69"/>
      <c r="BY33" s="55"/>
      <c r="BZ33" s="55"/>
      <c r="CA33" s="55"/>
      <c r="CB33" s="55"/>
      <c r="CC33" s="55"/>
      <c r="CD33" s="55"/>
      <c r="CE33" s="55"/>
      <c r="CF33" s="55"/>
      <c r="CG33" s="55"/>
      <c r="CH33" s="55"/>
      <c r="CI33" s="55"/>
      <c r="CJ33" s="55"/>
      <c r="CK33" s="55"/>
      <c r="CL33" s="55"/>
      <c r="CM33" s="69"/>
      <c r="CN33" s="58"/>
      <c r="CO33" s="55"/>
      <c r="CP33" s="55"/>
      <c r="CQ33" s="55"/>
      <c r="CR33" s="55"/>
      <c r="CS33" s="55"/>
      <c r="CT33" s="55"/>
      <c r="CU33" s="55"/>
      <c r="CV33" s="55"/>
      <c r="CW33" s="55"/>
      <c r="CX33" s="55"/>
      <c r="CY33" s="55"/>
      <c r="CZ33" s="55"/>
      <c r="DA33" s="55"/>
      <c r="DB33" s="101">
        <f t="shared" si="7"/>
        <v>0</v>
      </c>
      <c r="DC33" s="3"/>
      <c r="DD33" s="3"/>
      <c r="DE33" s="3"/>
      <c r="DF33" s="3"/>
    </row>
    <row r="34" spans="1:110" s="34" customFormat="1" ht="21" customHeight="1">
      <c r="A34" s="69" t="s">
        <v>38</v>
      </c>
      <c r="B34" s="54">
        <v>156.05000000000001</v>
      </c>
      <c r="C34" s="55"/>
      <c r="D34" s="55">
        <v>17144</v>
      </c>
      <c r="E34" s="55"/>
      <c r="F34" s="64">
        <f t="shared" si="0"/>
        <v>109.86222364626721</v>
      </c>
      <c r="G34" s="55"/>
      <c r="H34" s="55">
        <v>6752</v>
      </c>
      <c r="I34" s="55"/>
      <c r="J34" s="58">
        <v>44.9</v>
      </c>
      <c r="K34" s="55"/>
      <c r="L34" s="58">
        <v>106</v>
      </c>
      <c r="M34" s="55"/>
      <c r="N34" s="58">
        <v>14.1</v>
      </c>
      <c r="O34" s="55"/>
      <c r="P34" s="69" t="s">
        <v>38</v>
      </c>
      <c r="Q34" s="58">
        <v>63.5</v>
      </c>
      <c r="R34" s="55"/>
      <c r="S34" s="58">
        <v>22.4</v>
      </c>
      <c r="T34" s="55"/>
      <c r="U34" s="75">
        <v>8963</v>
      </c>
      <c r="V34" s="55"/>
      <c r="W34" s="58">
        <v>60.8</v>
      </c>
      <c r="X34" s="55"/>
      <c r="Y34" s="55">
        <v>355</v>
      </c>
      <c r="Z34" s="55"/>
      <c r="AA34" s="62">
        <v>4</v>
      </c>
      <c r="AB34" s="55"/>
      <c r="AC34" s="55">
        <v>1379</v>
      </c>
      <c r="AD34" s="55"/>
      <c r="AE34" s="69" t="s">
        <v>38</v>
      </c>
      <c r="AF34" s="62">
        <v>15.4</v>
      </c>
      <c r="AG34" s="55"/>
      <c r="AH34" s="55">
        <v>7198</v>
      </c>
      <c r="AI34" s="55"/>
      <c r="AJ34" s="62">
        <v>80.599999999999994</v>
      </c>
      <c r="AK34" s="55"/>
      <c r="AL34" s="55">
        <v>368</v>
      </c>
      <c r="AM34" s="55"/>
      <c r="AN34" s="62">
        <f t="shared" si="1"/>
        <v>5.2972506117748663</v>
      </c>
      <c r="AO34" s="55"/>
      <c r="AP34" s="144">
        <v>363</v>
      </c>
      <c r="AQ34" s="144"/>
      <c r="AR34" s="144">
        <v>28949</v>
      </c>
      <c r="AS34" s="55"/>
      <c r="AT34" s="69" t="s">
        <v>38</v>
      </c>
      <c r="AU34" s="57">
        <f t="shared" si="8"/>
        <v>78.665760869565219</v>
      </c>
      <c r="AV34" s="55"/>
      <c r="AW34" s="55">
        <v>95</v>
      </c>
      <c r="AX34" s="55"/>
      <c r="AY34" s="55">
        <v>1361</v>
      </c>
      <c r="AZ34" s="55"/>
      <c r="BA34" s="55">
        <v>12</v>
      </c>
      <c r="BB34" s="55"/>
      <c r="BC34" s="55">
        <v>96</v>
      </c>
      <c r="BD34" s="55"/>
      <c r="BE34" s="55">
        <v>1952</v>
      </c>
      <c r="BF34" s="55"/>
      <c r="BG34" s="55">
        <v>158</v>
      </c>
      <c r="BH34" s="55"/>
      <c r="BI34" s="69" t="s">
        <v>38</v>
      </c>
      <c r="BJ34" s="55">
        <v>1583</v>
      </c>
      <c r="BK34" s="55"/>
      <c r="BL34" s="55">
        <v>491</v>
      </c>
      <c r="BM34" s="55"/>
      <c r="BN34" s="55">
        <v>2388</v>
      </c>
      <c r="BO34" s="55"/>
      <c r="BP34" s="55">
        <v>46187</v>
      </c>
      <c r="BQ34" s="55"/>
      <c r="BR34" s="55">
        <v>113</v>
      </c>
      <c r="BS34" s="55"/>
      <c r="BT34" s="55">
        <v>784</v>
      </c>
      <c r="BU34" s="55"/>
      <c r="BV34" s="55">
        <v>189</v>
      </c>
      <c r="BW34" s="55"/>
      <c r="BX34" s="69" t="s">
        <v>38</v>
      </c>
      <c r="BY34" s="55">
        <v>89</v>
      </c>
      <c r="BZ34" s="55"/>
      <c r="CA34" s="55"/>
      <c r="CB34" s="55"/>
      <c r="CC34" s="55"/>
      <c r="CD34" s="55"/>
      <c r="CE34" s="55"/>
      <c r="CF34" s="55"/>
      <c r="CG34" s="55"/>
      <c r="CH34" s="55"/>
      <c r="CI34" s="55">
        <v>1039</v>
      </c>
      <c r="CJ34" s="55"/>
      <c r="CK34" s="55">
        <v>488</v>
      </c>
      <c r="CL34" s="55"/>
      <c r="CM34" s="69" t="s">
        <v>38</v>
      </c>
      <c r="CN34" s="58">
        <v>99.4</v>
      </c>
      <c r="CO34" s="55"/>
      <c r="CP34" s="55">
        <v>8265</v>
      </c>
      <c r="CQ34" s="55"/>
      <c r="CR34" s="55"/>
      <c r="CS34" s="55"/>
      <c r="CT34" s="55">
        <v>6947</v>
      </c>
      <c r="CU34" s="55"/>
      <c r="CV34" s="55"/>
      <c r="CW34" s="55"/>
      <c r="CX34" s="55"/>
      <c r="CY34" s="55"/>
      <c r="CZ34" s="55"/>
      <c r="DA34" s="55"/>
      <c r="DB34" s="101">
        <f t="shared" si="7"/>
        <v>8932</v>
      </c>
      <c r="DC34" s="3"/>
      <c r="DD34" s="3"/>
      <c r="DE34" s="3"/>
      <c r="DF34" s="3"/>
    </row>
    <row r="35" spans="1:110" s="34" customFormat="1" ht="21" customHeight="1">
      <c r="A35" s="69" t="s">
        <v>39</v>
      </c>
      <c r="B35" s="54">
        <v>58.78</v>
      </c>
      <c r="C35" s="55"/>
      <c r="D35" s="55">
        <v>14124</v>
      </c>
      <c r="E35" s="55"/>
      <c r="F35" s="64">
        <f t="shared" si="0"/>
        <v>240.28581150051036</v>
      </c>
      <c r="G35" s="55"/>
      <c r="H35" s="55">
        <v>5076</v>
      </c>
      <c r="I35" s="55"/>
      <c r="J35" s="58">
        <v>42.8</v>
      </c>
      <c r="K35" s="55"/>
      <c r="L35" s="58">
        <v>105.3</v>
      </c>
      <c r="M35" s="55"/>
      <c r="N35" s="58">
        <v>15.7</v>
      </c>
      <c r="O35" s="55"/>
      <c r="P35" s="69" t="s">
        <v>39</v>
      </c>
      <c r="Q35" s="58">
        <v>64.3</v>
      </c>
      <c r="R35" s="55"/>
      <c r="S35" s="58">
        <v>20</v>
      </c>
      <c r="T35" s="55"/>
      <c r="U35" s="75">
        <v>7535</v>
      </c>
      <c r="V35" s="55"/>
      <c r="W35" s="58">
        <v>63.3</v>
      </c>
      <c r="X35" s="55"/>
      <c r="Y35" s="55">
        <v>920</v>
      </c>
      <c r="Z35" s="55"/>
      <c r="AA35" s="62">
        <v>12.2</v>
      </c>
      <c r="AB35" s="55"/>
      <c r="AC35" s="55">
        <v>2610</v>
      </c>
      <c r="AD35" s="55"/>
      <c r="AE35" s="69" t="s">
        <v>39</v>
      </c>
      <c r="AF35" s="62">
        <v>34.700000000000003</v>
      </c>
      <c r="AG35" s="55"/>
      <c r="AH35" s="55">
        <v>3991</v>
      </c>
      <c r="AI35" s="55"/>
      <c r="AJ35" s="62">
        <v>53.1</v>
      </c>
      <c r="AK35" s="55"/>
      <c r="AL35" s="55">
        <v>716</v>
      </c>
      <c r="AM35" s="55"/>
      <c r="AN35" s="62">
        <f t="shared" si="1"/>
        <v>13.897515527950311</v>
      </c>
      <c r="AO35" s="55"/>
      <c r="AP35" s="144">
        <v>843</v>
      </c>
      <c r="AQ35" s="144"/>
      <c r="AR35" s="144">
        <v>51954</v>
      </c>
      <c r="AS35" s="55"/>
      <c r="AT35" s="69" t="s">
        <v>39</v>
      </c>
      <c r="AU35" s="57">
        <f t="shared" si="8"/>
        <v>72.561452513966486</v>
      </c>
      <c r="AV35" s="55"/>
      <c r="AW35" s="55">
        <v>275</v>
      </c>
      <c r="AX35" s="55"/>
      <c r="AY35" s="55">
        <v>526</v>
      </c>
      <c r="AZ35" s="55"/>
      <c r="BA35" s="55">
        <v>34</v>
      </c>
      <c r="BB35" s="55"/>
      <c r="BC35" s="55">
        <v>2694</v>
      </c>
      <c r="BD35" s="55"/>
      <c r="BE35" s="55">
        <v>72235</v>
      </c>
      <c r="BF35" s="55"/>
      <c r="BG35" s="55">
        <v>87</v>
      </c>
      <c r="BH35" s="55"/>
      <c r="BI35" s="69" t="s">
        <v>39</v>
      </c>
      <c r="BJ35" s="55">
        <v>509</v>
      </c>
      <c r="BK35" s="55"/>
      <c r="BL35" s="55">
        <v>124</v>
      </c>
      <c r="BM35" s="55"/>
      <c r="BN35" s="55">
        <v>753</v>
      </c>
      <c r="BO35" s="55"/>
      <c r="BP35" s="55">
        <v>19071</v>
      </c>
      <c r="BQ35" s="55"/>
      <c r="BR35" s="55">
        <v>76</v>
      </c>
      <c r="BS35" s="55"/>
      <c r="BT35" s="55">
        <v>441</v>
      </c>
      <c r="BU35" s="55"/>
      <c r="BV35" s="55">
        <v>51</v>
      </c>
      <c r="BW35" s="55"/>
      <c r="BX35" s="69" t="s">
        <v>39</v>
      </c>
      <c r="BY35" s="55">
        <v>10</v>
      </c>
      <c r="BZ35" s="55"/>
      <c r="CA35" s="55"/>
      <c r="CB35" s="55"/>
      <c r="CC35" s="55"/>
      <c r="CD35" s="55"/>
      <c r="CE35" s="55"/>
      <c r="CF35" s="55"/>
      <c r="CG35" s="55"/>
      <c r="CH35" s="55"/>
      <c r="CI35" s="55">
        <v>842</v>
      </c>
      <c r="CJ35" s="55"/>
      <c r="CK35" s="55">
        <v>422</v>
      </c>
      <c r="CL35" s="55"/>
      <c r="CM35" s="69" t="s">
        <v>39</v>
      </c>
      <c r="CN35" s="58">
        <v>100</v>
      </c>
      <c r="CO35" s="55"/>
      <c r="CP35" s="55">
        <v>6023</v>
      </c>
      <c r="CQ35" s="55"/>
      <c r="CR35" s="55"/>
      <c r="CS35" s="55"/>
      <c r="CT35" s="55">
        <v>5152</v>
      </c>
      <c r="CU35" s="55"/>
      <c r="CV35" s="55"/>
      <c r="CW35" s="55"/>
      <c r="CX35" s="55"/>
      <c r="CY35" s="55"/>
      <c r="CZ35" s="55"/>
      <c r="DA35" s="55"/>
      <c r="DB35" s="101">
        <f t="shared" si="7"/>
        <v>7521</v>
      </c>
      <c r="DC35" s="3"/>
      <c r="DD35" s="3"/>
      <c r="DE35" s="3"/>
      <c r="DF35" s="3"/>
    </row>
    <row r="36" spans="1:110" s="34" customFormat="1" ht="21" customHeight="1" thickBot="1">
      <c r="A36" s="69" t="s">
        <v>40</v>
      </c>
      <c r="B36" s="131">
        <v>66.819999999999993</v>
      </c>
      <c r="C36" s="75"/>
      <c r="D36" s="75">
        <v>8237</v>
      </c>
      <c r="E36" s="75"/>
      <c r="F36" s="64">
        <f t="shared" si="0"/>
        <v>123.27147560610597</v>
      </c>
      <c r="G36" s="75"/>
      <c r="H36" s="75">
        <v>2724</v>
      </c>
      <c r="I36" s="75"/>
      <c r="J36" s="62">
        <v>47.1</v>
      </c>
      <c r="K36" s="75"/>
      <c r="L36" s="62">
        <v>95.7</v>
      </c>
      <c r="M36" s="75"/>
      <c r="N36" s="62">
        <v>13.5</v>
      </c>
      <c r="O36" s="75"/>
      <c r="P36" s="69" t="s">
        <v>40</v>
      </c>
      <c r="Q36" s="62">
        <v>59.4</v>
      </c>
      <c r="R36" s="75"/>
      <c r="S36" s="62">
        <v>27.1</v>
      </c>
      <c r="T36" s="75"/>
      <c r="U36" s="75">
        <v>4759</v>
      </c>
      <c r="V36" s="75"/>
      <c r="W36" s="62">
        <v>66.8</v>
      </c>
      <c r="X36" s="75"/>
      <c r="Y36" s="75">
        <v>1145</v>
      </c>
      <c r="Z36" s="75"/>
      <c r="AA36" s="62">
        <v>24.1</v>
      </c>
      <c r="AB36" s="75"/>
      <c r="AC36" s="75">
        <v>1345</v>
      </c>
      <c r="AD36" s="75"/>
      <c r="AE36" s="69" t="s">
        <v>40</v>
      </c>
      <c r="AF36" s="62">
        <v>28.3</v>
      </c>
      <c r="AG36" s="75"/>
      <c r="AH36" s="75">
        <v>2261</v>
      </c>
      <c r="AI36" s="75"/>
      <c r="AJ36" s="62">
        <v>47.6</v>
      </c>
      <c r="AK36" s="75"/>
      <c r="AL36" s="75">
        <v>1257</v>
      </c>
      <c r="AM36" s="75"/>
      <c r="AN36" s="62">
        <f t="shared" si="1"/>
        <v>44.52709883103082</v>
      </c>
      <c r="AO36" s="75"/>
      <c r="AP36" s="146">
        <v>1381</v>
      </c>
      <c r="AQ36" s="146"/>
      <c r="AR36" s="146">
        <v>92727</v>
      </c>
      <c r="AS36" s="75"/>
      <c r="AT36" s="69" t="s">
        <v>40</v>
      </c>
      <c r="AU36" s="132">
        <f t="shared" si="8"/>
        <v>73.76849642004774</v>
      </c>
      <c r="AV36" s="75"/>
      <c r="AW36" s="75">
        <v>282</v>
      </c>
      <c r="AX36" s="75"/>
      <c r="AY36" s="75">
        <v>473</v>
      </c>
      <c r="AZ36" s="75"/>
      <c r="BA36" s="75">
        <v>25</v>
      </c>
      <c r="BB36" s="75"/>
      <c r="BC36" s="75">
        <v>636</v>
      </c>
      <c r="BD36" s="75"/>
      <c r="BE36" s="75">
        <v>8507</v>
      </c>
      <c r="BF36" s="75"/>
      <c r="BG36" s="75">
        <v>70</v>
      </c>
      <c r="BH36" s="75"/>
      <c r="BI36" s="69" t="s">
        <v>40</v>
      </c>
      <c r="BJ36" s="75">
        <v>351</v>
      </c>
      <c r="BK36" s="75"/>
      <c r="BL36" s="75">
        <v>103</v>
      </c>
      <c r="BM36" s="75"/>
      <c r="BN36" s="75">
        <v>386</v>
      </c>
      <c r="BO36" s="75"/>
      <c r="BP36" s="75">
        <v>7789</v>
      </c>
      <c r="BQ36" s="75"/>
      <c r="BR36" s="75">
        <v>76</v>
      </c>
      <c r="BS36" s="75"/>
      <c r="BT36" s="75">
        <v>396</v>
      </c>
      <c r="BU36" s="75"/>
      <c r="BV36" s="75">
        <v>26</v>
      </c>
      <c r="BW36" s="75"/>
      <c r="BX36" s="69" t="s">
        <v>40</v>
      </c>
      <c r="BY36" s="75">
        <v>19</v>
      </c>
      <c r="BZ36" s="75"/>
      <c r="CA36" s="75"/>
      <c r="CB36" s="75"/>
      <c r="CC36" s="75"/>
      <c r="CD36" s="75"/>
      <c r="CE36" s="75"/>
      <c r="CF36" s="75"/>
      <c r="CG36" s="75"/>
      <c r="CH36" s="75"/>
      <c r="CI36" s="75">
        <v>494</v>
      </c>
      <c r="CJ36" s="75"/>
      <c r="CK36" s="75">
        <v>261</v>
      </c>
      <c r="CL36" s="75"/>
      <c r="CM36" s="69" t="s">
        <v>40</v>
      </c>
      <c r="CN36" s="62">
        <v>100</v>
      </c>
      <c r="CO36" s="75"/>
      <c r="CP36" s="75">
        <v>3384</v>
      </c>
      <c r="CQ36" s="75"/>
      <c r="CR36" s="77"/>
      <c r="CS36" s="77"/>
      <c r="CT36" s="77">
        <v>2823</v>
      </c>
      <c r="CU36" s="77"/>
      <c r="CV36" s="77"/>
      <c r="CW36" s="77"/>
      <c r="CX36" s="77"/>
      <c r="CY36" s="77"/>
      <c r="CZ36" s="77"/>
      <c r="DA36" s="77"/>
      <c r="DB36" s="101">
        <f t="shared" si="7"/>
        <v>4751</v>
      </c>
      <c r="DC36" s="3"/>
      <c r="DD36" s="3"/>
      <c r="DE36" s="3"/>
      <c r="DF36" s="3"/>
    </row>
    <row r="37" spans="1:110" s="34" customFormat="1" ht="21" customHeight="1" thickBot="1">
      <c r="A37" s="139" t="s">
        <v>296</v>
      </c>
      <c r="B37" s="163" t="s">
        <v>284</v>
      </c>
      <c r="C37" s="164"/>
      <c r="D37" s="163" t="s">
        <v>284</v>
      </c>
      <c r="E37" s="164"/>
      <c r="F37" s="163" t="s">
        <v>284</v>
      </c>
      <c r="G37" s="164"/>
      <c r="H37" s="163" t="s">
        <v>284</v>
      </c>
      <c r="I37" s="164"/>
      <c r="J37" s="163" t="s">
        <v>284</v>
      </c>
      <c r="K37" s="164"/>
      <c r="L37" s="163" t="s">
        <v>284</v>
      </c>
      <c r="M37" s="164"/>
      <c r="N37" s="163" t="s">
        <v>284</v>
      </c>
      <c r="O37" s="165"/>
      <c r="P37" s="139" t="s">
        <v>296</v>
      </c>
      <c r="Q37" s="163" t="s">
        <v>284</v>
      </c>
      <c r="R37" s="164"/>
      <c r="S37" s="163" t="s">
        <v>284</v>
      </c>
      <c r="T37" s="164"/>
      <c r="U37" s="163" t="s">
        <v>284</v>
      </c>
      <c r="V37" s="164"/>
      <c r="W37" s="163" t="s">
        <v>284</v>
      </c>
      <c r="X37" s="164"/>
      <c r="Y37" s="163" t="s">
        <v>284</v>
      </c>
      <c r="Z37" s="164"/>
      <c r="AA37" s="163" t="s">
        <v>284</v>
      </c>
      <c r="AB37" s="164"/>
      <c r="AC37" s="163" t="s">
        <v>284</v>
      </c>
      <c r="AD37" s="165"/>
      <c r="AE37" s="139" t="s">
        <v>296</v>
      </c>
      <c r="AF37" s="163" t="s">
        <v>284</v>
      </c>
      <c r="AG37" s="164"/>
      <c r="AH37" s="163" t="s">
        <v>284</v>
      </c>
      <c r="AI37" s="164"/>
      <c r="AJ37" s="163" t="s">
        <v>284</v>
      </c>
      <c r="AK37" s="164"/>
      <c r="AL37" s="166" t="s">
        <v>285</v>
      </c>
      <c r="AM37" s="168"/>
      <c r="AN37" s="166" t="s">
        <v>285</v>
      </c>
      <c r="AO37" s="168"/>
      <c r="AP37" s="166" t="s">
        <v>286</v>
      </c>
      <c r="AQ37" s="168"/>
      <c r="AR37" s="166" t="s">
        <v>286</v>
      </c>
      <c r="AS37" s="167"/>
      <c r="AT37" s="139" t="s">
        <v>296</v>
      </c>
      <c r="AU37" s="166" t="s">
        <v>286</v>
      </c>
      <c r="AV37" s="168"/>
      <c r="AW37" s="169" t="s">
        <v>297</v>
      </c>
      <c r="AX37" s="170"/>
      <c r="AY37" s="163" t="s">
        <v>287</v>
      </c>
      <c r="AZ37" s="164"/>
      <c r="BA37" s="163" t="s">
        <v>288</v>
      </c>
      <c r="BB37" s="164"/>
      <c r="BC37" s="163" t="s">
        <v>288</v>
      </c>
      <c r="BD37" s="164"/>
      <c r="BE37" s="163" t="s">
        <v>288</v>
      </c>
      <c r="BF37" s="164"/>
      <c r="BG37" s="163" t="s">
        <v>287</v>
      </c>
      <c r="BH37" s="165"/>
      <c r="BI37" s="139" t="s">
        <v>296</v>
      </c>
      <c r="BJ37" s="163" t="s">
        <v>287</v>
      </c>
      <c r="BK37" s="164"/>
      <c r="BL37" s="160" t="s">
        <v>289</v>
      </c>
      <c r="BM37" s="161"/>
      <c r="BN37" s="160" t="s">
        <v>289</v>
      </c>
      <c r="BO37" s="161"/>
      <c r="BP37" s="160" t="s">
        <v>289</v>
      </c>
      <c r="BQ37" s="161"/>
      <c r="BR37" s="160" t="s">
        <v>287</v>
      </c>
      <c r="BS37" s="161"/>
      <c r="BT37" s="160" t="s">
        <v>287</v>
      </c>
      <c r="BU37" s="161"/>
      <c r="BV37" s="160" t="s">
        <v>287</v>
      </c>
      <c r="BW37" s="162"/>
      <c r="BX37" s="139" t="s">
        <v>296</v>
      </c>
      <c r="BY37" s="134"/>
      <c r="BZ37" s="134"/>
      <c r="CA37" s="134"/>
      <c r="CB37" s="134"/>
      <c r="CC37" s="134"/>
      <c r="CD37" s="134"/>
      <c r="CE37" s="134"/>
      <c r="CF37" s="134"/>
      <c r="CG37" s="134"/>
      <c r="CH37" s="134"/>
      <c r="CI37" s="160" t="s">
        <v>290</v>
      </c>
      <c r="CJ37" s="161"/>
      <c r="CK37" s="160" t="s">
        <v>290</v>
      </c>
      <c r="CL37" s="161"/>
      <c r="CM37" s="133"/>
      <c r="CN37" s="160" t="s">
        <v>290</v>
      </c>
      <c r="CO37" s="161"/>
      <c r="CP37" s="160" t="s">
        <v>291</v>
      </c>
      <c r="CQ37" s="162"/>
      <c r="CR37" s="75"/>
      <c r="CS37" s="75"/>
      <c r="CT37" s="75"/>
      <c r="CU37" s="75"/>
      <c r="CV37" s="75"/>
      <c r="CW37" s="75"/>
      <c r="CX37" s="75"/>
      <c r="CY37" s="75"/>
      <c r="CZ37" s="75"/>
      <c r="DA37" s="75"/>
      <c r="DB37" s="101"/>
      <c r="DC37" s="3"/>
      <c r="DD37" s="3"/>
      <c r="DE37" s="3"/>
      <c r="DF37" s="3"/>
    </row>
    <row r="38" spans="1:110" s="34" customFormat="1" ht="18" customHeight="1" thickBot="1">
      <c r="A38" s="2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5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5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5"/>
      <c r="AU38" s="3"/>
      <c r="AV38" s="3"/>
      <c r="AW38" s="138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5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5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5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</row>
    <row r="39" spans="1:110" s="34" customFormat="1" ht="21" customHeight="1">
      <c r="A39" s="38"/>
      <c r="B39" s="189" t="s">
        <v>1</v>
      </c>
      <c r="C39" s="188"/>
      <c r="D39" s="189" t="s">
        <v>2</v>
      </c>
      <c r="E39" s="188"/>
      <c r="F39" s="189" t="s">
        <v>3</v>
      </c>
      <c r="G39" s="188"/>
      <c r="H39" s="189" t="s">
        <v>4</v>
      </c>
      <c r="I39" s="188"/>
      <c r="J39" s="189" t="s">
        <v>5</v>
      </c>
      <c r="K39" s="188"/>
      <c r="L39" s="189" t="s">
        <v>6</v>
      </c>
      <c r="M39" s="188"/>
      <c r="N39" s="183" t="s">
        <v>7</v>
      </c>
      <c r="O39" s="184"/>
      <c r="P39" s="38"/>
      <c r="Q39" s="179" t="s">
        <v>41</v>
      </c>
      <c r="R39" s="180"/>
      <c r="S39" s="179" t="s">
        <v>43</v>
      </c>
      <c r="T39" s="180"/>
      <c r="U39" s="189" t="s">
        <v>44</v>
      </c>
      <c r="V39" s="188"/>
      <c r="W39" s="189" t="s">
        <v>131</v>
      </c>
      <c r="X39" s="188"/>
      <c r="Y39" s="190" t="s">
        <v>46</v>
      </c>
      <c r="Z39" s="191"/>
      <c r="AA39" s="190" t="s">
        <v>46</v>
      </c>
      <c r="AB39" s="191"/>
      <c r="AC39" s="190" t="s">
        <v>49</v>
      </c>
      <c r="AD39" s="191"/>
      <c r="AE39" s="38"/>
      <c r="AF39" s="190" t="s">
        <v>49</v>
      </c>
      <c r="AG39" s="191"/>
      <c r="AH39" s="190" t="s">
        <v>50</v>
      </c>
      <c r="AI39" s="191"/>
      <c r="AJ39" s="190" t="s">
        <v>50</v>
      </c>
      <c r="AK39" s="191"/>
      <c r="AL39" s="189" t="s">
        <v>51</v>
      </c>
      <c r="AM39" s="188"/>
      <c r="AN39" s="189" t="s">
        <v>4</v>
      </c>
      <c r="AO39" s="188"/>
      <c r="AP39" s="179" t="s">
        <v>54</v>
      </c>
      <c r="AQ39" s="180"/>
      <c r="AR39" s="179" t="s">
        <v>56</v>
      </c>
      <c r="AS39" s="180"/>
      <c r="AT39" s="38"/>
      <c r="AU39" s="171" t="s">
        <v>57</v>
      </c>
      <c r="AV39" s="172"/>
      <c r="AW39" s="187" t="s">
        <v>59</v>
      </c>
      <c r="AX39" s="188"/>
      <c r="AY39" s="189" t="s">
        <v>61</v>
      </c>
      <c r="AZ39" s="188"/>
      <c r="BA39" s="185" t="s">
        <v>77</v>
      </c>
      <c r="BB39" s="186"/>
      <c r="BC39" s="185" t="s">
        <v>76</v>
      </c>
      <c r="BD39" s="186"/>
      <c r="BE39" s="171" t="s">
        <v>75</v>
      </c>
      <c r="BF39" s="172"/>
      <c r="BG39" s="171" t="s">
        <v>67</v>
      </c>
      <c r="BH39" s="172"/>
      <c r="BI39" s="38"/>
      <c r="BJ39" s="171" t="s">
        <v>67</v>
      </c>
      <c r="BK39" s="172"/>
      <c r="BL39" s="183" t="s">
        <v>68</v>
      </c>
      <c r="BM39" s="184"/>
      <c r="BN39" s="183" t="s">
        <v>69</v>
      </c>
      <c r="BO39" s="184"/>
      <c r="BP39" s="171" t="s">
        <v>71</v>
      </c>
      <c r="BQ39" s="172"/>
      <c r="BR39" s="171" t="s">
        <v>72</v>
      </c>
      <c r="BS39" s="172"/>
      <c r="BT39" s="171" t="s">
        <v>73</v>
      </c>
      <c r="BU39" s="172"/>
      <c r="BV39" s="171" t="s">
        <v>70</v>
      </c>
      <c r="BW39" s="172"/>
      <c r="BX39" s="38"/>
      <c r="BY39" s="171" t="s">
        <v>78</v>
      </c>
      <c r="BZ39" s="172"/>
      <c r="CA39" s="179" t="s">
        <v>80</v>
      </c>
      <c r="CB39" s="180"/>
      <c r="CC39" s="177" t="s">
        <v>81</v>
      </c>
      <c r="CD39" s="178"/>
      <c r="CE39" s="171" t="s">
        <v>84</v>
      </c>
      <c r="CF39" s="172"/>
      <c r="CG39" s="177" t="s">
        <v>86</v>
      </c>
      <c r="CH39" s="178"/>
      <c r="CI39" s="171" t="s">
        <v>88</v>
      </c>
      <c r="CJ39" s="172"/>
      <c r="CK39" s="171" t="s">
        <v>89</v>
      </c>
      <c r="CL39" s="172"/>
      <c r="CM39" s="38"/>
      <c r="CN39" s="171" t="s">
        <v>90</v>
      </c>
      <c r="CO39" s="172"/>
      <c r="CP39" s="177" t="s">
        <v>94</v>
      </c>
      <c r="CQ39" s="178"/>
      <c r="CR39" s="171" t="s">
        <v>92</v>
      </c>
      <c r="CS39" s="172"/>
      <c r="CT39" s="171"/>
      <c r="CU39" s="172"/>
      <c r="CV39" s="171"/>
      <c r="CW39" s="172"/>
      <c r="CX39" s="171"/>
      <c r="CY39" s="172"/>
      <c r="CZ39" s="171"/>
      <c r="DA39" s="172"/>
      <c r="DB39" s="3"/>
      <c r="DC39" s="3"/>
      <c r="DD39" s="3"/>
      <c r="DE39" s="3"/>
      <c r="DF39" s="3"/>
    </row>
    <row r="40" spans="1:110" s="34" customFormat="1" ht="21" customHeight="1">
      <c r="A40" s="39"/>
      <c r="B40" s="40"/>
      <c r="C40" s="41" t="s">
        <v>250</v>
      </c>
      <c r="D40" s="40"/>
      <c r="E40" s="41" t="s">
        <v>8</v>
      </c>
      <c r="F40" s="173" t="s">
        <v>9</v>
      </c>
      <c r="G40" s="174"/>
      <c r="H40" s="173" t="s">
        <v>10</v>
      </c>
      <c r="I40" s="174"/>
      <c r="J40" s="40"/>
      <c r="K40" s="41" t="s">
        <v>11</v>
      </c>
      <c r="L40" s="40"/>
      <c r="M40" s="41" t="s">
        <v>251</v>
      </c>
      <c r="N40" s="40"/>
      <c r="O40" s="41" t="s">
        <v>251</v>
      </c>
      <c r="P40" s="39"/>
      <c r="Q40" s="43" t="s">
        <v>42</v>
      </c>
      <c r="R40" s="41" t="s">
        <v>252</v>
      </c>
      <c r="S40" s="40"/>
      <c r="T40" s="41" t="s">
        <v>252</v>
      </c>
      <c r="U40" s="40"/>
      <c r="V40" s="41" t="s">
        <v>8</v>
      </c>
      <c r="W40" s="40"/>
      <c r="X40" s="41" t="s">
        <v>8</v>
      </c>
      <c r="Y40" s="43" t="s">
        <v>47</v>
      </c>
      <c r="Z40" s="41" t="s">
        <v>8</v>
      </c>
      <c r="AA40" s="43" t="s">
        <v>48</v>
      </c>
      <c r="AB40" s="41" t="s">
        <v>254</v>
      </c>
      <c r="AC40" s="43" t="s">
        <v>47</v>
      </c>
      <c r="AD40" s="41" t="s">
        <v>8</v>
      </c>
      <c r="AE40" s="39"/>
      <c r="AF40" s="43" t="s">
        <v>48</v>
      </c>
      <c r="AG40" s="41" t="s">
        <v>254</v>
      </c>
      <c r="AH40" s="43" t="s">
        <v>47</v>
      </c>
      <c r="AI40" s="41" t="s">
        <v>8</v>
      </c>
      <c r="AJ40" s="43" t="s">
        <v>48</v>
      </c>
      <c r="AK40" s="41" t="s">
        <v>254</v>
      </c>
      <c r="AL40" s="40"/>
      <c r="AM40" s="41" t="s">
        <v>52</v>
      </c>
      <c r="AN40" s="78">
        <v>38384</v>
      </c>
      <c r="AO40" s="41" t="s">
        <v>255</v>
      </c>
      <c r="AP40" s="44" t="s">
        <v>55</v>
      </c>
      <c r="AQ40" s="41" t="s">
        <v>8</v>
      </c>
      <c r="AR40" s="40"/>
      <c r="AS40" s="41" t="s">
        <v>256</v>
      </c>
      <c r="AT40" s="39"/>
      <c r="AU40" s="45" t="s">
        <v>58</v>
      </c>
      <c r="AV40" s="41" t="s">
        <v>257</v>
      </c>
      <c r="AW40" s="43"/>
      <c r="AX40" s="42" t="s">
        <v>60</v>
      </c>
      <c r="AY40" s="43" t="s">
        <v>62</v>
      </c>
      <c r="AZ40" s="41" t="s">
        <v>262</v>
      </c>
      <c r="BA40" s="43"/>
      <c r="BB40" s="41" t="s">
        <v>63</v>
      </c>
      <c r="BC40" s="43"/>
      <c r="BD40" s="41" t="s">
        <v>8</v>
      </c>
      <c r="BE40" s="43"/>
      <c r="BF40" s="46" t="s">
        <v>64</v>
      </c>
      <c r="BG40" s="47" t="s">
        <v>74</v>
      </c>
      <c r="BH40" s="41" t="s">
        <v>63</v>
      </c>
      <c r="BI40" s="39"/>
      <c r="BJ40" s="48" t="s">
        <v>66</v>
      </c>
      <c r="BK40" s="41" t="s">
        <v>8</v>
      </c>
      <c r="BL40" s="43"/>
      <c r="BM40" s="41" t="s">
        <v>63</v>
      </c>
      <c r="BN40" s="43"/>
      <c r="BO40" s="41" t="s">
        <v>8</v>
      </c>
      <c r="BP40" s="43"/>
      <c r="BQ40" s="46" t="s">
        <v>64</v>
      </c>
      <c r="BR40" s="43"/>
      <c r="BS40" s="41" t="s">
        <v>63</v>
      </c>
      <c r="BT40" s="43"/>
      <c r="BU40" s="41" t="s">
        <v>8</v>
      </c>
      <c r="BV40" s="47" t="s">
        <v>65</v>
      </c>
      <c r="BW40" s="41" t="s">
        <v>63</v>
      </c>
      <c r="BX40" s="39"/>
      <c r="BY40" s="47" t="s">
        <v>79</v>
      </c>
      <c r="BZ40" s="41"/>
      <c r="CA40" s="181"/>
      <c r="CB40" s="182"/>
      <c r="CC40" s="49" t="s">
        <v>82</v>
      </c>
      <c r="CD40" s="41" t="s">
        <v>83</v>
      </c>
      <c r="CE40" s="43"/>
      <c r="CF40" s="46" t="s">
        <v>85</v>
      </c>
      <c r="CG40" s="45" t="s">
        <v>87</v>
      </c>
      <c r="CH40" s="41" t="s">
        <v>83</v>
      </c>
      <c r="CI40" s="43"/>
      <c r="CJ40" s="41" t="s">
        <v>8</v>
      </c>
      <c r="CK40" s="47"/>
      <c r="CL40" s="41" t="s">
        <v>8</v>
      </c>
      <c r="CM40" s="39"/>
      <c r="CN40" s="45" t="s">
        <v>91</v>
      </c>
      <c r="CO40" s="41" t="s">
        <v>258</v>
      </c>
      <c r="CP40" s="175" t="s">
        <v>95</v>
      </c>
      <c r="CQ40" s="176"/>
      <c r="CR40" s="45" t="s">
        <v>93</v>
      </c>
      <c r="CS40" s="41" t="s">
        <v>8</v>
      </c>
      <c r="CT40" s="43"/>
      <c r="CU40" s="46"/>
      <c r="CV40" s="45"/>
      <c r="CW40" s="41"/>
      <c r="CX40" s="43"/>
      <c r="CY40" s="41"/>
      <c r="CZ40" s="47"/>
      <c r="DA40" s="41"/>
      <c r="DB40" s="3"/>
      <c r="DC40" s="3"/>
      <c r="DD40" s="3"/>
      <c r="DE40" s="3"/>
      <c r="DF40" s="3"/>
    </row>
    <row r="41" spans="1:110" s="34" customFormat="1" ht="21" customHeight="1" thickBot="1">
      <c r="A41" s="39"/>
      <c r="B41" s="51"/>
      <c r="C41" s="52" t="s">
        <v>0</v>
      </c>
      <c r="D41" s="51"/>
      <c r="E41" s="52" t="s">
        <v>0</v>
      </c>
      <c r="F41" s="51"/>
      <c r="G41" s="52" t="s">
        <v>0</v>
      </c>
      <c r="H41" s="51"/>
      <c r="I41" s="52" t="s">
        <v>0</v>
      </c>
      <c r="J41" s="51"/>
      <c r="K41" s="52" t="s">
        <v>0</v>
      </c>
      <c r="L41" s="51"/>
      <c r="M41" s="52" t="s">
        <v>0</v>
      </c>
      <c r="N41" s="51"/>
      <c r="O41" s="52" t="s">
        <v>0</v>
      </c>
      <c r="P41" s="50"/>
      <c r="Q41" s="51"/>
      <c r="R41" s="52" t="s">
        <v>0</v>
      </c>
      <c r="S41" s="51"/>
      <c r="T41" s="52" t="s">
        <v>0</v>
      </c>
      <c r="U41" s="51"/>
      <c r="V41" s="52" t="s">
        <v>0</v>
      </c>
      <c r="W41" s="51">
        <v>36800</v>
      </c>
      <c r="X41" s="52" t="s">
        <v>0</v>
      </c>
      <c r="Y41" s="51"/>
      <c r="Z41" s="52" t="s">
        <v>0</v>
      </c>
      <c r="AA41" s="51"/>
      <c r="AB41" s="52" t="s">
        <v>0</v>
      </c>
      <c r="AC41" s="51"/>
      <c r="AD41" s="52" t="s">
        <v>0</v>
      </c>
      <c r="AE41" s="50"/>
      <c r="AF41" s="51"/>
      <c r="AG41" s="52" t="s">
        <v>0</v>
      </c>
      <c r="AH41" s="51"/>
      <c r="AI41" s="52" t="s">
        <v>0</v>
      </c>
      <c r="AJ41" s="51"/>
      <c r="AK41" s="52" t="s">
        <v>0</v>
      </c>
      <c r="AL41" s="51"/>
      <c r="AM41" s="52" t="s">
        <v>0</v>
      </c>
      <c r="AN41" s="51"/>
      <c r="AO41" s="52" t="s">
        <v>0</v>
      </c>
      <c r="AP41" s="51"/>
      <c r="AQ41" s="52" t="s">
        <v>0</v>
      </c>
      <c r="AR41" s="51"/>
      <c r="AS41" s="52" t="s">
        <v>0</v>
      </c>
      <c r="AT41" s="50"/>
      <c r="AU41" s="51"/>
      <c r="AV41" s="52" t="s">
        <v>0</v>
      </c>
      <c r="AW41" s="51"/>
      <c r="AX41" s="52" t="s">
        <v>0</v>
      </c>
      <c r="AY41" s="51"/>
      <c r="AZ41" s="52" t="s">
        <v>0</v>
      </c>
      <c r="BA41" s="51"/>
      <c r="BB41" s="52" t="s">
        <v>0</v>
      </c>
      <c r="BC41" s="51"/>
      <c r="BD41" s="52" t="s">
        <v>0</v>
      </c>
      <c r="BE41" s="51"/>
      <c r="BF41" s="52" t="s">
        <v>0</v>
      </c>
      <c r="BG41" s="51"/>
      <c r="BH41" s="52" t="s">
        <v>0</v>
      </c>
      <c r="BI41" s="50"/>
      <c r="BJ41" s="51"/>
      <c r="BK41" s="52" t="s">
        <v>0</v>
      </c>
      <c r="BL41" s="51"/>
      <c r="BM41" s="52" t="s">
        <v>0</v>
      </c>
      <c r="BN41" s="51"/>
      <c r="BO41" s="52" t="s">
        <v>0</v>
      </c>
      <c r="BP41" s="51"/>
      <c r="BQ41" s="52" t="s">
        <v>0</v>
      </c>
      <c r="BR41" s="51"/>
      <c r="BS41" s="52" t="s">
        <v>0</v>
      </c>
      <c r="BT41" s="51"/>
      <c r="BU41" s="52" t="s">
        <v>0</v>
      </c>
      <c r="BV41" s="51"/>
      <c r="BW41" s="52" t="s">
        <v>0</v>
      </c>
      <c r="BX41" s="50"/>
      <c r="BY41" s="51"/>
      <c r="BZ41" s="52" t="s">
        <v>0</v>
      </c>
      <c r="CA41" s="51"/>
      <c r="CB41" s="52" t="s">
        <v>0</v>
      </c>
      <c r="CC41" s="51"/>
      <c r="CD41" s="52" t="s">
        <v>0</v>
      </c>
      <c r="CE41" s="51"/>
      <c r="CF41" s="52" t="s">
        <v>0</v>
      </c>
      <c r="CG41" s="51"/>
      <c r="CH41" s="52" t="s">
        <v>0</v>
      </c>
      <c r="CI41" s="51"/>
      <c r="CJ41" s="52" t="s">
        <v>0</v>
      </c>
      <c r="CK41" s="51"/>
      <c r="CL41" s="52" t="s">
        <v>0</v>
      </c>
      <c r="CM41" s="50"/>
      <c r="CN41" s="51"/>
      <c r="CO41" s="52" t="s">
        <v>0</v>
      </c>
      <c r="CP41" s="51"/>
      <c r="CQ41" s="52" t="s">
        <v>0</v>
      </c>
      <c r="CR41" s="51"/>
      <c r="CS41" s="52" t="s">
        <v>0</v>
      </c>
      <c r="CT41" s="51"/>
      <c r="CU41" s="52"/>
      <c r="CV41" s="51"/>
      <c r="CW41" s="52"/>
      <c r="CX41" s="51"/>
      <c r="CY41" s="52"/>
      <c r="CZ41" s="51"/>
      <c r="DA41" s="52"/>
      <c r="DB41" s="3"/>
      <c r="DC41" s="3"/>
      <c r="DD41" s="3"/>
      <c r="DE41" s="3"/>
      <c r="DF41" s="3"/>
    </row>
    <row r="42" spans="1:110" s="34" customFormat="1">
      <c r="A42" s="79" t="s">
        <v>99</v>
      </c>
      <c r="B42" s="2">
        <v>176.73</v>
      </c>
      <c r="C42" s="2"/>
      <c r="D42" s="2">
        <v>123678</v>
      </c>
      <c r="E42" s="2"/>
      <c r="F42" s="80">
        <f t="shared" ref="F42:F48" si="9">D42/B42</f>
        <v>699.81327448650484</v>
      </c>
      <c r="G42" s="2"/>
      <c r="H42" s="2">
        <v>46809</v>
      </c>
      <c r="I42" s="2"/>
      <c r="J42" s="2"/>
      <c r="K42" s="2"/>
      <c r="L42" s="2"/>
      <c r="M42" s="2"/>
      <c r="N42" s="2"/>
      <c r="O42" s="2"/>
      <c r="P42" s="81" t="s">
        <v>99</v>
      </c>
      <c r="Q42" s="3"/>
      <c r="R42" s="3"/>
      <c r="S42" s="3"/>
      <c r="T42" s="3"/>
      <c r="U42" s="3"/>
      <c r="V42" s="3"/>
      <c r="W42" s="3"/>
      <c r="X42" s="3"/>
      <c r="Y42" s="3">
        <v>4091</v>
      </c>
      <c r="Z42" s="3"/>
      <c r="AA42" s="3"/>
      <c r="AB42" s="3"/>
      <c r="AC42" s="3">
        <v>25840</v>
      </c>
      <c r="AD42" s="3"/>
      <c r="AE42" s="81" t="s">
        <v>99</v>
      </c>
      <c r="AF42" s="3"/>
      <c r="AG42" s="3"/>
      <c r="AH42" s="3">
        <v>35002</v>
      </c>
      <c r="AI42" s="3"/>
      <c r="AJ42" s="3"/>
      <c r="AK42" s="3"/>
      <c r="AL42" s="3">
        <v>4371</v>
      </c>
      <c r="AM42" s="3"/>
      <c r="AN42" s="3">
        <v>50538</v>
      </c>
      <c r="AO42" s="3"/>
      <c r="AP42" s="3">
        <v>3572</v>
      </c>
      <c r="AQ42" s="3"/>
      <c r="AR42" s="3">
        <v>210005</v>
      </c>
      <c r="AS42" s="3"/>
      <c r="AT42" s="81" t="s">
        <v>99</v>
      </c>
      <c r="AU42" s="3"/>
      <c r="AV42" s="3"/>
      <c r="AW42" s="3">
        <v>501</v>
      </c>
      <c r="AX42" s="3"/>
      <c r="AY42" s="3">
        <v>6327</v>
      </c>
      <c r="AZ42" s="3"/>
      <c r="BA42" s="3">
        <v>378</v>
      </c>
      <c r="BB42" s="3"/>
      <c r="BC42" s="3">
        <v>13593</v>
      </c>
      <c r="BD42" s="3"/>
      <c r="BE42" s="3">
        <v>385548</v>
      </c>
      <c r="BF42" s="3"/>
      <c r="BG42" s="3">
        <v>1130</v>
      </c>
      <c r="BH42" s="3"/>
      <c r="BI42" s="81" t="s">
        <v>99</v>
      </c>
      <c r="BJ42" s="3">
        <v>7593</v>
      </c>
      <c r="BK42" s="3"/>
      <c r="BL42" s="3">
        <v>1826</v>
      </c>
      <c r="BM42" s="3"/>
      <c r="BN42" s="3">
        <v>13031</v>
      </c>
      <c r="BO42" s="3"/>
      <c r="BP42" s="3">
        <v>419860</v>
      </c>
      <c r="BQ42" s="3"/>
      <c r="BR42" s="3">
        <v>648</v>
      </c>
      <c r="BS42" s="3"/>
      <c r="BT42" s="3">
        <v>3959</v>
      </c>
      <c r="BU42" s="3"/>
      <c r="BV42" s="3">
        <v>414</v>
      </c>
      <c r="BW42" s="3"/>
      <c r="BX42" s="81" t="s">
        <v>99</v>
      </c>
      <c r="BY42" s="3">
        <v>61</v>
      </c>
      <c r="BZ42" s="3"/>
      <c r="CA42" s="3"/>
      <c r="CB42" s="3"/>
      <c r="CC42" s="3"/>
      <c r="CD42" s="3"/>
      <c r="CE42" s="3"/>
      <c r="CF42" s="3"/>
      <c r="CG42" s="3"/>
      <c r="CH42" s="3"/>
      <c r="CI42" s="3">
        <v>7239</v>
      </c>
      <c r="CJ42" s="3"/>
      <c r="CK42" s="3">
        <v>3535</v>
      </c>
      <c r="CL42" s="3"/>
      <c r="CM42" s="81" t="s">
        <v>99</v>
      </c>
      <c r="CN42" s="3">
        <v>1225</v>
      </c>
      <c r="CO42" s="3">
        <v>1257</v>
      </c>
      <c r="CP42" s="3">
        <v>52069</v>
      </c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</row>
    <row r="43" spans="1:110" s="34" customFormat="1">
      <c r="A43" s="82" t="s">
        <v>100</v>
      </c>
      <c r="B43" s="2">
        <v>105.7</v>
      </c>
      <c r="C43" s="2"/>
      <c r="D43" s="2">
        <v>24538</v>
      </c>
      <c r="E43" s="2"/>
      <c r="F43" s="83">
        <f t="shared" si="9"/>
        <v>232.14758751182592</v>
      </c>
      <c r="G43" s="2"/>
      <c r="H43" s="2">
        <v>8209</v>
      </c>
      <c r="I43" s="2"/>
      <c r="J43" s="2"/>
      <c r="K43" s="2"/>
      <c r="L43" s="2"/>
      <c r="M43" s="2"/>
      <c r="N43" s="2"/>
      <c r="O43" s="2"/>
      <c r="P43" s="84" t="s">
        <v>100</v>
      </c>
      <c r="Q43" s="3"/>
      <c r="R43" s="3"/>
      <c r="S43" s="3"/>
      <c r="T43" s="3"/>
      <c r="U43" s="3"/>
      <c r="V43" s="3"/>
      <c r="W43" s="3"/>
      <c r="X43" s="3"/>
      <c r="Y43" s="3">
        <v>1008</v>
      </c>
      <c r="Z43" s="3"/>
      <c r="AA43" s="3"/>
      <c r="AB43" s="3"/>
      <c r="AC43" s="3">
        <v>5800</v>
      </c>
      <c r="AD43" s="3"/>
      <c r="AE43" s="84" t="s">
        <v>100</v>
      </c>
      <c r="AF43" s="3"/>
      <c r="AG43" s="3"/>
      <c r="AH43" s="3">
        <v>6287</v>
      </c>
      <c r="AI43" s="3"/>
      <c r="AJ43" s="3"/>
      <c r="AK43" s="3"/>
      <c r="AL43" s="3">
        <v>1527</v>
      </c>
      <c r="AM43" s="3"/>
      <c r="AN43" s="3">
        <v>8302</v>
      </c>
      <c r="AO43" s="3"/>
      <c r="AP43" s="3">
        <v>904</v>
      </c>
      <c r="AQ43" s="3"/>
      <c r="AR43" s="3">
        <v>61529</v>
      </c>
      <c r="AS43" s="3"/>
      <c r="AT43" s="84" t="s">
        <v>100</v>
      </c>
      <c r="AU43" s="3"/>
      <c r="AV43" s="3"/>
      <c r="AW43" s="3">
        <v>107</v>
      </c>
      <c r="AX43" s="3"/>
      <c r="AY43" s="3">
        <v>1088</v>
      </c>
      <c r="AZ43" s="3"/>
      <c r="BA43" s="3">
        <v>100</v>
      </c>
      <c r="BB43" s="3"/>
      <c r="BC43" s="3">
        <v>4867</v>
      </c>
      <c r="BD43" s="3"/>
      <c r="BE43" s="3">
        <v>194215</v>
      </c>
      <c r="BF43" s="3"/>
      <c r="BG43" s="3">
        <v>191</v>
      </c>
      <c r="BH43" s="3"/>
      <c r="BI43" s="84" t="s">
        <v>100</v>
      </c>
      <c r="BJ43" s="3">
        <v>1039</v>
      </c>
      <c r="BK43" s="3"/>
      <c r="BL43" s="3">
        <v>263</v>
      </c>
      <c r="BM43" s="3"/>
      <c r="BN43" s="3">
        <v>1390</v>
      </c>
      <c r="BO43" s="3"/>
      <c r="BP43" s="3">
        <v>20806</v>
      </c>
      <c r="BQ43" s="3"/>
      <c r="BR43" s="3">
        <v>170</v>
      </c>
      <c r="BS43" s="3"/>
      <c r="BT43" s="3">
        <v>672</v>
      </c>
      <c r="BU43" s="3"/>
      <c r="BV43" s="3">
        <v>62</v>
      </c>
      <c r="BW43" s="3"/>
      <c r="BX43" s="84" t="s">
        <v>100</v>
      </c>
      <c r="BY43" s="3">
        <v>41</v>
      </c>
      <c r="BZ43" s="3"/>
      <c r="CA43" s="3"/>
      <c r="CB43" s="3"/>
      <c r="CC43" s="3"/>
      <c r="CD43" s="3"/>
      <c r="CE43" s="3"/>
      <c r="CF43" s="3"/>
      <c r="CG43" s="3"/>
      <c r="CH43" s="3"/>
      <c r="CI43" s="3">
        <v>1459</v>
      </c>
      <c r="CJ43" s="3"/>
      <c r="CK43" s="3">
        <v>726</v>
      </c>
      <c r="CL43" s="3"/>
      <c r="CM43" s="84" t="s">
        <v>100</v>
      </c>
      <c r="CN43" s="3">
        <v>234</v>
      </c>
      <c r="CO43" s="3">
        <v>238</v>
      </c>
      <c r="CP43" s="3">
        <v>9838</v>
      </c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</row>
    <row r="44" spans="1:110" s="34" customFormat="1">
      <c r="A44" s="82" t="s">
        <v>101</v>
      </c>
      <c r="B44" s="2">
        <v>181.9</v>
      </c>
      <c r="C44" s="2"/>
      <c r="D44" s="2">
        <v>11310</v>
      </c>
      <c r="E44" s="2"/>
      <c r="F44" s="83">
        <f t="shared" si="9"/>
        <v>62.177020340846617</v>
      </c>
      <c r="G44" s="2"/>
      <c r="H44" s="2">
        <v>3532</v>
      </c>
      <c r="I44" s="2"/>
      <c r="J44" s="2"/>
      <c r="K44" s="2"/>
      <c r="L44" s="2"/>
      <c r="M44" s="2"/>
      <c r="N44" s="2"/>
      <c r="O44" s="2"/>
      <c r="P44" s="84" t="s">
        <v>101</v>
      </c>
      <c r="Q44" s="3"/>
      <c r="R44" s="3"/>
      <c r="S44" s="3"/>
      <c r="T44" s="3"/>
      <c r="U44" s="3"/>
      <c r="V44" s="3"/>
      <c r="W44" s="3"/>
      <c r="X44" s="3"/>
      <c r="Y44" s="3">
        <v>1022</v>
      </c>
      <c r="Z44" s="3"/>
      <c r="AA44" s="3"/>
      <c r="AB44" s="3"/>
      <c r="AC44" s="3">
        <v>2018</v>
      </c>
      <c r="AD44" s="3"/>
      <c r="AE44" s="84" t="s">
        <v>101</v>
      </c>
      <c r="AF44" s="3"/>
      <c r="AG44" s="3"/>
      <c r="AH44" s="3">
        <v>2928</v>
      </c>
      <c r="AI44" s="3"/>
      <c r="AJ44" s="3"/>
      <c r="AK44" s="3"/>
      <c r="AL44" s="3">
        <v>1066</v>
      </c>
      <c r="AM44" s="3"/>
      <c r="AN44" s="3">
        <v>3548</v>
      </c>
      <c r="AO44" s="3"/>
      <c r="AP44" s="3">
        <v>862</v>
      </c>
      <c r="AQ44" s="3"/>
      <c r="AR44" s="3">
        <v>51796</v>
      </c>
      <c r="AS44" s="3"/>
      <c r="AT44" s="84" t="s">
        <v>101</v>
      </c>
      <c r="AU44" s="3"/>
      <c r="AV44" s="3"/>
      <c r="AW44" s="3">
        <v>185</v>
      </c>
      <c r="AX44" s="3"/>
      <c r="AY44" s="3">
        <v>502</v>
      </c>
      <c r="AZ44" s="3"/>
      <c r="BA44" s="3">
        <v>22</v>
      </c>
      <c r="BB44" s="3"/>
      <c r="BC44" s="3">
        <v>615</v>
      </c>
      <c r="BD44" s="3"/>
      <c r="BE44" s="3">
        <v>8445</v>
      </c>
      <c r="BF44" s="3"/>
      <c r="BG44" s="3">
        <v>65</v>
      </c>
      <c r="BH44" s="3"/>
      <c r="BI44" s="84" t="s">
        <v>101</v>
      </c>
      <c r="BJ44" s="3">
        <v>352</v>
      </c>
      <c r="BK44" s="3"/>
      <c r="BL44" s="3">
        <v>78</v>
      </c>
      <c r="BM44" s="3"/>
      <c r="BN44" s="3">
        <v>393</v>
      </c>
      <c r="BO44" s="3"/>
      <c r="BP44" s="3">
        <v>6697</v>
      </c>
      <c r="BQ44" s="3"/>
      <c r="BR44" s="3">
        <v>72</v>
      </c>
      <c r="BS44" s="3"/>
      <c r="BT44" s="3">
        <v>285</v>
      </c>
      <c r="BU44" s="3"/>
      <c r="BV44" s="3">
        <v>42</v>
      </c>
      <c r="BW44" s="3"/>
      <c r="BX44" s="84" t="s">
        <v>101</v>
      </c>
      <c r="BY44" s="3">
        <v>92</v>
      </c>
      <c r="BZ44" s="3"/>
      <c r="CA44" s="3"/>
      <c r="CB44" s="3"/>
      <c r="CC44" s="3"/>
      <c r="CD44" s="3"/>
      <c r="CE44" s="3"/>
      <c r="CF44" s="3"/>
      <c r="CG44" s="3"/>
      <c r="CH44" s="3"/>
      <c r="CI44" s="3">
        <v>713</v>
      </c>
      <c r="CJ44" s="3"/>
      <c r="CK44" s="3">
        <v>435</v>
      </c>
      <c r="CL44" s="3"/>
      <c r="CM44" s="84" t="s">
        <v>101</v>
      </c>
      <c r="CN44" s="3">
        <v>147</v>
      </c>
      <c r="CO44" s="3">
        <v>148</v>
      </c>
      <c r="CP44" s="3">
        <v>4683</v>
      </c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</row>
    <row r="45" spans="1:110" s="34" customFormat="1" ht="14.25" thickBot="1">
      <c r="A45" s="85" t="s">
        <v>102</v>
      </c>
      <c r="B45" s="86">
        <v>87.67</v>
      </c>
      <c r="C45" s="87"/>
      <c r="D45" s="87">
        <v>4119</v>
      </c>
      <c r="E45" s="87"/>
      <c r="F45" s="88">
        <f t="shared" si="9"/>
        <v>46.983004448500054</v>
      </c>
      <c r="G45" s="87"/>
      <c r="H45" s="87">
        <v>1325</v>
      </c>
      <c r="I45" s="87"/>
      <c r="J45" s="87"/>
      <c r="K45" s="87"/>
      <c r="L45" s="87"/>
      <c r="M45" s="87"/>
      <c r="N45" s="87"/>
      <c r="O45" s="87"/>
      <c r="P45" s="89" t="s">
        <v>102</v>
      </c>
      <c r="Q45" s="90"/>
      <c r="R45" s="91"/>
      <c r="S45" s="91"/>
      <c r="T45" s="91"/>
      <c r="U45" s="91"/>
      <c r="V45" s="91"/>
      <c r="W45" s="91"/>
      <c r="X45" s="91"/>
      <c r="Y45" s="91">
        <v>349</v>
      </c>
      <c r="Z45" s="91"/>
      <c r="AA45" s="91"/>
      <c r="AB45" s="91"/>
      <c r="AC45" s="91">
        <v>953</v>
      </c>
      <c r="AD45" s="91"/>
      <c r="AE45" s="89" t="s">
        <v>102</v>
      </c>
      <c r="AF45" s="90"/>
      <c r="AG45" s="91"/>
      <c r="AH45" s="91">
        <v>923</v>
      </c>
      <c r="AI45" s="91"/>
      <c r="AJ45" s="91"/>
      <c r="AK45" s="91"/>
      <c r="AL45" s="91">
        <v>551</v>
      </c>
      <c r="AM45" s="91"/>
      <c r="AN45" s="91">
        <v>1343</v>
      </c>
      <c r="AO45" s="91"/>
      <c r="AP45" s="91">
        <v>465</v>
      </c>
      <c r="AQ45" s="91"/>
      <c r="AR45" s="91">
        <v>29181</v>
      </c>
      <c r="AS45" s="91"/>
      <c r="AT45" s="89" t="s">
        <v>102</v>
      </c>
      <c r="AU45" s="90"/>
      <c r="AV45" s="91"/>
      <c r="AW45" s="91">
        <v>110</v>
      </c>
      <c r="AX45" s="91"/>
      <c r="AY45" s="91">
        <v>204</v>
      </c>
      <c r="AZ45" s="91"/>
      <c r="BA45" s="91">
        <v>15</v>
      </c>
      <c r="BB45" s="91"/>
      <c r="BC45" s="91">
        <v>333</v>
      </c>
      <c r="BD45" s="91"/>
      <c r="BE45" s="91">
        <v>4291</v>
      </c>
      <c r="BF45" s="91"/>
      <c r="BG45" s="91">
        <v>31</v>
      </c>
      <c r="BH45" s="91"/>
      <c r="BI45" s="89" t="s">
        <v>102</v>
      </c>
      <c r="BJ45" s="90">
        <v>60</v>
      </c>
      <c r="BK45" s="91"/>
      <c r="BL45" s="91">
        <v>40</v>
      </c>
      <c r="BM45" s="91"/>
      <c r="BN45" s="91">
        <v>209</v>
      </c>
      <c r="BO45" s="91"/>
      <c r="BP45" s="91">
        <v>5560</v>
      </c>
      <c r="BQ45" s="91"/>
      <c r="BR45" s="91">
        <v>53</v>
      </c>
      <c r="BS45" s="91"/>
      <c r="BT45" s="91">
        <v>178</v>
      </c>
      <c r="BU45" s="91"/>
      <c r="BV45" s="91">
        <v>12</v>
      </c>
      <c r="BW45" s="91"/>
      <c r="BX45" s="89" t="s">
        <v>102</v>
      </c>
      <c r="BY45" s="90">
        <v>5</v>
      </c>
      <c r="BZ45" s="91"/>
      <c r="CA45" s="91"/>
      <c r="CB45" s="91"/>
      <c r="CC45" s="91"/>
      <c r="CD45" s="91"/>
      <c r="CE45" s="91"/>
      <c r="CF45" s="91"/>
      <c r="CG45" s="91"/>
      <c r="CH45" s="91"/>
      <c r="CI45" s="91">
        <v>227</v>
      </c>
      <c r="CJ45" s="91"/>
      <c r="CK45" s="91">
        <v>285</v>
      </c>
      <c r="CL45" s="91"/>
      <c r="CM45" s="89" t="s">
        <v>102</v>
      </c>
      <c r="CN45" s="90">
        <v>104</v>
      </c>
      <c r="CO45" s="91">
        <v>107</v>
      </c>
      <c r="CP45" s="91">
        <v>1643</v>
      </c>
      <c r="CQ45" s="91"/>
      <c r="CR45" s="91"/>
      <c r="CS45" s="91"/>
      <c r="CT45" s="91"/>
      <c r="CU45" s="91"/>
      <c r="CV45" s="91"/>
      <c r="CW45" s="91"/>
      <c r="CX45" s="91"/>
      <c r="CY45" s="91"/>
      <c r="CZ45" s="91"/>
      <c r="DA45" s="91"/>
      <c r="DB45" s="3"/>
      <c r="DC45" s="3"/>
      <c r="DD45" s="3"/>
      <c r="DE45" s="3"/>
      <c r="DF45" s="3"/>
    </row>
    <row r="46" spans="1:110" s="34" customFormat="1">
      <c r="A46" s="79" t="s">
        <v>96</v>
      </c>
      <c r="B46" s="92">
        <v>464.84</v>
      </c>
      <c r="C46" s="93"/>
      <c r="D46" s="93">
        <v>29792</v>
      </c>
      <c r="E46" s="93"/>
      <c r="F46" s="83">
        <f t="shared" si="9"/>
        <v>64.0908699767662</v>
      </c>
      <c r="G46" s="93"/>
      <c r="H46" s="93">
        <v>10433</v>
      </c>
      <c r="I46" s="93"/>
      <c r="J46" s="93"/>
      <c r="K46" s="93"/>
      <c r="L46" s="93"/>
      <c r="M46" s="93"/>
      <c r="N46" s="93"/>
      <c r="O46" s="93"/>
      <c r="P46" s="81" t="s">
        <v>96</v>
      </c>
      <c r="Q46" s="94"/>
      <c r="R46" s="94"/>
      <c r="S46" s="94"/>
      <c r="T46" s="94"/>
      <c r="U46" s="94"/>
      <c r="V46" s="94"/>
      <c r="W46" s="94"/>
      <c r="X46" s="94"/>
      <c r="Y46" s="94">
        <v>1446</v>
      </c>
      <c r="Z46" s="94"/>
      <c r="AA46" s="94"/>
      <c r="AB46" s="94"/>
      <c r="AC46" s="94">
        <v>6121</v>
      </c>
      <c r="AD46" s="94"/>
      <c r="AE46" s="81" t="s">
        <v>96</v>
      </c>
      <c r="AF46" s="94"/>
      <c r="AG46" s="94"/>
      <c r="AH46" s="94">
        <v>9286</v>
      </c>
      <c r="AI46" s="94"/>
      <c r="AJ46" s="94"/>
      <c r="AK46" s="94"/>
      <c r="AL46" s="94">
        <v>1964</v>
      </c>
      <c r="AM46" s="94"/>
      <c r="AN46" s="94">
        <v>10476</v>
      </c>
      <c r="AO46" s="94"/>
      <c r="AP46" s="94">
        <v>2048</v>
      </c>
      <c r="AQ46" s="94"/>
      <c r="AR46" s="94">
        <v>201361</v>
      </c>
      <c r="AS46" s="94"/>
      <c r="AT46" s="81" t="s">
        <v>96</v>
      </c>
      <c r="AU46" s="94"/>
      <c r="AV46" s="94"/>
      <c r="AW46" s="94">
        <v>319</v>
      </c>
      <c r="AX46" s="94"/>
      <c r="AY46" s="94">
        <v>1788</v>
      </c>
      <c r="AZ46" s="94"/>
      <c r="BA46" s="94">
        <v>58</v>
      </c>
      <c r="BB46" s="94"/>
      <c r="BC46" s="94">
        <v>2091</v>
      </c>
      <c r="BD46" s="94"/>
      <c r="BE46" s="94">
        <v>64850</v>
      </c>
      <c r="BF46" s="94"/>
      <c r="BG46" s="94">
        <v>312</v>
      </c>
      <c r="BH46" s="94"/>
      <c r="BI46" s="81" t="s">
        <v>96</v>
      </c>
      <c r="BJ46" s="94">
        <v>1430</v>
      </c>
      <c r="BK46" s="94"/>
      <c r="BL46" s="94">
        <v>444</v>
      </c>
      <c r="BM46" s="94"/>
      <c r="BN46" s="94">
        <v>2585</v>
      </c>
      <c r="BO46" s="94"/>
      <c r="BP46" s="94">
        <v>55583</v>
      </c>
      <c r="BQ46" s="94"/>
      <c r="BR46" s="94">
        <v>288</v>
      </c>
      <c r="BS46" s="94"/>
      <c r="BT46" s="94">
        <v>1846</v>
      </c>
      <c r="BU46" s="94"/>
      <c r="BV46" s="94">
        <v>121</v>
      </c>
      <c r="BW46" s="94"/>
      <c r="BX46" s="81" t="s">
        <v>96</v>
      </c>
      <c r="BY46" s="94">
        <v>99</v>
      </c>
      <c r="BZ46" s="94"/>
      <c r="CA46" s="94"/>
      <c r="CB46" s="94"/>
      <c r="CC46" s="94"/>
      <c r="CD46" s="94"/>
      <c r="CE46" s="94"/>
      <c r="CF46" s="94"/>
      <c r="CG46" s="94"/>
      <c r="CH46" s="94"/>
      <c r="CI46" s="94">
        <v>1766</v>
      </c>
      <c r="CJ46" s="94"/>
      <c r="CK46" s="94">
        <v>849</v>
      </c>
      <c r="CL46" s="94"/>
      <c r="CM46" s="81" t="s">
        <v>96</v>
      </c>
      <c r="CN46" s="94">
        <v>284</v>
      </c>
      <c r="CO46" s="94">
        <v>288</v>
      </c>
      <c r="CP46" s="94">
        <v>11718</v>
      </c>
      <c r="CQ46" s="94"/>
      <c r="CR46" s="94"/>
      <c r="CS46" s="94"/>
      <c r="CT46" s="94"/>
      <c r="CU46" s="94"/>
      <c r="CV46" s="94"/>
      <c r="CW46" s="94"/>
      <c r="CX46" s="94"/>
      <c r="CY46" s="94"/>
      <c r="CZ46" s="94"/>
      <c r="DA46" s="94"/>
      <c r="DB46" s="3"/>
      <c r="DC46" s="3"/>
      <c r="DD46" s="3"/>
      <c r="DE46" s="3"/>
      <c r="DF46" s="3"/>
    </row>
    <row r="47" spans="1:110" s="34" customFormat="1">
      <c r="A47" s="82" t="s">
        <v>97</v>
      </c>
      <c r="B47" s="10">
        <v>33.94</v>
      </c>
      <c r="C47" s="11"/>
      <c r="D47" s="11">
        <v>1112</v>
      </c>
      <c r="E47" s="11"/>
      <c r="F47" s="83">
        <f t="shared" si="9"/>
        <v>32.763700648202715</v>
      </c>
      <c r="G47" s="11"/>
      <c r="H47" s="11">
        <v>368</v>
      </c>
      <c r="I47" s="11"/>
      <c r="J47" s="11"/>
      <c r="K47" s="11"/>
      <c r="L47" s="11"/>
      <c r="M47" s="11"/>
      <c r="N47" s="11"/>
      <c r="O47" s="11"/>
      <c r="P47" s="84" t="s">
        <v>97</v>
      </c>
      <c r="Q47" s="13"/>
      <c r="R47" s="13"/>
      <c r="S47" s="13"/>
      <c r="T47" s="13"/>
      <c r="U47" s="13"/>
      <c r="V47" s="13"/>
      <c r="W47" s="13"/>
      <c r="X47" s="13"/>
      <c r="Y47" s="13">
        <v>115</v>
      </c>
      <c r="Z47" s="13"/>
      <c r="AA47" s="13"/>
      <c r="AB47" s="13"/>
      <c r="AC47" s="13">
        <v>241</v>
      </c>
      <c r="AD47" s="13"/>
      <c r="AE47" s="84" t="s">
        <v>97</v>
      </c>
      <c r="AF47" s="13"/>
      <c r="AG47" s="13"/>
      <c r="AH47" s="13">
        <v>258</v>
      </c>
      <c r="AI47" s="13"/>
      <c r="AJ47" s="13"/>
      <c r="AK47" s="13"/>
      <c r="AL47" s="13">
        <v>188</v>
      </c>
      <c r="AM47" s="13"/>
      <c r="AN47" s="13">
        <v>409</v>
      </c>
      <c r="AO47" s="13"/>
      <c r="AP47" s="13">
        <v>137</v>
      </c>
      <c r="AQ47" s="13"/>
      <c r="AR47" s="13">
        <v>7855</v>
      </c>
      <c r="AS47" s="13"/>
      <c r="AT47" s="84" t="s">
        <v>97</v>
      </c>
      <c r="AU47" s="13"/>
      <c r="AV47" s="13"/>
      <c r="AW47" s="13">
        <v>12</v>
      </c>
      <c r="AX47" s="13"/>
      <c r="AY47" s="13">
        <v>44</v>
      </c>
      <c r="AZ47" s="13"/>
      <c r="BA47" s="13">
        <v>5</v>
      </c>
      <c r="BB47" s="13"/>
      <c r="BC47" s="13">
        <v>127</v>
      </c>
      <c r="BD47" s="13"/>
      <c r="BE47" s="13">
        <v>3395</v>
      </c>
      <c r="BF47" s="13"/>
      <c r="BG47" s="13">
        <v>5</v>
      </c>
      <c r="BH47" s="13"/>
      <c r="BI47" s="84" t="s">
        <v>97</v>
      </c>
      <c r="BJ47" s="13">
        <v>19</v>
      </c>
      <c r="BK47" s="13"/>
      <c r="BL47" s="13">
        <v>9</v>
      </c>
      <c r="BM47" s="13"/>
      <c r="BN47" s="13">
        <v>27</v>
      </c>
      <c r="BO47" s="13"/>
      <c r="BP47" s="13">
        <v>403</v>
      </c>
      <c r="BQ47" s="13"/>
      <c r="BR47" s="13">
        <v>12</v>
      </c>
      <c r="BS47" s="13"/>
      <c r="BT47" s="13">
        <v>64</v>
      </c>
      <c r="BU47" s="13"/>
      <c r="BV47" s="13">
        <v>2</v>
      </c>
      <c r="BW47" s="13"/>
      <c r="BX47" s="84" t="s">
        <v>97</v>
      </c>
      <c r="BY47" s="13">
        <v>2</v>
      </c>
      <c r="BZ47" s="13"/>
      <c r="CA47" s="13"/>
      <c r="CB47" s="13"/>
      <c r="CC47" s="13"/>
      <c r="CD47" s="13"/>
      <c r="CE47" s="13"/>
      <c r="CF47" s="13"/>
      <c r="CG47" s="13"/>
      <c r="CH47" s="13"/>
      <c r="CI47" s="13">
        <v>79</v>
      </c>
      <c r="CJ47" s="13"/>
      <c r="CK47" s="13">
        <v>48</v>
      </c>
      <c r="CL47" s="13"/>
      <c r="CM47" s="84" t="s">
        <v>97</v>
      </c>
      <c r="CN47" s="13">
        <v>11</v>
      </c>
      <c r="CO47" s="13">
        <v>11</v>
      </c>
      <c r="CP47" s="13">
        <v>442</v>
      </c>
      <c r="CQ47" s="13"/>
      <c r="CR47" s="13"/>
      <c r="CS47" s="13"/>
      <c r="CT47" s="13"/>
      <c r="CU47" s="13"/>
      <c r="CV47" s="13"/>
      <c r="CW47" s="13"/>
      <c r="CX47" s="13"/>
      <c r="CY47" s="13"/>
      <c r="CZ47" s="13"/>
      <c r="DA47" s="13"/>
      <c r="DB47" s="3"/>
      <c r="DC47" s="3"/>
      <c r="DD47" s="3"/>
      <c r="DE47" s="3"/>
      <c r="DF47" s="3"/>
    </row>
    <row r="48" spans="1:110" s="34" customFormat="1" ht="14.25" thickBot="1">
      <c r="A48" s="85" t="s">
        <v>98</v>
      </c>
      <c r="B48" s="86">
        <v>66.209999999999994</v>
      </c>
      <c r="C48" s="87"/>
      <c r="D48" s="87">
        <v>1235</v>
      </c>
      <c r="E48" s="87"/>
      <c r="F48" s="88">
        <f t="shared" si="9"/>
        <v>18.652771484669991</v>
      </c>
      <c r="G48" s="87"/>
      <c r="H48" s="87">
        <v>430</v>
      </c>
      <c r="I48" s="87"/>
      <c r="J48" s="87"/>
      <c r="K48" s="87"/>
      <c r="L48" s="87"/>
      <c r="M48" s="87"/>
      <c r="N48" s="87"/>
      <c r="O48" s="87"/>
      <c r="P48" s="89" t="s">
        <v>98</v>
      </c>
      <c r="Q48" s="91"/>
      <c r="R48" s="91"/>
      <c r="S48" s="91"/>
      <c r="T48" s="91"/>
      <c r="U48" s="91"/>
      <c r="V48" s="91"/>
      <c r="W48" s="91"/>
      <c r="X48" s="91"/>
      <c r="Y48" s="91">
        <v>125</v>
      </c>
      <c r="Z48" s="91"/>
      <c r="AA48" s="91"/>
      <c r="AB48" s="91"/>
      <c r="AC48" s="91">
        <v>253</v>
      </c>
      <c r="AD48" s="91"/>
      <c r="AE48" s="89" t="s">
        <v>98</v>
      </c>
      <c r="AF48" s="91"/>
      <c r="AG48" s="91"/>
      <c r="AH48" s="91">
        <v>317</v>
      </c>
      <c r="AI48" s="91"/>
      <c r="AJ48" s="91"/>
      <c r="AK48" s="91"/>
      <c r="AL48" s="91">
        <v>164</v>
      </c>
      <c r="AM48" s="91"/>
      <c r="AN48" s="91">
        <v>437</v>
      </c>
      <c r="AO48" s="91"/>
      <c r="AP48" s="91">
        <v>126</v>
      </c>
      <c r="AQ48" s="91"/>
      <c r="AR48" s="91">
        <v>8704</v>
      </c>
      <c r="AS48" s="91"/>
      <c r="AT48" s="89" t="s">
        <v>98</v>
      </c>
      <c r="AU48" s="91"/>
      <c r="AV48" s="91"/>
      <c r="AW48" s="91">
        <v>10</v>
      </c>
      <c r="AX48" s="91"/>
      <c r="AY48" s="91">
        <v>55</v>
      </c>
      <c r="AZ48" s="91"/>
      <c r="BA48" s="91">
        <v>2</v>
      </c>
      <c r="BB48" s="91"/>
      <c r="BC48" s="95" t="s">
        <v>263</v>
      </c>
      <c r="BD48" s="91"/>
      <c r="BE48" s="95" t="s">
        <v>263</v>
      </c>
      <c r="BF48" s="91"/>
      <c r="BG48" s="91">
        <v>4</v>
      </c>
      <c r="BH48" s="91"/>
      <c r="BI48" s="89" t="s">
        <v>98</v>
      </c>
      <c r="BJ48" s="91">
        <v>6</v>
      </c>
      <c r="BK48" s="91"/>
      <c r="BL48" s="91">
        <v>14</v>
      </c>
      <c r="BM48" s="91"/>
      <c r="BN48" s="91">
        <v>38</v>
      </c>
      <c r="BO48" s="91"/>
      <c r="BP48" s="91">
        <v>174</v>
      </c>
      <c r="BQ48" s="91"/>
      <c r="BR48" s="91">
        <v>12</v>
      </c>
      <c r="BS48" s="91"/>
      <c r="BT48" s="91">
        <v>77</v>
      </c>
      <c r="BU48" s="91"/>
      <c r="BV48" s="91">
        <v>2</v>
      </c>
      <c r="BW48" s="91"/>
      <c r="BX48" s="89" t="s">
        <v>98</v>
      </c>
      <c r="BY48" s="91">
        <v>9</v>
      </c>
      <c r="BZ48" s="91"/>
      <c r="CA48" s="91"/>
      <c r="CB48" s="91"/>
      <c r="CC48" s="91"/>
      <c r="CD48" s="91"/>
      <c r="CE48" s="91"/>
      <c r="CF48" s="91"/>
      <c r="CG48" s="91"/>
      <c r="CH48" s="91"/>
      <c r="CI48" s="91">
        <v>91</v>
      </c>
      <c r="CJ48" s="91"/>
      <c r="CK48" s="91">
        <v>48</v>
      </c>
      <c r="CL48" s="91"/>
      <c r="CM48" s="89" t="s">
        <v>98</v>
      </c>
      <c r="CN48" s="91">
        <v>18</v>
      </c>
      <c r="CO48" s="91">
        <v>19</v>
      </c>
      <c r="CP48" s="91">
        <v>431</v>
      </c>
      <c r="CQ48" s="91"/>
      <c r="CR48" s="91"/>
      <c r="CS48" s="91"/>
      <c r="CT48" s="91"/>
      <c r="CU48" s="91"/>
      <c r="CV48" s="91"/>
      <c r="CW48" s="91"/>
      <c r="CX48" s="91"/>
      <c r="CY48" s="91"/>
      <c r="CZ48" s="91"/>
      <c r="DA48" s="91"/>
      <c r="DB48" s="3"/>
      <c r="DC48" s="3"/>
      <c r="DD48" s="3"/>
      <c r="DE48" s="3"/>
      <c r="DF48" s="3"/>
    </row>
    <row r="49" spans="1:110" s="130" customFormat="1" ht="12" thickBot="1">
      <c r="A49" s="96"/>
      <c r="B49" s="97" t="s">
        <v>104</v>
      </c>
      <c r="C49" s="97"/>
      <c r="D49" s="97" t="s">
        <v>103</v>
      </c>
      <c r="E49" s="97"/>
      <c r="F49" s="97"/>
      <c r="G49" s="97"/>
      <c r="H49" s="97" t="s">
        <v>103</v>
      </c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 t="s">
        <v>104</v>
      </c>
      <c r="Z49" s="97"/>
      <c r="AA49" s="97"/>
      <c r="AB49" s="97"/>
      <c r="AC49" s="97" t="s">
        <v>104</v>
      </c>
      <c r="AD49" s="97"/>
      <c r="AE49" s="97"/>
      <c r="AF49" s="97"/>
      <c r="AG49" s="97"/>
      <c r="AH49" s="97" t="s">
        <v>104</v>
      </c>
      <c r="AI49" s="97"/>
      <c r="AJ49" s="97"/>
      <c r="AK49" s="97"/>
      <c r="AL49" s="97"/>
      <c r="AM49" s="97"/>
      <c r="AN49" s="97"/>
      <c r="AO49" s="97"/>
      <c r="AP49" s="97"/>
      <c r="AQ49" s="97"/>
      <c r="AR49" s="97"/>
      <c r="AS49" s="97"/>
      <c r="AT49" s="97"/>
      <c r="AU49" s="97"/>
      <c r="AV49" s="97"/>
      <c r="AW49" s="97"/>
      <c r="AX49" s="97"/>
      <c r="AY49" s="97"/>
      <c r="AZ49" s="97"/>
      <c r="BA49" s="97"/>
      <c r="BB49" s="97"/>
      <c r="BC49" s="97"/>
      <c r="BD49" s="97"/>
      <c r="BE49" s="97"/>
      <c r="BF49" s="97"/>
      <c r="BG49" s="97"/>
      <c r="BH49" s="97"/>
      <c r="BI49" s="97"/>
      <c r="BJ49" s="97"/>
      <c r="BK49" s="97"/>
      <c r="BL49" s="97"/>
      <c r="BM49" s="97"/>
      <c r="BN49" s="97"/>
      <c r="BO49" s="97"/>
      <c r="BP49" s="97"/>
      <c r="BQ49" s="97"/>
      <c r="BR49" s="97"/>
      <c r="BS49" s="97"/>
      <c r="BT49" s="97"/>
      <c r="BU49" s="97"/>
      <c r="BV49" s="97"/>
      <c r="BW49" s="97"/>
      <c r="BX49" s="97"/>
      <c r="BY49" s="97"/>
      <c r="BZ49" s="97"/>
      <c r="CA49" s="97"/>
      <c r="CB49" s="97"/>
      <c r="CC49" s="97"/>
      <c r="CD49" s="97"/>
      <c r="CE49" s="97"/>
      <c r="CF49" s="97"/>
      <c r="CG49" s="97"/>
      <c r="CH49" s="97"/>
      <c r="CI49" s="97"/>
      <c r="CJ49" s="97"/>
      <c r="CK49" s="97"/>
      <c r="CL49" s="97"/>
      <c r="CM49" s="97"/>
      <c r="CN49" s="97"/>
      <c r="CO49" s="97"/>
      <c r="CP49" s="97"/>
      <c r="CQ49" s="97"/>
      <c r="CR49" s="97"/>
      <c r="CS49" s="97"/>
      <c r="CT49" s="97"/>
      <c r="CU49" s="97"/>
      <c r="CV49" s="97"/>
      <c r="CW49" s="97"/>
      <c r="CX49" s="97"/>
      <c r="CY49" s="97"/>
      <c r="CZ49" s="97"/>
      <c r="DA49" s="97"/>
      <c r="DB49" s="97"/>
      <c r="DC49" s="97"/>
      <c r="DD49" s="97"/>
      <c r="DE49" s="97"/>
      <c r="DF49" s="97"/>
    </row>
    <row r="50" spans="1:110" s="34" customFormat="1">
      <c r="A50" s="79" t="s">
        <v>13</v>
      </c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>
        <v>13182</v>
      </c>
      <c r="AM50" s="3"/>
      <c r="AN50" s="3">
        <v>141977</v>
      </c>
      <c r="AO50" s="3"/>
      <c r="AP50" s="3">
        <v>13185</v>
      </c>
      <c r="AQ50" s="3"/>
      <c r="AR50" s="3">
        <v>550074</v>
      </c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>
        <v>4085</v>
      </c>
      <c r="BH50" s="3"/>
      <c r="BI50" s="3"/>
      <c r="BJ50" s="3">
        <v>29396</v>
      </c>
      <c r="BK50" s="3"/>
      <c r="BL50" s="3"/>
      <c r="BM50" s="3"/>
      <c r="BN50" s="3"/>
      <c r="BO50" s="3"/>
      <c r="BP50" s="3"/>
      <c r="BQ50" s="3"/>
      <c r="BR50" s="3">
        <v>2358</v>
      </c>
      <c r="BS50" s="3"/>
      <c r="BT50" s="3">
        <v>17685</v>
      </c>
      <c r="BU50" s="3"/>
      <c r="BV50" s="3">
        <v>1094</v>
      </c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>
        <v>97.8</v>
      </c>
      <c r="CO50" s="3"/>
      <c r="CP50" s="3">
        <v>143941</v>
      </c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</row>
    <row r="51" spans="1:110" s="34" customFormat="1">
      <c r="A51" s="82" t="s">
        <v>105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>
        <v>9</v>
      </c>
      <c r="BH51" s="3"/>
      <c r="BI51" s="3"/>
      <c r="BJ51" s="3">
        <v>42</v>
      </c>
      <c r="BK51" s="3"/>
      <c r="BL51" s="3"/>
      <c r="BM51" s="3"/>
      <c r="BN51" s="3"/>
      <c r="BO51" s="3"/>
      <c r="BP51" s="3"/>
      <c r="BQ51" s="3"/>
      <c r="BR51" s="3">
        <v>25</v>
      </c>
      <c r="BS51" s="3"/>
      <c r="BT51" s="3">
        <v>82</v>
      </c>
      <c r="BU51" s="3"/>
      <c r="BV51" s="3">
        <v>2</v>
      </c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 t="s">
        <v>264</v>
      </c>
      <c r="CO51" s="3"/>
      <c r="CP51" s="3">
        <v>492</v>
      </c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</row>
    <row r="52" spans="1:110" s="34" customFormat="1">
      <c r="A52" s="82" t="s">
        <v>106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>
        <v>75</v>
      </c>
      <c r="BH52" s="3"/>
      <c r="BI52" s="3"/>
      <c r="BJ52" s="3">
        <v>262</v>
      </c>
      <c r="BK52" s="3"/>
      <c r="BL52" s="3"/>
      <c r="BM52" s="3"/>
      <c r="BN52" s="3"/>
      <c r="BO52" s="3"/>
      <c r="BP52" s="3"/>
      <c r="BQ52" s="3"/>
      <c r="BR52" s="3">
        <v>77</v>
      </c>
      <c r="BS52" s="3"/>
      <c r="BT52" s="3">
        <v>293</v>
      </c>
      <c r="BU52" s="3"/>
      <c r="BV52" s="3">
        <v>15</v>
      </c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 t="s">
        <v>265</v>
      </c>
      <c r="CO52" s="3"/>
      <c r="CP52" s="3">
        <v>3432</v>
      </c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</row>
    <row r="53" spans="1:110" s="34" customFormat="1">
      <c r="A53" s="82" t="s">
        <v>107</v>
      </c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>
        <v>39</v>
      </c>
      <c r="BH53" s="3"/>
      <c r="BI53" s="3"/>
      <c r="BJ53" s="3">
        <v>95</v>
      </c>
      <c r="BK53" s="3"/>
      <c r="BL53" s="3"/>
      <c r="BM53" s="3"/>
      <c r="BN53" s="3"/>
      <c r="BO53" s="3"/>
      <c r="BP53" s="3"/>
      <c r="BQ53" s="3"/>
      <c r="BR53" s="3">
        <v>48</v>
      </c>
      <c r="BS53" s="3"/>
      <c r="BT53" s="3">
        <v>165</v>
      </c>
      <c r="BU53" s="3"/>
      <c r="BV53" s="3">
        <v>37</v>
      </c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 t="s">
        <v>265</v>
      </c>
      <c r="CO53" s="3"/>
      <c r="CP53" s="3">
        <v>1709</v>
      </c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</row>
    <row r="54" spans="1:110" s="34" customFormat="1" ht="14.25" thickBot="1">
      <c r="A54" s="98" t="s">
        <v>108</v>
      </c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>
        <v>12</v>
      </c>
      <c r="BH54" s="3"/>
      <c r="BI54" s="3"/>
      <c r="BJ54" s="3">
        <v>19</v>
      </c>
      <c r="BK54" s="3"/>
      <c r="BL54" s="3"/>
      <c r="BM54" s="3"/>
      <c r="BN54" s="3"/>
      <c r="BO54" s="3"/>
      <c r="BP54" s="3"/>
      <c r="BQ54" s="3"/>
      <c r="BR54" s="3">
        <v>33</v>
      </c>
      <c r="BS54" s="3"/>
      <c r="BT54" s="3">
        <v>167</v>
      </c>
      <c r="BU54" s="3"/>
      <c r="BV54" s="3">
        <v>9</v>
      </c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 t="s">
        <v>264</v>
      </c>
      <c r="CO54" s="3"/>
      <c r="CP54" s="3">
        <v>768</v>
      </c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</row>
    <row r="55" spans="1:110" s="34" customFormat="1">
      <c r="A55" s="79" t="s">
        <v>109</v>
      </c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>
        <v>5666</v>
      </c>
      <c r="AM55" s="3"/>
      <c r="AN55" s="3">
        <v>83717</v>
      </c>
      <c r="AO55" s="3"/>
      <c r="AP55" s="3">
        <v>6321</v>
      </c>
      <c r="AQ55" s="3"/>
      <c r="AR55" s="3">
        <v>411036</v>
      </c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>
        <v>2312</v>
      </c>
      <c r="BH55" s="3"/>
      <c r="BI55" s="3"/>
      <c r="BJ55" s="3">
        <v>20805</v>
      </c>
      <c r="BK55" s="3"/>
      <c r="BL55" s="3"/>
      <c r="BM55" s="3"/>
      <c r="BN55" s="3"/>
      <c r="BO55" s="3"/>
      <c r="BP55" s="3"/>
      <c r="BQ55" s="3"/>
      <c r="BR55" s="3">
        <v>1109</v>
      </c>
      <c r="BS55" s="3"/>
      <c r="BT55" s="3">
        <v>8996</v>
      </c>
      <c r="BU55" s="3"/>
      <c r="BV55" s="3">
        <v>853</v>
      </c>
      <c r="BW55" s="3"/>
      <c r="BX55" s="3"/>
      <c r="BY55" s="3">
        <v>191</v>
      </c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>
        <v>97.4</v>
      </c>
      <c r="CO55" s="3"/>
      <c r="CP55" s="3">
        <v>87386</v>
      </c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</row>
    <row r="56" spans="1:110" s="34" customFormat="1">
      <c r="A56" s="82" t="s">
        <v>110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>
        <v>855</v>
      </c>
      <c r="AM56" s="3"/>
      <c r="AN56" s="3">
        <v>1817</v>
      </c>
      <c r="AO56" s="3"/>
      <c r="AP56" s="3">
        <v>347</v>
      </c>
      <c r="AQ56" s="3"/>
      <c r="AR56" s="3">
        <v>26075</v>
      </c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>
        <v>30</v>
      </c>
      <c r="BH56" s="3"/>
      <c r="BI56" s="3"/>
      <c r="BJ56" s="3">
        <v>96</v>
      </c>
      <c r="BK56" s="3"/>
      <c r="BL56" s="3"/>
      <c r="BM56" s="3"/>
      <c r="BN56" s="3"/>
      <c r="BO56" s="3"/>
      <c r="BP56" s="3"/>
      <c r="BQ56" s="3"/>
      <c r="BR56" s="3">
        <v>55</v>
      </c>
      <c r="BS56" s="3"/>
      <c r="BT56" s="3">
        <v>242</v>
      </c>
      <c r="BU56" s="3"/>
      <c r="BV56" s="3">
        <v>6</v>
      </c>
      <c r="BW56" s="3"/>
      <c r="BX56" s="3"/>
      <c r="BY56" s="3">
        <v>3</v>
      </c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 t="s">
        <v>266</v>
      </c>
      <c r="CO56" s="3"/>
      <c r="CP56" s="3">
        <v>863</v>
      </c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</row>
    <row r="57" spans="1:110" s="34" customFormat="1">
      <c r="A57" s="82" t="s">
        <v>111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>
        <v>190</v>
      </c>
      <c r="AM57" s="3"/>
      <c r="AN57" s="3">
        <v>371</v>
      </c>
      <c r="AO57" s="3"/>
      <c r="AP57" s="3">
        <v>160</v>
      </c>
      <c r="AQ57" s="3"/>
      <c r="AR57" s="3">
        <v>5937</v>
      </c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>
        <v>10</v>
      </c>
      <c r="BH57" s="3"/>
      <c r="BI57" s="3"/>
      <c r="BJ57" s="3">
        <v>14</v>
      </c>
      <c r="BK57" s="3"/>
      <c r="BL57" s="3"/>
      <c r="BM57" s="3"/>
      <c r="BN57" s="3"/>
      <c r="BO57" s="3"/>
      <c r="BP57" s="3"/>
      <c r="BQ57" s="3"/>
      <c r="BR57" s="3">
        <v>24</v>
      </c>
      <c r="BS57" s="3"/>
      <c r="BT57" s="3">
        <v>146</v>
      </c>
      <c r="BU57" s="3"/>
      <c r="BV57" s="3">
        <v>8</v>
      </c>
      <c r="BW57" s="3"/>
      <c r="BX57" s="3"/>
      <c r="BY57" s="3">
        <v>19</v>
      </c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 t="s">
        <v>267</v>
      </c>
      <c r="CO57" s="3"/>
      <c r="CP57" s="3">
        <v>434</v>
      </c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</row>
    <row r="58" spans="1:110" s="34" customFormat="1">
      <c r="A58" s="82" t="s">
        <v>112</v>
      </c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>
        <v>61</v>
      </c>
      <c r="AM58" s="3"/>
      <c r="AN58" s="3">
        <v>1239</v>
      </c>
      <c r="AO58" s="3"/>
      <c r="AP58" s="3">
        <v>4</v>
      </c>
      <c r="AQ58" s="3"/>
      <c r="AR58" s="3">
        <v>1075</v>
      </c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>
        <v>17</v>
      </c>
      <c r="BH58" s="3"/>
      <c r="BI58" s="3"/>
      <c r="BJ58" s="3">
        <v>86</v>
      </c>
      <c r="BK58" s="3"/>
      <c r="BL58" s="3"/>
      <c r="BM58" s="3"/>
      <c r="BN58" s="3"/>
      <c r="BO58" s="3"/>
      <c r="BP58" s="3"/>
      <c r="BQ58" s="3"/>
      <c r="BR58" s="3">
        <v>16</v>
      </c>
      <c r="BS58" s="3"/>
      <c r="BT58" s="3">
        <v>130</v>
      </c>
      <c r="BU58" s="3"/>
      <c r="BV58" s="3">
        <v>31</v>
      </c>
      <c r="BW58" s="3"/>
      <c r="BX58" s="3"/>
      <c r="BY58" s="3">
        <v>151</v>
      </c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 t="s">
        <v>268</v>
      </c>
      <c r="CO58" s="3"/>
      <c r="CP58" s="3">
        <v>1153</v>
      </c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</row>
    <row r="59" spans="1:110" s="34" customFormat="1" ht="14.25" thickBot="1">
      <c r="A59" s="85" t="s">
        <v>113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>
        <v>1145</v>
      </c>
      <c r="AM59" s="3"/>
      <c r="AN59" s="3">
        <v>3394</v>
      </c>
      <c r="AO59" s="3"/>
      <c r="AP59" s="3">
        <v>1605</v>
      </c>
      <c r="AQ59" s="3"/>
      <c r="AR59" s="3">
        <v>116783</v>
      </c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>
        <v>47</v>
      </c>
      <c r="BH59" s="3"/>
      <c r="BI59" s="3"/>
      <c r="BJ59" s="3">
        <v>126</v>
      </c>
      <c r="BK59" s="3"/>
      <c r="BL59" s="3"/>
      <c r="BM59" s="3"/>
      <c r="BN59" s="3"/>
      <c r="BO59" s="3"/>
      <c r="BP59" s="3"/>
      <c r="BQ59" s="3"/>
      <c r="BR59" s="3">
        <v>59</v>
      </c>
      <c r="BS59" s="3"/>
      <c r="BT59" s="3">
        <v>274</v>
      </c>
      <c r="BU59" s="3"/>
      <c r="BV59" s="3">
        <v>11</v>
      </c>
      <c r="BW59" s="3"/>
      <c r="BX59" s="3"/>
      <c r="BY59" s="3">
        <v>1</v>
      </c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 t="s">
        <v>268</v>
      </c>
      <c r="CO59" s="3"/>
      <c r="CP59" s="3">
        <v>4563</v>
      </c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</row>
    <row r="60" spans="1:110" s="34" customFormat="1">
      <c r="A60" s="82" t="s">
        <v>127</v>
      </c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>
        <v>4890</v>
      </c>
      <c r="AM60" s="3"/>
      <c r="AN60" s="3">
        <v>36872</v>
      </c>
      <c r="AO60" s="3"/>
      <c r="AP60" s="3">
        <v>5581</v>
      </c>
      <c r="AQ60" s="3"/>
      <c r="AR60" s="3">
        <v>231110</v>
      </c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>
        <v>1155</v>
      </c>
      <c r="BH60" s="3"/>
      <c r="BI60" s="3"/>
      <c r="BJ60" s="3">
        <v>6084</v>
      </c>
      <c r="BK60" s="3"/>
      <c r="BL60" s="3"/>
      <c r="BM60" s="3"/>
      <c r="BN60" s="3"/>
      <c r="BO60" s="3"/>
      <c r="BP60" s="3"/>
      <c r="BQ60" s="3"/>
      <c r="BR60" s="3">
        <v>786</v>
      </c>
      <c r="BS60" s="3"/>
      <c r="BT60" s="3">
        <v>5646</v>
      </c>
      <c r="BU60" s="3"/>
      <c r="BV60" s="3">
        <v>432</v>
      </c>
      <c r="BW60" s="3"/>
      <c r="BX60" s="3"/>
      <c r="BY60" s="3">
        <v>82</v>
      </c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>
        <v>1050</v>
      </c>
      <c r="CO60" s="3">
        <v>1071</v>
      </c>
      <c r="CP60" s="3">
        <v>39694</v>
      </c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</row>
    <row r="61" spans="1:110" s="34" customFormat="1">
      <c r="A61" s="82" t="s">
        <v>128</v>
      </c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>
        <v>145</v>
      </c>
      <c r="AM61" s="3"/>
      <c r="AN61" s="3">
        <v>311</v>
      </c>
      <c r="AO61" s="3"/>
      <c r="AP61" s="3">
        <v>206</v>
      </c>
      <c r="AQ61" s="3"/>
      <c r="AR61" s="3">
        <v>3539</v>
      </c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>
        <v>7</v>
      </c>
      <c r="BH61" s="3"/>
      <c r="BI61" s="3"/>
      <c r="BJ61" s="3">
        <v>16</v>
      </c>
      <c r="BK61" s="3"/>
      <c r="BL61" s="3"/>
      <c r="BM61" s="3"/>
      <c r="BN61" s="3"/>
      <c r="BO61" s="3"/>
      <c r="BP61" s="3"/>
      <c r="BQ61" s="3"/>
      <c r="BR61" s="3">
        <v>8</v>
      </c>
      <c r="BS61" s="3"/>
      <c r="BT61" s="3">
        <v>48</v>
      </c>
      <c r="BU61" s="3"/>
      <c r="BV61" s="3">
        <v>4</v>
      </c>
      <c r="BW61" s="3"/>
      <c r="BX61" s="3"/>
      <c r="BY61" s="3">
        <v>4</v>
      </c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>
        <v>7</v>
      </c>
      <c r="CO61" s="3">
        <v>7</v>
      </c>
      <c r="CP61" s="3">
        <v>248</v>
      </c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</row>
    <row r="62" spans="1:110" s="34" customFormat="1" ht="14.25" thickBot="1">
      <c r="A62" s="99" t="s">
        <v>129</v>
      </c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>
        <v>314</v>
      </c>
      <c r="AM62" s="3"/>
      <c r="AN62" s="3">
        <v>912</v>
      </c>
      <c r="AO62" s="3"/>
      <c r="AP62" s="3">
        <v>301</v>
      </c>
      <c r="AQ62" s="3"/>
      <c r="AR62" s="3">
        <v>7424</v>
      </c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>
        <v>18</v>
      </c>
      <c r="BH62" s="3"/>
      <c r="BI62" s="3"/>
      <c r="BJ62" s="3">
        <v>30</v>
      </c>
      <c r="BK62" s="3"/>
      <c r="BL62" s="3"/>
      <c r="BM62" s="3"/>
      <c r="BN62" s="3"/>
      <c r="BO62" s="3"/>
      <c r="BP62" s="3"/>
      <c r="BQ62" s="3"/>
      <c r="BR62" s="3">
        <v>13</v>
      </c>
      <c r="BS62" s="3"/>
      <c r="BT62" s="3">
        <v>141</v>
      </c>
      <c r="BU62" s="3"/>
      <c r="BV62" s="3">
        <v>7</v>
      </c>
      <c r="BW62" s="3"/>
      <c r="BX62" s="3"/>
      <c r="BY62" s="3">
        <v>5</v>
      </c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>
        <v>12</v>
      </c>
      <c r="CO62" s="3">
        <v>12</v>
      </c>
      <c r="CP62" s="3">
        <v>631</v>
      </c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</row>
    <row r="63" spans="1:110" s="34" customFormat="1">
      <c r="A63" s="79" t="s">
        <v>23</v>
      </c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>
        <v>2889</v>
      </c>
      <c r="AM63" s="3"/>
      <c r="AN63" s="3">
        <v>13608</v>
      </c>
      <c r="AO63" s="3"/>
      <c r="AP63" s="3">
        <v>4794</v>
      </c>
      <c r="AQ63" s="3"/>
      <c r="AR63" s="3">
        <v>196242</v>
      </c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>
        <v>373</v>
      </c>
      <c r="BH63" s="3"/>
      <c r="BI63" s="3"/>
      <c r="BJ63" s="3">
        <v>1552</v>
      </c>
      <c r="BK63" s="3"/>
      <c r="BL63" s="3"/>
      <c r="BM63" s="3"/>
      <c r="BN63" s="3"/>
      <c r="BO63" s="3"/>
      <c r="BP63" s="3"/>
      <c r="BQ63" s="3"/>
      <c r="BR63" s="3">
        <v>293</v>
      </c>
      <c r="BS63" s="3"/>
      <c r="BT63" s="3">
        <v>1640</v>
      </c>
      <c r="BU63" s="3"/>
      <c r="BV63" s="3">
        <v>121</v>
      </c>
      <c r="BW63" s="3"/>
      <c r="BX63" s="3"/>
      <c r="BY63" s="3">
        <v>12</v>
      </c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100">
        <v>97</v>
      </c>
      <c r="CO63" s="3"/>
      <c r="CP63" s="3">
        <v>14509</v>
      </c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</row>
    <row r="64" spans="1:110" s="34" customFormat="1" ht="14.25" thickBot="1">
      <c r="A64" s="85" t="s">
        <v>114</v>
      </c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>
        <v>698</v>
      </c>
      <c r="AM64" s="3"/>
      <c r="AN64" s="3">
        <v>1433</v>
      </c>
      <c r="AO64" s="3"/>
      <c r="AP64" s="3">
        <v>730</v>
      </c>
      <c r="AQ64" s="3"/>
      <c r="AR64" s="3">
        <v>34703</v>
      </c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>
        <v>33</v>
      </c>
      <c r="BH64" s="3"/>
      <c r="BI64" s="3"/>
      <c r="BJ64" s="3">
        <v>159</v>
      </c>
      <c r="BK64" s="3"/>
      <c r="BL64" s="3"/>
      <c r="BM64" s="3"/>
      <c r="BN64" s="3"/>
      <c r="BO64" s="3"/>
      <c r="BP64" s="3"/>
      <c r="BQ64" s="3"/>
      <c r="BR64" s="3">
        <v>38</v>
      </c>
      <c r="BS64" s="3"/>
      <c r="BT64" s="3">
        <v>120</v>
      </c>
      <c r="BU64" s="3"/>
      <c r="BV64" s="3">
        <v>5</v>
      </c>
      <c r="BW64" s="3"/>
      <c r="BX64" s="3"/>
      <c r="BY64" s="3">
        <v>1</v>
      </c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100" t="s">
        <v>265</v>
      </c>
      <c r="CO64" s="3"/>
      <c r="CP64" s="3">
        <v>1686</v>
      </c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</row>
    <row r="65" spans="1:110" s="34" customFormat="1">
      <c r="A65" s="79" t="s">
        <v>115</v>
      </c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>
        <v>3157</v>
      </c>
      <c r="AM65" s="3"/>
      <c r="AN65" s="3">
        <v>23199</v>
      </c>
      <c r="AO65" s="3"/>
      <c r="AP65" s="3">
        <v>3803</v>
      </c>
      <c r="AQ65" s="3"/>
      <c r="AR65" s="3">
        <v>234653</v>
      </c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>
        <v>488</v>
      </c>
      <c r="BH65" s="3"/>
      <c r="BI65" s="3"/>
      <c r="BJ65" s="3">
        <v>3078</v>
      </c>
      <c r="BK65" s="3"/>
      <c r="BL65" s="3"/>
      <c r="BM65" s="3"/>
      <c r="BN65" s="3"/>
      <c r="BO65" s="3"/>
      <c r="BP65" s="3"/>
      <c r="BQ65" s="3"/>
      <c r="BR65" s="3">
        <v>336</v>
      </c>
      <c r="BS65" s="3"/>
      <c r="BT65" s="3">
        <v>1894</v>
      </c>
      <c r="BU65" s="3"/>
      <c r="BV65" s="3">
        <v>172</v>
      </c>
      <c r="BW65" s="3"/>
      <c r="BX65" s="3"/>
      <c r="BY65" s="3">
        <v>48</v>
      </c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100">
        <v>97</v>
      </c>
      <c r="CO65" s="3"/>
      <c r="CP65" s="3">
        <v>26290</v>
      </c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</row>
    <row r="66" spans="1:110" s="34" customFormat="1" ht="14.25" thickBot="1">
      <c r="A66" s="85" t="s">
        <v>116</v>
      </c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>
        <v>88</v>
      </c>
      <c r="AM66" s="3"/>
      <c r="AN66" s="3">
        <v>1157</v>
      </c>
      <c r="AO66" s="3"/>
      <c r="AP66" s="3">
        <v>10</v>
      </c>
      <c r="AQ66" s="3"/>
      <c r="AR66" s="3">
        <v>1609</v>
      </c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>
        <v>23</v>
      </c>
      <c r="BH66" s="3"/>
      <c r="BI66" s="3"/>
      <c r="BJ66" s="3">
        <v>34</v>
      </c>
      <c r="BK66" s="3"/>
      <c r="BL66" s="3"/>
      <c r="BM66" s="3"/>
      <c r="BN66" s="3"/>
      <c r="BO66" s="3"/>
      <c r="BP66" s="3"/>
      <c r="BQ66" s="3"/>
      <c r="BR66" s="3">
        <v>11</v>
      </c>
      <c r="BS66" s="3"/>
      <c r="BT66" s="3">
        <v>37</v>
      </c>
      <c r="BU66" s="3"/>
      <c r="BV66" s="3">
        <v>17</v>
      </c>
      <c r="BW66" s="3"/>
      <c r="BX66" s="3"/>
      <c r="BY66" s="3">
        <v>4</v>
      </c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 t="s">
        <v>267</v>
      </c>
      <c r="CO66" s="3"/>
      <c r="CP66" s="3">
        <v>1487</v>
      </c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</row>
    <row r="67" spans="1:110" s="34" customFormat="1">
      <c r="A67" s="79" t="s">
        <v>28</v>
      </c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>
        <v>4726</v>
      </c>
      <c r="AM67" s="3"/>
      <c r="AN67" s="3">
        <v>24947</v>
      </c>
      <c r="AO67" s="3"/>
      <c r="AP67" s="3">
        <v>4547</v>
      </c>
      <c r="AQ67" s="3"/>
      <c r="AR67" s="3">
        <v>256324</v>
      </c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>
        <v>677</v>
      </c>
      <c r="BH67" s="3"/>
      <c r="BI67" s="3"/>
      <c r="BJ67" s="3">
        <v>2874</v>
      </c>
      <c r="BK67" s="3"/>
      <c r="BL67" s="3"/>
      <c r="BM67" s="3"/>
      <c r="BN67" s="3"/>
      <c r="BO67" s="3"/>
      <c r="BP67" s="3"/>
      <c r="BQ67" s="3"/>
      <c r="BR67" s="3">
        <v>422</v>
      </c>
      <c r="BS67" s="3"/>
      <c r="BT67" s="3">
        <v>2777</v>
      </c>
      <c r="BU67" s="3"/>
      <c r="BV67" s="3">
        <v>244</v>
      </c>
      <c r="BW67" s="3"/>
      <c r="BX67" s="3"/>
      <c r="BY67" s="3">
        <v>27</v>
      </c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>
        <v>28086</v>
      </c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</row>
    <row r="68" spans="1:110" s="34" customFormat="1">
      <c r="A68" s="82" t="s">
        <v>117</v>
      </c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>
        <v>1310</v>
      </c>
      <c r="AM68" s="3"/>
      <c r="AN68" s="3">
        <v>5375</v>
      </c>
      <c r="AO68" s="3"/>
      <c r="AP68" s="3">
        <v>1171</v>
      </c>
      <c r="AQ68" s="3"/>
      <c r="AR68" s="3">
        <v>65321</v>
      </c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>
        <v>115</v>
      </c>
      <c r="BH68" s="3"/>
      <c r="BI68" s="3"/>
      <c r="BJ68" s="3">
        <v>436</v>
      </c>
      <c r="BK68" s="3"/>
      <c r="BL68" s="3"/>
      <c r="BM68" s="3"/>
      <c r="BN68" s="3"/>
      <c r="BO68" s="3"/>
      <c r="BP68" s="3"/>
      <c r="BQ68" s="3"/>
      <c r="BR68" s="3">
        <v>139</v>
      </c>
      <c r="BS68" s="3"/>
      <c r="BT68" s="3">
        <v>661</v>
      </c>
      <c r="BU68" s="3"/>
      <c r="BV68" s="3">
        <v>39</v>
      </c>
      <c r="BW68" s="3"/>
      <c r="BX68" s="3"/>
      <c r="BY68" s="3">
        <v>3</v>
      </c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 t="s">
        <v>269</v>
      </c>
      <c r="CO68" s="3"/>
      <c r="CP68" s="3">
        <v>5996</v>
      </c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</row>
    <row r="69" spans="1:110" s="34" customFormat="1">
      <c r="A69" s="82" t="s">
        <v>118</v>
      </c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>
        <v>811</v>
      </c>
      <c r="AM69" s="3"/>
      <c r="AN69" s="3">
        <v>2134</v>
      </c>
      <c r="AO69" s="3"/>
      <c r="AP69" s="3">
        <v>817</v>
      </c>
      <c r="AQ69" s="3"/>
      <c r="AR69" s="3">
        <v>47906</v>
      </c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>
        <v>40</v>
      </c>
      <c r="BH69" s="3"/>
      <c r="BI69" s="3"/>
      <c r="BJ69" s="3">
        <v>105</v>
      </c>
      <c r="BK69" s="3"/>
      <c r="BL69" s="3"/>
      <c r="BM69" s="3"/>
      <c r="BN69" s="3"/>
      <c r="BO69" s="3"/>
      <c r="BP69" s="3"/>
      <c r="BQ69" s="3"/>
      <c r="BR69" s="3">
        <v>76</v>
      </c>
      <c r="BS69" s="3"/>
      <c r="BT69" s="3">
        <v>286</v>
      </c>
      <c r="BU69" s="3"/>
      <c r="BV69" s="3">
        <v>13</v>
      </c>
      <c r="BW69" s="3"/>
      <c r="BX69" s="3"/>
      <c r="BY69" s="3" t="s">
        <v>268</v>
      </c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 t="s">
        <v>268</v>
      </c>
      <c r="CO69" s="3"/>
      <c r="CP69" s="3">
        <v>2872</v>
      </c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</row>
    <row r="70" spans="1:110" s="34" customFormat="1" ht="14.25" thickBot="1">
      <c r="A70" s="85" t="s">
        <v>119</v>
      </c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>
        <v>1604</v>
      </c>
      <c r="AM70" s="3"/>
      <c r="AN70" s="3">
        <v>3414</v>
      </c>
      <c r="AO70" s="3"/>
      <c r="AP70" s="3">
        <v>1518</v>
      </c>
      <c r="AQ70" s="3"/>
      <c r="AR70" s="3">
        <v>114088</v>
      </c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>
        <v>98</v>
      </c>
      <c r="BH70" s="3"/>
      <c r="BI70" s="3"/>
      <c r="BJ70" s="3">
        <v>384</v>
      </c>
      <c r="BK70" s="3"/>
      <c r="BL70" s="3"/>
      <c r="BM70" s="3"/>
      <c r="BN70" s="3"/>
      <c r="BO70" s="3"/>
      <c r="BP70" s="3"/>
      <c r="BQ70" s="3"/>
      <c r="BR70" s="3">
        <v>104</v>
      </c>
      <c r="BS70" s="3"/>
      <c r="BT70" s="3">
        <v>524</v>
      </c>
      <c r="BU70" s="3"/>
      <c r="BV70" s="3">
        <v>27</v>
      </c>
      <c r="BW70" s="3"/>
      <c r="BX70" s="3"/>
      <c r="BY70" s="3">
        <v>10</v>
      </c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 t="s">
        <v>270</v>
      </c>
      <c r="CO70" s="3"/>
      <c r="CP70" s="3">
        <v>4061</v>
      </c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</row>
    <row r="71" spans="1:110" s="34" customFormat="1">
      <c r="A71" s="79" t="s">
        <v>120</v>
      </c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>
        <v>1621</v>
      </c>
      <c r="AM71" s="3"/>
      <c r="AN71" s="3">
        <v>10223</v>
      </c>
      <c r="AO71" s="3"/>
      <c r="AP71" s="3">
        <v>1704</v>
      </c>
      <c r="AQ71" s="3"/>
      <c r="AR71" s="3">
        <v>121261</v>
      </c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>
        <v>226</v>
      </c>
      <c r="BH71" s="3"/>
      <c r="BI71" s="3"/>
      <c r="BJ71" s="3">
        <v>1443</v>
      </c>
      <c r="BK71" s="3"/>
      <c r="BL71" s="3"/>
      <c r="BM71" s="3"/>
      <c r="BN71" s="3"/>
      <c r="BO71" s="3"/>
      <c r="BP71" s="3"/>
      <c r="BQ71" s="3"/>
      <c r="BR71" s="3">
        <v>163</v>
      </c>
      <c r="BS71" s="3"/>
      <c r="BT71" s="3">
        <v>960</v>
      </c>
      <c r="BU71" s="3"/>
      <c r="BV71" s="3">
        <v>108</v>
      </c>
      <c r="BW71" s="3"/>
      <c r="BX71" s="3"/>
      <c r="BY71" s="3">
        <v>15</v>
      </c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>
        <v>240</v>
      </c>
      <c r="CO71" s="3">
        <v>241</v>
      </c>
      <c r="CP71" s="3">
        <v>10924</v>
      </c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</row>
    <row r="72" spans="1:110" s="34" customFormat="1">
      <c r="A72" s="82" t="s">
        <v>121</v>
      </c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>
        <v>1909</v>
      </c>
      <c r="AM72" s="3"/>
      <c r="AN72" s="3">
        <v>10905</v>
      </c>
      <c r="AO72" s="3"/>
      <c r="AP72" s="3">
        <v>2045</v>
      </c>
      <c r="AQ72" s="3"/>
      <c r="AR72" s="3">
        <v>173104</v>
      </c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>
        <v>202</v>
      </c>
      <c r="BH72" s="3"/>
      <c r="BI72" s="3"/>
      <c r="BJ72" s="3">
        <v>1207</v>
      </c>
      <c r="BK72" s="3"/>
      <c r="BL72" s="3"/>
      <c r="BM72" s="3"/>
      <c r="BN72" s="3"/>
      <c r="BO72" s="3"/>
      <c r="BP72" s="3"/>
      <c r="BQ72" s="3"/>
      <c r="BR72" s="3">
        <v>182</v>
      </c>
      <c r="BS72" s="3"/>
      <c r="BT72" s="3">
        <v>879</v>
      </c>
      <c r="BU72" s="3"/>
      <c r="BV72" s="3">
        <v>118</v>
      </c>
      <c r="BW72" s="3"/>
      <c r="BX72" s="3"/>
      <c r="BY72" s="3">
        <v>74</v>
      </c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>
        <v>314</v>
      </c>
      <c r="CO72" s="3">
        <v>329</v>
      </c>
      <c r="CP72" s="3">
        <v>13505</v>
      </c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</row>
    <row r="73" spans="1:110" s="34" customFormat="1">
      <c r="A73" s="82" t="s">
        <v>122</v>
      </c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>
        <v>1308</v>
      </c>
      <c r="AM73" s="3"/>
      <c r="AN73" s="3">
        <v>5658</v>
      </c>
      <c r="AO73" s="3"/>
      <c r="AP73" s="3">
        <v>1806</v>
      </c>
      <c r="AQ73" s="3"/>
      <c r="AR73" s="3">
        <v>124767</v>
      </c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>
        <v>75</v>
      </c>
      <c r="BH73" s="3"/>
      <c r="BI73" s="3"/>
      <c r="BJ73" s="3">
        <v>281</v>
      </c>
      <c r="BK73" s="3"/>
      <c r="BL73" s="3"/>
      <c r="BM73" s="3"/>
      <c r="BN73" s="3"/>
      <c r="BO73" s="3"/>
      <c r="BP73" s="3"/>
      <c r="BQ73" s="3"/>
      <c r="BR73" s="3">
        <v>93</v>
      </c>
      <c r="BS73" s="3"/>
      <c r="BT73" s="3">
        <v>465</v>
      </c>
      <c r="BU73" s="3"/>
      <c r="BV73" s="3">
        <v>19</v>
      </c>
      <c r="BW73" s="3"/>
      <c r="BX73" s="3"/>
      <c r="BY73" s="3">
        <v>4</v>
      </c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>
        <v>190</v>
      </c>
      <c r="CO73" s="3">
        <v>193</v>
      </c>
      <c r="CP73" s="3">
        <v>7816</v>
      </c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</row>
    <row r="74" spans="1:110" s="34" customFormat="1">
      <c r="A74" s="82" t="s">
        <v>123</v>
      </c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>
        <v>921</v>
      </c>
      <c r="AM74" s="3"/>
      <c r="AN74" s="3">
        <v>2879</v>
      </c>
      <c r="AO74" s="3"/>
      <c r="AP74" s="3">
        <v>1177</v>
      </c>
      <c r="AQ74" s="3"/>
      <c r="AR74" s="3">
        <v>97631</v>
      </c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>
        <v>42</v>
      </c>
      <c r="BH74" s="3"/>
      <c r="BI74" s="3"/>
      <c r="BJ74" s="3">
        <v>112</v>
      </c>
      <c r="BK74" s="3"/>
      <c r="BL74" s="3"/>
      <c r="BM74" s="3"/>
      <c r="BN74" s="3"/>
      <c r="BO74" s="3"/>
      <c r="BP74" s="3"/>
      <c r="BQ74" s="3"/>
      <c r="BR74" s="3">
        <v>78</v>
      </c>
      <c r="BS74" s="3"/>
      <c r="BT74" s="3">
        <v>360</v>
      </c>
      <c r="BU74" s="3"/>
      <c r="BV74" s="3">
        <v>15</v>
      </c>
      <c r="BW74" s="3"/>
      <c r="BX74" s="3"/>
      <c r="BY74" s="3">
        <v>2</v>
      </c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>
        <v>97</v>
      </c>
      <c r="CO74" s="3">
        <v>97</v>
      </c>
      <c r="CP74" s="3">
        <v>3705</v>
      </c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</row>
    <row r="75" spans="1:110" s="34" customFormat="1" ht="14.25" thickBot="1">
      <c r="A75" s="85" t="s">
        <v>124</v>
      </c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>
        <v>824</v>
      </c>
      <c r="AM75" s="3"/>
      <c r="AN75" s="3">
        <v>3222</v>
      </c>
      <c r="AO75" s="3"/>
      <c r="AP75" s="3">
        <v>606</v>
      </c>
      <c r="AQ75" s="3"/>
      <c r="AR75" s="3">
        <v>36556</v>
      </c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>
        <v>66</v>
      </c>
      <c r="BH75" s="3"/>
      <c r="BI75" s="3"/>
      <c r="BJ75" s="3">
        <v>209</v>
      </c>
      <c r="BK75" s="3"/>
      <c r="BL75" s="3"/>
      <c r="BM75" s="3"/>
      <c r="BN75" s="3"/>
      <c r="BO75" s="3"/>
      <c r="BP75" s="3"/>
      <c r="BQ75" s="3"/>
      <c r="BR75" s="3">
        <v>79</v>
      </c>
      <c r="BS75" s="3"/>
      <c r="BT75" s="3">
        <v>440</v>
      </c>
      <c r="BU75" s="3"/>
      <c r="BV75" s="3">
        <v>18</v>
      </c>
      <c r="BW75" s="3"/>
      <c r="BX75" s="3"/>
      <c r="BY75" s="3">
        <v>3</v>
      </c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>
        <v>78</v>
      </c>
      <c r="CO75" s="3">
        <v>82</v>
      </c>
      <c r="CP75" s="3">
        <v>3731</v>
      </c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</row>
    <row r="76" spans="1:110" s="34" customFormat="1">
      <c r="A76" s="79" t="s">
        <v>125</v>
      </c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>
        <v>913</v>
      </c>
      <c r="AM76" s="3"/>
      <c r="AN76" s="3">
        <v>2770</v>
      </c>
      <c r="AO76" s="3"/>
      <c r="AP76" s="3">
        <v>800</v>
      </c>
      <c r="AQ76" s="3"/>
      <c r="AR76" s="3">
        <v>42167</v>
      </c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>
        <v>68</v>
      </c>
      <c r="BH76" s="3"/>
      <c r="BI76" s="3"/>
      <c r="BJ76" s="3">
        <v>225</v>
      </c>
      <c r="BK76" s="3"/>
      <c r="BL76" s="3"/>
      <c r="BM76" s="3"/>
      <c r="BN76" s="3"/>
      <c r="BO76" s="3"/>
      <c r="BP76" s="3"/>
      <c r="BQ76" s="3"/>
      <c r="BR76" s="3">
        <v>75</v>
      </c>
      <c r="BS76" s="3"/>
      <c r="BT76" s="3">
        <v>369</v>
      </c>
      <c r="BU76" s="3"/>
      <c r="BV76" s="3">
        <v>18</v>
      </c>
      <c r="BW76" s="3"/>
      <c r="BX76" s="3"/>
      <c r="BY76" s="3">
        <v>7</v>
      </c>
      <c r="BZ76" s="3"/>
      <c r="CA76" s="3">
        <v>0.25700000000000001</v>
      </c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>
        <v>99.4</v>
      </c>
      <c r="CO76" s="3"/>
      <c r="CP76" s="3">
        <v>3211</v>
      </c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</row>
    <row r="77" spans="1:110" s="34" customFormat="1" ht="14.25" thickBot="1">
      <c r="A77" s="98" t="s">
        <v>126</v>
      </c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>
        <v>606</v>
      </c>
      <c r="AM77" s="3"/>
      <c r="AN77" s="3">
        <v>1415</v>
      </c>
      <c r="AO77" s="3"/>
      <c r="AP77" s="3">
        <v>598</v>
      </c>
      <c r="AQ77" s="3"/>
      <c r="AR77" s="3">
        <v>41631</v>
      </c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>
        <v>27</v>
      </c>
      <c r="BH77" s="3"/>
      <c r="BI77" s="3"/>
      <c r="BJ77" s="3">
        <v>77</v>
      </c>
      <c r="BK77" s="3"/>
      <c r="BL77" s="3"/>
      <c r="BM77" s="3"/>
      <c r="BN77" s="3"/>
      <c r="BO77" s="3"/>
      <c r="BP77" s="3"/>
      <c r="BQ77" s="3"/>
      <c r="BR77" s="3">
        <v>48</v>
      </c>
      <c r="BS77" s="3"/>
      <c r="BT77" s="3">
        <v>295</v>
      </c>
      <c r="BU77" s="3"/>
      <c r="BV77" s="3">
        <v>15</v>
      </c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>
        <v>1995</v>
      </c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</row>
    <row r="78" spans="1:110" s="34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135" t="s">
        <v>293</v>
      </c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</row>
    <row r="79" spans="1:110" s="34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137" t="s">
        <v>295</v>
      </c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</row>
    <row r="80" spans="1:110" s="34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136" t="s">
        <v>294</v>
      </c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</row>
    <row r="81" spans="1:110" s="34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</row>
    <row r="82" spans="1:110" s="34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</row>
    <row r="83" spans="1:110" s="34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</row>
    <row r="84" spans="1:110" s="34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</row>
    <row r="85" spans="1:110" s="34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</row>
    <row r="86" spans="1:110" s="34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</row>
    <row r="87" spans="1:110" s="34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</row>
    <row r="88" spans="1:110" s="34" customForma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</row>
    <row r="89" spans="1:110" s="34" customForma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</row>
    <row r="90" spans="1:110" s="34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</row>
    <row r="91" spans="1:110" s="34" customForma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</row>
    <row r="92" spans="1:110" s="34" customForma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</row>
    <row r="93" spans="1:110" s="34" customForma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</row>
    <row r="94" spans="1:110" s="34" customForma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</row>
    <row r="95" spans="1:110" s="34" customForma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</row>
    <row r="96" spans="1:110" s="34" customForma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</row>
    <row r="97" spans="1:110" s="34" customForma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</row>
    <row r="98" spans="1:110" s="34" customForma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</row>
    <row r="99" spans="1:110" s="34" customForma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</row>
    <row r="100" spans="1:110" s="34" customForma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</row>
    <row r="101" spans="1:110" s="34" customForma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</row>
    <row r="102" spans="1:110" s="34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</row>
    <row r="103" spans="1:110" s="34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</row>
    <row r="104" spans="1:110" s="34" customForma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</row>
    <row r="105" spans="1:110" s="34" customForma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</row>
    <row r="106" spans="1:110" s="34" customForma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</row>
    <row r="107" spans="1:110" s="34" customForma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</row>
    <row r="108" spans="1:110" s="34" customForma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</row>
    <row r="109" spans="1:110" s="34" customForma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</row>
    <row r="110" spans="1:110" s="34" customForma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</row>
    <row r="111" spans="1:110" s="34" customForma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</row>
    <row r="112" spans="1:110" s="34" customForma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</row>
    <row r="113" spans="1:110" s="34" customForma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</row>
    <row r="114" spans="1:110" s="34" customForma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</row>
    <row r="115" spans="1:110" s="34" customForma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</row>
    <row r="116" spans="1:110" s="34" customForma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</row>
    <row r="117" spans="1:110" s="34" customForma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</row>
    <row r="118" spans="1:110" s="34" customForma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</row>
    <row r="119" spans="1:110" s="34" customForma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</row>
    <row r="120" spans="1:110" s="34" customForma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</row>
    <row r="121" spans="1:110" s="34" customForma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</row>
    <row r="122" spans="1:110" s="34" customForma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</row>
    <row r="123" spans="1:110" s="34" customForma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</row>
    <row r="124" spans="1:110" s="34" customForma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</row>
    <row r="125" spans="1:110" s="34" customForma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</row>
    <row r="126" spans="1:110" s="34" customForma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</row>
    <row r="127" spans="1:110" s="34" customForma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</row>
    <row r="128" spans="1:110" s="34" customForma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</row>
    <row r="129" spans="1:110" s="34" customForma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</row>
    <row r="130" spans="1:110" s="34" customForma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</row>
    <row r="131" spans="1:110" s="34" customForma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</row>
    <row r="132" spans="1:110" s="34" customForma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</row>
    <row r="133" spans="1:110" s="34" customForma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</row>
    <row r="134" spans="1:110" s="34" customForma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</row>
    <row r="135" spans="1:110" s="34" customForma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</row>
    <row r="136" spans="1:110" s="34" customForma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</row>
    <row r="137" spans="1:110" s="34" customForma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</row>
    <row r="138" spans="1:110" s="34" customForma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</row>
    <row r="139" spans="1:110" s="34" customForma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</row>
    <row r="140" spans="1:110" s="34" customForma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</row>
    <row r="141" spans="1:110" s="34" customForma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</row>
    <row r="142" spans="1:110" s="34" customForma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</row>
    <row r="143" spans="1:110" s="34" customForma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</row>
    <row r="144" spans="1:110" s="34" customForma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</row>
    <row r="145" spans="1:110" s="34" customForma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</row>
    <row r="146" spans="1:110" s="34" customForma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</row>
    <row r="147" spans="1:110" s="34" customForma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</row>
    <row r="148" spans="1:110" s="34" customForma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</row>
    <row r="149" spans="1:110" s="34" customForma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</row>
    <row r="150" spans="1:110" s="34" customForma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</row>
    <row r="151" spans="1:110" s="34" customForma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</row>
    <row r="152" spans="1:110" s="34" customForma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</row>
    <row r="153" spans="1:110" s="34" customForma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</row>
    <row r="154" spans="1:110" s="34" customForma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</row>
    <row r="155" spans="1:110" s="34" customForma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</row>
    <row r="156" spans="1:110" s="34" customForma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</row>
    <row r="157" spans="1:110" s="34" customForma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</row>
    <row r="158" spans="1:110" s="34" customForma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</row>
    <row r="159" spans="1:110" s="34" customForma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</row>
    <row r="160" spans="1:110" s="34" customForma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</row>
    <row r="161" spans="1:110" s="34" customForma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</row>
    <row r="162" spans="1:110" s="34" customForma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</row>
    <row r="163" spans="1:110" s="34" customForma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</row>
    <row r="164" spans="1:110" s="34" customForma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</row>
    <row r="165" spans="1:110" s="34" customForma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</row>
    <row r="166" spans="1:110" s="34" customForma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</row>
    <row r="167" spans="1:110" s="34" customForma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</row>
    <row r="168" spans="1:110" s="34" customForma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</row>
    <row r="169" spans="1:110" s="34" customForma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</row>
    <row r="170" spans="1:110" s="34" customForma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</row>
    <row r="171" spans="1:110" s="34" customForma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</row>
    <row r="172" spans="1:110" s="34" customForma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</row>
    <row r="173" spans="1:110" s="34" customForma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</row>
    <row r="174" spans="1:110" s="34" customForma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</row>
    <row r="175" spans="1:110" s="34" customForma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</row>
    <row r="176" spans="1:110" s="34" customForma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</row>
    <row r="177" spans="1:110" s="34" customForma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</row>
    <row r="178" spans="1:110" s="34" customForma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</row>
    <row r="179" spans="1:110" s="34" customForma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</row>
    <row r="180" spans="1:110" s="34" customForma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</row>
    <row r="181" spans="1:110" s="34" customForma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</row>
    <row r="182" spans="1:110" s="34" customForma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</row>
    <row r="183" spans="1:110" s="34" customForma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</row>
    <row r="184" spans="1:110" s="34" customForma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</row>
    <row r="185" spans="1:110" s="34" customForma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</row>
    <row r="186" spans="1:110" s="34" customForma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</row>
    <row r="187" spans="1:110" s="34" customForma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</row>
    <row r="188" spans="1:110" s="34" customForma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</row>
    <row r="189" spans="1:110" s="34" customForma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</row>
    <row r="190" spans="1:110" s="34" customForma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</row>
    <row r="191" spans="1:110" s="34" customForma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</row>
    <row r="192" spans="1:110" s="34" customForma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</row>
    <row r="193" spans="1:110" s="34" customForma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</row>
    <row r="194" spans="1:110" s="34" customForma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</row>
    <row r="195" spans="1:110" s="34" customForma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</row>
    <row r="196" spans="1:110" s="34" customForma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</row>
    <row r="197" spans="1:110" s="34" customForma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</row>
    <row r="198" spans="1:110" s="34" customForma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</row>
    <row r="199" spans="1:110" s="34" customForma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</row>
    <row r="200" spans="1:110" s="34" customForma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</row>
    <row r="201" spans="1:110" s="34" customForma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  <c r="CX201" s="3"/>
      <c r="CY201" s="3"/>
      <c r="CZ201" s="3"/>
      <c r="DA201" s="3"/>
      <c r="DB201" s="3"/>
      <c r="DC201" s="3"/>
      <c r="DD201" s="3"/>
      <c r="DE201" s="3"/>
      <c r="DF201" s="3"/>
    </row>
    <row r="202" spans="1:110" s="34" customForma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</row>
    <row r="203" spans="1:110" s="34" customForma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</row>
    <row r="204" spans="1:110" s="34" customForma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</row>
    <row r="205" spans="1:110" s="34" customForma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  <c r="DC205" s="3"/>
      <c r="DD205" s="3"/>
      <c r="DE205" s="3"/>
      <c r="DF205" s="3"/>
    </row>
    <row r="206" spans="1:110" s="34" customForma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</row>
    <row r="207" spans="1:110" s="34" customForma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</row>
    <row r="208" spans="1:110" s="34" customForma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</row>
    <row r="209" spans="1:110" s="34" customForma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  <c r="DC209" s="3"/>
      <c r="DD209" s="3"/>
      <c r="DE209" s="3"/>
      <c r="DF209" s="3"/>
    </row>
    <row r="210" spans="1:110" s="34" customForma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</row>
    <row r="211" spans="1:110" s="34" customForma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</row>
    <row r="212" spans="1:110" s="34" customForma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</row>
    <row r="213" spans="1:110" s="34" customForma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</row>
    <row r="214" spans="1:110" s="34" customForma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</row>
    <row r="215" spans="1:110" s="34" customForma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3"/>
      <c r="DB215" s="3"/>
      <c r="DC215" s="3"/>
      <c r="DD215" s="3"/>
      <c r="DE215" s="3"/>
      <c r="DF215" s="3"/>
    </row>
    <row r="216" spans="1:110" s="34" customForma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</row>
    <row r="217" spans="1:110" s="34" customForma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</row>
    <row r="218" spans="1:110" s="34" customForma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</row>
    <row r="219" spans="1:110" s="34" customForma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</row>
    <row r="220" spans="1:110" s="34" customForma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</row>
    <row r="221" spans="1:110" s="34" customForma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</row>
    <row r="222" spans="1:110" s="34" customForma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</row>
    <row r="223" spans="1:110" s="34" customForma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</row>
    <row r="224" spans="1:110" s="34" customForma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</row>
    <row r="225" spans="1:110" s="34" customForma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  <c r="CX225" s="3"/>
      <c r="CY225" s="3"/>
      <c r="CZ225" s="3"/>
      <c r="DA225" s="3"/>
      <c r="DB225" s="3"/>
      <c r="DC225" s="3"/>
      <c r="DD225" s="3"/>
      <c r="DE225" s="3"/>
      <c r="DF225" s="3"/>
    </row>
    <row r="226" spans="1:110" s="34" customForma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</row>
    <row r="227" spans="1:110" s="34" customForma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</row>
    <row r="228" spans="1:110" s="34" customForma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</row>
    <row r="229" spans="1:110" s="34" customForma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</row>
    <row r="230" spans="1:110" s="34" customForma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</row>
    <row r="231" spans="1:110" s="34" customForma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</row>
    <row r="232" spans="1:110" s="34" customForma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</row>
    <row r="233" spans="1:110" s="34" customForma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</row>
    <row r="234" spans="1:110" s="34" customForma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</row>
    <row r="235" spans="1:110" s="34" customForma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</row>
    <row r="236" spans="1:110" s="34" customForma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</row>
    <row r="237" spans="1:110" s="34" customForma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</row>
    <row r="238" spans="1:110" s="34" customForma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</row>
    <row r="239" spans="1:110" s="34" customForma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</row>
    <row r="240" spans="1:110" s="34" customForma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</row>
    <row r="241" spans="1:110" s="34" customForma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</row>
    <row r="242" spans="1:110" s="34" customForma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</row>
    <row r="243" spans="1:110" s="34" customForma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</row>
    <row r="244" spans="1:110" s="34" customForma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</row>
    <row r="245" spans="1:110" s="34" customForma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</row>
    <row r="246" spans="1:110" s="34" customForma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</row>
    <row r="247" spans="1:110" s="34" customForma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</row>
    <row r="248" spans="1:110" s="34" customForma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</row>
    <row r="249" spans="1:110" s="34" customForma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</row>
    <row r="250" spans="1:110" s="34" customForma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</row>
    <row r="251" spans="1:110" s="34" customForma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</row>
    <row r="252" spans="1:110" s="34" customForma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</row>
    <row r="253" spans="1:110" s="34" customForma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</row>
    <row r="254" spans="1:110" s="34" customForma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  <c r="CX254" s="3"/>
      <c r="CY254" s="3"/>
      <c r="CZ254" s="3"/>
      <c r="DA254" s="3"/>
      <c r="DB254" s="3"/>
      <c r="DC254" s="3"/>
      <c r="DD254" s="3"/>
      <c r="DE254" s="3"/>
      <c r="DF254" s="3"/>
    </row>
    <row r="255" spans="1:110" s="34" customForma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</row>
    <row r="256" spans="1:110" s="34" customForma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  <c r="DC256" s="3"/>
      <c r="DD256" s="3"/>
      <c r="DE256" s="3"/>
      <c r="DF256" s="3"/>
    </row>
    <row r="257" spans="1:110" s="34" customForma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</row>
    <row r="258" spans="1:110" s="34" customForma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</row>
    <row r="259" spans="1:110" s="34" customForma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</row>
    <row r="260" spans="1:110" s="34" customForma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</row>
    <row r="261" spans="1:110" s="34" customForma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</row>
    <row r="262" spans="1:110" s="34" customForma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</row>
    <row r="263" spans="1:110" s="34" customForma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  <c r="DC263" s="3"/>
      <c r="DD263" s="3"/>
      <c r="DE263" s="3"/>
      <c r="DF263" s="3"/>
    </row>
    <row r="264" spans="1:110" s="34" customForma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  <c r="DA264" s="3"/>
      <c r="DB264" s="3"/>
      <c r="DC264" s="3"/>
      <c r="DD264" s="3"/>
      <c r="DE264" s="3"/>
      <c r="DF264" s="3"/>
    </row>
    <row r="265" spans="1:110" s="34" customForma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</row>
    <row r="266" spans="1:110" s="34" customForma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</row>
    <row r="267" spans="1:110" s="34" customForma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  <c r="DA267" s="3"/>
      <c r="DB267" s="3"/>
      <c r="DC267" s="3"/>
      <c r="DD267" s="3"/>
      <c r="DE267" s="3"/>
      <c r="DF267" s="3"/>
    </row>
    <row r="268" spans="1:110" s="34" customForma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/>
    </row>
    <row r="269" spans="1:110" s="34" customForma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  <c r="DC269" s="3"/>
      <c r="DD269" s="3"/>
      <c r="DE269" s="3"/>
      <c r="DF269" s="3"/>
    </row>
    <row r="270" spans="1:110" s="34" customForma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  <c r="DD270" s="3"/>
      <c r="DE270" s="3"/>
      <c r="DF270" s="3"/>
    </row>
    <row r="271" spans="1:110" s="34" customForma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  <c r="DD271" s="3"/>
      <c r="DE271" s="3"/>
      <c r="DF271" s="3"/>
    </row>
    <row r="272" spans="1:110" s="34" customForma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  <c r="CY272" s="3"/>
      <c r="CZ272" s="3"/>
      <c r="DA272" s="3"/>
      <c r="DB272" s="3"/>
      <c r="DC272" s="3"/>
      <c r="DD272" s="3"/>
      <c r="DE272" s="3"/>
      <c r="DF272" s="3"/>
    </row>
    <row r="273" spans="1:110" s="34" customForma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</row>
    <row r="274" spans="1:110" s="34" customForma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</row>
    <row r="275" spans="1:110" s="34" customForma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</row>
    <row r="276" spans="1:110" s="34" customForma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</row>
    <row r="277" spans="1:110" s="34" customForma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  <c r="DC277" s="3"/>
      <c r="DD277" s="3"/>
      <c r="DE277" s="3"/>
      <c r="DF277" s="3"/>
    </row>
    <row r="278" spans="1:110" s="34" customForma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  <c r="DC278" s="3"/>
      <c r="DD278" s="3"/>
      <c r="DE278" s="3"/>
      <c r="DF278" s="3"/>
    </row>
    <row r="279" spans="1:110" s="34" customForma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  <c r="DC279" s="3"/>
      <c r="DD279" s="3"/>
      <c r="DE279" s="3"/>
      <c r="DF279" s="3"/>
    </row>
    <row r="280" spans="1:110" s="34" customForma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  <c r="DC280" s="3"/>
      <c r="DD280" s="3"/>
      <c r="DE280" s="3"/>
      <c r="DF280" s="3"/>
    </row>
    <row r="281" spans="1:110" s="34" customForma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</row>
    <row r="282" spans="1:110" s="34" customForma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  <c r="DC282" s="3"/>
      <c r="DD282" s="3"/>
      <c r="DE282" s="3"/>
      <c r="DF282" s="3"/>
    </row>
    <row r="283" spans="1:110" s="34" customForma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  <c r="CX283" s="3"/>
      <c r="CY283" s="3"/>
      <c r="CZ283" s="3"/>
      <c r="DA283" s="3"/>
      <c r="DB283" s="3"/>
      <c r="DC283" s="3"/>
      <c r="DD283" s="3"/>
      <c r="DE283" s="3"/>
      <c r="DF283" s="3"/>
    </row>
    <row r="284" spans="1:110" s="34" customForma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  <c r="CX284" s="3"/>
      <c r="CY284" s="3"/>
      <c r="CZ284" s="3"/>
      <c r="DA284" s="3"/>
      <c r="DB284" s="3"/>
      <c r="DC284" s="3"/>
      <c r="DD284" s="3"/>
      <c r="DE284" s="3"/>
      <c r="DF284" s="3"/>
    </row>
    <row r="285" spans="1:110" s="34" customForma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  <c r="CX285" s="3"/>
      <c r="CY285" s="3"/>
      <c r="CZ285" s="3"/>
      <c r="DA285" s="3"/>
      <c r="DB285" s="3"/>
      <c r="DC285" s="3"/>
      <c r="DD285" s="3"/>
      <c r="DE285" s="3"/>
      <c r="DF285" s="3"/>
    </row>
    <row r="286" spans="1:110" s="34" customForma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  <c r="DC286" s="3"/>
      <c r="DD286" s="3"/>
      <c r="DE286" s="3"/>
      <c r="DF286" s="3"/>
    </row>
    <row r="287" spans="1:110" s="34" customForma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  <c r="CX287" s="3"/>
      <c r="CY287" s="3"/>
      <c r="CZ287" s="3"/>
      <c r="DA287" s="3"/>
      <c r="DB287" s="3"/>
      <c r="DC287" s="3"/>
      <c r="DD287" s="3"/>
      <c r="DE287" s="3"/>
      <c r="DF287" s="3"/>
    </row>
    <row r="288" spans="1:110" s="34" customForma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  <c r="CX288" s="3"/>
      <c r="CY288" s="3"/>
      <c r="CZ288" s="3"/>
      <c r="DA288" s="3"/>
      <c r="DB288" s="3"/>
      <c r="DC288" s="3"/>
      <c r="DD288" s="3"/>
      <c r="DE288" s="3"/>
      <c r="DF288" s="3"/>
    </row>
    <row r="289" spans="1:110" s="34" customForma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  <c r="CX289" s="3"/>
      <c r="CY289" s="3"/>
      <c r="CZ289" s="3"/>
      <c r="DA289" s="3"/>
      <c r="DB289" s="3"/>
      <c r="DC289" s="3"/>
      <c r="DD289" s="3"/>
      <c r="DE289" s="3"/>
      <c r="DF289" s="3"/>
    </row>
    <row r="290" spans="1:110" s="34" customForma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  <c r="CX290" s="3"/>
      <c r="CY290" s="3"/>
      <c r="CZ290" s="3"/>
      <c r="DA290" s="3"/>
      <c r="DB290" s="3"/>
      <c r="DC290" s="3"/>
      <c r="DD290" s="3"/>
      <c r="DE290" s="3"/>
      <c r="DF290" s="3"/>
    </row>
    <row r="291" spans="1:110" s="34" customForma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  <c r="CX291" s="3"/>
      <c r="CY291" s="3"/>
      <c r="CZ291" s="3"/>
      <c r="DA291" s="3"/>
      <c r="DB291" s="3"/>
      <c r="DC291" s="3"/>
      <c r="DD291" s="3"/>
      <c r="DE291" s="3"/>
      <c r="DF291" s="3"/>
    </row>
    <row r="292" spans="1:110" s="34" customForma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  <c r="CY292" s="3"/>
      <c r="CZ292" s="3"/>
      <c r="DA292" s="3"/>
      <c r="DB292" s="3"/>
      <c r="DC292" s="3"/>
      <c r="DD292" s="3"/>
      <c r="DE292" s="3"/>
      <c r="DF292" s="3"/>
    </row>
    <row r="293" spans="1:110" s="34" customForma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  <c r="CX293" s="3"/>
      <c r="CY293" s="3"/>
      <c r="CZ293" s="3"/>
      <c r="DA293" s="3"/>
      <c r="DB293" s="3"/>
      <c r="DC293" s="3"/>
      <c r="DD293" s="3"/>
      <c r="DE293" s="3"/>
      <c r="DF293" s="3"/>
    </row>
    <row r="294" spans="1:110" s="34" customForma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  <c r="CX294" s="3"/>
      <c r="CY294" s="3"/>
      <c r="CZ294" s="3"/>
      <c r="DA294" s="3"/>
      <c r="DB294" s="3"/>
      <c r="DC294" s="3"/>
      <c r="DD294" s="3"/>
      <c r="DE294" s="3"/>
      <c r="DF294" s="3"/>
    </row>
    <row r="295" spans="1:110" s="34" customForma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  <c r="CX295" s="3"/>
      <c r="CY295" s="3"/>
      <c r="CZ295" s="3"/>
      <c r="DA295" s="3"/>
      <c r="DB295" s="3"/>
      <c r="DC295" s="3"/>
      <c r="DD295" s="3"/>
      <c r="DE295" s="3"/>
      <c r="DF295" s="3"/>
    </row>
    <row r="296" spans="1:110" s="34" customForma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  <c r="CX296" s="3"/>
      <c r="CY296" s="3"/>
      <c r="CZ296" s="3"/>
      <c r="DA296" s="3"/>
      <c r="DB296" s="3"/>
      <c r="DC296" s="3"/>
      <c r="DD296" s="3"/>
      <c r="DE296" s="3"/>
      <c r="DF296" s="3"/>
    </row>
    <row r="297" spans="1:110" s="34" customForma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  <c r="CX297" s="3"/>
      <c r="CY297" s="3"/>
      <c r="CZ297" s="3"/>
      <c r="DA297" s="3"/>
      <c r="DB297" s="3"/>
      <c r="DC297" s="3"/>
      <c r="DD297" s="3"/>
      <c r="DE297" s="3"/>
      <c r="DF297" s="3"/>
    </row>
    <row r="298" spans="1:110" s="34" customForma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  <c r="CX298" s="3"/>
      <c r="CY298" s="3"/>
      <c r="CZ298" s="3"/>
      <c r="DA298" s="3"/>
      <c r="DB298" s="3"/>
      <c r="DC298" s="3"/>
      <c r="DD298" s="3"/>
      <c r="DE298" s="3"/>
      <c r="DF298" s="3"/>
    </row>
    <row r="299" spans="1:110" s="34" customForma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  <c r="CZ299" s="3"/>
      <c r="DA299" s="3"/>
      <c r="DB299" s="3"/>
      <c r="DC299" s="3"/>
      <c r="DD299" s="3"/>
      <c r="DE299" s="3"/>
      <c r="DF299" s="3"/>
    </row>
    <row r="300" spans="1:110" s="34" customForma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  <c r="CX300" s="3"/>
      <c r="CY300" s="3"/>
      <c r="CZ300" s="3"/>
      <c r="DA300" s="3"/>
      <c r="DB300" s="3"/>
      <c r="DC300" s="3"/>
      <c r="DD300" s="3"/>
      <c r="DE300" s="3"/>
      <c r="DF300" s="3"/>
    </row>
    <row r="301" spans="1:110" s="34" customForma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  <c r="DC301" s="3"/>
      <c r="DD301" s="3"/>
      <c r="DE301" s="3"/>
      <c r="DF301" s="3"/>
    </row>
    <row r="302" spans="1:110" s="34" customForma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  <c r="CX302" s="3"/>
      <c r="CY302" s="3"/>
      <c r="CZ302" s="3"/>
      <c r="DA302" s="3"/>
      <c r="DB302" s="3"/>
      <c r="DC302" s="3"/>
      <c r="DD302" s="3"/>
      <c r="DE302" s="3"/>
      <c r="DF302" s="3"/>
    </row>
    <row r="303" spans="1:110" s="34" customForma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  <c r="CX303" s="3"/>
      <c r="CY303" s="3"/>
      <c r="CZ303" s="3"/>
      <c r="DA303" s="3"/>
      <c r="DB303" s="3"/>
      <c r="DC303" s="3"/>
      <c r="DD303" s="3"/>
      <c r="DE303" s="3"/>
      <c r="DF303" s="3"/>
    </row>
    <row r="304" spans="1:110" s="34" customForma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  <c r="CX304" s="3"/>
      <c r="CY304" s="3"/>
      <c r="CZ304" s="3"/>
      <c r="DA304" s="3"/>
      <c r="DB304" s="3"/>
      <c r="DC304" s="3"/>
      <c r="DD304" s="3"/>
      <c r="DE304" s="3"/>
      <c r="DF304" s="3"/>
    </row>
    <row r="305" spans="1:110" s="34" customForma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  <c r="CX305" s="3"/>
      <c r="CY305" s="3"/>
      <c r="CZ305" s="3"/>
      <c r="DA305" s="3"/>
      <c r="DB305" s="3"/>
      <c r="DC305" s="3"/>
      <c r="DD305" s="3"/>
      <c r="DE305" s="3"/>
      <c r="DF305" s="3"/>
    </row>
    <row r="306" spans="1:110" s="34" customForma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  <c r="CY306" s="3"/>
      <c r="CZ306" s="3"/>
      <c r="DA306" s="3"/>
      <c r="DB306" s="3"/>
      <c r="DC306" s="3"/>
      <c r="DD306" s="3"/>
      <c r="DE306" s="3"/>
      <c r="DF306" s="3"/>
    </row>
    <row r="307" spans="1:110" s="34" customForma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  <c r="DC307" s="3"/>
      <c r="DD307" s="3"/>
      <c r="DE307" s="3"/>
      <c r="DF307" s="3"/>
    </row>
    <row r="308" spans="1:110" s="34" customForma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</row>
    <row r="309" spans="1:110" s="34" customForma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</row>
    <row r="310" spans="1:110" s="34" customForma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  <c r="CY310" s="3"/>
      <c r="CZ310" s="3"/>
      <c r="DA310" s="3"/>
      <c r="DB310" s="3"/>
      <c r="DC310" s="3"/>
      <c r="DD310" s="3"/>
      <c r="DE310" s="3"/>
      <c r="DF310" s="3"/>
    </row>
    <row r="311" spans="1:110" s="34" customForma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  <c r="CX311" s="3"/>
      <c r="CY311" s="3"/>
      <c r="CZ311" s="3"/>
      <c r="DA311" s="3"/>
      <c r="DB311" s="3"/>
      <c r="DC311" s="3"/>
      <c r="DD311" s="3"/>
      <c r="DE311" s="3"/>
      <c r="DF311" s="3"/>
    </row>
    <row r="312" spans="1:110" s="34" customForma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  <c r="CX312" s="3"/>
      <c r="CY312" s="3"/>
      <c r="CZ312" s="3"/>
      <c r="DA312" s="3"/>
      <c r="DB312" s="3"/>
      <c r="DC312" s="3"/>
      <c r="DD312" s="3"/>
      <c r="DE312" s="3"/>
      <c r="DF312" s="3"/>
    </row>
    <row r="313" spans="1:110" s="34" customForma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  <c r="DA313" s="3"/>
      <c r="DB313" s="3"/>
      <c r="DC313" s="3"/>
      <c r="DD313" s="3"/>
      <c r="DE313" s="3"/>
      <c r="DF313" s="3"/>
    </row>
    <row r="314" spans="1:110" s="34" customForma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  <c r="DC314" s="3"/>
      <c r="DD314" s="3"/>
      <c r="DE314" s="3"/>
      <c r="DF314" s="3"/>
    </row>
    <row r="315" spans="1:110" s="34" customForma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  <c r="CZ315" s="3"/>
      <c r="DA315" s="3"/>
      <c r="DB315" s="3"/>
      <c r="DC315" s="3"/>
      <c r="DD315" s="3"/>
      <c r="DE315" s="3"/>
      <c r="DF315" s="3"/>
    </row>
    <row r="316" spans="1:110" s="34" customForma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  <c r="CX316" s="3"/>
      <c r="CY316" s="3"/>
      <c r="CZ316" s="3"/>
      <c r="DA316" s="3"/>
      <c r="DB316" s="3"/>
      <c r="DC316" s="3"/>
      <c r="DD316" s="3"/>
      <c r="DE316" s="3"/>
      <c r="DF316" s="3"/>
    </row>
    <row r="317" spans="1:110" s="34" customForma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  <c r="CX317" s="3"/>
      <c r="CY317" s="3"/>
      <c r="CZ317" s="3"/>
      <c r="DA317" s="3"/>
      <c r="DB317" s="3"/>
      <c r="DC317" s="3"/>
      <c r="DD317" s="3"/>
      <c r="DE317" s="3"/>
      <c r="DF317" s="3"/>
    </row>
    <row r="318" spans="1:110" s="34" customForma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  <c r="CX318" s="3"/>
      <c r="CY318" s="3"/>
      <c r="CZ318" s="3"/>
      <c r="DA318" s="3"/>
      <c r="DB318" s="3"/>
      <c r="DC318" s="3"/>
      <c r="DD318" s="3"/>
      <c r="DE318" s="3"/>
      <c r="DF318" s="3"/>
    </row>
    <row r="319" spans="1:110" s="34" customForma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  <c r="CZ319" s="3"/>
      <c r="DA319" s="3"/>
      <c r="DB319" s="3"/>
      <c r="DC319" s="3"/>
      <c r="DD319" s="3"/>
      <c r="DE319" s="3"/>
      <c r="DF319" s="3"/>
    </row>
    <row r="320" spans="1:110" s="34" customForma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  <c r="CX320" s="3"/>
      <c r="CY320" s="3"/>
      <c r="CZ320" s="3"/>
      <c r="DA320" s="3"/>
      <c r="DB320" s="3"/>
      <c r="DC320" s="3"/>
      <c r="DD320" s="3"/>
      <c r="DE320" s="3"/>
      <c r="DF320" s="3"/>
    </row>
    <row r="321" spans="1:110" s="34" customForma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  <c r="CX321" s="3"/>
      <c r="CY321" s="3"/>
      <c r="CZ321" s="3"/>
      <c r="DA321" s="3"/>
      <c r="DB321" s="3"/>
      <c r="DC321" s="3"/>
      <c r="DD321" s="3"/>
      <c r="DE321" s="3"/>
      <c r="DF321" s="3"/>
    </row>
    <row r="322" spans="1:110" s="34" customForma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  <c r="CZ322" s="3"/>
      <c r="DA322" s="3"/>
      <c r="DB322" s="3"/>
      <c r="DC322" s="3"/>
      <c r="DD322" s="3"/>
      <c r="DE322" s="3"/>
      <c r="DF322" s="3"/>
    </row>
    <row r="323" spans="1:110" s="34" customForma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  <c r="CY323" s="3"/>
      <c r="CZ323" s="3"/>
      <c r="DA323" s="3"/>
      <c r="DB323" s="3"/>
      <c r="DC323" s="3"/>
      <c r="DD323" s="3"/>
      <c r="DE323" s="3"/>
      <c r="DF323" s="3"/>
    </row>
    <row r="324" spans="1:110" s="34" customForma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  <c r="CX324" s="3"/>
      <c r="CY324" s="3"/>
      <c r="CZ324" s="3"/>
      <c r="DA324" s="3"/>
      <c r="DB324" s="3"/>
      <c r="DC324" s="3"/>
      <c r="DD324" s="3"/>
      <c r="DE324" s="3"/>
      <c r="DF324" s="3"/>
    </row>
    <row r="325" spans="1:110" s="34" customForma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  <c r="CX325" s="3"/>
      <c r="CY325" s="3"/>
      <c r="CZ325" s="3"/>
      <c r="DA325" s="3"/>
      <c r="DB325" s="3"/>
      <c r="DC325" s="3"/>
      <c r="DD325" s="3"/>
      <c r="DE325" s="3"/>
      <c r="DF325" s="3"/>
    </row>
    <row r="326" spans="1:110" s="34" customForma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  <c r="CX326" s="3"/>
      <c r="CY326" s="3"/>
      <c r="CZ326" s="3"/>
      <c r="DA326" s="3"/>
      <c r="DB326" s="3"/>
      <c r="DC326" s="3"/>
      <c r="DD326" s="3"/>
      <c r="DE326" s="3"/>
      <c r="DF326" s="3"/>
    </row>
    <row r="327" spans="1:110" s="34" customForma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  <c r="CX327" s="3"/>
      <c r="CY327" s="3"/>
      <c r="CZ327" s="3"/>
      <c r="DA327" s="3"/>
      <c r="DB327" s="3"/>
      <c r="DC327" s="3"/>
      <c r="DD327" s="3"/>
      <c r="DE327" s="3"/>
      <c r="DF327" s="3"/>
    </row>
    <row r="328" spans="1:110" s="34" customForma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  <c r="CX328" s="3"/>
      <c r="CY328" s="3"/>
      <c r="CZ328" s="3"/>
      <c r="DA328" s="3"/>
      <c r="DB328" s="3"/>
      <c r="DC328" s="3"/>
      <c r="DD328" s="3"/>
      <c r="DE328" s="3"/>
      <c r="DF328" s="3"/>
    </row>
    <row r="329" spans="1:110" s="34" customForma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  <c r="CX329" s="3"/>
      <c r="CY329" s="3"/>
      <c r="CZ329" s="3"/>
      <c r="DA329" s="3"/>
      <c r="DB329" s="3"/>
      <c r="DC329" s="3"/>
      <c r="DD329" s="3"/>
      <c r="DE329" s="3"/>
      <c r="DF329" s="3"/>
    </row>
    <row r="330" spans="1:110" s="34" customForma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  <c r="CX330" s="3"/>
      <c r="CY330" s="3"/>
      <c r="CZ330" s="3"/>
      <c r="DA330" s="3"/>
      <c r="DB330" s="3"/>
      <c r="DC330" s="3"/>
      <c r="DD330" s="3"/>
      <c r="DE330" s="3"/>
      <c r="DF330" s="3"/>
    </row>
    <row r="331" spans="1:110" s="34" customForma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  <c r="CY331" s="3"/>
      <c r="CZ331" s="3"/>
      <c r="DA331" s="3"/>
      <c r="DB331" s="3"/>
      <c r="DC331" s="3"/>
      <c r="DD331" s="3"/>
      <c r="DE331" s="3"/>
      <c r="DF331" s="3"/>
    </row>
    <row r="332" spans="1:110" s="34" customForma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  <c r="CX332" s="3"/>
      <c r="CY332" s="3"/>
      <c r="CZ332" s="3"/>
      <c r="DA332" s="3"/>
      <c r="DB332" s="3"/>
      <c r="DC332" s="3"/>
      <c r="DD332" s="3"/>
      <c r="DE332" s="3"/>
      <c r="DF332" s="3"/>
    </row>
    <row r="333" spans="1:110" s="34" customForma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  <c r="CX333" s="3"/>
      <c r="CY333" s="3"/>
      <c r="CZ333" s="3"/>
      <c r="DA333" s="3"/>
      <c r="DB333" s="3"/>
      <c r="DC333" s="3"/>
      <c r="DD333" s="3"/>
      <c r="DE333" s="3"/>
      <c r="DF333" s="3"/>
    </row>
    <row r="334" spans="1:110" s="34" customForma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  <c r="CX334" s="3"/>
      <c r="CY334" s="3"/>
      <c r="CZ334" s="3"/>
      <c r="DA334" s="3"/>
      <c r="DB334" s="3"/>
      <c r="DC334" s="3"/>
      <c r="DD334" s="3"/>
      <c r="DE334" s="3"/>
      <c r="DF334" s="3"/>
    </row>
    <row r="335" spans="1:110" s="34" customForma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  <c r="CX335" s="3"/>
      <c r="CY335" s="3"/>
      <c r="CZ335" s="3"/>
      <c r="DA335" s="3"/>
      <c r="DB335" s="3"/>
      <c r="DC335" s="3"/>
      <c r="DD335" s="3"/>
      <c r="DE335" s="3"/>
      <c r="DF335" s="3"/>
    </row>
    <row r="336" spans="1:110" s="34" customForma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  <c r="CX336" s="3"/>
      <c r="CY336" s="3"/>
      <c r="CZ336" s="3"/>
      <c r="DA336" s="3"/>
      <c r="DB336" s="3"/>
      <c r="DC336" s="3"/>
      <c r="DD336" s="3"/>
      <c r="DE336" s="3"/>
      <c r="DF336" s="3"/>
    </row>
    <row r="337" spans="1:110" s="34" customForma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  <c r="CX337" s="3"/>
      <c r="CY337" s="3"/>
      <c r="CZ337" s="3"/>
      <c r="DA337" s="3"/>
      <c r="DB337" s="3"/>
      <c r="DC337" s="3"/>
      <c r="DD337" s="3"/>
      <c r="DE337" s="3"/>
      <c r="DF337" s="3"/>
    </row>
    <row r="338" spans="1:110" s="34" customForma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  <c r="CX338" s="3"/>
      <c r="CY338" s="3"/>
      <c r="CZ338" s="3"/>
      <c r="DA338" s="3"/>
      <c r="DB338" s="3"/>
      <c r="DC338" s="3"/>
      <c r="DD338" s="3"/>
      <c r="DE338" s="3"/>
      <c r="DF338" s="3"/>
    </row>
    <row r="339" spans="1:110" s="34" customForma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  <c r="CX339" s="3"/>
      <c r="CY339" s="3"/>
      <c r="CZ339" s="3"/>
      <c r="DA339" s="3"/>
      <c r="DB339" s="3"/>
      <c r="DC339" s="3"/>
      <c r="DD339" s="3"/>
      <c r="DE339" s="3"/>
      <c r="DF339" s="3"/>
    </row>
    <row r="340" spans="1:110" s="34" customForma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  <c r="CX340" s="3"/>
      <c r="CY340" s="3"/>
      <c r="CZ340" s="3"/>
      <c r="DA340" s="3"/>
      <c r="DB340" s="3"/>
      <c r="DC340" s="3"/>
      <c r="DD340" s="3"/>
      <c r="DE340" s="3"/>
      <c r="DF340" s="3"/>
    </row>
    <row r="341" spans="1:110" s="34" customForma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  <c r="CX341" s="3"/>
      <c r="CY341" s="3"/>
      <c r="CZ341" s="3"/>
      <c r="DA341" s="3"/>
      <c r="DB341" s="3"/>
      <c r="DC341" s="3"/>
      <c r="DD341" s="3"/>
      <c r="DE341" s="3"/>
      <c r="DF341" s="3"/>
    </row>
    <row r="342" spans="1:110" s="34" customForma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  <c r="CX342" s="3"/>
      <c r="CY342" s="3"/>
      <c r="CZ342" s="3"/>
      <c r="DA342" s="3"/>
      <c r="DB342" s="3"/>
      <c r="DC342" s="3"/>
      <c r="DD342" s="3"/>
      <c r="DE342" s="3"/>
      <c r="DF342" s="3"/>
    </row>
    <row r="343" spans="1:110" s="34" customForma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  <c r="CX343" s="3"/>
      <c r="CY343" s="3"/>
      <c r="CZ343" s="3"/>
      <c r="DA343" s="3"/>
      <c r="DB343" s="3"/>
      <c r="DC343" s="3"/>
      <c r="DD343" s="3"/>
      <c r="DE343" s="3"/>
      <c r="DF343" s="3"/>
    </row>
    <row r="344" spans="1:110" s="34" customForma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  <c r="CX344" s="3"/>
      <c r="CY344" s="3"/>
      <c r="CZ344" s="3"/>
      <c r="DA344" s="3"/>
      <c r="DB344" s="3"/>
      <c r="DC344" s="3"/>
      <c r="DD344" s="3"/>
      <c r="DE344" s="3"/>
      <c r="DF344" s="3"/>
    </row>
    <row r="345" spans="1:110" s="34" customForma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  <c r="CX345" s="3"/>
      <c r="CY345" s="3"/>
      <c r="CZ345" s="3"/>
      <c r="DA345" s="3"/>
      <c r="DB345" s="3"/>
      <c r="DC345" s="3"/>
      <c r="DD345" s="3"/>
      <c r="DE345" s="3"/>
      <c r="DF345" s="3"/>
    </row>
    <row r="346" spans="1:110" s="34" customForma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  <c r="CS346" s="3"/>
      <c r="CT346" s="3"/>
      <c r="CU346" s="3"/>
      <c r="CV346" s="3"/>
      <c r="CW346" s="3"/>
      <c r="CX346" s="3"/>
      <c r="CY346" s="3"/>
      <c r="CZ346" s="3"/>
      <c r="DA346" s="3"/>
      <c r="DB346" s="3"/>
      <c r="DC346" s="3"/>
      <c r="DD346" s="3"/>
      <c r="DE346" s="3"/>
      <c r="DF346" s="3"/>
    </row>
    <row r="347" spans="1:110" s="34" customForma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  <c r="CX347" s="3"/>
      <c r="CY347" s="3"/>
      <c r="CZ347" s="3"/>
      <c r="DA347" s="3"/>
      <c r="DB347" s="3"/>
      <c r="DC347" s="3"/>
      <c r="DD347" s="3"/>
      <c r="DE347" s="3"/>
      <c r="DF347" s="3"/>
    </row>
    <row r="348" spans="1:110" s="34" customForma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  <c r="CX348" s="3"/>
      <c r="CY348" s="3"/>
      <c r="CZ348" s="3"/>
      <c r="DA348" s="3"/>
      <c r="DB348" s="3"/>
      <c r="DC348" s="3"/>
      <c r="DD348" s="3"/>
      <c r="DE348" s="3"/>
      <c r="DF348" s="3"/>
    </row>
    <row r="349" spans="1:110" s="34" customForma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  <c r="CX349" s="3"/>
      <c r="CY349" s="3"/>
      <c r="CZ349" s="3"/>
      <c r="DA349" s="3"/>
      <c r="DB349" s="3"/>
      <c r="DC349" s="3"/>
      <c r="DD349" s="3"/>
      <c r="DE349" s="3"/>
      <c r="DF349" s="3"/>
    </row>
    <row r="350" spans="1:110" s="34" customForma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  <c r="CX350" s="3"/>
      <c r="CY350" s="3"/>
      <c r="CZ350" s="3"/>
      <c r="DA350" s="3"/>
      <c r="DB350" s="3"/>
      <c r="DC350" s="3"/>
      <c r="DD350" s="3"/>
      <c r="DE350" s="3"/>
      <c r="DF350" s="3"/>
    </row>
    <row r="351" spans="1:110" s="34" customForma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  <c r="CX351" s="3"/>
      <c r="CY351" s="3"/>
      <c r="CZ351" s="3"/>
      <c r="DA351" s="3"/>
      <c r="DB351" s="3"/>
      <c r="DC351" s="3"/>
      <c r="DD351" s="3"/>
      <c r="DE351" s="3"/>
      <c r="DF351" s="3"/>
    </row>
    <row r="352" spans="1:110" s="34" customForma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  <c r="CX352" s="3"/>
      <c r="CY352" s="3"/>
      <c r="CZ352" s="3"/>
      <c r="DA352" s="3"/>
      <c r="DB352" s="3"/>
      <c r="DC352" s="3"/>
      <c r="DD352" s="3"/>
      <c r="DE352" s="3"/>
      <c r="DF352" s="3"/>
    </row>
    <row r="353" spans="1:110" s="34" customForma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  <c r="CX353" s="3"/>
      <c r="CY353" s="3"/>
      <c r="CZ353" s="3"/>
      <c r="DA353" s="3"/>
      <c r="DB353" s="3"/>
      <c r="DC353" s="3"/>
      <c r="DD353" s="3"/>
      <c r="DE353" s="3"/>
      <c r="DF353" s="3"/>
    </row>
    <row r="354" spans="1:110" s="34" customForma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  <c r="CX354" s="3"/>
      <c r="CY354" s="3"/>
      <c r="CZ354" s="3"/>
      <c r="DA354" s="3"/>
      <c r="DB354" s="3"/>
      <c r="DC354" s="3"/>
      <c r="DD354" s="3"/>
      <c r="DE354" s="3"/>
      <c r="DF354" s="3"/>
    </row>
    <row r="355" spans="1:110" s="34" customForma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  <c r="CX355" s="3"/>
      <c r="CY355" s="3"/>
      <c r="CZ355" s="3"/>
      <c r="DA355" s="3"/>
      <c r="DB355" s="3"/>
      <c r="DC355" s="3"/>
      <c r="DD355" s="3"/>
      <c r="DE355" s="3"/>
      <c r="DF355" s="3"/>
    </row>
    <row r="356" spans="1:110" s="34" customForma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  <c r="CX356" s="3"/>
      <c r="CY356" s="3"/>
      <c r="CZ356" s="3"/>
      <c r="DA356" s="3"/>
      <c r="DB356" s="3"/>
      <c r="DC356" s="3"/>
      <c r="DD356" s="3"/>
      <c r="DE356" s="3"/>
      <c r="DF356" s="3"/>
    </row>
    <row r="357" spans="1:110" s="34" customForma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  <c r="CX357" s="3"/>
      <c r="CY357" s="3"/>
      <c r="CZ357" s="3"/>
      <c r="DA357" s="3"/>
      <c r="DB357" s="3"/>
      <c r="DC357" s="3"/>
      <c r="DD357" s="3"/>
      <c r="DE357" s="3"/>
      <c r="DF357" s="3"/>
    </row>
    <row r="358" spans="1:110" s="34" customForma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  <c r="CX358" s="3"/>
      <c r="CY358" s="3"/>
      <c r="CZ358" s="3"/>
      <c r="DA358" s="3"/>
      <c r="DB358" s="3"/>
      <c r="DC358" s="3"/>
      <c r="DD358" s="3"/>
      <c r="DE358" s="3"/>
      <c r="DF358" s="3"/>
    </row>
    <row r="359" spans="1:110" s="34" customForma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  <c r="CX359" s="3"/>
      <c r="CY359" s="3"/>
      <c r="CZ359" s="3"/>
      <c r="DA359" s="3"/>
      <c r="DB359" s="3"/>
      <c r="DC359" s="3"/>
      <c r="DD359" s="3"/>
      <c r="DE359" s="3"/>
      <c r="DF359" s="3"/>
    </row>
    <row r="360" spans="1:110" s="34" customForma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  <c r="CX360" s="3"/>
      <c r="CY360" s="3"/>
      <c r="CZ360" s="3"/>
      <c r="DA360" s="3"/>
      <c r="DB360" s="3"/>
      <c r="DC360" s="3"/>
      <c r="DD360" s="3"/>
      <c r="DE360" s="3"/>
      <c r="DF360" s="3"/>
    </row>
    <row r="361" spans="1:110" s="34" customForma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  <c r="CX361" s="3"/>
      <c r="CY361" s="3"/>
      <c r="CZ361" s="3"/>
      <c r="DA361" s="3"/>
      <c r="DB361" s="3"/>
      <c r="DC361" s="3"/>
      <c r="DD361" s="3"/>
      <c r="DE361" s="3"/>
      <c r="DF361" s="3"/>
    </row>
    <row r="362" spans="1:110" s="34" customForma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  <c r="CX362" s="3"/>
      <c r="CY362" s="3"/>
      <c r="CZ362" s="3"/>
      <c r="DA362" s="3"/>
      <c r="DB362" s="3"/>
      <c r="DC362" s="3"/>
      <c r="DD362" s="3"/>
      <c r="DE362" s="3"/>
      <c r="DF362" s="3"/>
    </row>
    <row r="363" spans="1:110" s="34" customForma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  <c r="CX363" s="3"/>
      <c r="CY363" s="3"/>
      <c r="CZ363" s="3"/>
      <c r="DA363" s="3"/>
      <c r="DB363" s="3"/>
      <c r="DC363" s="3"/>
      <c r="DD363" s="3"/>
      <c r="DE363" s="3"/>
      <c r="DF363" s="3"/>
    </row>
    <row r="364" spans="1:110" s="34" customForma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  <c r="CX364" s="3"/>
      <c r="CY364" s="3"/>
      <c r="CZ364" s="3"/>
      <c r="DA364" s="3"/>
      <c r="DB364" s="3"/>
      <c r="DC364" s="3"/>
      <c r="DD364" s="3"/>
      <c r="DE364" s="3"/>
      <c r="DF364" s="3"/>
    </row>
    <row r="365" spans="1:110" s="34" customForma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  <c r="CX365" s="3"/>
      <c r="CY365" s="3"/>
      <c r="CZ365" s="3"/>
      <c r="DA365" s="3"/>
      <c r="DB365" s="3"/>
      <c r="DC365" s="3"/>
      <c r="DD365" s="3"/>
      <c r="DE365" s="3"/>
      <c r="DF365" s="3"/>
    </row>
    <row r="366" spans="1:110" s="34" customForma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  <c r="CX366" s="3"/>
      <c r="CY366" s="3"/>
      <c r="CZ366" s="3"/>
      <c r="DA366" s="3"/>
      <c r="DB366" s="3"/>
      <c r="DC366" s="3"/>
      <c r="DD366" s="3"/>
      <c r="DE366" s="3"/>
      <c r="DF366" s="3"/>
    </row>
    <row r="367" spans="1:110" s="34" customForma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  <c r="CX367" s="3"/>
      <c r="CY367" s="3"/>
      <c r="CZ367" s="3"/>
      <c r="DA367" s="3"/>
      <c r="DB367" s="3"/>
      <c r="DC367" s="3"/>
      <c r="DD367" s="3"/>
      <c r="DE367" s="3"/>
      <c r="DF367" s="3"/>
    </row>
    <row r="368" spans="1:110" s="34" customForma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  <c r="CX368" s="3"/>
      <c r="CY368" s="3"/>
      <c r="CZ368" s="3"/>
      <c r="DA368" s="3"/>
      <c r="DB368" s="3"/>
      <c r="DC368" s="3"/>
      <c r="DD368" s="3"/>
      <c r="DE368" s="3"/>
      <c r="DF368" s="3"/>
    </row>
    <row r="369" spans="1:110" s="34" customForma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  <c r="CX369" s="3"/>
      <c r="CY369" s="3"/>
      <c r="CZ369" s="3"/>
      <c r="DA369" s="3"/>
      <c r="DB369" s="3"/>
      <c r="DC369" s="3"/>
      <c r="DD369" s="3"/>
      <c r="DE369" s="3"/>
      <c r="DF369" s="3"/>
    </row>
    <row r="370" spans="1:110" s="34" customForma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  <c r="CX370" s="3"/>
      <c r="CY370" s="3"/>
      <c r="CZ370" s="3"/>
      <c r="DA370" s="3"/>
      <c r="DB370" s="3"/>
      <c r="DC370" s="3"/>
      <c r="DD370" s="3"/>
      <c r="DE370" s="3"/>
      <c r="DF370" s="3"/>
    </row>
    <row r="371" spans="1:110" s="34" customForma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  <c r="CX371" s="3"/>
      <c r="CY371" s="3"/>
      <c r="CZ371" s="3"/>
      <c r="DA371" s="3"/>
      <c r="DB371" s="3"/>
      <c r="DC371" s="3"/>
      <c r="DD371" s="3"/>
      <c r="DE371" s="3"/>
      <c r="DF371" s="3"/>
    </row>
    <row r="372" spans="1:110" s="34" customForma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  <c r="CX372" s="3"/>
      <c r="CY372" s="3"/>
      <c r="CZ372" s="3"/>
      <c r="DA372" s="3"/>
      <c r="DB372" s="3"/>
      <c r="DC372" s="3"/>
      <c r="DD372" s="3"/>
      <c r="DE372" s="3"/>
      <c r="DF372" s="3"/>
    </row>
    <row r="373" spans="1:110" s="34" customForma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  <c r="CX373" s="3"/>
      <c r="CY373" s="3"/>
      <c r="CZ373" s="3"/>
      <c r="DA373" s="3"/>
      <c r="DB373" s="3"/>
      <c r="DC373" s="3"/>
      <c r="DD373" s="3"/>
      <c r="DE373" s="3"/>
      <c r="DF373" s="3"/>
    </row>
    <row r="374" spans="1:110" s="34" customForma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  <c r="CX374" s="3"/>
      <c r="CY374" s="3"/>
      <c r="CZ374" s="3"/>
      <c r="DA374" s="3"/>
      <c r="DB374" s="3"/>
      <c r="DC374" s="3"/>
      <c r="DD374" s="3"/>
      <c r="DE374" s="3"/>
      <c r="DF374" s="3"/>
    </row>
    <row r="375" spans="1:110" s="34" customForma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  <c r="CX375" s="3"/>
      <c r="CY375" s="3"/>
      <c r="CZ375" s="3"/>
      <c r="DA375" s="3"/>
      <c r="DB375" s="3"/>
      <c r="DC375" s="3"/>
      <c r="DD375" s="3"/>
      <c r="DE375" s="3"/>
      <c r="DF375" s="3"/>
    </row>
    <row r="376" spans="1:110" s="34" customForma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  <c r="CX376" s="3"/>
      <c r="CY376" s="3"/>
      <c r="CZ376" s="3"/>
      <c r="DA376" s="3"/>
      <c r="DB376" s="3"/>
      <c r="DC376" s="3"/>
      <c r="DD376" s="3"/>
      <c r="DE376" s="3"/>
      <c r="DF376" s="3"/>
    </row>
    <row r="377" spans="1:110" s="34" customForma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  <c r="CS377" s="3"/>
      <c r="CT377" s="3"/>
      <c r="CU377" s="3"/>
      <c r="CV377" s="3"/>
      <c r="CW377" s="3"/>
      <c r="CX377" s="3"/>
      <c r="CY377" s="3"/>
      <c r="CZ377" s="3"/>
      <c r="DA377" s="3"/>
      <c r="DB377" s="3"/>
      <c r="DC377" s="3"/>
      <c r="DD377" s="3"/>
      <c r="DE377" s="3"/>
      <c r="DF377" s="3"/>
    </row>
    <row r="378" spans="1:110" s="34" customForma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  <c r="CX378" s="3"/>
      <c r="CY378" s="3"/>
      <c r="CZ378" s="3"/>
      <c r="DA378" s="3"/>
      <c r="DB378" s="3"/>
      <c r="DC378" s="3"/>
      <c r="DD378" s="3"/>
      <c r="DE378" s="3"/>
      <c r="DF378" s="3"/>
    </row>
    <row r="379" spans="1:110" s="34" customForma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  <c r="CX379" s="3"/>
      <c r="CY379" s="3"/>
      <c r="CZ379" s="3"/>
      <c r="DA379" s="3"/>
      <c r="DB379" s="3"/>
      <c r="DC379" s="3"/>
      <c r="DD379" s="3"/>
      <c r="DE379" s="3"/>
      <c r="DF379" s="3"/>
    </row>
    <row r="380" spans="1:110" s="34" customForma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  <c r="CX380" s="3"/>
      <c r="CY380" s="3"/>
      <c r="CZ380" s="3"/>
      <c r="DA380" s="3"/>
      <c r="DB380" s="3"/>
      <c r="DC380" s="3"/>
      <c r="DD380" s="3"/>
      <c r="DE380" s="3"/>
      <c r="DF380" s="3"/>
    </row>
    <row r="381" spans="1:110" s="34" customForma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  <c r="CX381" s="3"/>
      <c r="CY381" s="3"/>
      <c r="CZ381" s="3"/>
      <c r="DA381" s="3"/>
      <c r="DB381" s="3"/>
      <c r="DC381" s="3"/>
      <c r="DD381" s="3"/>
      <c r="DE381" s="3"/>
      <c r="DF381" s="3"/>
    </row>
    <row r="382" spans="1:110" s="34" customForma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  <c r="CX382" s="3"/>
      <c r="CY382" s="3"/>
      <c r="CZ382" s="3"/>
      <c r="DA382" s="3"/>
      <c r="DB382" s="3"/>
      <c r="DC382" s="3"/>
      <c r="DD382" s="3"/>
      <c r="DE382" s="3"/>
      <c r="DF382" s="3"/>
    </row>
    <row r="383" spans="1:110" s="34" customForma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  <c r="CX383" s="3"/>
      <c r="CY383" s="3"/>
      <c r="CZ383" s="3"/>
      <c r="DA383" s="3"/>
      <c r="DB383" s="3"/>
      <c r="DC383" s="3"/>
      <c r="DD383" s="3"/>
      <c r="DE383" s="3"/>
      <c r="DF383" s="3"/>
    </row>
    <row r="384" spans="1:110" s="34" customForma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  <c r="CX384" s="3"/>
      <c r="CY384" s="3"/>
      <c r="CZ384" s="3"/>
      <c r="DA384" s="3"/>
      <c r="DB384" s="3"/>
      <c r="DC384" s="3"/>
      <c r="DD384" s="3"/>
      <c r="DE384" s="3"/>
      <c r="DF384" s="3"/>
    </row>
    <row r="385" spans="1:110" s="34" customForma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  <c r="CX385" s="3"/>
      <c r="CY385" s="3"/>
      <c r="CZ385" s="3"/>
      <c r="DA385" s="3"/>
      <c r="DB385" s="3"/>
      <c r="DC385" s="3"/>
      <c r="DD385" s="3"/>
      <c r="DE385" s="3"/>
      <c r="DF385" s="3"/>
    </row>
    <row r="386" spans="1:110" s="34" customForma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  <c r="CX386" s="3"/>
      <c r="CY386" s="3"/>
      <c r="CZ386" s="3"/>
      <c r="DA386" s="3"/>
      <c r="DB386" s="3"/>
      <c r="DC386" s="3"/>
      <c r="DD386" s="3"/>
      <c r="DE386" s="3"/>
      <c r="DF386" s="3"/>
    </row>
    <row r="387" spans="1:110" s="34" customForma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  <c r="CX387" s="3"/>
      <c r="CY387" s="3"/>
      <c r="CZ387" s="3"/>
      <c r="DA387" s="3"/>
      <c r="DB387" s="3"/>
      <c r="DC387" s="3"/>
      <c r="DD387" s="3"/>
      <c r="DE387" s="3"/>
      <c r="DF387" s="3"/>
    </row>
    <row r="388" spans="1:110" s="34" customForma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  <c r="CX388" s="3"/>
      <c r="CY388" s="3"/>
      <c r="CZ388" s="3"/>
      <c r="DA388" s="3"/>
      <c r="DB388" s="3"/>
      <c r="DC388" s="3"/>
      <c r="DD388" s="3"/>
      <c r="DE388" s="3"/>
      <c r="DF388" s="3"/>
    </row>
    <row r="389" spans="1:110" s="34" customForma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  <c r="CX389" s="3"/>
      <c r="CY389" s="3"/>
      <c r="CZ389" s="3"/>
      <c r="DA389" s="3"/>
      <c r="DB389" s="3"/>
      <c r="DC389" s="3"/>
      <c r="DD389" s="3"/>
      <c r="DE389" s="3"/>
      <c r="DF389" s="3"/>
    </row>
    <row r="390" spans="1:110" s="34" customForma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  <c r="CX390" s="3"/>
      <c r="CY390" s="3"/>
      <c r="CZ390" s="3"/>
      <c r="DA390" s="3"/>
      <c r="DB390" s="3"/>
      <c r="DC390" s="3"/>
      <c r="DD390" s="3"/>
      <c r="DE390" s="3"/>
      <c r="DF390" s="3"/>
    </row>
    <row r="391" spans="1:110" s="34" customForma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  <c r="CX391" s="3"/>
      <c r="CY391" s="3"/>
      <c r="CZ391" s="3"/>
      <c r="DA391" s="3"/>
      <c r="DB391" s="3"/>
      <c r="DC391" s="3"/>
      <c r="DD391" s="3"/>
      <c r="DE391" s="3"/>
      <c r="DF391" s="3"/>
    </row>
    <row r="392" spans="1:110" s="34" customForma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  <c r="CX392" s="3"/>
      <c r="CY392" s="3"/>
      <c r="CZ392" s="3"/>
      <c r="DA392" s="3"/>
      <c r="DB392" s="3"/>
      <c r="DC392" s="3"/>
      <c r="DD392" s="3"/>
      <c r="DE392" s="3"/>
      <c r="DF392" s="3"/>
    </row>
    <row r="393" spans="1:110" s="34" customForma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  <c r="CX393" s="3"/>
      <c r="CY393" s="3"/>
      <c r="CZ393" s="3"/>
      <c r="DA393" s="3"/>
      <c r="DB393" s="3"/>
      <c r="DC393" s="3"/>
      <c r="DD393" s="3"/>
      <c r="DE393" s="3"/>
      <c r="DF393" s="3"/>
    </row>
    <row r="394" spans="1:110" s="34" customForma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  <c r="CX394" s="3"/>
      <c r="CY394" s="3"/>
      <c r="CZ394" s="3"/>
      <c r="DA394" s="3"/>
      <c r="DB394" s="3"/>
      <c r="DC394" s="3"/>
      <c r="DD394" s="3"/>
      <c r="DE394" s="3"/>
      <c r="DF394" s="3"/>
    </row>
    <row r="395" spans="1:110" s="34" customForma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  <c r="CX395" s="3"/>
      <c r="CY395" s="3"/>
      <c r="CZ395" s="3"/>
      <c r="DA395" s="3"/>
      <c r="DB395" s="3"/>
      <c r="DC395" s="3"/>
      <c r="DD395" s="3"/>
      <c r="DE395" s="3"/>
      <c r="DF395" s="3"/>
    </row>
    <row r="396" spans="1:110" s="34" customForma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  <c r="CX396" s="3"/>
      <c r="CY396" s="3"/>
      <c r="CZ396" s="3"/>
      <c r="DA396" s="3"/>
      <c r="DB396" s="3"/>
      <c r="DC396" s="3"/>
      <c r="DD396" s="3"/>
      <c r="DE396" s="3"/>
      <c r="DF396" s="3"/>
    </row>
    <row r="397" spans="1:110" s="34" customForma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  <c r="CX397" s="3"/>
      <c r="CY397" s="3"/>
      <c r="CZ397" s="3"/>
      <c r="DA397" s="3"/>
      <c r="DB397" s="3"/>
      <c r="DC397" s="3"/>
      <c r="DD397" s="3"/>
      <c r="DE397" s="3"/>
      <c r="DF397" s="3"/>
    </row>
    <row r="398" spans="1:110" s="34" customForma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  <c r="CX398" s="3"/>
      <c r="CY398" s="3"/>
      <c r="CZ398" s="3"/>
      <c r="DA398" s="3"/>
      <c r="DB398" s="3"/>
      <c r="DC398" s="3"/>
      <c r="DD398" s="3"/>
      <c r="DE398" s="3"/>
      <c r="DF398" s="3"/>
    </row>
    <row r="399" spans="1:110" s="34" customForma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  <c r="CX399" s="3"/>
      <c r="CY399" s="3"/>
      <c r="CZ399" s="3"/>
      <c r="DA399" s="3"/>
      <c r="DB399" s="3"/>
      <c r="DC399" s="3"/>
      <c r="DD399" s="3"/>
      <c r="DE399" s="3"/>
      <c r="DF399" s="3"/>
    </row>
    <row r="400" spans="1:110" s="34" customForma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  <c r="CX400" s="3"/>
      <c r="CY400" s="3"/>
      <c r="CZ400" s="3"/>
      <c r="DA400" s="3"/>
      <c r="DB400" s="3"/>
      <c r="DC400" s="3"/>
      <c r="DD400" s="3"/>
      <c r="DE400" s="3"/>
      <c r="DF400" s="3"/>
    </row>
    <row r="401" spans="1:110" s="34" customForma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  <c r="CX401" s="3"/>
      <c r="CY401" s="3"/>
      <c r="CZ401" s="3"/>
      <c r="DA401" s="3"/>
      <c r="DB401" s="3"/>
      <c r="DC401" s="3"/>
      <c r="DD401" s="3"/>
      <c r="DE401" s="3"/>
      <c r="DF401" s="3"/>
    </row>
    <row r="402" spans="1:110" s="34" customForma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  <c r="CX402" s="3"/>
      <c r="CY402" s="3"/>
      <c r="CZ402" s="3"/>
      <c r="DA402" s="3"/>
      <c r="DB402" s="3"/>
      <c r="DC402" s="3"/>
      <c r="DD402" s="3"/>
      <c r="DE402" s="3"/>
      <c r="DF402" s="3"/>
    </row>
    <row r="403" spans="1:110" s="34" customForma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  <c r="CX403" s="3"/>
      <c r="CY403" s="3"/>
      <c r="CZ403" s="3"/>
      <c r="DA403" s="3"/>
      <c r="DB403" s="3"/>
      <c r="DC403" s="3"/>
      <c r="DD403" s="3"/>
      <c r="DE403" s="3"/>
      <c r="DF403" s="3"/>
    </row>
    <row r="404" spans="1:110" s="34" customForma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  <c r="CX404" s="3"/>
      <c r="CY404" s="3"/>
      <c r="CZ404" s="3"/>
      <c r="DA404" s="3"/>
      <c r="DB404" s="3"/>
      <c r="DC404" s="3"/>
      <c r="DD404" s="3"/>
      <c r="DE404" s="3"/>
      <c r="DF404" s="3"/>
    </row>
    <row r="405" spans="1:110" s="34" customForma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  <c r="CX405" s="3"/>
      <c r="CY405" s="3"/>
      <c r="CZ405" s="3"/>
      <c r="DA405" s="3"/>
      <c r="DB405" s="3"/>
      <c r="DC405" s="3"/>
      <c r="DD405" s="3"/>
      <c r="DE405" s="3"/>
      <c r="DF405" s="3"/>
    </row>
    <row r="406" spans="1:110" s="34" customForma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  <c r="CX406" s="3"/>
      <c r="CY406" s="3"/>
      <c r="CZ406" s="3"/>
      <c r="DA406" s="3"/>
      <c r="DB406" s="3"/>
      <c r="DC406" s="3"/>
      <c r="DD406" s="3"/>
      <c r="DE406" s="3"/>
      <c r="DF406" s="3"/>
    </row>
    <row r="407" spans="1:110" s="34" customForma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  <c r="CS407" s="3"/>
      <c r="CT407" s="3"/>
      <c r="CU407" s="3"/>
      <c r="CV407" s="3"/>
      <c r="CW407" s="3"/>
      <c r="CX407" s="3"/>
      <c r="CY407" s="3"/>
      <c r="CZ407" s="3"/>
      <c r="DA407" s="3"/>
      <c r="DB407" s="3"/>
      <c r="DC407" s="3"/>
      <c r="DD407" s="3"/>
      <c r="DE407" s="3"/>
      <c r="DF407" s="3"/>
    </row>
    <row r="408" spans="1:110" s="34" customForma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  <c r="CX408" s="3"/>
      <c r="CY408" s="3"/>
      <c r="CZ408" s="3"/>
      <c r="DA408" s="3"/>
      <c r="DB408" s="3"/>
      <c r="DC408" s="3"/>
      <c r="DD408" s="3"/>
      <c r="DE408" s="3"/>
      <c r="DF408" s="3"/>
    </row>
    <row r="409" spans="1:110" s="34" customForma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  <c r="CX409" s="3"/>
      <c r="CY409" s="3"/>
      <c r="CZ409" s="3"/>
      <c r="DA409" s="3"/>
      <c r="DB409" s="3"/>
      <c r="DC409" s="3"/>
      <c r="DD409" s="3"/>
      <c r="DE409" s="3"/>
      <c r="DF409" s="3"/>
    </row>
    <row r="410" spans="1:110" s="34" customForma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  <c r="CX410" s="3"/>
      <c r="CY410" s="3"/>
      <c r="CZ410" s="3"/>
      <c r="DA410" s="3"/>
      <c r="DB410" s="3"/>
      <c r="DC410" s="3"/>
      <c r="DD410" s="3"/>
      <c r="DE410" s="3"/>
      <c r="DF410" s="3"/>
    </row>
    <row r="411" spans="1:110" s="34" customForma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  <c r="CX411" s="3"/>
      <c r="CY411" s="3"/>
      <c r="CZ411" s="3"/>
      <c r="DA411" s="3"/>
      <c r="DB411" s="3"/>
      <c r="DC411" s="3"/>
      <c r="DD411" s="3"/>
      <c r="DE411" s="3"/>
      <c r="DF411" s="3"/>
    </row>
    <row r="412" spans="1:110" s="34" customForma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  <c r="CX412" s="3"/>
      <c r="CY412" s="3"/>
      <c r="CZ412" s="3"/>
      <c r="DA412" s="3"/>
      <c r="DB412" s="3"/>
      <c r="DC412" s="3"/>
      <c r="DD412" s="3"/>
      <c r="DE412" s="3"/>
      <c r="DF412" s="3"/>
    </row>
    <row r="413" spans="1:110" s="34" customForma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  <c r="CX413" s="3"/>
      <c r="CY413" s="3"/>
      <c r="CZ413" s="3"/>
      <c r="DA413" s="3"/>
      <c r="DB413" s="3"/>
      <c r="DC413" s="3"/>
      <c r="DD413" s="3"/>
      <c r="DE413" s="3"/>
      <c r="DF413" s="3"/>
    </row>
    <row r="414" spans="1:110" s="34" customForma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  <c r="CX414" s="3"/>
      <c r="CY414" s="3"/>
      <c r="CZ414" s="3"/>
      <c r="DA414" s="3"/>
      <c r="DB414" s="3"/>
      <c r="DC414" s="3"/>
      <c r="DD414" s="3"/>
      <c r="DE414" s="3"/>
      <c r="DF414" s="3"/>
    </row>
    <row r="415" spans="1:110" s="34" customForma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  <c r="CX415" s="3"/>
      <c r="CY415" s="3"/>
      <c r="CZ415" s="3"/>
      <c r="DA415" s="3"/>
      <c r="DB415" s="3"/>
      <c r="DC415" s="3"/>
      <c r="DD415" s="3"/>
      <c r="DE415" s="3"/>
      <c r="DF415" s="3"/>
    </row>
    <row r="416" spans="1:110" s="34" customForma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  <c r="CX416" s="3"/>
      <c r="CY416" s="3"/>
      <c r="CZ416" s="3"/>
      <c r="DA416" s="3"/>
      <c r="DB416" s="3"/>
      <c r="DC416" s="3"/>
      <c r="DD416" s="3"/>
      <c r="DE416" s="3"/>
      <c r="DF416" s="3"/>
    </row>
    <row r="417" spans="1:110" s="34" customForma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  <c r="CX417" s="3"/>
      <c r="CY417" s="3"/>
      <c r="CZ417" s="3"/>
      <c r="DA417" s="3"/>
      <c r="DB417" s="3"/>
      <c r="DC417" s="3"/>
      <c r="DD417" s="3"/>
      <c r="DE417" s="3"/>
      <c r="DF417" s="3"/>
    </row>
    <row r="418" spans="1:110" s="34" customForma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  <c r="CX418" s="3"/>
      <c r="CY418" s="3"/>
      <c r="CZ418" s="3"/>
      <c r="DA418" s="3"/>
      <c r="DB418" s="3"/>
      <c r="DC418" s="3"/>
      <c r="DD418" s="3"/>
      <c r="DE418" s="3"/>
      <c r="DF418" s="3"/>
    </row>
    <row r="419" spans="1:110" s="34" customForma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  <c r="CX419" s="3"/>
      <c r="CY419" s="3"/>
      <c r="CZ419" s="3"/>
      <c r="DA419" s="3"/>
      <c r="DB419" s="3"/>
      <c r="DC419" s="3"/>
      <c r="DD419" s="3"/>
      <c r="DE419" s="3"/>
      <c r="DF419" s="3"/>
    </row>
    <row r="420" spans="1:110" s="34" customForma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  <c r="CX420" s="3"/>
      <c r="CY420" s="3"/>
      <c r="CZ420" s="3"/>
      <c r="DA420" s="3"/>
      <c r="DB420" s="3"/>
      <c r="DC420" s="3"/>
      <c r="DD420" s="3"/>
      <c r="DE420" s="3"/>
      <c r="DF420" s="3"/>
    </row>
    <row r="421" spans="1:110" s="34" customForma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  <c r="CX421" s="3"/>
      <c r="CY421" s="3"/>
      <c r="CZ421" s="3"/>
      <c r="DA421" s="3"/>
      <c r="DB421" s="3"/>
      <c r="DC421" s="3"/>
      <c r="DD421" s="3"/>
      <c r="DE421" s="3"/>
      <c r="DF421" s="3"/>
    </row>
    <row r="422" spans="1:110" s="34" customForma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  <c r="CX422" s="3"/>
      <c r="CY422" s="3"/>
      <c r="CZ422" s="3"/>
      <c r="DA422" s="3"/>
      <c r="DB422" s="3"/>
      <c r="DC422" s="3"/>
      <c r="DD422" s="3"/>
      <c r="DE422" s="3"/>
      <c r="DF422" s="3"/>
    </row>
    <row r="423" spans="1:110" s="34" customForma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  <c r="CX423" s="3"/>
      <c r="CY423" s="3"/>
      <c r="CZ423" s="3"/>
      <c r="DA423" s="3"/>
      <c r="DB423" s="3"/>
      <c r="DC423" s="3"/>
      <c r="DD423" s="3"/>
      <c r="DE423" s="3"/>
      <c r="DF423" s="3"/>
    </row>
    <row r="424" spans="1:110" s="34" customForma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  <c r="CX424" s="3"/>
      <c r="CY424" s="3"/>
      <c r="CZ424" s="3"/>
      <c r="DA424" s="3"/>
      <c r="DB424" s="3"/>
      <c r="DC424" s="3"/>
      <c r="DD424" s="3"/>
      <c r="DE424" s="3"/>
      <c r="DF424" s="3"/>
    </row>
    <row r="425" spans="1:110" s="34" customForma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  <c r="CX425" s="3"/>
      <c r="CY425" s="3"/>
      <c r="CZ425" s="3"/>
      <c r="DA425" s="3"/>
      <c r="DB425" s="3"/>
      <c r="DC425" s="3"/>
      <c r="DD425" s="3"/>
      <c r="DE425" s="3"/>
      <c r="DF425" s="3"/>
    </row>
    <row r="426" spans="1:110" s="34" customForma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  <c r="CX426" s="3"/>
      <c r="CY426" s="3"/>
      <c r="CZ426" s="3"/>
      <c r="DA426" s="3"/>
      <c r="DB426" s="3"/>
      <c r="DC426" s="3"/>
      <c r="DD426" s="3"/>
      <c r="DE426" s="3"/>
      <c r="DF426" s="3"/>
    </row>
    <row r="427" spans="1:110" s="34" customForma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  <c r="CX427" s="3"/>
      <c r="CY427" s="3"/>
      <c r="CZ427" s="3"/>
      <c r="DA427" s="3"/>
      <c r="DB427" s="3"/>
      <c r="DC427" s="3"/>
      <c r="DD427" s="3"/>
      <c r="DE427" s="3"/>
      <c r="DF427" s="3"/>
    </row>
    <row r="428" spans="1:110" s="34" customForma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  <c r="CX428" s="3"/>
      <c r="CY428" s="3"/>
      <c r="CZ428" s="3"/>
      <c r="DA428" s="3"/>
      <c r="DB428" s="3"/>
      <c r="DC428" s="3"/>
      <c r="DD428" s="3"/>
      <c r="DE428" s="3"/>
      <c r="DF428" s="3"/>
    </row>
    <row r="429" spans="1:110" s="34" customForma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  <c r="CX429" s="3"/>
      <c r="CY429" s="3"/>
      <c r="CZ429" s="3"/>
      <c r="DA429" s="3"/>
      <c r="DB429" s="3"/>
      <c r="DC429" s="3"/>
      <c r="DD429" s="3"/>
      <c r="DE429" s="3"/>
      <c r="DF429" s="3"/>
    </row>
    <row r="430" spans="1:110" s="34" customForma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  <c r="CX430" s="3"/>
      <c r="CY430" s="3"/>
      <c r="CZ430" s="3"/>
      <c r="DA430" s="3"/>
      <c r="DB430" s="3"/>
      <c r="DC430" s="3"/>
      <c r="DD430" s="3"/>
      <c r="DE430" s="3"/>
      <c r="DF430" s="3"/>
    </row>
    <row r="431" spans="1:110" s="34" customForma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  <c r="CX431" s="3"/>
      <c r="CY431" s="3"/>
      <c r="CZ431" s="3"/>
      <c r="DA431" s="3"/>
      <c r="DB431" s="3"/>
      <c r="DC431" s="3"/>
      <c r="DD431" s="3"/>
      <c r="DE431" s="3"/>
      <c r="DF431" s="3"/>
    </row>
    <row r="432" spans="1:110" s="34" customForma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  <c r="CX432" s="3"/>
      <c r="CY432" s="3"/>
      <c r="CZ432" s="3"/>
      <c r="DA432" s="3"/>
      <c r="DB432" s="3"/>
      <c r="DC432" s="3"/>
      <c r="DD432" s="3"/>
      <c r="DE432" s="3"/>
      <c r="DF432" s="3"/>
    </row>
    <row r="433" spans="1:110" s="34" customForma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  <c r="CX433" s="3"/>
      <c r="CY433" s="3"/>
      <c r="CZ433" s="3"/>
      <c r="DA433" s="3"/>
      <c r="DB433" s="3"/>
      <c r="DC433" s="3"/>
      <c r="DD433" s="3"/>
      <c r="DE433" s="3"/>
      <c r="DF433" s="3"/>
    </row>
    <row r="434" spans="1:110" s="34" customForma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  <c r="CX434" s="3"/>
      <c r="CY434" s="3"/>
      <c r="CZ434" s="3"/>
      <c r="DA434" s="3"/>
      <c r="DB434" s="3"/>
      <c r="DC434" s="3"/>
      <c r="DD434" s="3"/>
      <c r="DE434" s="3"/>
      <c r="DF434" s="3"/>
    </row>
    <row r="435" spans="1:110" s="34" customForma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  <c r="CX435" s="3"/>
      <c r="CY435" s="3"/>
      <c r="CZ435" s="3"/>
      <c r="DA435" s="3"/>
      <c r="DB435" s="3"/>
      <c r="DC435" s="3"/>
      <c r="DD435" s="3"/>
      <c r="DE435" s="3"/>
      <c r="DF435" s="3"/>
    </row>
    <row r="436" spans="1:110" s="34" customForma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  <c r="CX436" s="3"/>
      <c r="CY436" s="3"/>
      <c r="CZ436" s="3"/>
      <c r="DA436" s="3"/>
      <c r="DB436" s="3"/>
      <c r="DC436" s="3"/>
      <c r="DD436" s="3"/>
      <c r="DE436" s="3"/>
      <c r="DF436" s="3"/>
    </row>
    <row r="437" spans="1:110" s="34" customForma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  <c r="CX437" s="3"/>
      <c r="CY437" s="3"/>
      <c r="CZ437" s="3"/>
      <c r="DA437" s="3"/>
      <c r="DB437" s="3"/>
      <c r="DC437" s="3"/>
      <c r="DD437" s="3"/>
      <c r="DE437" s="3"/>
      <c r="DF437" s="3"/>
    </row>
    <row r="438" spans="1:110" s="34" customForma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  <c r="CX438" s="3"/>
      <c r="CY438" s="3"/>
      <c r="CZ438" s="3"/>
      <c r="DA438" s="3"/>
      <c r="DB438" s="3"/>
      <c r="DC438" s="3"/>
      <c r="DD438" s="3"/>
      <c r="DE438" s="3"/>
      <c r="DF438" s="3"/>
    </row>
    <row r="439" spans="1:110" s="34" customForma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  <c r="CX439" s="3"/>
      <c r="CY439" s="3"/>
      <c r="CZ439" s="3"/>
      <c r="DA439" s="3"/>
      <c r="DB439" s="3"/>
      <c r="DC439" s="3"/>
      <c r="DD439" s="3"/>
      <c r="DE439" s="3"/>
      <c r="DF439" s="3"/>
    </row>
    <row r="440" spans="1:110" s="34" customForma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  <c r="CX440" s="3"/>
      <c r="CY440" s="3"/>
      <c r="CZ440" s="3"/>
      <c r="DA440" s="3"/>
      <c r="DB440" s="3"/>
      <c r="DC440" s="3"/>
      <c r="DD440" s="3"/>
      <c r="DE440" s="3"/>
      <c r="DF440" s="3"/>
    </row>
    <row r="441" spans="1:110" s="34" customForma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  <c r="CX441" s="3"/>
      <c r="CY441" s="3"/>
      <c r="CZ441" s="3"/>
      <c r="DA441" s="3"/>
      <c r="DB441" s="3"/>
      <c r="DC441" s="3"/>
      <c r="DD441" s="3"/>
      <c r="DE441" s="3"/>
      <c r="DF441" s="3"/>
    </row>
    <row r="442" spans="1:110" s="34" customForma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  <c r="CX442" s="3"/>
      <c r="CY442" s="3"/>
      <c r="CZ442" s="3"/>
      <c r="DA442" s="3"/>
      <c r="DB442" s="3"/>
      <c r="DC442" s="3"/>
      <c r="DD442" s="3"/>
      <c r="DE442" s="3"/>
      <c r="DF442" s="3"/>
    </row>
    <row r="443" spans="1:110" s="34" customForma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  <c r="CX443" s="3"/>
      <c r="CY443" s="3"/>
      <c r="CZ443" s="3"/>
      <c r="DA443" s="3"/>
      <c r="DB443" s="3"/>
      <c r="DC443" s="3"/>
      <c r="DD443" s="3"/>
      <c r="DE443" s="3"/>
      <c r="DF443" s="3"/>
    </row>
    <row r="444" spans="1:110" s="34" customForma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  <c r="CX444" s="3"/>
      <c r="CY444" s="3"/>
      <c r="CZ444" s="3"/>
      <c r="DA444" s="3"/>
      <c r="DB444" s="3"/>
      <c r="DC444" s="3"/>
      <c r="DD444" s="3"/>
      <c r="DE444" s="3"/>
      <c r="DF444" s="3"/>
    </row>
    <row r="445" spans="1:110" s="34" customForma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  <c r="CX445" s="3"/>
      <c r="CY445" s="3"/>
      <c r="CZ445" s="3"/>
      <c r="DA445" s="3"/>
      <c r="DB445" s="3"/>
      <c r="DC445" s="3"/>
      <c r="DD445" s="3"/>
      <c r="DE445" s="3"/>
      <c r="DF445" s="3"/>
    </row>
    <row r="446" spans="1:110" s="34" customForma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  <c r="CX446" s="3"/>
      <c r="CY446" s="3"/>
      <c r="CZ446" s="3"/>
      <c r="DA446" s="3"/>
      <c r="DB446" s="3"/>
      <c r="DC446" s="3"/>
      <c r="DD446" s="3"/>
      <c r="DE446" s="3"/>
      <c r="DF446" s="3"/>
    </row>
    <row r="447" spans="1:110" s="34" customForma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  <c r="CX447" s="3"/>
      <c r="CY447" s="3"/>
      <c r="CZ447" s="3"/>
      <c r="DA447" s="3"/>
      <c r="DB447" s="3"/>
      <c r="DC447" s="3"/>
      <c r="DD447" s="3"/>
      <c r="DE447" s="3"/>
      <c r="DF447" s="3"/>
    </row>
    <row r="448" spans="1:110" s="34" customForma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  <c r="CX448" s="3"/>
      <c r="CY448" s="3"/>
      <c r="CZ448" s="3"/>
      <c r="DA448" s="3"/>
      <c r="DB448" s="3"/>
      <c r="DC448" s="3"/>
      <c r="DD448" s="3"/>
      <c r="DE448" s="3"/>
      <c r="DF448" s="3"/>
    </row>
    <row r="449" spans="1:110" s="34" customForma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  <c r="CX449" s="3"/>
      <c r="CY449" s="3"/>
      <c r="CZ449" s="3"/>
      <c r="DA449" s="3"/>
      <c r="DB449" s="3"/>
      <c r="DC449" s="3"/>
      <c r="DD449" s="3"/>
      <c r="DE449" s="3"/>
      <c r="DF449" s="3"/>
    </row>
    <row r="450" spans="1:110" s="34" customForma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  <c r="CX450" s="3"/>
      <c r="CY450" s="3"/>
      <c r="CZ450" s="3"/>
      <c r="DA450" s="3"/>
      <c r="DB450" s="3"/>
      <c r="DC450" s="3"/>
      <c r="DD450" s="3"/>
      <c r="DE450" s="3"/>
      <c r="DF450" s="3"/>
    </row>
    <row r="451" spans="1:110" s="34" customForma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  <c r="CX451" s="3"/>
      <c r="CY451" s="3"/>
      <c r="CZ451" s="3"/>
      <c r="DA451" s="3"/>
      <c r="DB451" s="3"/>
      <c r="DC451" s="3"/>
      <c r="DD451" s="3"/>
      <c r="DE451" s="3"/>
      <c r="DF451" s="3"/>
    </row>
    <row r="452" spans="1:110" s="34" customForma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  <c r="CX452" s="3"/>
      <c r="CY452" s="3"/>
      <c r="CZ452" s="3"/>
      <c r="DA452" s="3"/>
      <c r="DB452" s="3"/>
      <c r="DC452" s="3"/>
      <c r="DD452" s="3"/>
      <c r="DE452" s="3"/>
      <c r="DF452" s="3"/>
    </row>
    <row r="453" spans="1:110" s="34" customForma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  <c r="CX453" s="3"/>
      <c r="CY453" s="3"/>
      <c r="CZ453" s="3"/>
      <c r="DA453" s="3"/>
      <c r="DB453" s="3"/>
      <c r="DC453" s="3"/>
      <c r="DD453" s="3"/>
      <c r="DE453" s="3"/>
      <c r="DF453" s="3"/>
    </row>
    <row r="454" spans="1:110" s="34" customForma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  <c r="CX454" s="3"/>
      <c r="CY454" s="3"/>
      <c r="CZ454" s="3"/>
      <c r="DA454" s="3"/>
      <c r="DB454" s="3"/>
      <c r="DC454" s="3"/>
      <c r="DD454" s="3"/>
      <c r="DE454" s="3"/>
      <c r="DF454" s="3"/>
    </row>
    <row r="455" spans="1:110" s="34" customForma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  <c r="CX455" s="3"/>
      <c r="CY455" s="3"/>
      <c r="CZ455" s="3"/>
      <c r="DA455" s="3"/>
      <c r="DB455" s="3"/>
      <c r="DC455" s="3"/>
      <c r="DD455" s="3"/>
      <c r="DE455" s="3"/>
      <c r="DF455" s="3"/>
    </row>
    <row r="456" spans="1:110" s="34" customForma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  <c r="CX456" s="3"/>
      <c r="CY456" s="3"/>
      <c r="CZ456" s="3"/>
      <c r="DA456" s="3"/>
      <c r="DB456" s="3"/>
      <c r="DC456" s="3"/>
      <c r="DD456" s="3"/>
      <c r="DE456" s="3"/>
      <c r="DF456" s="3"/>
    </row>
    <row r="457" spans="1:110" s="34" customForma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  <c r="CX457" s="3"/>
      <c r="CY457" s="3"/>
      <c r="CZ457" s="3"/>
      <c r="DA457" s="3"/>
      <c r="DB457" s="3"/>
      <c r="DC457" s="3"/>
      <c r="DD457" s="3"/>
      <c r="DE457" s="3"/>
      <c r="DF457" s="3"/>
    </row>
    <row r="458" spans="1:110" s="34" customForma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  <c r="CX458" s="3"/>
      <c r="CY458" s="3"/>
      <c r="CZ458" s="3"/>
      <c r="DA458" s="3"/>
      <c r="DB458" s="3"/>
      <c r="DC458" s="3"/>
      <c r="DD458" s="3"/>
      <c r="DE458" s="3"/>
      <c r="DF458" s="3"/>
    </row>
    <row r="459" spans="1:110" s="34" customForma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  <c r="CX459" s="3"/>
      <c r="CY459" s="3"/>
      <c r="CZ459" s="3"/>
      <c r="DA459" s="3"/>
      <c r="DB459" s="3"/>
      <c r="DC459" s="3"/>
      <c r="DD459" s="3"/>
      <c r="DE459" s="3"/>
      <c r="DF459" s="3"/>
    </row>
    <row r="460" spans="1:110" s="34" customForma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  <c r="CX460" s="3"/>
      <c r="CY460" s="3"/>
      <c r="CZ460" s="3"/>
      <c r="DA460" s="3"/>
      <c r="DB460" s="3"/>
      <c r="DC460" s="3"/>
      <c r="DD460" s="3"/>
      <c r="DE460" s="3"/>
      <c r="DF460" s="3"/>
    </row>
    <row r="461" spans="1:110" s="34" customForma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  <c r="CX461" s="3"/>
      <c r="CY461" s="3"/>
      <c r="CZ461" s="3"/>
      <c r="DA461" s="3"/>
      <c r="DB461" s="3"/>
      <c r="DC461" s="3"/>
      <c r="DD461" s="3"/>
      <c r="DE461" s="3"/>
      <c r="DF461" s="3"/>
    </row>
    <row r="462" spans="1:110" s="34" customForma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  <c r="CX462" s="3"/>
      <c r="CY462" s="3"/>
      <c r="CZ462" s="3"/>
      <c r="DA462" s="3"/>
      <c r="DB462" s="3"/>
      <c r="DC462" s="3"/>
      <c r="DD462" s="3"/>
      <c r="DE462" s="3"/>
      <c r="DF462" s="3"/>
    </row>
    <row r="463" spans="1:110" s="34" customForma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  <c r="CX463" s="3"/>
      <c r="CY463" s="3"/>
      <c r="CZ463" s="3"/>
      <c r="DA463" s="3"/>
      <c r="DB463" s="3"/>
      <c r="DC463" s="3"/>
      <c r="DD463" s="3"/>
      <c r="DE463" s="3"/>
      <c r="DF463" s="3"/>
    </row>
    <row r="464" spans="1:110" s="34" customForma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  <c r="CX464" s="3"/>
      <c r="CY464" s="3"/>
      <c r="CZ464" s="3"/>
      <c r="DA464" s="3"/>
      <c r="DB464" s="3"/>
      <c r="DC464" s="3"/>
      <c r="DD464" s="3"/>
      <c r="DE464" s="3"/>
      <c r="DF464" s="3"/>
    </row>
    <row r="465" spans="1:110" s="34" customForma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  <c r="CX465" s="3"/>
      <c r="CY465" s="3"/>
      <c r="CZ465" s="3"/>
      <c r="DA465" s="3"/>
      <c r="DB465" s="3"/>
      <c r="DC465" s="3"/>
      <c r="DD465" s="3"/>
      <c r="DE465" s="3"/>
      <c r="DF465" s="3"/>
    </row>
    <row r="466" spans="1:110" s="34" customForma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  <c r="CX466" s="3"/>
      <c r="CY466" s="3"/>
      <c r="CZ466" s="3"/>
      <c r="DA466" s="3"/>
      <c r="DB466" s="3"/>
      <c r="DC466" s="3"/>
      <c r="DD466" s="3"/>
      <c r="DE466" s="3"/>
      <c r="DF466" s="3"/>
    </row>
    <row r="467" spans="1:110" s="34" customForma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  <c r="CX467" s="3"/>
      <c r="CY467" s="3"/>
      <c r="CZ467" s="3"/>
      <c r="DA467" s="3"/>
      <c r="DB467" s="3"/>
      <c r="DC467" s="3"/>
      <c r="DD467" s="3"/>
      <c r="DE467" s="3"/>
      <c r="DF467" s="3"/>
    </row>
    <row r="468" spans="1:110" s="34" customForma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  <c r="CX468" s="3"/>
      <c r="CY468" s="3"/>
      <c r="CZ468" s="3"/>
      <c r="DA468" s="3"/>
      <c r="DB468" s="3"/>
      <c r="DC468" s="3"/>
      <c r="DD468" s="3"/>
      <c r="DE468" s="3"/>
      <c r="DF468" s="3"/>
    </row>
    <row r="469" spans="1:110" s="34" customForma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  <c r="CX469" s="3"/>
      <c r="CY469" s="3"/>
      <c r="CZ469" s="3"/>
      <c r="DA469" s="3"/>
      <c r="DB469" s="3"/>
      <c r="DC469" s="3"/>
      <c r="DD469" s="3"/>
      <c r="DE469" s="3"/>
      <c r="DF469" s="3"/>
    </row>
    <row r="470" spans="1:110" s="34" customForma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  <c r="CX470" s="3"/>
      <c r="CY470" s="3"/>
      <c r="CZ470" s="3"/>
      <c r="DA470" s="3"/>
      <c r="DB470" s="3"/>
      <c r="DC470" s="3"/>
      <c r="DD470" s="3"/>
      <c r="DE470" s="3"/>
      <c r="DF470" s="3"/>
    </row>
    <row r="471" spans="1:110" s="34" customForma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  <c r="CX471" s="3"/>
      <c r="CY471" s="3"/>
      <c r="CZ471" s="3"/>
      <c r="DA471" s="3"/>
      <c r="DB471" s="3"/>
      <c r="DC471" s="3"/>
      <c r="DD471" s="3"/>
      <c r="DE471" s="3"/>
      <c r="DF471" s="3"/>
    </row>
    <row r="472" spans="1:110" s="34" customForma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  <c r="CX472" s="3"/>
      <c r="CY472" s="3"/>
      <c r="CZ472" s="3"/>
      <c r="DA472" s="3"/>
      <c r="DB472" s="3"/>
      <c r="DC472" s="3"/>
      <c r="DD472" s="3"/>
      <c r="DE472" s="3"/>
      <c r="DF472" s="3"/>
    </row>
    <row r="473" spans="1:110" s="34" customForma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  <c r="CX473" s="3"/>
      <c r="CY473" s="3"/>
      <c r="CZ473" s="3"/>
      <c r="DA473" s="3"/>
      <c r="DB473" s="3"/>
      <c r="DC473" s="3"/>
      <c r="DD473" s="3"/>
      <c r="DE473" s="3"/>
      <c r="DF473" s="3"/>
    </row>
    <row r="474" spans="1:110" s="34" customForma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  <c r="CX474" s="3"/>
      <c r="CY474" s="3"/>
      <c r="CZ474" s="3"/>
      <c r="DA474" s="3"/>
      <c r="DB474" s="3"/>
      <c r="DC474" s="3"/>
      <c r="DD474" s="3"/>
      <c r="DE474" s="3"/>
      <c r="DF474" s="3"/>
    </row>
    <row r="475" spans="1:110" s="34" customForma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  <c r="CX475" s="3"/>
      <c r="CY475" s="3"/>
      <c r="CZ475" s="3"/>
      <c r="DA475" s="3"/>
      <c r="DB475" s="3"/>
      <c r="DC475" s="3"/>
      <c r="DD475" s="3"/>
      <c r="DE475" s="3"/>
      <c r="DF475" s="3"/>
    </row>
    <row r="476" spans="1:110" s="34" customForma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  <c r="CX476" s="3"/>
      <c r="CY476" s="3"/>
      <c r="CZ476" s="3"/>
      <c r="DA476" s="3"/>
      <c r="DB476" s="3"/>
      <c r="DC476" s="3"/>
      <c r="DD476" s="3"/>
      <c r="DE476" s="3"/>
      <c r="DF476" s="3"/>
    </row>
    <row r="477" spans="1:110" s="34" customForma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  <c r="CX477" s="3"/>
      <c r="CY477" s="3"/>
      <c r="CZ477" s="3"/>
      <c r="DA477" s="3"/>
      <c r="DB477" s="3"/>
      <c r="DC477" s="3"/>
      <c r="DD477" s="3"/>
      <c r="DE477" s="3"/>
      <c r="DF477" s="3"/>
    </row>
    <row r="478" spans="1:110" s="34" customForma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  <c r="CX478" s="3"/>
      <c r="CY478" s="3"/>
      <c r="CZ478" s="3"/>
      <c r="DA478" s="3"/>
      <c r="DB478" s="3"/>
      <c r="DC478" s="3"/>
      <c r="DD478" s="3"/>
      <c r="DE478" s="3"/>
      <c r="DF478" s="3"/>
    </row>
    <row r="479" spans="1:110" s="34" customForma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  <c r="CX479" s="3"/>
      <c r="CY479" s="3"/>
      <c r="CZ479" s="3"/>
      <c r="DA479" s="3"/>
      <c r="DB479" s="3"/>
      <c r="DC479" s="3"/>
      <c r="DD479" s="3"/>
      <c r="DE479" s="3"/>
      <c r="DF479" s="3"/>
    </row>
    <row r="480" spans="1:110" s="34" customForma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  <c r="CX480" s="3"/>
      <c r="CY480" s="3"/>
      <c r="CZ480" s="3"/>
      <c r="DA480" s="3"/>
      <c r="DB480" s="3"/>
      <c r="DC480" s="3"/>
      <c r="DD480" s="3"/>
      <c r="DE480" s="3"/>
      <c r="DF480" s="3"/>
    </row>
    <row r="481" spans="1:110" s="34" customForma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  <c r="CX481" s="3"/>
      <c r="CY481" s="3"/>
      <c r="CZ481" s="3"/>
      <c r="DA481" s="3"/>
      <c r="DB481" s="3"/>
      <c r="DC481" s="3"/>
      <c r="DD481" s="3"/>
      <c r="DE481" s="3"/>
      <c r="DF481" s="3"/>
    </row>
    <row r="482" spans="1:110" s="34" customForma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  <c r="CX482" s="3"/>
      <c r="CY482" s="3"/>
      <c r="CZ482" s="3"/>
      <c r="DA482" s="3"/>
      <c r="DB482" s="3"/>
      <c r="DC482" s="3"/>
      <c r="DD482" s="3"/>
      <c r="DE482" s="3"/>
      <c r="DF482" s="3"/>
    </row>
    <row r="483" spans="1:110" s="34" customForma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  <c r="CX483" s="3"/>
      <c r="CY483" s="3"/>
      <c r="CZ483" s="3"/>
      <c r="DA483" s="3"/>
      <c r="DB483" s="3"/>
      <c r="DC483" s="3"/>
      <c r="DD483" s="3"/>
      <c r="DE483" s="3"/>
      <c r="DF483" s="3"/>
    </row>
    <row r="484" spans="1:110" s="34" customForma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  <c r="CT484" s="3"/>
      <c r="CU484" s="3"/>
      <c r="CV484" s="3"/>
      <c r="CW484" s="3"/>
      <c r="CX484" s="3"/>
      <c r="CY484" s="3"/>
      <c r="CZ484" s="3"/>
      <c r="DA484" s="3"/>
      <c r="DB484" s="3"/>
      <c r="DC484" s="3"/>
      <c r="DD484" s="3"/>
      <c r="DE484" s="3"/>
      <c r="DF484" s="3"/>
    </row>
    <row r="485" spans="1:110" s="34" customForma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  <c r="CS485" s="3"/>
      <c r="CT485" s="3"/>
      <c r="CU485" s="3"/>
      <c r="CV485" s="3"/>
      <c r="CW485" s="3"/>
      <c r="CX485" s="3"/>
      <c r="CY485" s="3"/>
      <c r="CZ485" s="3"/>
      <c r="DA485" s="3"/>
      <c r="DB485" s="3"/>
      <c r="DC485" s="3"/>
      <c r="DD485" s="3"/>
      <c r="DE485" s="3"/>
      <c r="DF485" s="3"/>
    </row>
    <row r="486" spans="1:110" s="34" customForma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  <c r="CX486" s="3"/>
      <c r="CY486" s="3"/>
      <c r="CZ486" s="3"/>
      <c r="DA486" s="3"/>
      <c r="DB486" s="3"/>
      <c r="DC486" s="3"/>
      <c r="DD486" s="3"/>
      <c r="DE486" s="3"/>
      <c r="DF486" s="3"/>
    </row>
    <row r="487" spans="1:110" s="34" customForma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  <c r="CS487" s="3"/>
      <c r="CT487" s="3"/>
      <c r="CU487" s="3"/>
      <c r="CV487" s="3"/>
      <c r="CW487" s="3"/>
      <c r="CX487" s="3"/>
      <c r="CY487" s="3"/>
      <c r="CZ487" s="3"/>
      <c r="DA487" s="3"/>
      <c r="DB487" s="3"/>
      <c r="DC487" s="3"/>
      <c r="DD487" s="3"/>
      <c r="DE487" s="3"/>
      <c r="DF487" s="3"/>
    </row>
    <row r="488" spans="1:110" s="34" customForma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  <c r="CS488" s="3"/>
      <c r="CT488" s="3"/>
      <c r="CU488" s="3"/>
      <c r="CV488" s="3"/>
      <c r="CW488" s="3"/>
      <c r="CX488" s="3"/>
      <c r="CY488" s="3"/>
      <c r="CZ488" s="3"/>
      <c r="DA488" s="3"/>
      <c r="DB488" s="3"/>
      <c r="DC488" s="3"/>
      <c r="DD488" s="3"/>
      <c r="DE488" s="3"/>
      <c r="DF488" s="3"/>
    </row>
    <row r="489" spans="1:110" s="34" customForma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  <c r="CS489" s="3"/>
      <c r="CT489" s="3"/>
      <c r="CU489" s="3"/>
      <c r="CV489" s="3"/>
      <c r="CW489" s="3"/>
      <c r="CX489" s="3"/>
      <c r="CY489" s="3"/>
      <c r="CZ489" s="3"/>
      <c r="DA489" s="3"/>
      <c r="DB489" s="3"/>
      <c r="DC489" s="3"/>
      <c r="DD489" s="3"/>
      <c r="DE489" s="3"/>
      <c r="DF489" s="3"/>
    </row>
    <row r="490" spans="1:110" s="34" customForma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  <c r="CS490" s="3"/>
      <c r="CT490" s="3"/>
      <c r="CU490" s="3"/>
      <c r="CV490" s="3"/>
      <c r="CW490" s="3"/>
      <c r="CX490" s="3"/>
      <c r="CY490" s="3"/>
      <c r="CZ490" s="3"/>
      <c r="DA490" s="3"/>
      <c r="DB490" s="3"/>
      <c r="DC490" s="3"/>
      <c r="DD490" s="3"/>
      <c r="DE490" s="3"/>
      <c r="DF490" s="3"/>
    </row>
    <row r="491" spans="1:110" s="34" customForma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 s="3"/>
      <c r="CS491" s="3"/>
      <c r="CT491" s="3"/>
      <c r="CU491" s="3"/>
      <c r="CV491" s="3"/>
      <c r="CW491" s="3"/>
      <c r="CX491" s="3"/>
      <c r="CY491" s="3"/>
      <c r="CZ491" s="3"/>
      <c r="DA491" s="3"/>
      <c r="DB491" s="3"/>
      <c r="DC491" s="3"/>
      <c r="DD491" s="3"/>
      <c r="DE491" s="3"/>
      <c r="DF491" s="3"/>
    </row>
    <row r="492" spans="1:110" s="34" customForma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  <c r="CS492" s="3"/>
      <c r="CT492" s="3"/>
      <c r="CU492" s="3"/>
      <c r="CV492" s="3"/>
      <c r="CW492" s="3"/>
      <c r="CX492" s="3"/>
      <c r="CY492" s="3"/>
      <c r="CZ492" s="3"/>
      <c r="DA492" s="3"/>
      <c r="DB492" s="3"/>
      <c r="DC492" s="3"/>
      <c r="DD492" s="3"/>
      <c r="DE492" s="3"/>
      <c r="DF492" s="3"/>
    </row>
    <row r="493" spans="1:110" s="34" customForma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  <c r="CS493" s="3"/>
      <c r="CT493" s="3"/>
      <c r="CU493" s="3"/>
      <c r="CV493" s="3"/>
      <c r="CW493" s="3"/>
      <c r="CX493" s="3"/>
      <c r="CY493" s="3"/>
      <c r="CZ493" s="3"/>
      <c r="DA493" s="3"/>
      <c r="DB493" s="3"/>
      <c r="DC493" s="3"/>
      <c r="DD493" s="3"/>
      <c r="DE493" s="3"/>
      <c r="DF493" s="3"/>
    </row>
    <row r="494" spans="1:110" s="34" customForma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  <c r="CS494" s="3"/>
      <c r="CT494" s="3"/>
      <c r="CU494" s="3"/>
      <c r="CV494" s="3"/>
      <c r="CW494" s="3"/>
      <c r="CX494" s="3"/>
      <c r="CY494" s="3"/>
      <c r="CZ494" s="3"/>
      <c r="DA494" s="3"/>
      <c r="DB494" s="3"/>
      <c r="DC494" s="3"/>
      <c r="DD494" s="3"/>
      <c r="DE494" s="3"/>
      <c r="DF494" s="3"/>
    </row>
    <row r="495" spans="1:110" s="34" customForma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  <c r="CS495" s="3"/>
      <c r="CT495" s="3"/>
      <c r="CU495" s="3"/>
      <c r="CV495" s="3"/>
      <c r="CW495" s="3"/>
      <c r="CX495" s="3"/>
      <c r="CY495" s="3"/>
      <c r="CZ495" s="3"/>
      <c r="DA495" s="3"/>
      <c r="DB495" s="3"/>
      <c r="DC495" s="3"/>
      <c r="DD495" s="3"/>
      <c r="DE495" s="3"/>
      <c r="DF495" s="3"/>
    </row>
    <row r="496" spans="1:110" s="34" customForma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  <c r="CS496" s="3"/>
      <c r="CT496" s="3"/>
      <c r="CU496" s="3"/>
      <c r="CV496" s="3"/>
      <c r="CW496" s="3"/>
      <c r="CX496" s="3"/>
      <c r="CY496" s="3"/>
      <c r="CZ496" s="3"/>
      <c r="DA496" s="3"/>
      <c r="DB496" s="3"/>
      <c r="DC496" s="3"/>
      <c r="DD496" s="3"/>
      <c r="DE496" s="3"/>
      <c r="DF496" s="3"/>
    </row>
    <row r="497" spans="1:110" s="34" customForma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  <c r="CS497" s="3"/>
      <c r="CT497" s="3"/>
      <c r="CU497" s="3"/>
      <c r="CV497" s="3"/>
      <c r="CW497" s="3"/>
      <c r="CX497" s="3"/>
      <c r="CY497" s="3"/>
      <c r="CZ497" s="3"/>
      <c r="DA497" s="3"/>
      <c r="DB497" s="3"/>
      <c r="DC497" s="3"/>
      <c r="DD497" s="3"/>
      <c r="DE497" s="3"/>
      <c r="DF497" s="3"/>
    </row>
    <row r="498" spans="1:110" s="34" customForma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  <c r="CS498" s="3"/>
      <c r="CT498" s="3"/>
      <c r="CU498" s="3"/>
      <c r="CV498" s="3"/>
      <c r="CW498" s="3"/>
      <c r="CX498" s="3"/>
      <c r="CY498" s="3"/>
      <c r="CZ498" s="3"/>
      <c r="DA498" s="3"/>
      <c r="DB498" s="3"/>
      <c r="DC498" s="3"/>
      <c r="DD498" s="3"/>
      <c r="DE498" s="3"/>
      <c r="DF498" s="3"/>
    </row>
    <row r="499" spans="1:110" s="34" customForma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  <c r="CS499" s="3"/>
      <c r="CT499" s="3"/>
      <c r="CU499" s="3"/>
      <c r="CV499" s="3"/>
      <c r="CW499" s="3"/>
      <c r="CX499" s="3"/>
      <c r="CY499" s="3"/>
      <c r="CZ499" s="3"/>
      <c r="DA499" s="3"/>
      <c r="DB499" s="3"/>
      <c r="DC499" s="3"/>
      <c r="DD499" s="3"/>
      <c r="DE499" s="3"/>
      <c r="DF499" s="3"/>
    </row>
    <row r="500" spans="1:110" s="34" customForma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 s="3"/>
      <c r="CS500" s="3"/>
      <c r="CT500" s="3"/>
      <c r="CU500" s="3"/>
      <c r="CV500" s="3"/>
      <c r="CW500" s="3"/>
      <c r="CX500" s="3"/>
      <c r="CY500" s="3"/>
      <c r="CZ500" s="3"/>
      <c r="DA500" s="3"/>
      <c r="DB500" s="3"/>
      <c r="DC500" s="3"/>
      <c r="DD500" s="3"/>
      <c r="DE500" s="3"/>
      <c r="DF500" s="3"/>
    </row>
    <row r="501" spans="1:110" s="34" customForma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  <c r="CS501" s="3"/>
      <c r="CT501" s="3"/>
      <c r="CU501" s="3"/>
      <c r="CV501" s="3"/>
      <c r="CW501" s="3"/>
      <c r="CX501" s="3"/>
      <c r="CY501" s="3"/>
      <c r="CZ501" s="3"/>
      <c r="DA501" s="3"/>
      <c r="DB501" s="3"/>
      <c r="DC501" s="3"/>
      <c r="DD501" s="3"/>
      <c r="DE501" s="3"/>
      <c r="DF501" s="3"/>
    </row>
    <row r="502" spans="1:110" s="34" customForma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  <c r="CS502" s="3"/>
      <c r="CT502" s="3"/>
      <c r="CU502" s="3"/>
      <c r="CV502" s="3"/>
      <c r="CW502" s="3"/>
      <c r="CX502" s="3"/>
      <c r="CY502" s="3"/>
      <c r="CZ502" s="3"/>
      <c r="DA502" s="3"/>
      <c r="DB502" s="3"/>
      <c r="DC502" s="3"/>
      <c r="DD502" s="3"/>
      <c r="DE502" s="3"/>
      <c r="DF502" s="3"/>
    </row>
    <row r="503" spans="1:110" s="34" customForma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  <c r="CS503" s="3"/>
      <c r="CT503" s="3"/>
      <c r="CU503" s="3"/>
      <c r="CV503" s="3"/>
      <c r="CW503" s="3"/>
      <c r="CX503" s="3"/>
      <c r="CY503" s="3"/>
      <c r="CZ503" s="3"/>
      <c r="DA503" s="3"/>
      <c r="DB503" s="3"/>
      <c r="DC503" s="3"/>
      <c r="DD503" s="3"/>
      <c r="DE503" s="3"/>
      <c r="DF503" s="3"/>
    </row>
    <row r="504" spans="1:110" s="34" customForma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  <c r="CS504" s="3"/>
      <c r="CT504" s="3"/>
      <c r="CU504" s="3"/>
      <c r="CV504" s="3"/>
      <c r="CW504" s="3"/>
      <c r="CX504" s="3"/>
      <c r="CY504" s="3"/>
      <c r="CZ504" s="3"/>
      <c r="DA504" s="3"/>
      <c r="DB504" s="3"/>
      <c r="DC504" s="3"/>
      <c r="DD504" s="3"/>
      <c r="DE504" s="3"/>
      <c r="DF504" s="3"/>
    </row>
    <row r="505" spans="1:110" s="34" customForma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  <c r="CS505" s="3"/>
      <c r="CT505" s="3"/>
      <c r="CU505" s="3"/>
      <c r="CV505" s="3"/>
      <c r="CW505" s="3"/>
      <c r="CX505" s="3"/>
      <c r="CY505" s="3"/>
      <c r="CZ505" s="3"/>
      <c r="DA505" s="3"/>
      <c r="DB505" s="3"/>
      <c r="DC505" s="3"/>
      <c r="DD505" s="3"/>
      <c r="DE505" s="3"/>
      <c r="DF505" s="3"/>
    </row>
    <row r="506" spans="1:110" s="34" customForma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  <c r="CS506" s="3"/>
      <c r="CT506" s="3"/>
      <c r="CU506" s="3"/>
      <c r="CV506" s="3"/>
      <c r="CW506" s="3"/>
      <c r="CX506" s="3"/>
      <c r="CY506" s="3"/>
      <c r="CZ506" s="3"/>
      <c r="DA506" s="3"/>
      <c r="DB506" s="3"/>
      <c r="DC506" s="3"/>
      <c r="DD506" s="3"/>
      <c r="DE506" s="3"/>
      <c r="DF506" s="3"/>
    </row>
    <row r="507" spans="1:110" s="34" customForma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  <c r="CS507" s="3"/>
      <c r="CT507" s="3"/>
      <c r="CU507" s="3"/>
      <c r="CV507" s="3"/>
      <c r="CW507" s="3"/>
      <c r="CX507" s="3"/>
      <c r="CY507" s="3"/>
      <c r="CZ507" s="3"/>
      <c r="DA507" s="3"/>
      <c r="DB507" s="3"/>
      <c r="DC507" s="3"/>
      <c r="DD507" s="3"/>
      <c r="DE507" s="3"/>
      <c r="DF507" s="3"/>
    </row>
    <row r="508" spans="1:110" s="34" customForma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  <c r="CS508" s="3"/>
      <c r="CT508" s="3"/>
      <c r="CU508" s="3"/>
      <c r="CV508" s="3"/>
      <c r="CW508" s="3"/>
      <c r="CX508" s="3"/>
      <c r="CY508" s="3"/>
      <c r="CZ508" s="3"/>
      <c r="DA508" s="3"/>
      <c r="DB508" s="3"/>
      <c r="DC508" s="3"/>
      <c r="DD508" s="3"/>
      <c r="DE508" s="3"/>
      <c r="DF508" s="3"/>
    </row>
    <row r="509" spans="1:110" s="34" customForma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  <c r="CS509" s="3"/>
      <c r="CT509" s="3"/>
      <c r="CU509" s="3"/>
      <c r="CV509" s="3"/>
      <c r="CW509" s="3"/>
      <c r="CX509" s="3"/>
      <c r="CY509" s="3"/>
      <c r="CZ509" s="3"/>
      <c r="DA509" s="3"/>
      <c r="DB509" s="3"/>
      <c r="DC509" s="3"/>
      <c r="DD509" s="3"/>
      <c r="DE509" s="3"/>
      <c r="DF509" s="3"/>
    </row>
    <row r="510" spans="1:110" s="34" customForma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  <c r="CS510" s="3"/>
      <c r="CT510" s="3"/>
      <c r="CU510" s="3"/>
      <c r="CV510" s="3"/>
      <c r="CW510" s="3"/>
      <c r="CX510" s="3"/>
      <c r="CY510" s="3"/>
      <c r="CZ510" s="3"/>
      <c r="DA510" s="3"/>
      <c r="DB510" s="3"/>
      <c r="DC510" s="3"/>
      <c r="DD510" s="3"/>
      <c r="DE510" s="3"/>
      <c r="DF510" s="3"/>
    </row>
    <row r="511" spans="1:110" s="34" customForma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  <c r="CS511" s="3"/>
      <c r="CT511" s="3"/>
      <c r="CU511" s="3"/>
      <c r="CV511" s="3"/>
      <c r="CW511" s="3"/>
      <c r="CX511" s="3"/>
      <c r="CY511" s="3"/>
      <c r="CZ511" s="3"/>
      <c r="DA511" s="3"/>
      <c r="DB511" s="3"/>
      <c r="DC511" s="3"/>
      <c r="DD511" s="3"/>
      <c r="DE511" s="3"/>
      <c r="DF511" s="3"/>
    </row>
    <row r="512" spans="1:110" s="34" customForma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  <c r="CS512" s="3"/>
      <c r="CT512" s="3"/>
      <c r="CU512" s="3"/>
      <c r="CV512" s="3"/>
      <c r="CW512" s="3"/>
      <c r="CX512" s="3"/>
      <c r="CY512" s="3"/>
      <c r="CZ512" s="3"/>
      <c r="DA512" s="3"/>
      <c r="DB512" s="3"/>
      <c r="DC512" s="3"/>
      <c r="DD512" s="3"/>
      <c r="DE512" s="3"/>
      <c r="DF512" s="3"/>
    </row>
    <row r="513" spans="1:110" s="34" customForma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  <c r="CS513" s="3"/>
      <c r="CT513" s="3"/>
      <c r="CU513" s="3"/>
      <c r="CV513" s="3"/>
      <c r="CW513" s="3"/>
      <c r="CX513" s="3"/>
      <c r="CY513" s="3"/>
      <c r="CZ513" s="3"/>
      <c r="DA513" s="3"/>
      <c r="DB513" s="3"/>
      <c r="DC513" s="3"/>
      <c r="DD513" s="3"/>
      <c r="DE513" s="3"/>
      <c r="DF513" s="3"/>
    </row>
    <row r="514" spans="1:110" s="34" customForma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  <c r="CS514" s="3"/>
      <c r="CT514" s="3"/>
      <c r="CU514" s="3"/>
      <c r="CV514" s="3"/>
      <c r="CW514" s="3"/>
      <c r="CX514" s="3"/>
      <c r="CY514" s="3"/>
      <c r="CZ514" s="3"/>
      <c r="DA514" s="3"/>
      <c r="DB514" s="3"/>
      <c r="DC514" s="3"/>
      <c r="DD514" s="3"/>
      <c r="DE514" s="3"/>
      <c r="DF514" s="3"/>
    </row>
    <row r="515" spans="1:110" s="34" customForma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  <c r="CS515" s="3"/>
      <c r="CT515" s="3"/>
      <c r="CU515" s="3"/>
      <c r="CV515" s="3"/>
      <c r="CW515" s="3"/>
      <c r="CX515" s="3"/>
      <c r="CY515" s="3"/>
      <c r="CZ515" s="3"/>
      <c r="DA515" s="3"/>
      <c r="DB515" s="3"/>
      <c r="DC515" s="3"/>
      <c r="DD515" s="3"/>
      <c r="DE515" s="3"/>
      <c r="DF515" s="3"/>
    </row>
    <row r="516" spans="1:110" s="34" customForma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  <c r="CS516" s="3"/>
      <c r="CT516" s="3"/>
      <c r="CU516" s="3"/>
      <c r="CV516" s="3"/>
      <c r="CW516" s="3"/>
      <c r="CX516" s="3"/>
      <c r="CY516" s="3"/>
      <c r="CZ516" s="3"/>
      <c r="DA516" s="3"/>
      <c r="DB516" s="3"/>
      <c r="DC516" s="3"/>
      <c r="DD516" s="3"/>
      <c r="DE516" s="3"/>
      <c r="DF516" s="3"/>
    </row>
    <row r="517" spans="1:110" s="34" customForma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  <c r="CS517" s="3"/>
      <c r="CT517" s="3"/>
      <c r="CU517" s="3"/>
      <c r="CV517" s="3"/>
      <c r="CW517" s="3"/>
      <c r="CX517" s="3"/>
      <c r="CY517" s="3"/>
      <c r="CZ517" s="3"/>
      <c r="DA517" s="3"/>
      <c r="DB517" s="3"/>
      <c r="DC517" s="3"/>
      <c r="DD517" s="3"/>
      <c r="DE517" s="3"/>
      <c r="DF517" s="3"/>
    </row>
    <row r="518" spans="1:110" s="34" customForma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  <c r="CS518" s="3"/>
      <c r="CT518" s="3"/>
      <c r="CU518" s="3"/>
      <c r="CV518" s="3"/>
      <c r="CW518" s="3"/>
      <c r="CX518" s="3"/>
      <c r="CY518" s="3"/>
      <c r="CZ518" s="3"/>
      <c r="DA518" s="3"/>
      <c r="DB518" s="3"/>
      <c r="DC518" s="3"/>
      <c r="DD518" s="3"/>
      <c r="DE518" s="3"/>
      <c r="DF518" s="3"/>
    </row>
    <row r="519" spans="1:110" s="34" customForma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  <c r="CS519" s="3"/>
      <c r="CT519" s="3"/>
      <c r="CU519" s="3"/>
      <c r="CV519" s="3"/>
      <c r="CW519" s="3"/>
      <c r="CX519" s="3"/>
      <c r="CY519" s="3"/>
      <c r="CZ519" s="3"/>
      <c r="DA519" s="3"/>
      <c r="DB519" s="3"/>
      <c r="DC519" s="3"/>
      <c r="DD519" s="3"/>
      <c r="DE519" s="3"/>
      <c r="DF519" s="3"/>
    </row>
    <row r="520" spans="1:110" s="34" customForma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  <c r="CS520" s="3"/>
      <c r="CT520" s="3"/>
      <c r="CU520" s="3"/>
      <c r="CV520" s="3"/>
      <c r="CW520" s="3"/>
      <c r="CX520" s="3"/>
      <c r="CY520" s="3"/>
      <c r="CZ520" s="3"/>
      <c r="DA520" s="3"/>
      <c r="DB520" s="3"/>
      <c r="DC520" s="3"/>
      <c r="DD520" s="3"/>
      <c r="DE520" s="3"/>
      <c r="DF520" s="3"/>
    </row>
    <row r="521" spans="1:110" s="34" customForma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  <c r="CS521" s="3"/>
      <c r="CT521" s="3"/>
      <c r="CU521" s="3"/>
      <c r="CV521" s="3"/>
      <c r="CW521" s="3"/>
      <c r="CX521" s="3"/>
      <c r="CY521" s="3"/>
      <c r="CZ521" s="3"/>
      <c r="DA521" s="3"/>
      <c r="DB521" s="3"/>
      <c r="DC521" s="3"/>
      <c r="DD521" s="3"/>
      <c r="DE521" s="3"/>
      <c r="DF521" s="3"/>
    </row>
    <row r="522" spans="1:110" s="34" customForma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  <c r="CS522" s="3"/>
      <c r="CT522" s="3"/>
      <c r="CU522" s="3"/>
      <c r="CV522" s="3"/>
      <c r="CW522" s="3"/>
      <c r="CX522" s="3"/>
      <c r="CY522" s="3"/>
      <c r="CZ522" s="3"/>
      <c r="DA522" s="3"/>
      <c r="DB522" s="3"/>
      <c r="DC522" s="3"/>
      <c r="DD522" s="3"/>
      <c r="DE522" s="3"/>
      <c r="DF522" s="3"/>
    </row>
    <row r="523" spans="1:110" s="34" customForma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  <c r="CS523" s="3"/>
      <c r="CT523" s="3"/>
      <c r="CU523" s="3"/>
      <c r="CV523" s="3"/>
      <c r="CW523" s="3"/>
      <c r="CX523" s="3"/>
      <c r="CY523" s="3"/>
      <c r="CZ523" s="3"/>
      <c r="DA523" s="3"/>
      <c r="DB523" s="3"/>
      <c r="DC523" s="3"/>
      <c r="DD523" s="3"/>
      <c r="DE523" s="3"/>
      <c r="DF523" s="3"/>
    </row>
    <row r="524" spans="1:110" s="34" customForma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  <c r="CS524" s="3"/>
      <c r="CT524" s="3"/>
      <c r="CU524" s="3"/>
      <c r="CV524" s="3"/>
      <c r="CW524" s="3"/>
      <c r="CX524" s="3"/>
      <c r="CY524" s="3"/>
      <c r="CZ524" s="3"/>
      <c r="DA524" s="3"/>
      <c r="DB524" s="3"/>
      <c r="DC524" s="3"/>
      <c r="DD524" s="3"/>
      <c r="DE524" s="3"/>
      <c r="DF524" s="3"/>
    </row>
    <row r="525" spans="1:110" s="34" customForma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  <c r="CR525" s="3"/>
      <c r="CS525" s="3"/>
      <c r="CT525" s="3"/>
      <c r="CU525" s="3"/>
      <c r="CV525" s="3"/>
      <c r="CW525" s="3"/>
      <c r="CX525" s="3"/>
      <c r="CY525" s="3"/>
      <c r="CZ525" s="3"/>
      <c r="DA525" s="3"/>
      <c r="DB525" s="3"/>
      <c r="DC525" s="3"/>
      <c r="DD525" s="3"/>
      <c r="DE525" s="3"/>
      <c r="DF525" s="3"/>
    </row>
    <row r="526" spans="1:110" s="34" customForma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  <c r="CS526" s="3"/>
      <c r="CT526" s="3"/>
      <c r="CU526" s="3"/>
      <c r="CV526" s="3"/>
      <c r="CW526" s="3"/>
      <c r="CX526" s="3"/>
      <c r="CY526" s="3"/>
      <c r="CZ526" s="3"/>
      <c r="DA526" s="3"/>
      <c r="DB526" s="3"/>
      <c r="DC526" s="3"/>
      <c r="DD526" s="3"/>
      <c r="DE526" s="3"/>
      <c r="DF526" s="3"/>
    </row>
    <row r="527" spans="1:110" s="34" customForma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  <c r="CR527" s="3"/>
      <c r="CS527" s="3"/>
      <c r="CT527" s="3"/>
      <c r="CU527" s="3"/>
      <c r="CV527" s="3"/>
      <c r="CW527" s="3"/>
      <c r="CX527" s="3"/>
      <c r="CY527" s="3"/>
      <c r="CZ527" s="3"/>
      <c r="DA527" s="3"/>
      <c r="DB527" s="3"/>
      <c r="DC527" s="3"/>
      <c r="DD527" s="3"/>
      <c r="DE527" s="3"/>
      <c r="DF527" s="3"/>
    </row>
    <row r="528" spans="1:110" s="34" customForma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  <c r="CR528" s="3"/>
      <c r="CS528" s="3"/>
      <c r="CT528" s="3"/>
      <c r="CU528" s="3"/>
      <c r="CV528" s="3"/>
      <c r="CW528" s="3"/>
      <c r="CX528" s="3"/>
      <c r="CY528" s="3"/>
      <c r="CZ528" s="3"/>
      <c r="DA528" s="3"/>
      <c r="DB528" s="3"/>
      <c r="DC528" s="3"/>
      <c r="DD528" s="3"/>
      <c r="DE528" s="3"/>
      <c r="DF528" s="3"/>
    </row>
    <row r="529" spans="1:110" s="34" customForma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  <c r="CS529" s="3"/>
      <c r="CT529" s="3"/>
      <c r="CU529" s="3"/>
      <c r="CV529" s="3"/>
      <c r="CW529" s="3"/>
      <c r="CX529" s="3"/>
      <c r="CY529" s="3"/>
      <c r="CZ529" s="3"/>
      <c r="DA529" s="3"/>
      <c r="DB529" s="3"/>
      <c r="DC529" s="3"/>
      <c r="DD529" s="3"/>
      <c r="DE529" s="3"/>
      <c r="DF529" s="3"/>
    </row>
    <row r="530" spans="1:110" s="34" customForma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  <c r="CR530" s="3"/>
      <c r="CS530" s="3"/>
      <c r="CT530" s="3"/>
      <c r="CU530" s="3"/>
      <c r="CV530" s="3"/>
      <c r="CW530" s="3"/>
      <c r="CX530" s="3"/>
      <c r="CY530" s="3"/>
      <c r="CZ530" s="3"/>
      <c r="DA530" s="3"/>
      <c r="DB530" s="3"/>
      <c r="DC530" s="3"/>
      <c r="DD530" s="3"/>
      <c r="DE530" s="3"/>
      <c r="DF530" s="3"/>
    </row>
    <row r="531" spans="1:110" s="34" customForma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  <c r="CS531" s="3"/>
      <c r="CT531" s="3"/>
      <c r="CU531" s="3"/>
      <c r="CV531" s="3"/>
      <c r="CW531" s="3"/>
      <c r="CX531" s="3"/>
      <c r="CY531" s="3"/>
      <c r="CZ531" s="3"/>
      <c r="DA531" s="3"/>
      <c r="DB531" s="3"/>
      <c r="DC531" s="3"/>
      <c r="DD531" s="3"/>
      <c r="DE531" s="3"/>
      <c r="DF531" s="3"/>
    </row>
    <row r="532" spans="1:110" s="34" customForma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 s="3"/>
      <c r="CS532" s="3"/>
      <c r="CT532" s="3"/>
      <c r="CU532" s="3"/>
      <c r="CV532" s="3"/>
      <c r="CW532" s="3"/>
      <c r="CX532" s="3"/>
      <c r="CY532" s="3"/>
      <c r="CZ532" s="3"/>
      <c r="DA532" s="3"/>
      <c r="DB532" s="3"/>
      <c r="DC532" s="3"/>
      <c r="DD532" s="3"/>
      <c r="DE532" s="3"/>
      <c r="DF532" s="3"/>
    </row>
    <row r="533" spans="1:110" s="34" customForma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  <c r="CR533" s="3"/>
      <c r="CS533" s="3"/>
      <c r="CT533" s="3"/>
      <c r="CU533" s="3"/>
      <c r="CV533" s="3"/>
      <c r="CW533" s="3"/>
      <c r="CX533" s="3"/>
      <c r="CY533" s="3"/>
      <c r="CZ533" s="3"/>
      <c r="DA533" s="3"/>
      <c r="DB533" s="3"/>
      <c r="DC533" s="3"/>
      <c r="DD533" s="3"/>
      <c r="DE533" s="3"/>
      <c r="DF533" s="3"/>
    </row>
    <row r="534" spans="1:110" s="34" customForma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  <c r="CQ534" s="3"/>
      <c r="CR534" s="3"/>
      <c r="CS534" s="3"/>
      <c r="CT534" s="3"/>
      <c r="CU534" s="3"/>
      <c r="CV534" s="3"/>
      <c r="CW534" s="3"/>
      <c r="CX534" s="3"/>
      <c r="CY534" s="3"/>
      <c r="CZ534" s="3"/>
      <c r="DA534" s="3"/>
      <c r="DB534" s="3"/>
      <c r="DC534" s="3"/>
      <c r="DD534" s="3"/>
      <c r="DE534" s="3"/>
      <c r="DF534" s="3"/>
    </row>
    <row r="535" spans="1:110" s="34" customForma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  <c r="CS535" s="3"/>
      <c r="CT535" s="3"/>
      <c r="CU535" s="3"/>
      <c r="CV535" s="3"/>
      <c r="CW535" s="3"/>
      <c r="CX535" s="3"/>
      <c r="CY535" s="3"/>
      <c r="CZ535" s="3"/>
      <c r="DA535" s="3"/>
      <c r="DB535" s="3"/>
      <c r="DC535" s="3"/>
      <c r="DD535" s="3"/>
      <c r="DE535" s="3"/>
      <c r="DF535" s="3"/>
    </row>
    <row r="536" spans="1:110" s="34" customForma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  <c r="CR536" s="3"/>
      <c r="CS536" s="3"/>
      <c r="CT536" s="3"/>
      <c r="CU536" s="3"/>
      <c r="CV536" s="3"/>
      <c r="CW536" s="3"/>
      <c r="CX536" s="3"/>
      <c r="CY536" s="3"/>
      <c r="CZ536" s="3"/>
      <c r="DA536" s="3"/>
      <c r="DB536" s="3"/>
      <c r="DC536" s="3"/>
      <c r="DD536" s="3"/>
      <c r="DE536" s="3"/>
      <c r="DF536" s="3"/>
    </row>
    <row r="537" spans="1:110" s="34" customForma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3"/>
      <c r="CR537" s="3"/>
      <c r="CS537" s="3"/>
      <c r="CT537" s="3"/>
      <c r="CU537" s="3"/>
      <c r="CV537" s="3"/>
      <c r="CW537" s="3"/>
      <c r="CX537" s="3"/>
      <c r="CY537" s="3"/>
      <c r="CZ537" s="3"/>
      <c r="DA537" s="3"/>
      <c r="DB537" s="3"/>
      <c r="DC537" s="3"/>
      <c r="DD537" s="3"/>
      <c r="DE537" s="3"/>
      <c r="DF537" s="3"/>
    </row>
    <row r="538" spans="1:110" s="34" customForma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  <c r="CR538" s="3"/>
      <c r="CS538" s="3"/>
      <c r="CT538" s="3"/>
      <c r="CU538" s="3"/>
      <c r="CV538" s="3"/>
      <c r="CW538" s="3"/>
      <c r="CX538" s="3"/>
      <c r="CY538" s="3"/>
      <c r="CZ538" s="3"/>
      <c r="DA538" s="3"/>
      <c r="DB538" s="3"/>
      <c r="DC538" s="3"/>
      <c r="DD538" s="3"/>
      <c r="DE538" s="3"/>
      <c r="DF538" s="3"/>
    </row>
    <row r="539" spans="1:110" s="34" customForma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  <c r="CR539" s="3"/>
      <c r="CS539" s="3"/>
      <c r="CT539" s="3"/>
      <c r="CU539" s="3"/>
      <c r="CV539" s="3"/>
      <c r="CW539" s="3"/>
      <c r="CX539" s="3"/>
      <c r="CY539" s="3"/>
      <c r="CZ539" s="3"/>
      <c r="DA539" s="3"/>
      <c r="DB539" s="3"/>
      <c r="DC539" s="3"/>
      <c r="DD539" s="3"/>
      <c r="DE539" s="3"/>
      <c r="DF539" s="3"/>
    </row>
    <row r="540" spans="1:110" s="34" customForma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  <c r="CR540" s="3"/>
      <c r="CS540" s="3"/>
      <c r="CT540" s="3"/>
      <c r="CU540" s="3"/>
      <c r="CV540" s="3"/>
      <c r="CW540" s="3"/>
      <c r="CX540" s="3"/>
      <c r="CY540" s="3"/>
      <c r="CZ540" s="3"/>
      <c r="DA540" s="3"/>
      <c r="DB540" s="3"/>
      <c r="DC540" s="3"/>
      <c r="DD540" s="3"/>
      <c r="DE540" s="3"/>
      <c r="DF540" s="3"/>
    </row>
    <row r="541" spans="1:110" s="34" customForma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  <c r="CS541" s="3"/>
      <c r="CT541" s="3"/>
      <c r="CU541" s="3"/>
      <c r="CV541" s="3"/>
      <c r="CW541" s="3"/>
      <c r="CX541" s="3"/>
      <c r="CY541" s="3"/>
      <c r="CZ541" s="3"/>
      <c r="DA541" s="3"/>
      <c r="DB541" s="3"/>
      <c r="DC541" s="3"/>
      <c r="DD541" s="3"/>
      <c r="DE541" s="3"/>
      <c r="DF541" s="3"/>
    </row>
    <row r="542" spans="1:110" s="34" customForma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  <c r="CS542" s="3"/>
      <c r="CT542" s="3"/>
      <c r="CU542" s="3"/>
      <c r="CV542" s="3"/>
      <c r="CW542" s="3"/>
      <c r="CX542" s="3"/>
      <c r="CY542" s="3"/>
      <c r="CZ542" s="3"/>
      <c r="DA542" s="3"/>
      <c r="DB542" s="3"/>
      <c r="DC542" s="3"/>
      <c r="DD542" s="3"/>
      <c r="DE542" s="3"/>
      <c r="DF542" s="3"/>
    </row>
    <row r="543" spans="1:110" s="34" customForma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  <c r="CR543" s="3"/>
      <c r="CS543" s="3"/>
      <c r="CT543" s="3"/>
      <c r="CU543" s="3"/>
      <c r="CV543" s="3"/>
      <c r="CW543" s="3"/>
      <c r="CX543" s="3"/>
      <c r="CY543" s="3"/>
      <c r="CZ543" s="3"/>
      <c r="DA543" s="3"/>
      <c r="DB543" s="3"/>
      <c r="DC543" s="3"/>
      <c r="DD543" s="3"/>
      <c r="DE543" s="3"/>
      <c r="DF543" s="3"/>
    </row>
    <row r="544" spans="1:110" s="34" customForma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 s="3"/>
      <c r="CS544" s="3"/>
      <c r="CT544" s="3"/>
      <c r="CU544" s="3"/>
      <c r="CV544" s="3"/>
      <c r="CW544" s="3"/>
      <c r="CX544" s="3"/>
      <c r="CY544" s="3"/>
      <c r="CZ544" s="3"/>
      <c r="DA544" s="3"/>
      <c r="DB544" s="3"/>
      <c r="DC544" s="3"/>
      <c r="DD544" s="3"/>
      <c r="DE544" s="3"/>
      <c r="DF544" s="3"/>
    </row>
    <row r="545" spans="1:110" s="34" customForma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  <c r="CR545" s="3"/>
      <c r="CS545" s="3"/>
      <c r="CT545" s="3"/>
      <c r="CU545" s="3"/>
      <c r="CV545" s="3"/>
      <c r="CW545" s="3"/>
      <c r="CX545" s="3"/>
      <c r="CY545" s="3"/>
      <c r="CZ545" s="3"/>
      <c r="DA545" s="3"/>
      <c r="DB545" s="3"/>
      <c r="DC545" s="3"/>
      <c r="DD545" s="3"/>
      <c r="DE545" s="3"/>
      <c r="DF545" s="3"/>
    </row>
    <row r="546" spans="1:110" s="34" customForma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  <c r="CS546" s="3"/>
      <c r="CT546" s="3"/>
      <c r="CU546" s="3"/>
      <c r="CV546" s="3"/>
      <c r="CW546" s="3"/>
      <c r="CX546" s="3"/>
      <c r="CY546" s="3"/>
      <c r="CZ546" s="3"/>
      <c r="DA546" s="3"/>
      <c r="DB546" s="3"/>
      <c r="DC546" s="3"/>
      <c r="DD546" s="3"/>
      <c r="DE546" s="3"/>
      <c r="DF546" s="3"/>
    </row>
    <row r="547" spans="1:110" s="34" customForma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  <c r="CR547" s="3"/>
      <c r="CS547" s="3"/>
      <c r="CT547" s="3"/>
      <c r="CU547" s="3"/>
      <c r="CV547" s="3"/>
      <c r="CW547" s="3"/>
      <c r="CX547" s="3"/>
      <c r="CY547" s="3"/>
      <c r="CZ547" s="3"/>
      <c r="DA547" s="3"/>
      <c r="DB547" s="3"/>
      <c r="DC547" s="3"/>
      <c r="DD547" s="3"/>
      <c r="DE547" s="3"/>
      <c r="DF547" s="3"/>
    </row>
    <row r="548" spans="1:110" s="34" customForma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  <c r="CS548" s="3"/>
      <c r="CT548" s="3"/>
      <c r="CU548" s="3"/>
      <c r="CV548" s="3"/>
      <c r="CW548" s="3"/>
      <c r="CX548" s="3"/>
      <c r="CY548" s="3"/>
      <c r="CZ548" s="3"/>
      <c r="DA548" s="3"/>
      <c r="DB548" s="3"/>
      <c r="DC548" s="3"/>
      <c r="DD548" s="3"/>
      <c r="DE548" s="3"/>
      <c r="DF548" s="3"/>
    </row>
    <row r="549" spans="1:110" s="34" customForma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  <c r="CS549" s="3"/>
      <c r="CT549" s="3"/>
      <c r="CU549" s="3"/>
      <c r="CV549" s="3"/>
      <c r="CW549" s="3"/>
      <c r="CX549" s="3"/>
      <c r="CY549" s="3"/>
      <c r="CZ549" s="3"/>
      <c r="DA549" s="3"/>
      <c r="DB549" s="3"/>
      <c r="DC549" s="3"/>
      <c r="DD549" s="3"/>
      <c r="DE549" s="3"/>
      <c r="DF549" s="3"/>
    </row>
    <row r="550" spans="1:110" s="34" customForma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  <c r="CR550" s="3"/>
      <c r="CS550" s="3"/>
      <c r="CT550" s="3"/>
      <c r="CU550" s="3"/>
      <c r="CV550" s="3"/>
      <c r="CW550" s="3"/>
      <c r="CX550" s="3"/>
      <c r="CY550" s="3"/>
      <c r="CZ550" s="3"/>
      <c r="DA550" s="3"/>
      <c r="DB550" s="3"/>
      <c r="DC550" s="3"/>
      <c r="DD550" s="3"/>
      <c r="DE550" s="3"/>
      <c r="DF550" s="3"/>
    </row>
    <row r="551" spans="1:110" s="34" customForma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  <c r="CQ551" s="3"/>
      <c r="CR551" s="3"/>
      <c r="CS551" s="3"/>
      <c r="CT551" s="3"/>
      <c r="CU551" s="3"/>
      <c r="CV551" s="3"/>
      <c r="CW551" s="3"/>
      <c r="CX551" s="3"/>
      <c r="CY551" s="3"/>
      <c r="CZ551" s="3"/>
      <c r="DA551" s="3"/>
      <c r="DB551" s="3"/>
      <c r="DC551" s="3"/>
      <c r="DD551" s="3"/>
      <c r="DE551" s="3"/>
      <c r="DF551" s="3"/>
    </row>
    <row r="552" spans="1:110" s="34" customForma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  <c r="CR552" s="3"/>
      <c r="CS552" s="3"/>
      <c r="CT552" s="3"/>
      <c r="CU552" s="3"/>
      <c r="CV552" s="3"/>
      <c r="CW552" s="3"/>
      <c r="CX552" s="3"/>
      <c r="CY552" s="3"/>
      <c r="CZ552" s="3"/>
      <c r="DA552" s="3"/>
      <c r="DB552" s="3"/>
      <c r="DC552" s="3"/>
      <c r="DD552" s="3"/>
      <c r="DE552" s="3"/>
      <c r="DF552" s="3"/>
    </row>
    <row r="553" spans="1:110" s="34" customForma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  <c r="CR553" s="3"/>
      <c r="CS553" s="3"/>
      <c r="CT553" s="3"/>
      <c r="CU553" s="3"/>
      <c r="CV553" s="3"/>
      <c r="CW553" s="3"/>
      <c r="CX553" s="3"/>
      <c r="CY553" s="3"/>
      <c r="CZ553" s="3"/>
      <c r="DA553" s="3"/>
      <c r="DB553" s="3"/>
      <c r="DC553" s="3"/>
      <c r="DD553" s="3"/>
      <c r="DE553" s="3"/>
      <c r="DF553" s="3"/>
    </row>
    <row r="554" spans="1:110" s="34" customForma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  <c r="CR554" s="3"/>
      <c r="CS554" s="3"/>
      <c r="CT554" s="3"/>
      <c r="CU554" s="3"/>
      <c r="CV554" s="3"/>
      <c r="CW554" s="3"/>
      <c r="CX554" s="3"/>
      <c r="CY554" s="3"/>
      <c r="CZ554" s="3"/>
      <c r="DA554" s="3"/>
      <c r="DB554" s="3"/>
      <c r="DC554" s="3"/>
      <c r="DD554" s="3"/>
      <c r="DE554" s="3"/>
      <c r="DF554" s="3"/>
    </row>
    <row r="555" spans="1:110" s="34" customForma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3"/>
      <c r="CR555" s="3"/>
      <c r="CS555" s="3"/>
      <c r="CT555" s="3"/>
      <c r="CU555" s="3"/>
      <c r="CV555" s="3"/>
      <c r="CW555" s="3"/>
      <c r="CX555" s="3"/>
      <c r="CY555" s="3"/>
      <c r="CZ555" s="3"/>
      <c r="DA555" s="3"/>
      <c r="DB555" s="3"/>
      <c r="DC555" s="3"/>
      <c r="DD555" s="3"/>
      <c r="DE555" s="3"/>
      <c r="DF555" s="3"/>
    </row>
    <row r="556" spans="1:110" s="34" customForma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  <c r="CQ556" s="3"/>
      <c r="CR556" s="3"/>
      <c r="CS556" s="3"/>
      <c r="CT556" s="3"/>
      <c r="CU556" s="3"/>
      <c r="CV556" s="3"/>
      <c r="CW556" s="3"/>
      <c r="CX556" s="3"/>
      <c r="CY556" s="3"/>
      <c r="CZ556" s="3"/>
      <c r="DA556" s="3"/>
      <c r="DB556" s="3"/>
      <c r="DC556" s="3"/>
      <c r="DD556" s="3"/>
      <c r="DE556" s="3"/>
      <c r="DF556" s="3"/>
    </row>
    <row r="557" spans="1:110" s="34" customForma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3"/>
      <c r="CR557" s="3"/>
      <c r="CS557" s="3"/>
      <c r="CT557" s="3"/>
      <c r="CU557" s="3"/>
      <c r="CV557" s="3"/>
      <c r="CW557" s="3"/>
      <c r="CX557" s="3"/>
      <c r="CY557" s="3"/>
      <c r="CZ557" s="3"/>
      <c r="DA557" s="3"/>
      <c r="DB557" s="3"/>
      <c r="DC557" s="3"/>
      <c r="DD557" s="3"/>
      <c r="DE557" s="3"/>
      <c r="DF557" s="3"/>
    </row>
    <row r="558" spans="1:110" s="34" customForma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3"/>
      <c r="CR558" s="3"/>
      <c r="CS558" s="3"/>
      <c r="CT558" s="3"/>
      <c r="CU558" s="3"/>
      <c r="CV558" s="3"/>
      <c r="CW558" s="3"/>
      <c r="CX558" s="3"/>
      <c r="CY558" s="3"/>
      <c r="CZ558" s="3"/>
      <c r="DA558" s="3"/>
      <c r="DB558" s="3"/>
      <c r="DC558" s="3"/>
      <c r="DD558" s="3"/>
      <c r="DE558" s="3"/>
      <c r="DF558" s="3"/>
    </row>
    <row r="559" spans="1:110" s="34" customForma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  <c r="BW559" s="3"/>
      <c r="BX559" s="3"/>
      <c r="BY559" s="3"/>
      <c r="BZ559" s="3"/>
      <c r="CA559" s="3"/>
      <c r="CB559" s="3"/>
      <c r="CC559" s="3"/>
      <c r="CD559" s="3"/>
      <c r="CE559" s="3"/>
      <c r="CF559" s="3"/>
      <c r="CG559" s="3"/>
      <c r="CH559" s="3"/>
      <c r="CI559" s="3"/>
      <c r="CJ559" s="3"/>
      <c r="CK559" s="3"/>
      <c r="CL559" s="3"/>
      <c r="CM559" s="3"/>
      <c r="CN559" s="3"/>
      <c r="CO559" s="3"/>
      <c r="CP559" s="3"/>
      <c r="CQ559" s="3"/>
      <c r="CR559" s="3"/>
      <c r="CS559" s="3"/>
      <c r="CT559" s="3"/>
      <c r="CU559" s="3"/>
      <c r="CV559" s="3"/>
      <c r="CW559" s="3"/>
      <c r="CX559" s="3"/>
      <c r="CY559" s="3"/>
      <c r="CZ559" s="3"/>
      <c r="DA559" s="3"/>
      <c r="DB559" s="3"/>
      <c r="DC559" s="3"/>
      <c r="DD559" s="3"/>
      <c r="DE559" s="3"/>
      <c r="DF559" s="3"/>
    </row>
    <row r="560" spans="1:110" s="34" customForma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  <c r="CQ560" s="3"/>
      <c r="CR560" s="3"/>
      <c r="CS560" s="3"/>
      <c r="CT560" s="3"/>
      <c r="CU560" s="3"/>
      <c r="CV560" s="3"/>
      <c r="CW560" s="3"/>
      <c r="CX560" s="3"/>
      <c r="CY560" s="3"/>
      <c r="CZ560" s="3"/>
      <c r="DA560" s="3"/>
      <c r="DB560" s="3"/>
      <c r="DC560" s="3"/>
      <c r="DD560" s="3"/>
      <c r="DE560" s="3"/>
      <c r="DF560" s="3"/>
    </row>
    <row r="561" spans="1:110" s="34" customForma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  <c r="BT561" s="3"/>
      <c r="BU561" s="3"/>
      <c r="BV561" s="3"/>
      <c r="BW561" s="3"/>
      <c r="BX561" s="3"/>
      <c r="BY561" s="3"/>
      <c r="BZ561" s="3"/>
      <c r="CA561" s="3"/>
      <c r="CB561" s="3"/>
      <c r="CC561" s="3"/>
      <c r="CD561" s="3"/>
      <c r="CE561" s="3"/>
      <c r="CF561" s="3"/>
      <c r="CG561" s="3"/>
      <c r="CH561" s="3"/>
      <c r="CI561" s="3"/>
      <c r="CJ561" s="3"/>
      <c r="CK561" s="3"/>
      <c r="CL561" s="3"/>
      <c r="CM561" s="3"/>
      <c r="CN561" s="3"/>
      <c r="CO561" s="3"/>
      <c r="CP561" s="3"/>
      <c r="CQ561" s="3"/>
      <c r="CR561" s="3"/>
      <c r="CS561" s="3"/>
      <c r="CT561" s="3"/>
      <c r="CU561" s="3"/>
      <c r="CV561" s="3"/>
      <c r="CW561" s="3"/>
      <c r="CX561" s="3"/>
      <c r="CY561" s="3"/>
      <c r="CZ561" s="3"/>
      <c r="DA561" s="3"/>
      <c r="DB561" s="3"/>
      <c r="DC561" s="3"/>
      <c r="DD561" s="3"/>
      <c r="DE561" s="3"/>
      <c r="DF561" s="3"/>
    </row>
    <row r="562" spans="1:110" s="34" customForma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  <c r="BW562" s="3"/>
      <c r="BX562" s="3"/>
      <c r="BY562" s="3"/>
      <c r="BZ562" s="3"/>
      <c r="CA562" s="3"/>
      <c r="CB562" s="3"/>
      <c r="CC562" s="3"/>
      <c r="CD562" s="3"/>
      <c r="CE562" s="3"/>
      <c r="CF562" s="3"/>
      <c r="CG562" s="3"/>
      <c r="CH562" s="3"/>
      <c r="CI562" s="3"/>
      <c r="CJ562" s="3"/>
      <c r="CK562" s="3"/>
      <c r="CL562" s="3"/>
      <c r="CM562" s="3"/>
      <c r="CN562" s="3"/>
      <c r="CO562" s="3"/>
      <c r="CP562" s="3"/>
      <c r="CQ562" s="3"/>
      <c r="CR562" s="3"/>
      <c r="CS562" s="3"/>
      <c r="CT562" s="3"/>
      <c r="CU562" s="3"/>
      <c r="CV562" s="3"/>
      <c r="CW562" s="3"/>
      <c r="CX562" s="3"/>
      <c r="CY562" s="3"/>
      <c r="CZ562" s="3"/>
      <c r="DA562" s="3"/>
      <c r="DB562" s="3"/>
      <c r="DC562" s="3"/>
      <c r="DD562" s="3"/>
      <c r="DE562" s="3"/>
      <c r="DF562" s="3"/>
    </row>
    <row r="563" spans="1:110" s="34" customForma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  <c r="CQ563" s="3"/>
      <c r="CR563" s="3"/>
      <c r="CS563" s="3"/>
      <c r="CT563" s="3"/>
      <c r="CU563" s="3"/>
      <c r="CV563" s="3"/>
      <c r="CW563" s="3"/>
      <c r="CX563" s="3"/>
      <c r="CY563" s="3"/>
      <c r="CZ563" s="3"/>
      <c r="DA563" s="3"/>
      <c r="DB563" s="3"/>
      <c r="DC563" s="3"/>
      <c r="DD563" s="3"/>
      <c r="DE563" s="3"/>
      <c r="DF563" s="3"/>
    </row>
    <row r="564" spans="1:110" s="34" customForma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  <c r="CQ564" s="3"/>
      <c r="CR564" s="3"/>
      <c r="CS564" s="3"/>
      <c r="CT564" s="3"/>
      <c r="CU564" s="3"/>
      <c r="CV564" s="3"/>
      <c r="CW564" s="3"/>
      <c r="CX564" s="3"/>
      <c r="CY564" s="3"/>
      <c r="CZ564" s="3"/>
      <c r="DA564" s="3"/>
      <c r="DB564" s="3"/>
      <c r="DC564" s="3"/>
      <c r="DD564" s="3"/>
      <c r="DE564" s="3"/>
      <c r="DF564" s="3"/>
    </row>
    <row r="565" spans="1:110" s="34" customForma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  <c r="CL565" s="3"/>
      <c r="CM565" s="3"/>
      <c r="CN565" s="3"/>
      <c r="CO565" s="3"/>
      <c r="CP565" s="3"/>
      <c r="CQ565" s="3"/>
      <c r="CR565" s="3"/>
      <c r="CS565" s="3"/>
      <c r="CT565" s="3"/>
      <c r="CU565" s="3"/>
      <c r="CV565" s="3"/>
      <c r="CW565" s="3"/>
      <c r="CX565" s="3"/>
      <c r="CY565" s="3"/>
      <c r="CZ565" s="3"/>
      <c r="DA565" s="3"/>
      <c r="DB565" s="3"/>
      <c r="DC565" s="3"/>
      <c r="DD565" s="3"/>
      <c r="DE565" s="3"/>
      <c r="DF565" s="3"/>
    </row>
    <row r="566" spans="1:110" s="34" customForma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  <c r="CL566" s="3"/>
      <c r="CM566" s="3"/>
      <c r="CN566" s="3"/>
      <c r="CO566" s="3"/>
      <c r="CP566" s="3"/>
      <c r="CQ566" s="3"/>
      <c r="CR566" s="3"/>
      <c r="CS566" s="3"/>
      <c r="CT566" s="3"/>
      <c r="CU566" s="3"/>
      <c r="CV566" s="3"/>
      <c r="CW566" s="3"/>
      <c r="CX566" s="3"/>
      <c r="CY566" s="3"/>
      <c r="CZ566" s="3"/>
      <c r="DA566" s="3"/>
      <c r="DB566" s="3"/>
      <c r="DC566" s="3"/>
      <c r="DD566" s="3"/>
      <c r="DE566" s="3"/>
      <c r="DF566" s="3"/>
    </row>
    <row r="567" spans="1:110" s="34" customForma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/>
      <c r="CR567" s="3"/>
      <c r="CS567" s="3"/>
      <c r="CT567" s="3"/>
      <c r="CU567" s="3"/>
      <c r="CV567" s="3"/>
      <c r="CW567" s="3"/>
      <c r="CX567" s="3"/>
      <c r="CY567" s="3"/>
      <c r="CZ567" s="3"/>
      <c r="DA567" s="3"/>
      <c r="DB567" s="3"/>
      <c r="DC567" s="3"/>
      <c r="DD567" s="3"/>
      <c r="DE567" s="3"/>
      <c r="DF567" s="3"/>
    </row>
    <row r="568" spans="1:110" s="34" customForma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3"/>
      <c r="CR568" s="3"/>
      <c r="CS568" s="3"/>
      <c r="CT568" s="3"/>
      <c r="CU568" s="3"/>
      <c r="CV568" s="3"/>
      <c r="CW568" s="3"/>
      <c r="CX568" s="3"/>
      <c r="CY568" s="3"/>
      <c r="CZ568" s="3"/>
      <c r="DA568" s="3"/>
      <c r="DB568" s="3"/>
      <c r="DC568" s="3"/>
      <c r="DD568" s="3"/>
      <c r="DE568" s="3"/>
      <c r="DF568" s="3"/>
    </row>
    <row r="569" spans="1:110" s="34" customForma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  <c r="CQ569" s="3"/>
      <c r="CR569" s="3"/>
      <c r="CS569" s="3"/>
      <c r="CT569" s="3"/>
      <c r="CU569" s="3"/>
      <c r="CV569" s="3"/>
      <c r="CW569" s="3"/>
      <c r="CX569" s="3"/>
      <c r="CY569" s="3"/>
      <c r="CZ569" s="3"/>
      <c r="DA569" s="3"/>
      <c r="DB569" s="3"/>
      <c r="DC569" s="3"/>
      <c r="DD569" s="3"/>
      <c r="DE569" s="3"/>
      <c r="DF569" s="3"/>
    </row>
    <row r="570" spans="1:110" s="34" customForma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  <c r="CQ570" s="3"/>
      <c r="CR570" s="3"/>
      <c r="CS570" s="3"/>
      <c r="CT570" s="3"/>
      <c r="CU570" s="3"/>
      <c r="CV570" s="3"/>
      <c r="CW570" s="3"/>
      <c r="CX570" s="3"/>
      <c r="CY570" s="3"/>
      <c r="CZ570" s="3"/>
      <c r="DA570" s="3"/>
      <c r="DB570" s="3"/>
      <c r="DC570" s="3"/>
      <c r="DD570" s="3"/>
      <c r="DE570" s="3"/>
      <c r="DF570" s="3"/>
    </row>
    <row r="571" spans="1:110" s="34" customForma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/>
      <c r="CR571" s="3"/>
      <c r="CS571" s="3"/>
      <c r="CT571" s="3"/>
      <c r="CU571" s="3"/>
      <c r="CV571" s="3"/>
      <c r="CW571" s="3"/>
      <c r="CX571" s="3"/>
      <c r="CY571" s="3"/>
      <c r="CZ571" s="3"/>
      <c r="DA571" s="3"/>
      <c r="DB571" s="3"/>
      <c r="DC571" s="3"/>
      <c r="DD571" s="3"/>
      <c r="DE571" s="3"/>
      <c r="DF571" s="3"/>
    </row>
    <row r="572" spans="1:110" s="34" customForma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  <c r="CQ572" s="3"/>
      <c r="CR572" s="3"/>
      <c r="CS572" s="3"/>
      <c r="CT572" s="3"/>
      <c r="CU572" s="3"/>
      <c r="CV572" s="3"/>
      <c r="CW572" s="3"/>
      <c r="CX572" s="3"/>
      <c r="CY572" s="3"/>
      <c r="CZ572" s="3"/>
      <c r="DA572" s="3"/>
      <c r="DB572" s="3"/>
      <c r="DC572" s="3"/>
      <c r="DD572" s="3"/>
      <c r="DE572" s="3"/>
      <c r="DF572" s="3"/>
    </row>
    <row r="573" spans="1:110" s="34" customForma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  <c r="CQ573" s="3"/>
      <c r="CR573" s="3"/>
      <c r="CS573" s="3"/>
      <c r="CT573" s="3"/>
      <c r="CU573" s="3"/>
      <c r="CV573" s="3"/>
      <c r="CW573" s="3"/>
      <c r="CX573" s="3"/>
      <c r="CY573" s="3"/>
      <c r="CZ573" s="3"/>
      <c r="DA573" s="3"/>
      <c r="DB573" s="3"/>
      <c r="DC573" s="3"/>
      <c r="DD573" s="3"/>
      <c r="DE573" s="3"/>
      <c r="DF573" s="3"/>
    </row>
    <row r="574" spans="1:110" s="34" customForma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  <c r="CQ574" s="3"/>
      <c r="CR574" s="3"/>
      <c r="CS574" s="3"/>
      <c r="CT574" s="3"/>
      <c r="CU574" s="3"/>
      <c r="CV574" s="3"/>
      <c r="CW574" s="3"/>
      <c r="CX574" s="3"/>
      <c r="CY574" s="3"/>
      <c r="CZ574" s="3"/>
      <c r="DA574" s="3"/>
      <c r="DB574" s="3"/>
      <c r="DC574" s="3"/>
      <c r="DD574" s="3"/>
      <c r="DE574" s="3"/>
      <c r="DF574" s="3"/>
    </row>
    <row r="575" spans="1:110" s="34" customForma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  <c r="CQ575" s="3"/>
      <c r="CR575" s="3"/>
      <c r="CS575" s="3"/>
      <c r="CT575" s="3"/>
      <c r="CU575" s="3"/>
      <c r="CV575" s="3"/>
      <c r="CW575" s="3"/>
      <c r="CX575" s="3"/>
      <c r="CY575" s="3"/>
      <c r="CZ575" s="3"/>
      <c r="DA575" s="3"/>
      <c r="DB575" s="3"/>
      <c r="DC575" s="3"/>
      <c r="DD575" s="3"/>
      <c r="DE575" s="3"/>
      <c r="DF575" s="3"/>
    </row>
    <row r="576" spans="1:110" s="34" customForma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  <c r="CQ576" s="3"/>
      <c r="CR576" s="3"/>
      <c r="CS576" s="3"/>
      <c r="CT576" s="3"/>
      <c r="CU576" s="3"/>
      <c r="CV576" s="3"/>
      <c r="CW576" s="3"/>
      <c r="CX576" s="3"/>
      <c r="CY576" s="3"/>
      <c r="CZ576" s="3"/>
      <c r="DA576" s="3"/>
      <c r="DB576" s="3"/>
      <c r="DC576" s="3"/>
      <c r="DD576" s="3"/>
      <c r="DE576" s="3"/>
      <c r="DF576" s="3"/>
    </row>
    <row r="577" spans="1:110" s="34" customForma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3"/>
      <c r="CR577" s="3"/>
      <c r="CS577" s="3"/>
      <c r="CT577" s="3"/>
      <c r="CU577" s="3"/>
      <c r="CV577" s="3"/>
      <c r="CW577" s="3"/>
      <c r="CX577" s="3"/>
      <c r="CY577" s="3"/>
      <c r="CZ577" s="3"/>
      <c r="DA577" s="3"/>
      <c r="DB577" s="3"/>
      <c r="DC577" s="3"/>
      <c r="DD577" s="3"/>
      <c r="DE577" s="3"/>
      <c r="DF577" s="3"/>
    </row>
    <row r="578" spans="1:110" s="34" customForma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  <c r="CR578" s="3"/>
      <c r="CS578" s="3"/>
      <c r="CT578" s="3"/>
      <c r="CU578" s="3"/>
      <c r="CV578" s="3"/>
      <c r="CW578" s="3"/>
      <c r="CX578" s="3"/>
      <c r="CY578" s="3"/>
      <c r="CZ578" s="3"/>
      <c r="DA578" s="3"/>
      <c r="DB578" s="3"/>
      <c r="DC578" s="3"/>
      <c r="DD578" s="3"/>
      <c r="DE578" s="3"/>
      <c r="DF578" s="3"/>
    </row>
    <row r="579" spans="1:110" s="34" customForma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  <c r="CR579" s="3"/>
      <c r="CS579" s="3"/>
      <c r="CT579" s="3"/>
      <c r="CU579" s="3"/>
      <c r="CV579" s="3"/>
      <c r="CW579" s="3"/>
      <c r="CX579" s="3"/>
      <c r="CY579" s="3"/>
      <c r="CZ579" s="3"/>
      <c r="DA579" s="3"/>
      <c r="DB579" s="3"/>
      <c r="DC579" s="3"/>
      <c r="DD579" s="3"/>
      <c r="DE579" s="3"/>
      <c r="DF579" s="3"/>
    </row>
    <row r="580" spans="1:110" s="34" customForma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  <c r="CS580" s="3"/>
      <c r="CT580" s="3"/>
      <c r="CU580" s="3"/>
      <c r="CV580" s="3"/>
      <c r="CW580" s="3"/>
      <c r="CX580" s="3"/>
      <c r="CY580" s="3"/>
      <c r="CZ580" s="3"/>
      <c r="DA580" s="3"/>
      <c r="DB580" s="3"/>
      <c r="DC580" s="3"/>
      <c r="DD580" s="3"/>
      <c r="DE580" s="3"/>
      <c r="DF580" s="3"/>
    </row>
    <row r="581" spans="1:110" s="34" customForma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  <c r="CR581" s="3"/>
      <c r="CS581" s="3"/>
      <c r="CT581" s="3"/>
      <c r="CU581" s="3"/>
      <c r="CV581" s="3"/>
      <c r="CW581" s="3"/>
      <c r="CX581" s="3"/>
      <c r="CY581" s="3"/>
      <c r="CZ581" s="3"/>
      <c r="DA581" s="3"/>
      <c r="DB581" s="3"/>
      <c r="DC581" s="3"/>
      <c r="DD581" s="3"/>
      <c r="DE581" s="3"/>
      <c r="DF581" s="3"/>
    </row>
    <row r="582" spans="1:110" s="34" customForma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3"/>
      <c r="CR582" s="3"/>
      <c r="CS582" s="3"/>
      <c r="CT582" s="3"/>
      <c r="CU582" s="3"/>
      <c r="CV582" s="3"/>
      <c r="CW582" s="3"/>
      <c r="CX582" s="3"/>
      <c r="CY582" s="3"/>
      <c r="CZ582" s="3"/>
      <c r="DA582" s="3"/>
      <c r="DB582" s="3"/>
      <c r="DC582" s="3"/>
      <c r="DD582" s="3"/>
      <c r="DE582" s="3"/>
      <c r="DF582" s="3"/>
    </row>
    <row r="583" spans="1:110" s="34" customForma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  <c r="CR583" s="3"/>
      <c r="CS583" s="3"/>
      <c r="CT583" s="3"/>
      <c r="CU583" s="3"/>
      <c r="CV583" s="3"/>
      <c r="CW583" s="3"/>
      <c r="CX583" s="3"/>
      <c r="CY583" s="3"/>
      <c r="CZ583" s="3"/>
      <c r="DA583" s="3"/>
      <c r="DB583" s="3"/>
      <c r="DC583" s="3"/>
      <c r="DD583" s="3"/>
      <c r="DE583" s="3"/>
      <c r="DF583" s="3"/>
    </row>
    <row r="584" spans="1:110" s="34" customForma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  <c r="CS584" s="3"/>
      <c r="CT584" s="3"/>
      <c r="CU584" s="3"/>
      <c r="CV584" s="3"/>
      <c r="CW584" s="3"/>
      <c r="CX584" s="3"/>
      <c r="CY584" s="3"/>
      <c r="CZ584" s="3"/>
      <c r="DA584" s="3"/>
      <c r="DB584" s="3"/>
      <c r="DC584" s="3"/>
      <c r="DD584" s="3"/>
      <c r="DE584" s="3"/>
      <c r="DF584" s="3"/>
    </row>
    <row r="585" spans="1:110" s="34" customForma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  <c r="CR585" s="3"/>
      <c r="CS585" s="3"/>
      <c r="CT585" s="3"/>
      <c r="CU585" s="3"/>
      <c r="CV585" s="3"/>
      <c r="CW585" s="3"/>
      <c r="CX585" s="3"/>
      <c r="CY585" s="3"/>
      <c r="CZ585" s="3"/>
      <c r="DA585" s="3"/>
      <c r="DB585" s="3"/>
      <c r="DC585" s="3"/>
      <c r="DD585" s="3"/>
      <c r="DE585" s="3"/>
      <c r="DF585" s="3"/>
    </row>
    <row r="586" spans="1:110" s="34" customForma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  <c r="CQ586" s="3"/>
      <c r="CR586" s="3"/>
      <c r="CS586" s="3"/>
      <c r="CT586" s="3"/>
      <c r="CU586" s="3"/>
      <c r="CV586" s="3"/>
      <c r="CW586" s="3"/>
      <c r="CX586" s="3"/>
      <c r="CY586" s="3"/>
      <c r="CZ586" s="3"/>
      <c r="DA586" s="3"/>
      <c r="DB586" s="3"/>
      <c r="DC586" s="3"/>
      <c r="DD586" s="3"/>
      <c r="DE586" s="3"/>
      <c r="DF586" s="3"/>
    </row>
    <row r="587" spans="1:110" s="34" customForma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  <c r="CQ587" s="3"/>
      <c r="CR587" s="3"/>
      <c r="CS587" s="3"/>
      <c r="CT587" s="3"/>
      <c r="CU587" s="3"/>
      <c r="CV587" s="3"/>
      <c r="CW587" s="3"/>
      <c r="CX587" s="3"/>
      <c r="CY587" s="3"/>
      <c r="CZ587" s="3"/>
      <c r="DA587" s="3"/>
      <c r="DB587" s="3"/>
      <c r="DC587" s="3"/>
      <c r="DD587" s="3"/>
      <c r="DE587" s="3"/>
      <c r="DF587" s="3"/>
    </row>
    <row r="588" spans="1:110" s="34" customForma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  <c r="CQ588" s="3"/>
      <c r="CR588" s="3"/>
      <c r="CS588" s="3"/>
      <c r="CT588" s="3"/>
      <c r="CU588" s="3"/>
      <c r="CV588" s="3"/>
      <c r="CW588" s="3"/>
      <c r="CX588" s="3"/>
      <c r="CY588" s="3"/>
      <c r="CZ588" s="3"/>
      <c r="DA588" s="3"/>
      <c r="DB588" s="3"/>
      <c r="DC588" s="3"/>
      <c r="DD588" s="3"/>
      <c r="DE588" s="3"/>
      <c r="DF588" s="3"/>
    </row>
    <row r="589" spans="1:110" s="34" customForma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  <c r="CR589" s="3"/>
      <c r="CS589" s="3"/>
      <c r="CT589" s="3"/>
      <c r="CU589" s="3"/>
      <c r="CV589" s="3"/>
      <c r="CW589" s="3"/>
      <c r="CX589" s="3"/>
      <c r="CY589" s="3"/>
      <c r="CZ589" s="3"/>
      <c r="DA589" s="3"/>
      <c r="DB589" s="3"/>
      <c r="DC589" s="3"/>
      <c r="DD589" s="3"/>
      <c r="DE589" s="3"/>
      <c r="DF589" s="3"/>
    </row>
    <row r="590" spans="1:110" s="34" customForma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  <c r="CQ590" s="3"/>
      <c r="CR590" s="3"/>
      <c r="CS590" s="3"/>
      <c r="CT590" s="3"/>
      <c r="CU590" s="3"/>
      <c r="CV590" s="3"/>
      <c r="CW590" s="3"/>
      <c r="CX590" s="3"/>
      <c r="CY590" s="3"/>
      <c r="CZ590" s="3"/>
      <c r="DA590" s="3"/>
      <c r="DB590" s="3"/>
      <c r="DC590" s="3"/>
      <c r="DD590" s="3"/>
      <c r="DE590" s="3"/>
      <c r="DF590" s="3"/>
    </row>
    <row r="591" spans="1:110" s="34" customForma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  <c r="CR591" s="3"/>
      <c r="CS591" s="3"/>
      <c r="CT591" s="3"/>
      <c r="CU591" s="3"/>
      <c r="CV591" s="3"/>
      <c r="CW591" s="3"/>
      <c r="CX591" s="3"/>
      <c r="CY591" s="3"/>
      <c r="CZ591" s="3"/>
      <c r="DA591" s="3"/>
      <c r="DB591" s="3"/>
      <c r="DC591" s="3"/>
      <c r="DD591" s="3"/>
      <c r="DE591" s="3"/>
      <c r="DF591" s="3"/>
    </row>
    <row r="592" spans="1:110" s="34" customForma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  <c r="CR592" s="3"/>
      <c r="CS592" s="3"/>
      <c r="CT592" s="3"/>
      <c r="CU592" s="3"/>
      <c r="CV592" s="3"/>
      <c r="CW592" s="3"/>
      <c r="CX592" s="3"/>
      <c r="CY592" s="3"/>
      <c r="CZ592" s="3"/>
      <c r="DA592" s="3"/>
      <c r="DB592" s="3"/>
      <c r="DC592" s="3"/>
      <c r="DD592" s="3"/>
      <c r="DE592" s="3"/>
      <c r="DF592" s="3"/>
    </row>
    <row r="593" spans="1:110" s="34" customForma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3"/>
      <c r="CR593" s="3"/>
      <c r="CS593" s="3"/>
      <c r="CT593" s="3"/>
      <c r="CU593" s="3"/>
      <c r="CV593" s="3"/>
      <c r="CW593" s="3"/>
      <c r="CX593" s="3"/>
      <c r="CY593" s="3"/>
      <c r="CZ593" s="3"/>
      <c r="DA593" s="3"/>
      <c r="DB593" s="3"/>
      <c r="DC593" s="3"/>
      <c r="DD593" s="3"/>
      <c r="DE593" s="3"/>
      <c r="DF593" s="3"/>
    </row>
    <row r="594" spans="1:110" s="34" customForma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  <c r="CQ594" s="3"/>
      <c r="CR594" s="3"/>
      <c r="CS594" s="3"/>
      <c r="CT594" s="3"/>
      <c r="CU594" s="3"/>
      <c r="CV594" s="3"/>
      <c r="CW594" s="3"/>
      <c r="CX594" s="3"/>
      <c r="CY594" s="3"/>
      <c r="CZ594" s="3"/>
      <c r="DA594" s="3"/>
      <c r="DB594" s="3"/>
      <c r="DC594" s="3"/>
      <c r="DD594" s="3"/>
      <c r="DE594" s="3"/>
      <c r="DF594" s="3"/>
    </row>
    <row r="595" spans="1:110" s="34" customForma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  <c r="CR595" s="3"/>
      <c r="CS595" s="3"/>
      <c r="CT595" s="3"/>
      <c r="CU595" s="3"/>
      <c r="CV595" s="3"/>
      <c r="CW595" s="3"/>
      <c r="CX595" s="3"/>
      <c r="CY595" s="3"/>
      <c r="CZ595" s="3"/>
      <c r="DA595" s="3"/>
      <c r="DB595" s="3"/>
      <c r="DC595" s="3"/>
      <c r="DD595" s="3"/>
      <c r="DE595" s="3"/>
      <c r="DF595" s="3"/>
    </row>
    <row r="596" spans="1:110" s="34" customForma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  <c r="CQ596" s="3"/>
      <c r="CR596" s="3"/>
      <c r="CS596" s="3"/>
      <c r="CT596" s="3"/>
      <c r="CU596" s="3"/>
      <c r="CV596" s="3"/>
      <c r="CW596" s="3"/>
      <c r="CX596" s="3"/>
      <c r="CY596" s="3"/>
      <c r="CZ596" s="3"/>
      <c r="DA596" s="3"/>
      <c r="DB596" s="3"/>
      <c r="DC596" s="3"/>
      <c r="DD596" s="3"/>
      <c r="DE596" s="3"/>
      <c r="DF596" s="3"/>
    </row>
    <row r="597" spans="1:110" s="34" customForma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  <c r="CQ597" s="3"/>
      <c r="CR597" s="3"/>
      <c r="CS597" s="3"/>
      <c r="CT597" s="3"/>
      <c r="CU597" s="3"/>
      <c r="CV597" s="3"/>
      <c r="CW597" s="3"/>
      <c r="CX597" s="3"/>
      <c r="CY597" s="3"/>
      <c r="CZ597" s="3"/>
      <c r="DA597" s="3"/>
      <c r="DB597" s="3"/>
      <c r="DC597" s="3"/>
      <c r="DD597" s="3"/>
      <c r="DE597" s="3"/>
      <c r="DF597" s="3"/>
    </row>
    <row r="598" spans="1:110" s="34" customForma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3"/>
      <c r="CR598" s="3"/>
      <c r="CS598" s="3"/>
      <c r="CT598" s="3"/>
      <c r="CU598" s="3"/>
      <c r="CV598" s="3"/>
      <c r="CW598" s="3"/>
      <c r="CX598" s="3"/>
      <c r="CY598" s="3"/>
      <c r="CZ598" s="3"/>
      <c r="DA598" s="3"/>
      <c r="DB598" s="3"/>
      <c r="DC598" s="3"/>
      <c r="DD598" s="3"/>
      <c r="DE598" s="3"/>
      <c r="DF598" s="3"/>
    </row>
    <row r="599" spans="1:110" s="34" customForma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3"/>
      <c r="CR599" s="3"/>
      <c r="CS599" s="3"/>
      <c r="CT599" s="3"/>
      <c r="CU599" s="3"/>
      <c r="CV599" s="3"/>
      <c r="CW599" s="3"/>
      <c r="CX599" s="3"/>
      <c r="CY599" s="3"/>
      <c r="CZ599" s="3"/>
      <c r="DA599" s="3"/>
      <c r="DB599" s="3"/>
      <c r="DC599" s="3"/>
      <c r="DD599" s="3"/>
      <c r="DE599" s="3"/>
      <c r="DF599" s="3"/>
    </row>
    <row r="600" spans="1:110" s="34" customForma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  <c r="CQ600" s="3"/>
      <c r="CR600" s="3"/>
      <c r="CS600" s="3"/>
      <c r="CT600" s="3"/>
      <c r="CU600" s="3"/>
      <c r="CV600" s="3"/>
      <c r="CW600" s="3"/>
      <c r="CX600" s="3"/>
      <c r="CY600" s="3"/>
      <c r="CZ600" s="3"/>
      <c r="DA600" s="3"/>
      <c r="DB600" s="3"/>
      <c r="DC600" s="3"/>
      <c r="DD600" s="3"/>
      <c r="DE600" s="3"/>
      <c r="DF600" s="3"/>
    </row>
    <row r="601" spans="1:110" s="34" customForma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  <c r="CR601" s="3"/>
      <c r="CS601" s="3"/>
      <c r="CT601" s="3"/>
      <c r="CU601" s="3"/>
      <c r="CV601" s="3"/>
      <c r="CW601" s="3"/>
      <c r="CX601" s="3"/>
      <c r="CY601" s="3"/>
      <c r="CZ601" s="3"/>
      <c r="DA601" s="3"/>
      <c r="DB601" s="3"/>
      <c r="DC601" s="3"/>
      <c r="DD601" s="3"/>
      <c r="DE601" s="3"/>
      <c r="DF601" s="3"/>
    </row>
    <row r="602" spans="1:110" s="34" customForma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  <c r="CQ602" s="3"/>
      <c r="CR602" s="3"/>
      <c r="CS602" s="3"/>
      <c r="CT602" s="3"/>
      <c r="CU602" s="3"/>
      <c r="CV602" s="3"/>
      <c r="CW602" s="3"/>
      <c r="CX602" s="3"/>
      <c r="CY602" s="3"/>
      <c r="CZ602" s="3"/>
      <c r="DA602" s="3"/>
      <c r="DB602" s="3"/>
      <c r="DC602" s="3"/>
      <c r="DD602" s="3"/>
      <c r="DE602" s="3"/>
      <c r="DF602" s="3"/>
    </row>
    <row r="603" spans="1:110" s="34" customForma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3"/>
      <c r="CR603" s="3"/>
      <c r="CS603" s="3"/>
      <c r="CT603" s="3"/>
      <c r="CU603" s="3"/>
      <c r="CV603" s="3"/>
      <c r="CW603" s="3"/>
      <c r="CX603" s="3"/>
      <c r="CY603" s="3"/>
      <c r="CZ603" s="3"/>
      <c r="DA603" s="3"/>
      <c r="DB603" s="3"/>
      <c r="DC603" s="3"/>
      <c r="DD603" s="3"/>
      <c r="DE603" s="3"/>
      <c r="DF603" s="3"/>
    </row>
    <row r="604" spans="1:110" s="34" customForma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  <c r="CR604" s="3"/>
      <c r="CS604" s="3"/>
      <c r="CT604" s="3"/>
      <c r="CU604" s="3"/>
      <c r="CV604" s="3"/>
      <c r="CW604" s="3"/>
      <c r="CX604" s="3"/>
      <c r="CY604" s="3"/>
      <c r="CZ604" s="3"/>
      <c r="DA604" s="3"/>
      <c r="DB604" s="3"/>
      <c r="DC604" s="3"/>
      <c r="DD604" s="3"/>
      <c r="DE604" s="3"/>
      <c r="DF604" s="3"/>
    </row>
    <row r="605" spans="1:110" s="34" customForma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  <c r="CQ605" s="3"/>
      <c r="CR605" s="3"/>
      <c r="CS605" s="3"/>
      <c r="CT605" s="3"/>
      <c r="CU605" s="3"/>
      <c r="CV605" s="3"/>
      <c r="CW605" s="3"/>
      <c r="CX605" s="3"/>
      <c r="CY605" s="3"/>
      <c r="CZ605" s="3"/>
      <c r="DA605" s="3"/>
      <c r="DB605" s="3"/>
      <c r="DC605" s="3"/>
      <c r="DD605" s="3"/>
      <c r="DE605" s="3"/>
      <c r="DF605" s="3"/>
    </row>
    <row r="606" spans="1:110" s="34" customForma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  <c r="CQ606" s="3"/>
      <c r="CR606" s="3"/>
      <c r="CS606" s="3"/>
      <c r="CT606" s="3"/>
      <c r="CU606" s="3"/>
      <c r="CV606" s="3"/>
      <c r="CW606" s="3"/>
      <c r="CX606" s="3"/>
      <c r="CY606" s="3"/>
      <c r="CZ606" s="3"/>
      <c r="DA606" s="3"/>
      <c r="DB606" s="3"/>
      <c r="DC606" s="3"/>
      <c r="DD606" s="3"/>
      <c r="DE606" s="3"/>
      <c r="DF606" s="3"/>
    </row>
    <row r="607" spans="1:110" s="34" customForma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  <c r="CS607" s="3"/>
      <c r="CT607" s="3"/>
      <c r="CU607" s="3"/>
      <c r="CV607" s="3"/>
      <c r="CW607" s="3"/>
      <c r="CX607" s="3"/>
      <c r="CY607" s="3"/>
      <c r="CZ607" s="3"/>
      <c r="DA607" s="3"/>
      <c r="DB607" s="3"/>
      <c r="DC607" s="3"/>
      <c r="DD607" s="3"/>
      <c r="DE607" s="3"/>
      <c r="DF607" s="3"/>
    </row>
    <row r="608" spans="1:110" s="34" customForma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  <c r="CR608" s="3"/>
      <c r="CS608" s="3"/>
      <c r="CT608" s="3"/>
      <c r="CU608" s="3"/>
      <c r="CV608" s="3"/>
      <c r="CW608" s="3"/>
      <c r="CX608" s="3"/>
      <c r="CY608" s="3"/>
      <c r="CZ608" s="3"/>
      <c r="DA608" s="3"/>
      <c r="DB608" s="3"/>
      <c r="DC608" s="3"/>
      <c r="DD608" s="3"/>
      <c r="DE608" s="3"/>
      <c r="DF608" s="3"/>
    </row>
    <row r="609" spans="1:110" s="34" customForma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  <c r="CS609" s="3"/>
      <c r="CT609" s="3"/>
      <c r="CU609" s="3"/>
      <c r="CV609" s="3"/>
      <c r="CW609" s="3"/>
      <c r="CX609" s="3"/>
      <c r="CY609" s="3"/>
      <c r="CZ609" s="3"/>
      <c r="DA609" s="3"/>
      <c r="DB609" s="3"/>
      <c r="DC609" s="3"/>
      <c r="DD609" s="3"/>
      <c r="DE609" s="3"/>
      <c r="DF609" s="3"/>
    </row>
    <row r="610" spans="1:110" s="34" customForma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  <c r="CS610" s="3"/>
      <c r="CT610" s="3"/>
      <c r="CU610" s="3"/>
      <c r="CV610" s="3"/>
      <c r="CW610" s="3"/>
      <c r="CX610" s="3"/>
      <c r="CY610" s="3"/>
      <c r="CZ610" s="3"/>
      <c r="DA610" s="3"/>
      <c r="DB610" s="3"/>
      <c r="DC610" s="3"/>
      <c r="DD610" s="3"/>
      <c r="DE610" s="3"/>
      <c r="DF610" s="3"/>
    </row>
    <row r="611" spans="1:110" s="34" customForma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  <c r="CR611" s="3"/>
      <c r="CS611" s="3"/>
      <c r="CT611" s="3"/>
      <c r="CU611" s="3"/>
      <c r="CV611" s="3"/>
      <c r="CW611" s="3"/>
      <c r="CX611" s="3"/>
      <c r="CY611" s="3"/>
      <c r="CZ611" s="3"/>
      <c r="DA611" s="3"/>
      <c r="DB611" s="3"/>
      <c r="DC611" s="3"/>
      <c r="DD611" s="3"/>
      <c r="DE611" s="3"/>
      <c r="DF611" s="3"/>
    </row>
    <row r="612" spans="1:110" s="34" customForma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  <c r="CR612" s="3"/>
      <c r="CS612" s="3"/>
      <c r="CT612" s="3"/>
      <c r="CU612" s="3"/>
      <c r="CV612" s="3"/>
      <c r="CW612" s="3"/>
      <c r="CX612" s="3"/>
      <c r="CY612" s="3"/>
      <c r="CZ612" s="3"/>
      <c r="DA612" s="3"/>
      <c r="DB612" s="3"/>
      <c r="DC612" s="3"/>
      <c r="DD612" s="3"/>
      <c r="DE612" s="3"/>
      <c r="DF612" s="3"/>
    </row>
    <row r="613" spans="1:110" s="34" customForma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  <c r="CS613" s="3"/>
      <c r="CT613" s="3"/>
      <c r="CU613" s="3"/>
      <c r="CV613" s="3"/>
      <c r="CW613" s="3"/>
      <c r="CX613" s="3"/>
      <c r="CY613" s="3"/>
      <c r="CZ613" s="3"/>
      <c r="DA613" s="3"/>
      <c r="DB613" s="3"/>
      <c r="DC613" s="3"/>
      <c r="DD613" s="3"/>
      <c r="DE613" s="3"/>
      <c r="DF613" s="3"/>
    </row>
    <row r="614" spans="1:110" s="34" customForma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  <c r="CQ614" s="3"/>
      <c r="CR614" s="3"/>
      <c r="CS614" s="3"/>
      <c r="CT614" s="3"/>
      <c r="CU614" s="3"/>
      <c r="CV614" s="3"/>
      <c r="CW614" s="3"/>
      <c r="CX614" s="3"/>
      <c r="CY614" s="3"/>
      <c r="CZ614" s="3"/>
      <c r="DA614" s="3"/>
      <c r="DB614" s="3"/>
      <c r="DC614" s="3"/>
      <c r="DD614" s="3"/>
      <c r="DE614" s="3"/>
      <c r="DF614" s="3"/>
    </row>
    <row r="615" spans="1:110" s="34" customForma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  <c r="CQ615" s="3"/>
      <c r="CR615" s="3"/>
      <c r="CS615" s="3"/>
      <c r="CT615" s="3"/>
      <c r="CU615" s="3"/>
      <c r="CV615" s="3"/>
      <c r="CW615" s="3"/>
      <c r="CX615" s="3"/>
      <c r="CY615" s="3"/>
      <c r="CZ615" s="3"/>
      <c r="DA615" s="3"/>
      <c r="DB615" s="3"/>
      <c r="DC615" s="3"/>
      <c r="DD615" s="3"/>
      <c r="DE615" s="3"/>
      <c r="DF615" s="3"/>
    </row>
    <row r="616" spans="1:110" s="34" customForma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  <c r="CS616" s="3"/>
      <c r="CT616" s="3"/>
      <c r="CU616" s="3"/>
      <c r="CV616" s="3"/>
      <c r="CW616" s="3"/>
      <c r="CX616" s="3"/>
      <c r="CY616" s="3"/>
      <c r="CZ616" s="3"/>
      <c r="DA616" s="3"/>
      <c r="DB616" s="3"/>
      <c r="DC616" s="3"/>
      <c r="DD616" s="3"/>
      <c r="DE616" s="3"/>
      <c r="DF616" s="3"/>
    </row>
    <row r="617" spans="1:110" s="34" customForma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  <c r="CQ617" s="3"/>
      <c r="CR617" s="3"/>
      <c r="CS617" s="3"/>
      <c r="CT617" s="3"/>
      <c r="CU617" s="3"/>
      <c r="CV617" s="3"/>
      <c r="CW617" s="3"/>
      <c r="CX617" s="3"/>
      <c r="CY617" s="3"/>
      <c r="CZ617" s="3"/>
      <c r="DA617" s="3"/>
      <c r="DB617" s="3"/>
      <c r="DC617" s="3"/>
      <c r="DD617" s="3"/>
      <c r="DE617" s="3"/>
      <c r="DF617" s="3"/>
    </row>
    <row r="618" spans="1:110" s="34" customForma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  <c r="CS618" s="3"/>
      <c r="CT618" s="3"/>
      <c r="CU618" s="3"/>
      <c r="CV618" s="3"/>
      <c r="CW618" s="3"/>
      <c r="CX618" s="3"/>
      <c r="CY618" s="3"/>
      <c r="CZ618" s="3"/>
      <c r="DA618" s="3"/>
      <c r="DB618" s="3"/>
      <c r="DC618" s="3"/>
      <c r="DD618" s="3"/>
      <c r="DE618" s="3"/>
      <c r="DF618" s="3"/>
    </row>
    <row r="619" spans="1:110" s="34" customForma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  <c r="CQ619" s="3"/>
      <c r="CR619" s="3"/>
      <c r="CS619" s="3"/>
      <c r="CT619" s="3"/>
      <c r="CU619" s="3"/>
      <c r="CV619" s="3"/>
      <c r="CW619" s="3"/>
      <c r="CX619" s="3"/>
      <c r="CY619" s="3"/>
      <c r="CZ619" s="3"/>
      <c r="DA619" s="3"/>
      <c r="DB619" s="3"/>
      <c r="DC619" s="3"/>
      <c r="DD619" s="3"/>
      <c r="DE619" s="3"/>
      <c r="DF619" s="3"/>
    </row>
    <row r="620" spans="1:110" s="34" customForma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  <c r="CQ620" s="3"/>
      <c r="CR620" s="3"/>
      <c r="CS620" s="3"/>
      <c r="CT620" s="3"/>
      <c r="CU620" s="3"/>
      <c r="CV620" s="3"/>
      <c r="CW620" s="3"/>
      <c r="CX620" s="3"/>
      <c r="CY620" s="3"/>
      <c r="CZ620" s="3"/>
      <c r="DA620" s="3"/>
      <c r="DB620" s="3"/>
      <c r="DC620" s="3"/>
      <c r="DD620" s="3"/>
      <c r="DE620" s="3"/>
      <c r="DF620" s="3"/>
    </row>
    <row r="621" spans="1:110" s="34" customForma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  <c r="CQ621" s="3"/>
      <c r="CR621" s="3"/>
      <c r="CS621" s="3"/>
      <c r="CT621" s="3"/>
      <c r="CU621" s="3"/>
      <c r="CV621" s="3"/>
      <c r="CW621" s="3"/>
      <c r="CX621" s="3"/>
      <c r="CY621" s="3"/>
      <c r="CZ621" s="3"/>
      <c r="DA621" s="3"/>
      <c r="DB621" s="3"/>
      <c r="DC621" s="3"/>
      <c r="DD621" s="3"/>
      <c r="DE621" s="3"/>
      <c r="DF621" s="3"/>
    </row>
    <row r="622" spans="1:110" s="34" customForma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  <c r="CQ622" s="3"/>
      <c r="CR622" s="3"/>
      <c r="CS622" s="3"/>
      <c r="CT622" s="3"/>
      <c r="CU622" s="3"/>
      <c r="CV622" s="3"/>
      <c r="CW622" s="3"/>
      <c r="CX622" s="3"/>
      <c r="CY622" s="3"/>
      <c r="CZ622" s="3"/>
      <c r="DA622" s="3"/>
      <c r="DB622" s="3"/>
      <c r="DC622" s="3"/>
      <c r="DD622" s="3"/>
      <c r="DE622" s="3"/>
      <c r="DF622" s="3"/>
    </row>
    <row r="623" spans="1:110" s="34" customForma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  <c r="CQ623" s="3"/>
      <c r="CR623" s="3"/>
      <c r="CS623" s="3"/>
      <c r="CT623" s="3"/>
      <c r="CU623" s="3"/>
      <c r="CV623" s="3"/>
      <c r="CW623" s="3"/>
      <c r="CX623" s="3"/>
      <c r="CY623" s="3"/>
      <c r="CZ623" s="3"/>
      <c r="DA623" s="3"/>
      <c r="DB623" s="3"/>
      <c r="DC623" s="3"/>
      <c r="DD623" s="3"/>
      <c r="DE623" s="3"/>
      <c r="DF623" s="3"/>
    </row>
    <row r="624" spans="1:110" s="34" customForma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  <c r="CQ624" s="3"/>
      <c r="CR624" s="3"/>
      <c r="CS624" s="3"/>
      <c r="CT624" s="3"/>
      <c r="CU624" s="3"/>
      <c r="CV624" s="3"/>
      <c r="CW624" s="3"/>
      <c r="CX624" s="3"/>
      <c r="CY624" s="3"/>
      <c r="CZ624" s="3"/>
      <c r="DA624" s="3"/>
      <c r="DB624" s="3"/>
      <c r="DC624" s="3"/>
      <c r="DD624" s="3"/>
      <c r="DE624" s="3"/>
      <c r="DF624" s="3"/>
    </row>
    <row r="625" spans="1:110" s="34" customForma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  <c r="CQ625" s="3"/>
      <c r="CR625" s="3"/>
      <c r="CS625" s="3"/>
      <c r="CT625" s="3"/>
      <c r="CU625" s="3"/>
      <c r="CV625" s="3"/>
      <c r="CW625" s="3"/>
      <c r="CX625" s="3"/>
      <c r="CY625" s="3"/>
      <c r="CZ625" s="3"/>
      <c r="DA625" s="3"/>
      <c r="DB625" s="3"/>
      <c r="DC625" s="3"/>
      <c r="DD625" s="3"/>
      <c r="DE625" s="3"/>
      <c r="DF625" s="3"/>
    </row>
    <row r="626" spans="1:110" s="34" customForma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  <c r="CQ626" s="3"/>
      <c r="CR626" s="3"/>
      <c r="CS626" s="3"/>
      <c r="CT626" s="3"/>
      <c r="CU626" s="3"/>
      <c r="CV626" s="3"/>
      <c r="CW626" s="3"/>
      <c r="CX626" s="3"/>
      <c r="CY626" s="3"/>
      <c r="CZ626" s="3"/>
      <c r="DA626" s="3"/>
      <c r="DB626" s="3"/>
      <c r="DC626" s="3"/>
      <c r="DD626" s="3"/>
      <c r="DE626" s="3"/>
      <c r="DF626" s="3"/>
    </row>
    <row r="627" spans="1:110" s="34" customForma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  <c r="CQ627" s="3"/>
      <c r="CR627" s="3"/>
      <c r="CS627" s="3"/>
      <c r="CT627" s="3"/>
      <c r="CU627" s="3"/>
      <c r="CV627" s="3"/>
      <c r="CW627" s="3"/>
      <c r="CX627" s="3"/>
      <c r="CY627" s="3"/>
      <c r="CZ627" s="3"/>
      <c r="DA627" s="3"/>
      <c r="DB627" s="3"/>
      <c r="DC627" s="3"/>
      <c r="DD627" s="3"/>
      <c r="DE627" s="3"/>
      <c r="DF627" s="3"/>
    </row>
    <row r="628" spans="1:110" s="34" customForma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  <c r="CQ628" s="3"/>
      <c r="CR628" s="3"/>
      <c r="CS628" s="3"/>
      <c r="CT628" s="3"/>
      <c r="CU628" s="3"/>
      <c r="CV628" s="3"/>
      <c r="CW628" s="3"/>
      <c r="CX628" s="3"/>
      <c r="CY628" s="3"/>
      <c r="CZ628" s="3"/>
      <c r="DA628" s="3"/>
      <c r="DB628" s="3"/>
      <c r="DC628" s="3"/>
      <c r="DD628" s="3"/>
      <c r="DE628" s="3"/>
      <c r="DF628" s="3"/>
    </row>
    <row r="629" spans="1:110" s="34" customForma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  <c r="CQ629" s="3"/>
      <c r="CR629" s="3"/>
      <c r="CS629" s="3"/>
      <c r="CT629" s="3"/>
      <c r="CU629" s="3"/>
      <c r="CV629" s="3"/>
      <c r="CW629" s="3"/>
      <c r="CX629" s="3"/>
      <c r="CY629" s="3"/>
      <c r="CZ629" s="3"/>
      <c r="DA629" s="3"/>
      <c r="DB629" s="3"/>
      <c r="DC629" s="3"/>
      <c r="DD629" s="3"/>
      <c r="DE629" s="3"/>
      <c r="DF629" s="3"/>
    </row>
    <row r="630" spans="1:110" s="34" customForma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  <c r="CQ630" s="3"/>
      <c r="CR630" s="3"/>
      <c r="CS630" s="3"/>
      <c r="CT630" s="3"/>
      <c r="CU630" s="3"/>
      <c r="CV630" s="3"/>
      <c r="CW630" s="3"/>
      <c r="CX630" s="3"/>
      <c r="CY630" s="3"/>
      <c r="CZ630" s="3"/>
      <c r="DA630" s="3"/>
      <c r="DB630" s="3"/>
      <c r="DC630" s="3"/>
      <c r="DD630" s="3"/>
      <c r="DE630" s="3"/>
      <c r="DF630" s="3"/>
    </row>
    <row r="631" spans="1:110" s="34" customForma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  <c r="CR631" s="3"/>
      <c r="CS631" s="3"/>
      <c r="CT631" s="3"/>
      <c r="CU631" s="3"/>
      <c r="CV631" s="3"/>
      <c r="CW631" s="3"/>
      <c r="CX631" s="3"/>
      <c r="CY631" s="3"/>
      <c r="CZ631" s="3"/>
      <c r="DA631" s="3"/>
      <c r="DB631" s="3"/>
      <c r="DC631" s="3"/>
      <c r="DD631" s="3"/>
      <c r="DE631" s="3"/>
      <c r="DF631" s="3"/>
    </row>
    <row r="632" spans="1:110" s="34" customForma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  <c r="CQ632" s="3"/>
      <c r="CR632" s="3"/>
      <c r="CS632" s="3"/>
      <c r="CT632" s="3"/>
      <c r="CU632" s="3"/>
      <c r="CV632" s="3"/>
      <c r="CW632" s="3"/>
      <c r="CX632" s="3"/>
      <c r="CY632" s="3"/>
      <c r="CZ632" s="3"/>
      <c r="DA632" s="3"/>
      <c r="DB632" s="3"/>
      <c r="DC632" s="3"/>
      <c r="DD632" s="3"/>
      <c r="DE632" s="3"/>
      <c r="DF632" s="3"/>
    </row>
    <row r="633" spans="1:110" s="34" customForma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  <c r="CS633" s="3"/>
      <c r="CT633" s="3"/>
      <c r="CU633" s="3"/>
      <c r="CV633" s="3"/>
      <c r="CW633" s="3"/>
      <c r="CX633" s="3"/>
      <c r="CY633" s="3"/>
      <c r="CZ633" s="3"/>
      <c r="DA633" s="3"/>
      <c r="DB633" s="3"/>
      <c r="DC633" s="3"/>
      <c r="DD633" s="3"/>
      <c r="DE633" s="3"/>
      <c r="DF633" s="3"/>
    </row>
    <row r="634" spans="1:110" s="34" customForma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3"/>
      <c r="CR634" s="3"/>
      <c r="CS634" s="3"/>
      <c r="CT634" s="3"/>
      <c r="CU634" s="3"/>
      <c r="CV634" s="3"/>
      <c r="CW634" s="3"/>
      <c r="CX634" s="3"/>
      <c r="CY634" s="3"/>
      <c r="CZ634" s="3"/>
      <c r="DA634" s="3"/>
      <c r="DB634" s="3"/>
      <c r="DC634" s="3"/>
      <c r="DD634" s="3"/>
      <c r="DE634" s="3"/>
      <c r="DF634" s="3"/>
    </row>
    <row r="635" spans="1:110" s="34" customForma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  <c r="CR635" s="3"/>
      <c r="CS635" s="3"/>
      <c r="CT635" s="3"/>
      <c r="CU635" s="3"/>
      <c r="CV635" s="3"/>
      <c r="CW635" s="3"/>
      <c r="CX635" s="3"/>
      <c r="CY635" s="3"/>
      <c r="CZ635" s="3"/>
      <c r="DA635" s="3"/>
      <c r="DB635" s="3"/>
      <c r="DC635" s="3"/>
      <c r="DD635" s="3"/>
      <c r="DE635" s="3"/>
      <c r="DF635" s="3"/>
    </row>
    <row r="636" spans="1:110" s="34" customForma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  <c r="CS636" s="3"/>
      <c r="CT636" s="3"/>
      <c r="CU636" s="3"/>
      <c r="CV636" s="3"/>
      <c r="CW636" s="3"/>
      <c r="CX636" s="3"/>
      <c r="CY636" s="3"/>
      <c r="CZ636" s="3"/>
      <c r="DA636" s="3"/>
      <c r="DB636" s="3"/>
      <c r="DC636" s="3"/>
      <c r="DD636" s="3"/>
      <c r="DE636" s="3"/>
      <c r="DF636" s="3"/>
    </row>
    <row r="637" spans="1:110" s="34" customForma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  <c r="CS637" s="3"/>
      <c r="CT637" s="3"/>
      <c r="CU637" s="3"/>
      <c r="CV637" s="3"/>
      <c r="CW637" s="3"/>
      <c r="CX637" s="3"/>
      <c r="CY637" s="3"/>
      <c r="CZ637" s="3"/>
      <c r="DA637" s="3"/>
      <c r="DB637" s="3"/>
      <c r="DC637" s="3"/>
      <c r="DD637" s="3"/>
      <c r="DE637" s="3"/>
      <c r="DF637" s="3"/>
    </row>
    <row r="638" spans="1:110" s="34" customForma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  <c r="CR638" s="3"/>
      <c r="CS638" s="3"/>
      <c r="CT638" s="3"/>
      <c r="CU638" s="3"/>
      <c r="CV638" s="3"/>
      <c r="CW638" s="3"/>
      <c r="CX638" s="3"/>
      <c r="CY638" s="3"/>
      <c r="CZ638" s="3"/>
      <c r="DA638" s="3"/>
      <c r="DB638" s="3"/>
      <c r="DC638" s="3"/>
      <c r="DD638" s="3"/>
      <c r="DE638" s="3"/>
      <c r="DF638" s="3"/>
    </row>
    <row r="639" spans="1:110" s="34" customForma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3"/>
      <c r="CR639" s="3"/>
      <c r="CS639" s="3"/>
      <c r="CT639" s="3"/>
      <c r="CU639" s="3"/>
      <c r="CV639" s="3"/>
      <c r="CW639" s="3"/>
      <c r="CX639" s="3"/>
      <c r="CY639" s="3"/>
      <c r="CZ639" s="3"/>
      <c r="DA639" s="3"/>
      <c r="DB639" s="3"/>
      <c r="DC639" s="3"/>
      <c r="DD639" s="3"/>
      <c r="DE639" s="3"/>
      <c r="DF639" s="3"/>
    </row>
    <row r="640" spans="1:110" s="34" customForma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  <c r="CR640" s="3"/>
      <c r="CS640" s="3"/>
      <c r="CT640" s="3"/>
      <c r="CU640" s="3"/>
      <c r="CV640" s="3"/>
      <c r="CW640" s="3"/>
      <c r="CX640" s="3"/>
      <c r="CY640" s="3"/>
      <c r="CZ640" s="3"/>
      <c r="DA640" s="3"/>
      <c r="DB640" s="3"/>
      <c r="DC640" s="3"/>
      <c r="DD640" s="3"/>
      <c r="DE640" s="3"/>
      <c r="DF640" s="3"/>
    </row>
    <row r="641" spans="1:110" s="34" customForma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  <c r="CQ641" s="3"/>
      <c r="CR641" s="3"/>
      <c r="CS641" s="3"/>
      <c r="CT641" s="3"/>
      <c r="CU641" s="3"/>
      <c r="CV641" s="3"/>
      <c r="CW641" s="3"/>
      <c r="CX641" s="3"/>
      <c r="CY641" s="3"/>
      <c r="CZ641" s="3"/>
      <c r="DA641" s="3"/>
      <c r="DB641" s="3"/>
      <c r="DC641" s="3"/>
      <c r="DD641" s="3"/>
      <c r="DE641" s="3"/>
      <c r="DF641" s="3"/>
    </row>
    <row r="642" spans="1:110" s="34" customForma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  <c r="CQ642" s="3"/>
      <c r="CR642" s="3"/>
      <c r="CS642" s="3"/>
      <c r="CT642" s="3"/>
      <c r="CU642" s="3"/>
      <c r="CV642" s="3"/>
      <c r="CW642" s="3"/>
      <c r="CX642" s="3"/>
      <c r="CY642" s="3"/>
      <c r="CZ642" s="3"/>
      <c r="DA642" s="3"/>
      <c r="DB642" s="3"/>
      <c r="DC642" s="3"/>
      <c r="DD642" s="3"/>
      <c r="DE642" s="3"/>
      <c r="DF642" s="3"/>
    </row>
    <row r="643" spans="1:110" s="34" customForma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  <c r="CQ643" s="3"/>
      <c r="CR643" s="3"/>
      <c r="CS643" s="3"/>
      <c r="CT643" s="3"/>
      <c r="CU643" s="3"/>
      <c r="CV643" s="3"/>
      <c r="CW643" s="3"/>
      <c r="CX643" s="3"/>
      <c r="CY643" s="3"/>
      <c r="CZ643" s="3"/>
      <c r="DA643" s="3"/>
      <c r="DB643" s="3"/>
      <c r="DC643" s="3"/>
      <c r="DD643" s="3"/>
      <c r="DE643" s="3"/>
      <c r="DF643" s="3"/>
    </row>
    <row r="644" spans="1:110" s="34" customForma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  <c r="CR644" s="3"/>
      <c r="CS644" s="3"/>
      <c r="CT644" s="3"/>
      <c r="CU644" s="3"/>
      <c r="CV644" s="3"/>
      <c r="CW644" s="3"/>
      <c r="CX644" s="3"/>
      <c r="CY644" s="3"/>
      <c r="CZ644" s="3"/>
      <c r="DA644" s="3"/>
      <c r="DB644" s="3"/>
      <c r="DC644" s="3"/>
      <c r="DD644" s="3"/>
      <c r="DE644" s="3"/>
      <c r="DF644" s="3"/>
    </row>
    <row r="645" spans="1:110" s="34" customForma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  <c r="CR645" s="3"/>
      <c r="CS645" s="3"/>
      <c r="CT645" s="3"/>
      <c r="CU645" s="3"/>
      <c r="CV645" s="3"/>
      <c r="CW645" s="3"/>
      <c r="CX645" s="3"/>
      <c r="CY645" s="3"/>
      <c r="CZ645" s="3"/>
      <c r="DA645" s="3"/>
      <c r="DB645" s="3"/>
      <c r="DC645" s="3"/>
      <c r="DD645" s="3"/>
      <c r="DE645" s="3"/>
      <c r="DF645" s="3"/>
    </row>
    <row r="646" spans="1:110" s="34" customForma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  <c r="CS646" s="3"/>
      <c r="CT646" s="3"/>
      <c r="CU646" s="3"/>
      <c r="CV646" s="3"/>
      <c r="CW646" s="3"/>
      <c r="CX646" s="3"/>
      <c r="CY646" s="3"/>
      <c r="CZ646" s="3"/>
      <c r="DA646" s="3"/>
      <c r="DB646" s="3"/>
      <c r="DC646" s="3"/>
      <c r="DD646" s="3"/>
      <c r="DE646" s="3"/>
      <c r="DF646" s="3"/>
    </row>
    <row r="647" spans="1:110" s="34" customForma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  <c r="CS647" s="3"/>
      <c r="CT647" s="3"/>
      <c r="CU647" s="3"/>
      <c r="CV647" s="3"/>
      <c r="CW647" s="3"/>
      <c r="CX647" s="3"/>
      <c r="CY647" s="3"/>
      <c r="CZ647" s="3"/>
      <c r="DA647" s="3"/>
      <c r="DB647" s="3"/>
      <c r="DC647" s="3"/>
      <c r="DD647" s="3"/>
      <c r="DE647" s="3"/>
      <c r="DF647" s="3"/>
    </row>
    <row r="648" spans="1:110" s="34" customForma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  <c r="CR648" s="3"/>
      <c r="CS648" s="3"/>
      <c r="CT648" s="3"/>
      <c r="CU648" s="3"/>
      <c r="CV648" s="3"/>
      <c r="CW648" s="3"/>
      <c r="CX648" s="3"/>
      <c r="CY648" s="3"/>
      <c r="CZ648" s="3"/>
      <c r="DA648" s="3"/>
      <c r="DB648" s="3"/>
      <c r="DC648" s="3"/>
      <c r="DD648" s="3"/>
      <c r="DE648" s="3"/>
      <c r="DF648" s="3"/>
    </row>
    <row r="649" spans="1:110" s="34" customForma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  <c r="CQ649" s="3"/>
      <c r="CR649" s="3"/>
      <c r="CS649" s="3"/>
      <c r="CT649" s="3"/>
      <c r="CU649" s="3"/>
      <c r="CV649" s="3"/>
      <c r="CW649" s="3"/>
      <c r="CX649" s="3"/>
      <c r="CY649" s="3"/>
      <c r="CZ649" s="3"/>
      <c r="DA649" s="3"/>
      <c r="DB649" s="3"/>
      <c r="DC649" s="3"/>
      <c r="DD649" s="3"/>
      <c r="DE649" s="3"/>
      <c r="DF649" s="3"/>
    </row>
    <row r="650" spans="1:110" s="34" customForma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  <c r="CQ650" s="3"/>
      <c r="CR650" s="3"/>
      <c r="CS650" s="3"/>
      <c r="CT650" s="3"/>
      <c r="CU650" s="3"/>
      <c r="CV650" s="3"/>
      <c r="CW650" s="3"/>
      <c r="CX650" s="3"/>
      <c r="CY650" s="3"/>
      <c r="CZ650" s="3"/>
      <c r="DA650" s="3"/>
      <c r="DB650" s="3"/>
      <c r="DC650" s="3"/>
      <c r="DD650" s="3"/>
      <c r="DE650" s="3"/>
      <c r="DF650" s="3"/>
    </row>
    <row r="651" spans="1:110" s="34" customForma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  <c r="CR651" s="3"/>
      <c r="CS651" s="3"/>
      <c r="CT651" s="3"/>
      <c r="CU651" s="3"/>
      <c r="CV651" s="3"/>
      <c r="CW651" s="3"/>
      <c r="CX651" s="3"/>
      <c r="CY651" s="3"/>
      <c r="CZ651" s="3"/>
      <c r="DA651" s="3"/>
      <c r="DB651" s="3"/>
      <c r="DC651" s="3"/>
      <c r="DD651" s="3"/>
      <c r="DE651" s="3"/>
      <c r="DF651" s="3"/>
    </row>
    <row r="652" spans="1:110" s="34" customForma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  <c r="CQ652" s="3"/>
      <c r="CR652" s="3"/>
      <c r="CS652" s="3"/>
      <c r="CT652" s="3"/>
      <c r="CU652" s="3"/>
      <c r="CV652" s="3"/>
      <c r="CW652" s="3"/>
      <c r="CX652" s="3"/>
      <c r="CY652" s="3"/>
      <c r="CZ652" s="3"/>
      <c r="DA652" s="3"/>
      <c r="DB652" s="3"/>
      <c r="DC652" s="3"/>
      <c r="DD652" s="3"/>
      <c r="DE652" s="3"/>
      <c r="DF652" s="3"/>
    </row>
    <row r="653" spans="1:110" s="34" customForma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  <c r="CR653" s="3"/>
      <c r="CS653" s="3"/>
      <c r="CT653" s="3"/>
      <c r="CU653" s="3"/>
      <c r="CV653" s="3"/>
      <c r="CW653" s="3"/>
      <c r="CX653" s="3"/>
      <c r="CY653" s="3"/>
      <c r="CZ653" s="3"/>
      <c r="DA653" s="3"/>
      <c r="DB653" s="3"/>
      <c r="DC653" s="3"/>
      <c r="DD653" s="3"/>
      <c r="DE653" s="3"/>
      <c r="DF653" s="3"/>
    </row>
    <row r="654" spans="1:110" s="34" customForma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  <c r="CR654" s="3"/>
      <c r="CS654" s="3"/>
      <c r="CT654" s="3"/>
      <c r="CU654" s="3"/>
      <c r="CV654" s="3"/>
      <c r="CW654" s="3"/>
      <c r="CX654" s="3"/>
      <c r="CY654" s="3"/>
      <c r="CZ654" s="3"/>
      <c r="DA654" s="3"/>
      <c r="DB654" s="3"/>
      <c r="DC654" s="3"/>
      <c r="DD654" s="3"/>
      <c r="DE654" s="3"/>
      <c r="DF654" s="3"/>
    </row>
    <row r="655" spans="1:110" s="34" customForma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</row>
    <row r="656" spans="1:110" s="34" customForma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  <c r="CS656" s="3"/>
      <c r="CT656" s="3"/>
      <c r="CU656" s="3"/>
      <c r="CV656" s="3"/>
      <c r="CW656" s="3"/>
      <c r="CX656" s="3"/>
      <c r="CY656" s="3"/>
      <c r="CZ656" s="3"/>
      <c r="DA656" s="3"/>
      <c r="DB656" s="3"/>
      <c r="DC656" s="3"/>
      <c r="DD656" s="3"/>
      <c r="DE656" s="3"/>
      <c r="DF656" s="3"/>
    </row>
    <row r="657" spans="1:110" s="34" customForma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  <c r="CS657" s="3"/>
      <c r="CT657" s="3"/>
      <c r="CU657" s="3"/>
      <c r="CV657" s="3"/>
      <c r="CW657" s="3"/>
      <c r="CX657" s="3"/>
      <c r="CY657" s="3"/>
      <c r="CZ657" s="3"/>
      <c r="DA657" s="3"/>
      <c r="DB657" s="3"/>
      <c r="DC657" s="3"/>
      <c r="DD657" s="3"/>
      <c r="DE657" s="3"/>
      <c r="DF657" s="3"/>
    </row>
    <row r="658" spans="1:110" s="34" customForma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  <c r="CS658" s="3"/>
      <c r="CT658" s="3"/>
      <c r="CU658" s="3"/>
      <c r="CV658" s="3"/>
      <c r="CW658" s="3"/>
      <c r="CX658" s="3"/>
      <c r="CY658" s="3"/>
      <c r="CZ658" s="3"/>
      <c r="DA658" s="3"/>
      <c r="DB658" s="3"/>
      <c r="DC658" s="3"/>
      <c r="DD658" s="3"/>
      <c r="DE658" s="3"/>
      <c r="DF658" s="3"/>
    </row>
    <row r="659" spans="1:110" s="34" customForma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  <c r="CQ659" s="3"/>
      <c r="CR659" s="3"/>
      <c r="CS659" s="3"/>
      <c r="CT659" s="3"/>
      <c r="CU659" s="3"/>
      <c r="CV659" s="3"/>
      <c r="CW659" s="3"/>
      <c r="CX659" s="3"/>
      <c r="CY659" s="3"/>
      <c r="CZ659" s="3"/>
      <c r="DA659" s="3"/>
      <c r="DB659" s="3"/>
      <c r="DC659" s="3"/>
      <c r="DD659" s="3"/>
      <c r="DE659" s="3"/>
      <c r="DF659" s="3"/>
    </row>
    <row r="660" spans="1:110" s="34" customForma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  <c r="CQ660" s="3"/>
      <c r="CR660" s="3"/>
      <c r="CS660" s="3"/>
      <c r="CT660" s="3"/>
      <c r="CU660" s="3"/>
      <c r="CV660" s="3"/>
      <c r="CW660" s="3"/>
      <c r="CX660" s="3"/>
      <c r="CY660" s="3"/>
      <c r="CZ660" s="3"/>
      <c r="DA660" s="3"/>
      <c r="DB660" s="3"/>
      <c r="DC660" s="3"/>
      <c r="DD660" s="3"/>
      <c r="DE660" s="3"/>
      <c r="DF660" s="3"/>
    </row>
    <row r="661" spans="1:110" s="34" customForma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  <c r="CX661" s="3"/>
      <c r="CY661" s="3"/>
      <c r="CZ661" s="3"/>
      <c r="DA661" s="3"/>
      <c r="DB661" s="3"/>
      <c r="DC661" s="3"/>
      <c r="DD661" s="3"/>
      <c r="DE661" s="3"/>
      <c r="DF661" s="3"/>
    </row>
    <row r="662" spans="1:110" s="34" customForma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  <c r="CQ662" s="3"/>
      <c r="CR662" s="3"/>
      <c r="CS662" s="3"/>
      <c r="CT662" s="3"/>
      <c r="CU662" s="3"/>
      <c r="CV662" s="3"/>
      <c r="CW662" s="3"/>
      <c r="CX662" s="3"/>
      <c r="CY662" s="3"/>
      <c r="CZ662" s="3"/>
      <c r="DA662" s="3"/>
      <c r="DB662" s="3"/>
      <c r="DC662" s="3"/>
      <c r="DD662" s="3"/>
      <c r="DE662" s="3"/>
      <c r="DF662" s="3"/>
    </row>
    <row r="663" spans="1:110" s="34" customForma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  <c r="CQ663" s="3"/>
      <c r="CR663" s="3"/>
      <c r="CS663" s="3"/>
      <c r="CT663" s="3"/>
      <c r="CU663" s="3"/>
      <c r="CV663" s="3"/>
      <c r="CW663" s="3"/>
      <c r="CX663" s="3"/>
      <c r="CY663" s="3"/>
      <c r="CZ663" s="3"/>
      <c r="DA663" s="3"/>
      <c r="DB663" s="3"/>
      <c r="DC663" s="3"/>
      <c r="DD663" s="3"/>
      <c r="DE663" s="3"/>
      <c r="DF663" s="3"/>
    </row>
    <row r="664" spans="1:110" s="34" customForma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  <c r="CS664" s="3"/>
      <c r="CT664" s="3"/>
      <c r="CU664" s="3"/>
      <c r="CV664" s="3"/>
      <c r="CW664" s="3"/>
      <c r="CX664" s="3"/>
      <c r="CY664" s="3"/>
      <c r="CZ664" s="3"/>
      <c r="DA664" s="3"/>
      <c r="DB664" s="3"/>
      <c r="DC664" s="3"/>
      <c r="DD664" s="3"/>
      <c r="DE664" s="3"/>
      <c r="DF664" s="3"/>
    </row>
    <row r="665" spans="1:110" s="34" customForma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  <c r="CQ665" s="3"/>
      <c r="CR665" s="3"/>
      <c r="CS665" s="3"/>
      <c r="CT665" s="3"/>
      <c r="CU665" s="3"/>
      <c r="CV665" s="3"/>
      <c r="CW665" s="3"/>
      <c r="CX665" s="3"/>
      <c r="CY665" s="3"/>
      <c r="CZ665" s="3"/>
      <c r="DA665" s="3"/>
      <c r="DB665" s="3"/>
      <c r="DC665" s="3"/>
      <c r="DD665" s="3"/>
      <c r="DE665" s="3"/>
      <c r="DF665" s="3"/>
    </row>
    <row r="666" spans="1:110" s="34" customForma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  <c r="CQ666" s="3"/>
      <c r="CR666" s="3"/>
      <c r="CS666" s="3"/>
      <c r="CT666" s="3"/>
      <c r="CU666" s="3"/>
      <c r="CV666" s="3"/>
      <c r="CW666" s="3"/>
      <c r="CX666" s="3"/>
      <c r="CY666" s="3"/>
      <c r="CZ666" s="3"/>
      <c r="DA666" s="3"/>
      <c r="DB666" s="3"/>
      <c r="DC666" s="3"/>
      <c r="DD666" s="3"/>
      <c r="DE666" s="3"/>
      <c r="DF666" s="3"/>
    </row>
    <row r="667" spans="1:110" s="34" customForma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  <c r="CQ667" s="3"/>
      <c r="CR667" s="3"/>
      <c r="CS667" s="3"/>
      <c r="CT667" s="3"/>
      <c r="CU667" s="3"/>
      <c r="CV667" s="3"/>
      <c r="CW667" s="3"/>
      <c r="CX667" s="3"/>
      <c r="CY667" s="3"/>
      <c r="CZ667" s="3"/>
      <c r="DA667" s="3"/>
      <c r="DB667" s="3"/>
      <c r="DC667" s="3"/>
      <c r="DD667" s="3"/>
      <c r="DE667" s="3"/>
      <c r="DF667" s="3"/>
    </row>
    <row r="668" spans="1:110" s="34" customForma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  <c r="CQ668" s="3"/>
      <c r="CR668" s="3"/>
      <c r="CS668" s="3"/>
      <c r="CT668" s="3"/>
      <c r="CU668" s="3"/>
      <c r="CV668" s="3"/>
      <c r="CW668" s="3"/>
      <c r="CX668" s="3"/>
      <c r="CY668" s="3"/>
      <c r="CZ668" s="3"/>
      <c r="DA668" s="3"/>
      <c r="DB668" s="3"/>
      <c r="DC668" s="3"/>
      <c r="DD668" s="3"/>
      <c r="DE668" s="3"/>
      <c r="DF668" s="3"/>
    </row>
    <row r="669" spans="1:110" s="34" customForma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  <c r="CQ669" s="3"/>
      <c r="CR669" s="3"/>
      <c r="CS669" s="3"/>
      <c r="CT669" s="3"/>
      <c r="CU669" s="3"/>
      <c r="CV669" s="3"/>
      <c r="CW669" s="3"/>
      <c r="CX669" s="3"/>
      <c r="CY669" s="3"/>
      <c r="CZ669" s="3"/>
      <c r="DA669" s="3"/>
      <c r="DB669" s="3"/>
      <c r="DC669" s="3"/>
      <c r="DD669" s="3"/>
      <c r="DE669" s="3"/>
      <c r="DF669" s="3"/>
    </row>
    <row r="670" spans="1:110" s="34" customForma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  <c r="CQ670" s="3"/>
      <c r="CR670" s="3"/>
      <c r="CS670" s="3"/>
      <c r="CT670" s="3"/>
      <c r="CU670" s="3"/>
      <c r="CV670" s="3"/>
      <c r="CW670" s="3"/>
      <c r="CX670" s="3"/>
      <c r="CY670" s="3"/>
      <c r="CZ670" s="3"/>
      <c r="DA670" s="3"/>
      <c r="DB670" s="3"/>
      <c r="DC670" s="3"/>
      <c r="DD670" s="3"/>
      <c r="DE670" s="3"/>
      <c r="DF670" s="3"/>
    </row>
    <row r="671" spans="1:110" s="34" customForma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  <c r="CQ671" s="3"/>
      <c r="CR671" s="3"/>
      <c r="CS671" s="3"/>
      <c r="CT671" s="3"/>
      <c r="CU671" s="3"/>
      <c r="CV671" s="3"/>
      <c r="CW671" s="3"/>
      <c r="CX671" s="3"/>
      <c r="CY671" s="3"/>
      <c r="CZ671" s="3"/>
      <c r="DA671" s="3"/>
      <c r="DB671" s="3"/>
      <c r="DC671" s="3"/>
      <c r="DD671" s="3"/>
      <c r="DE671" s="3"/>
      <c r="DF671" s="3"/>
    </row>
    <row r="672" spans="1:110" s="34" customForma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  <c r="CQ672" s="3"/>
      <c r="CR672" s="3"/>
      <c r="CS672" s="3"/>
      <c r="CT672" s="3"/>
      <c r="CU672" s="3"/>
      <c r="CV672" s="3"/>
      <c r="CW672" s="3"/>
      <c r="CX672" s="3"/>
      <c r="CY672" s="3"/>
      <c r="CZ672" s="3"/>
      <c r="DA672" s="3"/>
      <c r="DB672" s="3"/>
      <c r="DC672" s="3"/>
      <c r="DD672" s="3"/>
      <c r="DE672" s="3"/>
      <c r="DF672" s="3"/>
    </row>
    <row r="673" spans="1:110" s="34" customForma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  <c r="CQ673" s="3"/>
      <c r="CR673" s="3"/>
      <c r="CS673" s="3"/>
      <c r="CT673" s="3"/>
      <c r="CU673" s="3"/>
      <c r="CV673" s="3"/>
      <c r="CW673" s="3"/>
      <c r="CX673" s="3"/>
      <c r="CY673" s="3"/>
      <c r="CZ673" s="3"/>
      <c r="DA673" s="3"/>
      <c r="DB673" s="3"/>
      <c r="DC673" s="3"/>
      <c r="DD673" s="3"/>
      <c r="DE673" s="3"/>
      <c r="DF673" s="3"/>
    </row>
    <row r="674" spans="1:110" s="34" customForma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  <c r="CQ674" s="3"/>
      <c r="CR674" s="3"/>
      <c r="CS674" s="3"/>
      <c r="CT674" s="3"/>
      <c r="CU674" s="3"/>
      <c r="CV674" s="3"/>
      <c r="CW674" s="3"/>
      <c r="CX674" s="3"/>
      <c r="CY674" s="3"/>
      <c r="CZ674" s="3"/>
      <c r="DA674" s="3"/>
      <c r="DB674" s="3"/>
      <c r="DC674" s="3"/>
      <c r="DD674" s="3"/>
      <c r="DE674" s="3"/>
      <c r="DF674" s="3"/>
    </row>
    <row r="675" spans="1:110" s="34" customForma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  <c r="CQ675" s="3"/>
      <c r="CR675" s="3"/>
      <c r="CS675" s="3"/>
      <c r="CT675" s="3"/>
      <c r="CU675" s="3"/>
      <c r="CV675" s="3"/>
      <c r="CW675" s="3"/>
      <c r="CX675" s="3"/>
      <c r="CY675" s="3"/>
      <c r="CZ675" s="3"/>
      <c r="DA675" s="3"/>
      <c r="DB675" s="3"/>
      <c r="DC675" s="3"/>
      <c r="DD675" s="3"/>
      <c r="DE675" s="3"/>
      <c r="DF675" s="3"/>
    </row>
    <row r="676" spans="1:110" s="34" customForma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  <c r="CQ676" s="3"/>
      <c r="CR676" s="3"/>
      <c r="CS676" s="3"/>
      <c r="CT676" s="3"/>
      <c r="CU676" s="3"/>
      <c r="CV676" s="3"/>
      <c r="CW676" s="3"/>
      <c r="CX676" s="3"/>
      <c r="CY676" s="3"/>
      <c r="CZ676" s="3"/>
      <c r="DA676" s="3"/>
      <c r="DB676" s="3"/>
      <c r="DC676" s="3"/>
      <c r="DD676" s="3"/>
      <c r="DE676" s="3"/>
      <c r="DF676" s="3"/>
    </row>
    <row r="677" spans="1:110" s="34" customForma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  <c r="CQ677" s="3"/>
      <c r="CR677" s="3"/>
      <c r="CS677" s="3"/>
      <c r="CT677" s="3"/>
      <c r="CU677" s="3"/>
      <c r="CV677" s="3"/>
      <c r="CW677" s="3"/>
      <c r="CX677" s="3"/>
      <c r="CY677" s="3"/>
      <c r="CZ677" s="3"/>
      <c r="DA677" s="3"/>
      <c r="DB677" s="3"/>
      <c r="DC677" s="3"/>
      <c r="DD677" s="3"/>
      <c r="DE677" s="3"/>
      <c r="DF677" s="3"/>
    </row>
    <row r="678" spans="1:110" s="34" customForma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  <c r="CQ678" s="3"/>
      <c r="CR678" s="3"/>
      <c r="CS678" s="3"/>
      <c r="CT678" s="3"/>
      <c r="CU678" s="3"/>
      <c r="CV678" s="3"/>
      <c r="CW678" s="3"/>
      <c r="CX678" s="3"/>
      <c r="CY678" s="3"/>
      <c r="CZ678" s="3"/>
      <c r="DA678" s="3"/>
      <c r="DB678" s="3"/>
      <c r="DC678" s="3"/>
      <c r="DD678" s="3"/>
      <c r="DE678" s="3"/>
      <c r="DF678" s="3"/>
    </row>
    <row r="679" spans="1:110" s="34" customForma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  <c r="CQ679" s="3"/>
      <c r="CR679" s="3"/>
      <c r="CS679" s="3"/>
      <c r="CT679" s="3"/>
      <c r="CU679" s="3"/>
      <c r="CV679" s="3"/>
      <c r="CW679" s="3"/>
      <c r="CX679" s="3"/>
      <c r="CY679" s="3"/>
      <c r="CZ679" s="3"/>
      <c r="DA679" s="3"/>
      <c r="DB679" s="3"/>
      <c r="DC679" s="3"/>
      <c r="DD679" s="3"/>
      <c r="DE679" s="3"/>
      <c r="DF679" s="3"/>
    </row>
    <row r="680" spans="1:110" s="34" customForma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  <c r="CQ680" s="3"/>
      <c r="CR680" s="3"/>
      <c r="CS680" s="3"/>
      <c r="CT680" s="3"/>
      <c r="CU680" s="3"/>
      <c r="CV680" s="3"/>
      <c r="CW680" s="3"/>
      <c r="CX680" s="3"/>
      <c r="CY680" s="3"/>
      <c r="CZ680" s="3"/>
      <c r="DA680" s="3"/>
      <c r="DB680" s="3"/>
      <c r="DC680" s="3"/>
      <c r="DD680" s="3"/>
      <c r="DE680" s="3"/>
      <c r="DF680" s="3"/>
    </row>
    <row r="681" spans="1:110" s="34" customForma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  <c r="CQ681" s="3"/>
      <c r="CR681" s="3"/>
      <c r="CS681" s="3"/>
      <c r="CT681" s="3"/>
      <c r="CU681" s="3"/>
      <c r="CV681" s="3"/>
      <c r="CW681" s="3"/>
      <c r="CX681" s="3"/>
      <c r="CY681" s="3"/>
      <c r="CZ681" s="3"/>
      <c r="DA681" s="3"/>
      <c r="DB681" s="3"/>
      <c r="DC681" s="3"/>
      <c r="DD681" s="3"/>
      <c r="DE681" s="3"/>
      <c r="DF681" s="3"/>
    </row>
    <row r="682" spans="1:110" s="34" customForma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  <c r="CQ682" s="3"/>
      <c r="CR682" s="3"/>
      <c r="CS682" s="3"/>
      <c r="CT682" s="3"/>
      <c r="CU682" s="3"/>
      <c r="CV682" s="3"/>
      <c r="CW682" s="3"/>
      <c r="CX682" s="3"/>
      <c r="CY682" s="3"/>
      <c r="CZ682" s="3"/>
      <c r="DA682" s="3"/>
      <c r="DB682" s="3"/>
      <c r="DC682" s="3"/>
      <c r="DD682" s="3"/>
      <c r="DE682" s="3"/>
      <c r="DF682" s="3"/>
    </row>
    <row r="683" spans="1:110" s="34" customForma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  <c r="CQ683" s="3"/>
      <c r="CR683" s="3"/>
      <c r="CS683" s="3"/>
      <c r="CT683" s="3"/>
      <c r="CU683" s="3"/>
      <c r="CV683" s="3"/>
      <c r="CW683" s="3"/>
      <c r="CX683" s="3"/>
      <c r="CY683" s="3"/>
      <c r="CZ683" s="3"/>
      <c r="DA683" s="3"/>
      <c r="DB683" s="3"/>
      <c r="DC683" s="3"/>
      <c r="DD683" s="3"/>
      <c r="DE683" s="3"/>
      <c r="DF683" s="3"/>
    </row>
    <row r="684" spans="1:110" s="34" customForma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  <c r="CQ684" s="3"/>
      <c r="CR684" s="3"/>
      <c r="CS684" s="3"/>
      <c r="CT684" s="3"/>
      <c r="CU684" s="3"/>
      <c r="CV684" s="3"/>
      <c r="CW684" s="3"/>
      <c r="CX684" s="3"/>
      <c r="CY684" s="3"/>
      <c r="CZ684" s="3"/>
      <c r="DA684" s="3"/>
      <c r="DB684" s="3"/>
      <c r="DC684" s="3"/>
      <c r="DD684" s="3"/>
      <c r="DE684" s="3"/>
      <c r="DF684" s="3"/>
    </row>
    <row r="685" spans="1:110" s="34" customForma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  <c r="CQ685" s="3"/>
      <c r="CR685" s="3"/>
      <c r="CS685" s="3"/>
      <c r="CT685" s="3"/>
      <c r="CU685" s="3"/>
      <c r="CV685" s="3"/>
      <c r="CW685" s="3"/>
      <c r="CX685" s="3"/>
      <c r="CY685" s="3"/>
      <c r="CZ685" s="3"/>
      <c r="DA685" s="3"/>
      <c r="DB685" s="3"/>
      <c r="DC685" s="3"/>
      <c r="DD685" s="3"/>
      <c r="DE685" s="3"/>
      <c r="DF685" s="3"/>
    </row>
    <row r="686" spans="1:110" s="34" customForma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  <c r="CQ686" s="3"/>
      <c r="CR686" s="3"/>
      <c r="CS686" s="3"/>
      <c r="CT686" s="3"/>
      <c r="CU686" s="3"/>
      <c r="CV686" s="3"/>
      <c r="CW686" s="3"/>
      <c r="CX686" s="3"/>
      <c r="CY686" s="3"/>
      <c r="CZ686" s="3"/>
      <c r="DA686" s="3"/>
      <c r="DB686" s="3"/>
      <c r="DC686" s="3"/>
      <c r="DD686" s="3"/>
      <c r="DE686" s="3"/>
      <c r="DF686" s="3"/>
    </row>
    <row r="687" spans="1:110" s="34" customForma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  <c r="CQ687" s="3"/>
      <c r="CR687" s="3"/>
      <c r="CS687" s="3"/>
      <c r="CT687" s="3"/>
      <c r="CU687" s="3"/>
      <c r="CV687" s="3"/>
      <c r="CW687" s="3"/>
      <c r="CX687" s="3"/>
      <c r="CY687" s="3"/>
      <c r="CZ687" s="3"/>
      <c r="DA687" s="3"/>
      <c r="DB687" s="3"/>
      <c r="DC687" s="3"/>
      <c r="DD687" s="3"/>
      <c r="DE687" s="3"/>
      <c r="DF687" s="3"/>
    </row>
    <row r="688" spans="1:110" s="34" customForma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  <c r="CQ688" s="3"/>
      <c r="CR688" s="3"/>
      <c r="CS688" s="3"/>
      <c r="CT688" s="3"/>
      <c r="CU688" s="3"/>
      <c r="CV688" s="3"/>
      <c r="CW688" s="3"/>
      <c r="CX688" s="3"/>
      <c r="CY688" s="3"/>
      <c r="CZ688" s="3"/>
      <c r="DA688" s="3"/>
      <c r="DB688" s="3"/>
      <c r="DC688" s="3"/>
      <c r="DD688" s="3"/>
      <c r="DE688" s="3"/>
      <c r="DF688" s="3"/>
    </row>
    <row r="689" spans="1:110" s="34" customForma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  <c r="CR689" s="3"/>
      <c r="CS689" s="3"/>
      <c r="CT689" s="3"/>
      <c r="CU689" s="3"/>
      <c r="CV689" s="3"/>
      <c r="CW689" s="3"/>
      <c r="CX689" s="3"/>
      <c r="CY689" s="3"/>
      <c r="CZ689" s="3"/>
      <c r="DA689" s="3"/>
      <c r="DB689" s="3"/>
      <c r="DC689" s="3"/>
      <c r="DD689" s="3"/>
      <c r="DE689" s="3"/>
      <c r="DF689" s="3"/>
    </row>
    <row r="690" spans="1:110" s="34" customForma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  <c r="CQ690" s="3"/>
      <c r="CR690" s="3"/>
      <c r="CS690" s="3"/>
      <c r="CT690" s="3"/>
      <c r="CU690" s="3"/>
      <c r="CV690" s="3"/>
      <c r="CW690" s="3"/>
      <c r="CX690" s="3"/>
      <c r="CY690" s="3"/>
      <c r="CZ690" s="3"/>
      <c r="DA690" s="3"/>
      <c r="DB690" s="3"/>
      <c r="DC690" s="3"/>
      <c r="DD690" s="3"/>
      <c r="DE690" s="3"/>
      <c r="DF690" s="3"/>
    </row>
    <row r="691" spans="1:110" s="34" customForma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  <c r="CQ691" s="3"/>
      <c r="CR691" s="3"/>
      <c r="CS691" s="3"/>
      <c r="CT691" s="3"/>
      <c r="CU691" s="3"/>
      <c r="CV691" s="3"/>
      <c r="CW691" s="3"/>
      <c r="CX691" s="3"/>
      <c r="CY691" s="3"/>
      <c r="CZ691" s="3"/>
      <c r="DA691" s="3"/>
      <c r="DB691" s="3"/>
      <c r="DC691" s="3"/>
      <c r="DD691" s="3"/>
      <c r="DE691" s="3"/>
      <c r="DF691" s="3"/>
    </row>
    <row r="692" spans="1:110" s="34" customForma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  <c r="CQ692" s="3"/>
      <c r="CR692" s="3"/>
      <c r="CS692" s="3"/>
      <c r="CT692" s="3"/>
      <c r="CU692" s="3"/>
      <c r="CV692" s="3"/>
      <c r="CW692" s="3"/>
      <c r="CX692" s="3"/>
      <c r="CY692" s="3"/>
      <c r="CZ692" s="3"/>
      <c r="DA692" s="3"/>
      <c r="DB692" s="3"/>
      <c r="DC692" s="3"/>
      <c r="DD692" s="3"/>
      <c r="DE692" s="3"/>
      <c r="DF692" s="3"/>
    </row>
    <row r="693" spans="1:110" s="34" customForma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  <c r="CQ693" s="3"/>
      <c r="CR693" s="3"/>
      <c r="CS693" s="3"/>
      <c r="CT693" s="3"/>
      <c r="CU693" s="3"/>
      <c r="CV693" s="3"/>
      <c r="CW693" s="3"/>
      <c r="CX693" s="3"/>
      <c r="CY693" s="3"/>
      <c r="CZ693" s="3"/>
      <c r="DA693" s="3"/>
      <c r="DB693" s="3"/>
      <c r="DC693" s="3"/>
      <c r="DD693" s="3"/>
      <c r="DE693" s="3"/>
      <c r="DF693" s="3"/>
    </row>
    <row r="694" spans="1:110" s="34" customForma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  <c r="CQ694" s="3"/>
      <c r="CR694" s="3"/>
      <c r="CS694" s="3"/>
      <c r="CT694" s="3"/>
      <c r="CU694" s="3"/>
      <c r="CV694" s="3"/>
      <c r="CW694" s="3"/>
      <c r="CX694" s="3"/>
      <c r="CY694" s="3"/>
      <c r="CZ694" s="3"/>
      <c r="DA694" s="3"/>
      <c r="DB694" s="3"/>
      <c r="DC694" s="3"/>
      <c r="DD694" s="3"/>
      <c r="DE694" s="3"/>
      <c r="DF694" s="3"/>
    </row>
    <row r="695" spans="1:110" s="34" customForma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  <c r="CQ695" s="3"/>
      <c r="CR695" s="3"/>
      <c r="CS695" s="3"/>
      <c r="CT695" s="3"/>
      <c r="CU695" s="3"/>
      <c r="CV695" s="3"/>
      <c r="CW695" s="3"/>
      <c r="CX695" s="3"/>
      <c r="CY695" s="3"/>
      <c r="CZ695" s="3"/>
      <c r="DA695" s="3"/>
      <c r="DB695" s="3"/>
      <c r="DC695" s="3"/>
      <c r="DD695" s="3"/>
      <c r="DE695" s="3"/>
      <c r="DF695" s="3"/>
    </row>
    <row r="696" spans="1:110" s="34" customForma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  <c r="CQ696" s="3"/>
      <c r="CR696" s="3"/>
      <c r="CS696" s="3"/>
      <c r="CT696" s="3"/>
      <c r="CU696" s="3"/>
      <c r="CV696" s="3"/>
      <c r="CW696" s="3"/>
      <c r="CX696" s="3"/>
      <c r="CY696" s="3"/>
      <c r="CZ696" s="3"/>
      <c r="DA696" s="3"/>
      <c r="DB696" s="3"/>
      <c r="DC696" s="3"/>
      <c r="DD696" s="3"/>
      <c r="DE696" s="3"/>
      <c r="DF696" s="3"/>
    </row>
    <row r="697" spans="1:110" s="34" customForma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  <c r="CQ697" s="3"/>
      <c r="CR697" s="3"/>
      <c r="CS697" s="3"/>
      <c r="CT697" s="3"/>
      <c r="CU697" s="3"/>
      <c r="CV697" s="3"/>
      <c r="CW697" s="3"/>
      <c r="CX697" s="3"/>
      <c r="CY697" s="3"/>
      <c r="CZ697" s="3"/>
      <c r="DA697" s="3"/>
      <c r="DB697" s="3"/>
      <c r="DC697" s="3"/>
      <c r="DD697" s="3"/>
      <c r="DE697" s="3"/>
      <c r="DF697" s="3"/>
    </row>
    <row r="698" spans="1:110" s="34" customForma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  <c r="CQ698" s="3"/>
      <c r="CR698" s="3"/>
      <c r="CS698" s="3"/>
      <c r="CT698" s="3"/>
      <c r="CU698" s="3"/>
      <c r="CV698" s="3"/>
      <c r="CW698" s="3"/>
      <c r="CX698" s="3"/>
      <c r="CY698" s="3"/>
      <c r="CZ698" s="3"/>
      <c r="DA698" s="3"/>
      <c r="DB698" s="3"/>
      <c r="DC698" s="3"/>
      <c r="DD698" s="3"/>
      <c r="DE698" s="3"/>
      <c r="DF698" s="3"/>
    </row>
    <row r="699" spans="1:110" s="34" customForma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  <c r="CQ699" s="3"/>
      <c r="CR699" s="3"/>
      <c r="CS699" s="3"/>
      <c r="CT699" s="3"/>
      <c r="CU699" s="3"/>
      <c r="CV699" s="3"/>
      <c r="CW699" s="3"/>
      <c r="CX699" s="3"/>
      <c r="CY699" s="3"/>
      <c r="CZ699" s="3"/>
      <c r="DA699" s="3"/>
      <c r="DB699" s="3"/>
      <c r="DC699" s="3"/>
      <c r="DD699" s="3"/>
      <c r="DE699" s="3"/>
      <c r="DF699" s="3"/>
    </row>
    <row r="700" spans="1:110" s="34" customForma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  <c r="CQ700" s="3"/>
      <c r="CR700" s="3"/>
      <c r="CS700" s="3"/>
      <c r="CT700" s="3"/>
      <c r="CU700" s="3"/>
      <c r="CV700" s="3"/>
      <c r="CW700" s="3"/>
      <c r="CX700" s="3"/>
      <c r="CY700" s="3"/>
      <c r="CZ700" s="3"/>
      <c r="DA700" s="3"/>
      <c r="DB700" s="3"/>
      <c r="DC700" s="3"/>
      <c r="DD700" s="3"/>
      <c r="DE700" s="3"/>
      <c r="DF700" s="3"/>
    </row>
    <row r="701" spans="1:110" s="34" customForma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  <c r="CQ701" s="3"/>
      <c r="CR701" s="3"/>
      <c r="CS701" s="3"/>
      <c r="CT701" s="3"/>
      <c r="CU701" s="3"/>
      <c r="CV701" s="3"/>
      <c r="CW701" s="3"/>
      <c r="CX701" s="3"/>
      <c r="CY701" s="3"/>
      <c r="CZ701" s="3"/>
      <c r="DA701" s="3"/>
      <c r="DB701" s="3"/>
      <c r="DC701" s="3"/>
      <c r="DD701" s="3"/>
      <c r="DE701" s="3"/>
      <c r="DF701" s="3"/>
    </row>
    <row r="702" spans="1:110" s="34" customForma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  <c r="CQ702" s="3"/>
      <c r="CR702" s="3"/>
      <c r="CS702" s="3"/>
      <c r="CT702" s="3"/>
      <c r="CU702" s="3"/>
      <c r="CV702" s="3"/>
      <c r="CW702" s="3"/>
      <c r="CX702" s="3"/>
      <c r="CY702" s="3"/>
      <c r="CZ702" s="3"/>
      <c r="DA702" s="3"/>
      <c r="DB702" s="3"/>
      <c r="DC702" s="3"/>
      <c r="DD702" s="3"/>
      <c r="DE702" s="3"/>
      <c r="DF702" s="3"/>
    </row>
    <row r="703" spans="1:110" s="34" customForma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  <c r="CQ703" s="3"/>
      <c r="CR703" s="3"/>
      <c r="CS703" s="3"/>
      <c r="CT703" s="3"/>
      <c r="CU703" s="3"/>
      <c r="CV703" s="3"/>
      <c r="CW703" s="3"/>
      <c r="CX703" s="3"/>
      <c r="CY703" s="3"/>
      <c r="CZ703" s="3"/>
      <c r="DA703" s="3"/>
      <c r="DB703" s="3"/>
      <c r="DC703" s="3"/>
      <c r="DD703" s="3"/>
      <c r="DE703" s="3"/>
      <c r="DF703" s="3"/>
    </row>
    <row r="704" spans="1:110" s="34" customForma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  <c r="CQ704" s="3"/>
      <c r="CR704" s="3"/>
      <c r="CS704" s="3"/>
      <c r="CT704" s="3"/>
      <c r="CU704" s="3"/>
      <c r="CV704" s="3"/>
      <c r="CW704" s="3"/>
      <c r="CX704" s="3"/>
      <c r="CY704" s="3"/>
      <c r="CZ704" s="3"/>
      <c r="DA704" s="3"/>
      <c r="DB704" s="3"/>
      <c r="DC704" s="3"/>
      <c r="DD704" s="3"/>
      <c r="DE704" s="3"/>
      <c r="DF704" s="3"/>
    </row>
    <row r="705" spans="1:110" s="34" customForma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  <c r="CQ705" s="3"/>
      <c r="CR705" s="3"/>
      <c r="CS705" s="3"/>
      <c r="CT705" s="3"/>
      <c r="CU705" s="3"/>
      <c r="CV705" s="3"/>
      <c r="CW705" s="3"/>
      <c r="CX705" s="3"/>
      <c r="CY705" s="3"/>
      <c r="CZ705" s="3"/>
      <c r="DA705" s="3"/>
      <c r="DB705" s="3"/>
      <c r="DC705" s="3"/>
      <c r="DD705" s="3"/>
      <c r="DE705" s="3"/>
      <c r="DF705" s="3"/>
    </row>
    <row r="706" spans="1:110" s="34" customForma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  <c r="CQ706" s="3"/>
      <c r="CR706" s="3"/>
      <c r="CS706" s="3"/>
      <c r="CT706" s="3"/>
      <c r="CU706" s="3"/>
      <c r="CV706" s="3"/>
      <c r="CW706" s="3"/>
      <c r="CX706" s="3"/>
      <c r="CY706" s="3"/>
      <c r="CZ706" s="3"/>
      <c r="DA706" s="3"/>
      <c r="DB706" s="3"/>
      <c r="DC706" s="3"/>
      <c r="DD706" s="3"/>
      <c r="DE706" s="3"/>
      <c r="DF706" s="3"/>
    </row>
    <row r="707" spans="1:110" s="34" customForma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  <c r="CQ707" s="3"/>
      <c r="CR707" s="3"/>
      <c r="CS707" s="3"/>
      <c r="CT707" s="3"/>
      <c r="CU707" s="3"/>
      <c r="CV707" s="3"/>
      <c r="CW707" s="3"/>
      <c r="CX707" s="3"/>
      <c r="CY707" s="3"/>
      <c r="CZ707" s="3"/>
      <c r="DA707" s="3"/>
      <c r="DB707" s="3"/>
      <c r="DC707" s="3"/>
      <c r="DD707" s="3"/>
      <c r="DE707" s="3"/>
      <c r="DF707" s="3"/>
    </row>
    <row r="708" spans="1:110" s="34" customForma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  <c r="CQ708" s="3"/>
      <c r="CR708" s="3"/>
      <c r="CS708" s="3"/>
      <c r="CT708" s="3"/>
      <c r="CU708" s="3"/>
      <c r="CV708" s="3"/>
      <c r="CW708" s="3"/>
      <c r="CX708" s="3"/>
      <c r="CY708" s="3"/>
      <c r="CZ708" s="3"/>
      <c r="DA708" s="3"/>
      <c r="DB708" s="3"/>
      <c r="DC708" s="3"/>
      <c r="DD708" s="3"/>
      <c r="DE708" s="3"/>
      <c r="DF708" s="3"/>
    </row>
    <row r="709" spans="1:110" s="34" customForma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  <c r="CQ709" s="3"/>
      <c r="CR709" s="3"/>
      <c r="CS709" s="3"/>
      <c r="CT709" s="3"/>
      <c r="CU709" s="3"/>
      <c r="CV709" s="3"/>
      <c r="CW709" s="3"/>
      <c r="CX709" s="3"/>
      <c r="CY709" s="3"/>
      <c r="CZ709" s="3"/>
      <c r="DA709" s="3"/>
      <c r="DB709" s="3"/>
      <c r="DC709" s="3"/>
      <c r="DD709" s="3"/>
      <c r="DE709" s="3"/>
      <c r="DF709" s="3"/>
    </row>
    <row r="710" spans="1:110" s="34" customForma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  <c r="CQ710" s="3"/>
      <c r="CR710" s="3"/>
      <c r="CS710" s="3"/>
      <c r="CT710" s="3"/>
      <c r="CU710" s="3"/>
      <c r="CV710" s="3"/>
      <c r="CW710" s="3"/>
      <c r="CX710" s="3"/>
      <c r="CY710" s="3"/>
      <c r="CZ710" s="3"/>
      <c r="DA710" s="3"/>
      <c r="DB710" s="3"/>
      <c r="DC710" s="3"/>
      <c r="DD710" s="3"/>
      <c r="DE710" s="3"/>
      <c r="DF710" s="3"/>
    </row>
    <row r="711" spans="1:110" s="34" customForma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  <c r="CQ711" s="3"/>
      <c r="CR711" s="3"/>
      <c r="CS711" s="3"/>
      <c r="CT711" s="3"/>
      <c r="CU711" s="3"/>
      <c r="CV711" s="3"/>
      <c r="CW711" s="3"/>
      <c r="CX711" s="3"/>
      <c r="CY711" s="3"/>
      <c r="CZ711" s="3"/>
      <c r="DA711" s="3"/>
      <c r="DB711" s="3"/>
      <c r="DC711" s="3"/>
      <c r="DD711" s="3"/>
      <c r="DE711" s="3"/>
      <c r="DF711" s="3"/>
    </row>
    <row r="712" spans="1:110" s="34" customForma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  <c r="CQ712" s="3"/>
      <c r="CR712" s="3"/>
      <c r="CS712" s="3"/>
      <c r="CT712" s="3"/>
      <c r="CU712" s="3"/>
      <c r="CV712" s="3"/>
      <c r="CW712" s="3"/>
      <c r="CX712" s="3"/>
      <c r="CY712" s="3"/>
      <c r="CZ712" s="3"/>
      <c r="DA712" s="3"/>
      <c r="DB712" s="3"/>
      <c r="DC712" s="3"/>
      <c r="DD712" s="3"/>
      <c r="DE712" s="3"/>
      <c r="DF712" s="3"/>
    </row>
    <row r="713" spans="1:110" s="34" customForma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  <c r="CQ713" s="3"/>
      <c r="CR713" s="3"/>
      <c r="CS713" s="3"/>
      <c r="CT713" s="3"/>
      <c r="CU713" s="3"/>
      <c r="CV713" s="3"/>
      <c r="CW713" s="3"/>
      <c r="CX713" s="3"/>
      <c r="CY713" s="3"/>
      <c r="CZ713" s="3"/>
      <c r="DA713" s="3"/>
      <c r="DB713" s="3"/>
      <c r="DC713" s="3"/>
      <c r="DD713" s="3"/>
      <c r="DE713" s="3"/>
      <c r="DF713" s="3"/>
    </row>
    <row r="714" spans="1:110" s="34" customForma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  <c r="CQ714" s="3"/>
      <c r="CR714" s="3"/>
      <c r="CS714" s="3"/>
      <c r="CT714" s="3"/>
      <c r="CU714" s="3"/>
      <c r="CV714" s="3"/>
      <c r="CW714" s="3"/>
      <c r="CX714" s="3"/>
      <c r="CY714" s="3"/>
      <c r="CZ714" s="3"/>
      <c r="DA714" s="3"/>
      <c r="DB714" s="3"/>
      <c r="DC714" s="3"/>
      <c r="DD714" s="3"/>
      <c r="DE714" s="3"/>
      <c r="DF714" s="3"/>
    </row>
    <row r="715" spans="1:110" s="34" customForma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  <c r="CQ715" s="3"/>
      <c r="CR715" s="3"/>
      <c r="CS715" s="3"/>
      <c r="CT715" s="3"/>
      <c r="CU715" s="3"/>
      <c r="CV715" s="3"/>
      <c r="CW715" s="3"/>
      <c r="CX715" s="3"/>
      <c r="CY715" s="3"/>
      <c r="CZ715" s="3"/>
      <c r="DA715" s="3"/>
      <c r="DB715" s="3"/>
      <c r="DC715" s="3"/>
      <c r="DD715" s="3"/>
      <c r="DE715" s="3"/>
      <c r="DF715" s="3"/>
    </row>
    <row r="716" spans="1:110" s="34" customForma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  <c r="CQ716" s="3"/>
      <c r="CR716" s="3"/>
      <c r="CS716" s="3"/>
      <c r="CT716" s="3"/>
      <c r="CU716" s="3"/>
      <c r="CV716" s="3"/>
      <c r="CW716" s="3"/>
      <c r="CX716" s="3"/>
      <c r="CY716" s="3"/>
      <c r="CZ716" s="3"/>
      <c r="DA716" s="3"/>
      <c r="DB716" s="3"/>
      <c r="DC716" s="3"/>
      <c r="DD716" s="3"/>
      <c r="DE716" s="3"/>
      <c r="DF716" s="3"/>
    </row>
    <row r="717" spans="1:110" s="34" customForma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  <c r="CQ717" s="3"/>
      <c r="CR717" s="3"/>
      <c r="CS717" s="3"/>
      <c r="CT717" s="3"/>
      <c r="CU717" s="3"/>
      <c r="CV717" s="3"/>
      <c r="CW717" s="3"/>
      <c r="CX717" s="3"/>
      <c r="CY717" s="3"/>
      <c r="CZ717" s="3"/>
      <c r="DA717" s="3"/>
      <c r="DB717" s="3"/>
      <c r="DC717" s="3"/>
      <c r="DD717" s="3"/>
      <c r="DE717" s="3"/>
      <c r="DF717" s="3"/>
    </row>
    <row r="718" spans="1:110" s="34" customForma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  <c r="CQ718" s="3"/>
      <c r="CR718" s="3"/>
      <c r="CS718" s="3"/>
      <c r="CT718" s="3"/>
      <c r="CU718" s="3"/>
      <c r="CV718" s="3"/>
      <c r="CW718" s="3"/>
      <c r="CX718" s="3"/>
      <c r="CY718" s="3"/>
      <c r="CZ718" s="3"/>
      <c r="DA718" s="3"/>
      <c r="DB718" s="3"/>
      <c r="DC718" s="3"/>
      <c r="DD718" s="3"/>
      <c r="DE718" s="3"/>
      <c r="DF718" s="3"/>
    </row>
    <row r="719" spans="1:110" s="34" customForma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  <c r="CQ719" s="3"/>
      <c r="CR719" s="3"/>
      <c r="CS719" s="3"/>
      <c r="CT719" s="3"/>
      <c r="CU719" s="3"/>
      <c r="CV719" s="3"/>
      <c r="CW719" s="3"/>
      <c r="CX719" s="3"/>
      <c r="CY719" s="3"/>
      <c r="CZ719" s="3"/>
      <c r="DA719" s="3"/>
      <c r="DB719" s="3"/>
      <c r="DC719" s="3"/>
      <c r="DD719" s="3"/>
      <c r="DE719" s="3"/>
      <c r="DF719" s="3"/>
    </row>
    <row r="720" spans="1:110" s="34" customForma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  <c r="CQ720" s="3"/>
      <c r="CR720" s="3"/>
      <c r="CS720" s="3"/>
      <c r="CT720" s="3"/>
      <c r="CU720" s="3"/>
      <c r="CV720" s="3"/>
      <c r="CW720" s="3"/>
      <c r="CX720" s="3"/>
      <c r="CY720" s="3"/>
      <c r="CZ720" s="3"/>
      <c r="DA720" s="3"/>
      <c r="DB720" s="3"/>
      <c r="DC720" s="3"/>
      <c r="DD720" s="3"/>
      <c r="DE720" s="3"/>
      <c r="DF720" s="3"/>
    </row>
    <row r="721" spans="1:110" s="34" customForma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  <c r="CS721" s="3"/>
      <c r="CT721" s="3"/>
      <c r="CU721" s="3"/>
      <c r="CV721" s="3"/>
      <c r="CW721" s="3"/>
      <c r="CX721" s="3"/>
      <c r="CY721" s="3"/>
      <c r="CZ721" s="3"/>
      <c r="DA721" s="3"/>
      <c r="DB721" s="3"/>
      <c r="DC721" s="3"/>
      <c r="DD721" s="3"/>
      <c r="DE721" s="3"/>
      <c r="DF721" s="3"/>
    </row>
    <row r="722" spans="1:110" s="34" customForma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3"/>
      <c r="CO722" s="3"/>
      <c r="CP722" s="3"/>
      <c r="CQ722" s="3"/>
      <c r="CR722" s="3"/>
      <c r="CS722" s="3"/>
      <c r="CT722" s="3"/>
      <c r="CU722" s="3"/>
      <c r="CV722" s="3"/>
      <c r="CW722" s="3"/>
      <c r="CX722" s="3"/>
      <c r="CY722" s="3"/>
      <c r="CZ722" s="3"/>
      <c r="DA722" s="3"/>
      <c r="DB722" s="3"/>
      <c r="DC722" s="3"/>
      <c r="DD722" s="3"/>
      <c r="DE722" s="3"/>
      <c r="DF722" s="3"/>
    </row>
    <row r="723" spans="1:110" s="34" customForma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  <c r="CQ723" s="3"/>
      <c r="CR723" s="3"/>
      <c r="CS723" s="3"/>
      <c r="CT723" s="3"/>
      <c r="CU723" s="3"/>
      <c r="CV723" s="3"/>
      <c r="CW723" s="3"/>
      <c r="CX723" s="3"/>
      <c r="CY723" s="3"/>
      <c r="CZ723" s="3"/>
      <c r="DA723" s="3"/>
      <c r="DB723" s="3"/>
      <c r="DC723" s="3"/>
      <c r="DD723" s="3"/>
      <c r="DE723" s="3"/>
      <c r="DF723" s="3"/>
    </row>
    <row r="724" spans="1:110" s="34" customForma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  <c r="CQ724" s="3"/>
      <c r="CR724" s="3"/>
      <c r="CS724" s="3"/>
      <c r="CT724" s="3"/>
      <c r="CU724" s="3"/>
      <c r="CV724" s="3"/>
      <c r="CW724" s="3"/>
      <c r="CX724" s="3"/>
      <c r="CY724" s="3"/>
      <c r="CZ724" s="3"/>
      <c r="DA724" s="3"/>
      <c r="DB724" s="3"/>
      <c r="DC724" s="3"/>
      <c r="DD724" s="3"/>
      <c r="DE724" s="3"/>
      <c r="DF724" s="3"/>
    </row>
    <row r="725" spans="1:110" s="34" customForma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  <c r="CQ725" s="3"/>
      <c r="CR725" s="3"/>
      <c r="CS725" s="3"/>
      <c r="CT725" s="3"/>
      <c r="CU725" s="3"/>
      <c r="CV725" s="3"/>
      <c r="CW725" s="3"/>
      <c r="CX725" s="3"/>
      <c r="CY725" s="3"/>
      <c r="CZ725" s="3"/>
      <c r="DA725" s="3"/>
      <c r="DB725" s="3"/>
      <c r="DC725" s="3"/>
      <c r="DD725" s="3"/>
      <c r="DE725" s="3"/>
      <c r="DF725" s="3"/>
    </row>
    <row r="726" spans="1:110" s="34" customForma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3"/>
      <c r="CO726" s="3"/>
      <c r="CP726" s="3"/>
      <c r="CQ726" s="3"/>
      <c r="CR726" s="3"/>
      <c r="CS726" s="3"/>
      <c r="CT726" s="3"/>
      <c r="CU726" s="3"/>
      <c r="CV726" s="3"/>
      <c r="CW726" s="3"/>
      <c r="CX726" s="3"/>
      <c r="CY726" s="3"/>
      <c r="CZ726" s="3"/>
      <c r="DA726" s="3"/>
      <c r="DB726" s="3"/>
      <c r="DC726" s="3"/>
      <c r="DD726" s="3"/>
      <c r="DE726" s="3"/>
      <c r="DF726" s="3"/>
    </row>
    <row r="727" spans="1:110" s="34" customForma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  <c r="CQ727" s="3"/>
      <c r="CR727" s="3"/>
      <c r="CS727" s="3"/>
      <c r="CT727" s="3"/>
      <c r="CU727" s="3"/>
      <c r="CV727" s="3"/>
      <c r="CW727" s="3"/>
      <c r="CX727" s="3"/>
      <c r="CY727" s="3"/>
      <c r="CZ727" s="3"/>
      <c r="DA727" s="3"/>
      <c r="DB727" s="3"/>
      <c r="DC727" s="3"/>
      <c r="DD727" s="3"/>
      <c r="DE727" s="3"/>
      <c r="DF727" s="3"/>
    </row>
    <row r="728" spans="1:110" s="34" customForma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3"/>
      <c r="CO728" s="3"/>
      <c r="CP728" s="3"/>
      <c r="CQ728" s="3"/>
      <c r="CR728" s="3"/>
      <c r="CS728" s="3"/>
      <c r="CT728" s="3"/>
      <c r="CU728" s="3"/>
      <c r="CV728" s="3"/>
      <c r="CW728" s="3"/>
      <c r="CX728" s="3"/>
      <c r="CY728" s="3"/>
      <c r="CZ728" s="3"/>
      <c r="DA728" s="3"/>
      <c r="DB728" s="3"/>
      <c r="DC728" s="3"/>
      <c r="DD728" s="3"/>
      <c r="DE728" s="3"/>
      <c r="DF728" s="3"/>
    </row>
    <row r="729" spans="1:110" s="34" customForma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  <c r="CQ729" s="3"/>
      <c r="CR729" s="3"/>
      <c r="CS729" s="3"/>
      <c r="CT729" s="3"/>
      <c r="CU729" s="3"/>
      <c r="CV729" s="3"/>
      <c r="CW729" s="3"/>
      <c r="CX729" s="3"/>
      <c r="CY729" s="3"/>
      <c r="CZ729" s="3"/>
      <c r="DA729" s="3"/>
      <c r="DB729" s="3"/>
      <c r="DC729" s="3"/>
      <c r="DD729" s="3"/>
      <c r="DE729" s="3"/>
      <c r="DF729" s="3"/>
    </row>
    <row r="730" spans="1:110" s="34" customForma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  <c r="CQ730" s="3"/>
      <c r="CR730" s="3"/>
      <c r="CS730" s="3"/>
      <c r="CT730" s="3"/>
      <c r="CU730" s="3"/>
      <c r="CV730" s="3"/>
      <c r="CW730" s="3"/>
      <c r="CX730" s="3"/>
      <c r="CY730" s="3"/>
      <c r="CZ730" s="3"/>
      <c r="DA730" s="3"/>
      <c r="DB730" s="3"/>
      <c r="DC730" s="3"/>
      <c r="DD730" s="3"/>
      <c r="DE730" s="3"/>
      <c r="DF730" s="3"/>
    </row>
    <row r="731" spans="1:110" s="34" customForma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  <c r="CQ731" s="3"/>
      <c r="CR731" s="3"/>
      <c r="CS731" s="3"/>
      <c r="CT731" s="3"/>
      <c r="CU731" s="3"/>
      <c r="CV731" s="3"/>
      <c r="CW731" s="3"/>
      <c r="CX731" s="3"/>
      <c r="CY731" s="3"/>
      <c r="CZ731" s="3"/>
      <c r="DA731" s="3"/>
      <c r="DB731" s="3"/>
      <c r="DC731" s="3"/>
      <c r="DD731" s="3"/>
      <c r="DE731" s="3"/>
      <c r="DF731" s="3"/>
    </row>
    <row r="732" spans="1:110" s="34" customForma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/>
      <c r="CN732" s="3"/>
      <c r="CO732" s="3"/>
      <c r="CP732" s="3"/>
      <c r="CQ732" s="3"/>
      <c r="CR732" s="3"/>
      <c r="CS732" s="3"/>
      <c r="CT732" s="3"/>
      <c r="CU732" s="3"/>
      <c r="CV732" s="3"/>
      <c r="CW732" s="3"/>
      <c r="CX732" s="3"/>
      <c r="CY732" s="3"/>
      <c r="CZ732" s="3"/>
      <c r="DA732" s="3"/>
      <c r="DB732" s="3"/>
      <c r="DC732" s="3"/>
      <c r="DD732" s="3"/>
      <c r="DE732" s="3"/>
      <c r="DF732" s="3"/>
    </row>
    <row r="733" spans="1:110" s="34" customForma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  <c r="CQ733" s="3"/>
      <c r="CR733" s="3"/>
      <c r="CS733" s="3"/>
      <c r="CT733" s="3"/>
      <c r="CU733" s="3"/>
      <c r="CV733" s="3"/>
      <c r="CW733" s="3"/>
      <c r="CX733" s="3"/>
      <c r="CY733" s="3"/>
      <c r="CZ733" s="3"/>
      <c r="DA733" s="3"/>
      <c r="DB733" s="3"/>
      <c r="DC733" s="3"/>
      <c r="DD733" s="3"/>
      <c r="DE733" s="3"/>
      <c r="DF733" s="3"/>
    </row>
    <row r="734" spans="1:110" s="34" customForma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  <c r="CQ734" s="3"/>
      <c r="CR734" s="3"/>
      <c r="CS734" s="3"/>
      <c r="CT734" s="3"/>
      <c r="CU734" s="3"/>
      <c r="CV734" s="3"/>
      <c r="CW734" s="3"/>
      <c r="CX734" s="3"/>
      <c r="CY734" s="3"/>
      <c r="CZ734" s="3"/>
      <c r="DA734" s="3"/>
      <c r="DB734" s="3"/>
      <c r="DC734" s="3"/>
      <c r="DD734" s="3"/>
      <c r="DE734" s="3"/>
      <c r="DF734" s="3"/>
    </row>
    <row r="735" spans="1:110" s="34" customForma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  <c r="CQ735" s="3"/>
      <c r="CR735" s="3"/>
      <c r="CS735" s="3"/>
      <c r="CT735" s="3"/>
      <c r="CU735" s="3"/>
      <c r="CV735" s="3"/>
      <c r="CW735" s="3"/>
      <c r="CX735" s="3"/>
      <c r="CY735" s="3"/>
      <c r="CZ735" s="3"/>
      <c r="DA735" s="3"/>
      <c r="DB735" s="3"/>
      <c r="DC735" s="3"/>
      <c r="DD735" s="3"/>
      <c r="DE735" s="3"/>
      <c r="DF735" s="3"/>
    </row>
    <row r="736" spans="1:110" s="34" customForma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  <c r="CQ736" s="3"/>
      <c r="CR736" s="3"/>
      <c r="CS736" s="3"/>
      <c r="CT736" s="3"/>
      <c r="CU736" s="3"/>
      <c r="CV736" s="3"/>
      <c r="CW736" s="3"/>
      <c r="CX736" s="3"/>
      <c r="CY736" s="3"/>
      <c r="CZ736" s="3"/>
      <c r="DA736" s="3"/>
      <c r="DB736" s="3"/>
      <c r="DC736" s="3"/>
      <c r="DD736" s="3"/>
      <c r="DE736" s="3"/>
      <c r="DF736" s="3"/>
    </row>
    <row r="737" spans="1:110" s="34" customForma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  <c r="CQ737" s="3"/>
      <c r="CR737" s="3"/>
      <c r="CS737" s="3"/>
      <c r="CT737" s="3"/>
      <c r="CU737" s="3"/>
      <c r="CV737" s="3"/>
      <c r="CW737" s="3"/>
      <c r="CX737" s="3"/>
      <c r="CY737" s="3"/>
      <c r="CZ737" s="3"/>
      <c r="DA737" s="3"/>
      <c r="DB737" s="3"/>
      <c r="DC737" s="3"/>
      <c r="DD737" s="3"/>
      <c r="DE737" s="3"/>
      <c r="DF737" s="3"/>
    </row>
    <row r="738" spans="1:110" s="34" customForma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3"/>
      <c r="CR738" s="3"/>
      <c r="CS738" s="3"/>
      <c r="CT738" s="3"/>
      <c r="CU738" s="3"/>
      <c r="CV738" s="3"/>
      <c r="CW738" s="3"/>
      <c r="CX738" s="3"/>
      <c r="CY738" s="3"/>
      <c r="CZ738" s="3"/>
      <c r="DA738" s="3"/>
      <c r="DB738" s="3"/>
      <c r="DC738" s="3"/>
      <c r="DD738" s="3"/>
      <c r="DE738" s="3"/>
      <c r="DF738" s="3"/>
    </row>
    <row r="739" spans="1:110" s="34" customForma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  <c r="CQ739" s="3"/>
      <c r="CR739" s="3"/>
      <c r="CS739" s="3"/>
      <c r="CT739" s="3"/>
      <c r="CU739" s="3"/>
      <c r="CV739" s="3"/>
      <c r="CW739" s="3"/>
      <c r="CX739" s="3"/>
      <c r="CY739" s="3"/>
      <c r="CZ739" s="3"/>
      <c r="DA739" s="3"/>
      <c r="DB739" s="3"/>
      <c r="DC739" s="3"/>
      <c r="DD739" s="3"/>
      <c r="DE739" s="3"/>
      <c r="DF739" s="3"/>
    </row>
    <row r="740" spans="1:110" s="34" customForma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  <c r="CS740" s="3"/>
      <c r="CT740" s="3"/>
      <c r="CU740" s="3"/>
      <c r="CV740" s="3"/>
      <c r="CW740" s="3"/>
      <c r="CX740" s="3"/>
      <c r="CY740" s="3"/>
      <c r="CZ740" s="3"/>
      <c r="DA740" s="3"/>
      <c r="DB740" s="3"/>
      <c r="DC740" s="3"/>
      <c r="DD740" s="3"/>
      <c r="DE740" s="3"/>
      <c r="DF740" s="3"/>
    </row>
    <row r="741" spans="1:110" s="34" customForma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  <c r="CS741" s="3"/>
      <c r="CT741" s="3"/>
      <c r="CU741" s="3"/>
      <c r="CV741" s="3"/>
      <c r="CW741" s="3"/>
      <c r="CX741" s="3"/>
      <c r="CY741" s="3"/>
      <c r="CZ741" s="3"/>
      <c r="DA741" s="3"/>
      <c r="DB741" s="3"/>
      <c r="DC741" s="3"/>
      <c r="DD741" s="3"/>
      <c r="DE741" s="3"/>
      <c r="DF741" s="3"/>
    </row>
    <row r="742" spans="1:110" s="34" customForma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  <c r="BX742" s="3"/>
      <c r="BY742" s="3"/>
      <c r="BZ742" s="3"/>
      <c r="CA742" s="3"/>
      <c r="CB742" s="3"/>
      <c r="CC742" s="3"/>
      <c r="CD742" s="3"/>
      <c r="CE742" s="3"/>
      <c r="CF742" s="3"/>
      <c r="CG742" s="3"/>
      <c r="CH742" s="3"/>
      <c r="CI742" s="3"/>
      <c r="CJ742" s="3"/>
      <c r="CK742" s="3"/>
      <c r="CL742" s="3"/>
      <c r="CM742" s="3"/>
      <c r="CN742" s="3"/>
      <c r="CO742" s="3"/>
      <c r="CP742" s="3"/>
      <c r="CQ742" s="3"/>
      <c r="CR742" s="3"/>
      <c r="CS742" s="3"/>
      <c r="CT742" s="3"/>
      <c r="CU742" s="3"/>
      <c r="CV742" s="3"/>
      <c r="CW742" s="3"/>
      <c r="CX742" s="3"/>
      <c r="CY742" s="3"/>
      <c r="CZ742" s="3"/>
      <c r="DA742" s="3"/>
      <c r="DB742" s="3"/>
      <c r="DC742" s="3"/>
      <c r="DD742" s="3"/>
      <c r="DE742" s="3"/>
      <c r="DF742" s="3"/>
    </row>
    <row r="743" spans="1:110" s="34" customForma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  <c r="BW743" s="3"/>
      <c r="BX743" s="3"/>
      <c r="BY743" s="3"/>
      <c r="BZ743" s="3"/>
      <c r="CA743" s="3"/>
      <c r="CB743" s="3"/>
      <c r="CC743" s="3"/>
      <c r="CD743" s="3"/>
      <c r="CE743" s="3"/>
      <c r="CF743" s="3"/>
      <c r="CG743" s="3"/>
      <c r="CH743" s="3"/>
      <c r="CI743" s="3"/>
      <c r="CJ743" s="3"/>
      <c r="CK743" s="3"/>
      <c r="CL743" s="3"/>
      <c r="CM743" s="3"/>
      <c r="CN743" s="3"/>
      <c r="CO743" s="3"/>
      <c r="CP743" s="3"/>
      <c r="CQ743" s="3"/>
      <c r="CR743" s="3"/>
      <c r="CS743" s="3"/>
      <c r="CT743" s="3"/>
      <c r="CU743" s="3"/>
      <c r="CV743" s="3"/>
      <c r="CW743" s="3"/>
      <c r="CX743" s="3"/>
      <c r="CY743" s="3"/>
      <c r="CZ743" s="3"/>
      <c r="DA743" s="3"/>
      <c r="DB743" s="3"/>
      <c r="DC743" s="3"/>
      <c r="DD743" s="3"/>
      <c r="DE743" s="3"/>
      <c r="DF743" s="3"/>
    </row>
    <row r="744" spans="1:110" s="34" customForma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  <c r="BV744" s="3"/>
      <c r="BW744" s="3"/>
      <c r="BX744" s="3"/>
      <c r="BY744" s="3"/>
      <c r="BZ744" s="3"/>
      <c r="CA744" s="3"/>
      <c r="CB744" s="3"/>
      <c r="CC744" s="3"/>
      <c r="CD744" s="3"/>
      <c r="CE744" s="3"/>
      <c r="CF744" s="3"/>
      <c r="CG744" s="3"/>
      <c r="CH744" s="3"/>
      <c r="CI744" s="3"/>
      <c r="CJ744" s="3"/>
      <c r="CK744" s="3"/>
      <c r="CL744" s="3"/>
      <c r="CM744" s="3"/>
      <c r="CN744" s="3"/>
      <c r="CO744" s="3"/>
      <c r="CP744" s="3"/>
      <c r="CQ744" s="3"/>
      <c r="CR744" s="3"/>
      <c r="CS744" s="3"/>
      <c r="CT744" s="3"/>
      <c r="CU744" s="3"/>
      <c r="CV744" s="3"/>
      <c r="CW744" s="3"/>
      <c r="CX744" s="3"/>
      <c r="CY744" s="3"/>
      <c r="CZ744" s="3"/>
      <c r="DA744" s="3"/>
      <c r="DB744" s="3"/>
      <c r="DC744" s="3"/>
      <c r="DD744" s="3"/>
      <c r="DE744" s="3"/>
      <c r="DF744" s="3"/>
    </row>
    <row r="745" spans="1:110" s="34" customForma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  <c r="CQ745" s="3"/>
      <c r="CR745" s="3"/>
      <c r="CS745" s="3"/>
      <c r="CT745" s="3"/>
      <c r="CU745" s="3"/>
      <c r="CV745" s="3"/>
      <c r="CW745" s="3"/>
      <c r="CX745" s="3"/>
      <c r="CY745" s="3"/>
      <c r="CZ745" s="3"/>
      <c r="DA745" s="3"/>
      <c r="DB745" s="3"/>
      <c r="DC745" s="3"/>
      <c r="DD745" s="3"/>
      <c r="DE745" s="3"/>
      <c r="DF745" s="3"/>
    </row>
    <row r="746" spans="1:110" s="34" customForma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  <c r="CQ746" s="3"/>
      <c r="CR746" s="3"/>
      <c r="CS746" s="3"/>
      <c r="CT746" s="3"/>
      <c r="CU746" s="3"/>
      <c r="CV746" s="3"/>
      <c r="CW746" s="3"/>
      <c r="CX746" s="3"/>
      <c r="CY746" s="3"/>
      <c r="CZ746" s="3"/>
      <c r="DA746" s="3"/>
      <c r="DB746" s="3"/>
      <c r="DC746" s="3"/>
      <c r="DD746" s="3"/>
      <c r="DE746" s="3"/>
      <c r="DF746" s="3"/>
    </row>
    <row r="747" spans="1:110" s="34" customForma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3"/>
      <c r="CL747" s="3"/>
      <c r="CM747" s="3"/>
      <c r="CN747" s="3"/>
      <c r="CO747" s="3"/>
      <c r="CP747" s="3"/>
      <c r="CQ747" s="3"/>
      <c r="CR747" s="3"/>
      <c r="CS747" s="3"/>
      <c r="CT747" s="3"/>
      <c r="CU747" s="3"/>
      <c r="CV747" s="3"/>
      <c r="CW747" s="3"/>
      <c r="CX747" s="3"/>
      <c r="CY747" s="3"/>
      <c r="CZ747" s="3"/>
      <c r="DA747" s="3"/>
      <c r="DB747" s="3"/>
      <c r="DC747" s="3"/>
      <c r="DD747" s="3"/>
      <c r="DE747" s="3"/>
      <c r="DF747" s="3"/>
    </row>
    <row r="748" spans="1:110" s="34" customForma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  <c r="CQ748" s="3"/>
      <c r="CR748" s="3"/>
      <c r="CS748" s="3"/>
      <c r="CT748" s="3"/>
      <c r="CU748" s="3"/>
      <c r="CV748" s="3"/>
      <c r="CW748" s="3"/>
      <c r="CX748" s="3"/>
      <c r="CY748" s="3"/>
      <c r="CZ748" s="3"/>
      <c r="DA748" s="3"/>
      <c r="DB748" s="3"/>
      <c r="DC748" s="3"/>
      <c r="DD748" s="3"/>
      <c r="DE748" s="3"/>
      <c r="DF748" s="3"/>
    </row>
    <row r="749" spans="1:110" s="34" customForma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3"/>
      <c r="CR749" s="3"/>
      <c r="CS749" s="3"/>
      <c r="CT749" s="3"/>
      <c r="CU749" s="3"/>
      <c r="CV749" s="3"/>
      <c r="CW749" s="3"/>
      <c r="CX749" s="3"/>
      <c r="CY749" s="3"/>
      <c r="CZ749" s="3"/>
      <c r="DA749" s="3"/>
      <c r="DB749" s="3"/>
      <c r="DC749" s="3"/>
      <c r="DD749" s="3"/>
      <c r="DE749" s="3"/>
      <c r="DF749" s="3"/>
    </row>
    <row r="750" spans="1:110" s="34" customForma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  <c r="CS750" s="3"/>
      <c r="CT750" s="3"/>
      <c r="CU750" s="3"/>
      <c r="CV750" s="3"/>
      <c r="CW750" s="3"/>
      <c r="CX750" s="3"/>
      <c r="CY750" s="3"/>
      <c r="CZ750" s="3"/>
      <c r="DA750" s="3"/>
      <c r="DB750" s="3"/>
      <c r="DC750" s="3"/>
      <c r="DD750" s="3"/>
      <c r="DE750" s="3"/>
      <c r="DF750" s="3"/>
    </row>
    <row r="751" spans="1:110" s="34" customForma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  <c r="CQ751" s="3"/>
      <c r="CR751" s="3"/>
      <c r="CS751" s="3"/>
      <c r="CT751" s="3"/>
      <c r="CU751" s="3"/>
      <c r="CV751" s="3"/>
      <c r="CW751" s="3"/>
      <c r="CX751" s="3"/>
      <c r="CY751" s="3"/>
      <c r="CZ751" s="3"/>
      <c r="DA751" s="3"/>
      <c r="DB751" s="3"/>
      <c r="DC751" s="3"/>
      <c r="DD751" s="3"/>
      <c r="DE751" s="3"/>
      <c r="DF751" s="3"/>
    </row>
    <row r="752" spans="1:110" s="34" customForma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  <c r="CQ752" s="3"/>
      <c r="CR752" s="3"/>
      <c r="CS752" s="3"/>
      <c r="CT752" s="3"/>
      <c r="CU752" s="3"/>
      <c r="CV752" s="3"/>
      <c r="CW752" s="3"/>
      <c r="CX752" s="3"/>
      <c r="CY752" s="3"/>
      <c r="CZ752" s="3"/>
      <c r="DA752" s="3"/>
      <c r="DB752" s="3"/>
      <c r="DC752" s="3"/>
      <c r="DD752" s="3"/>
      <c r="DE752" s="3"/>
      <c r="DF752" s="3"/>
    </row>
    <row r="753" spans="1:110" s="34" customForma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  <c r="CQ753" s="3"/>
      <c r="CR753" s="3"/>
      <c r="CS753" s="3"/>
      <c r="CT753" s="3"/>
      <c r="CU753" s="3"/>
      <c r="CV753" s="3"/>
      <c r="CW753" s="3"/>
      <c r="CX753" s="3"/>
      <c r="CY753" s="3"/>
      <c r="CZ753" s="3"/>
      <c r="DA753" s="3"/>
      <c r="DB753" s="3"/>
      <c r="DC753" s="3"/>
      <c r="DD753" s="3"/>
      <c r="DE753" s="3"/>
      <c r="DF753" s="3"/>
    </row>
    <row r="754" spans="1:110" s="34" customForma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  <c r="CQ754" s="3"/>
      <c r="CR754" s="3"/>
      <c r="CS754" s="3"/>
      <c r="CT754" s="3"/>
      <c r="CU754" s="3"/>
      <c r="CV754" s="3"/>
      <c r="CW754" s="3"/>
      <c r="CX754" s="3"/>
      <c r="CY754" s="3"/>
      <c r="CZ754" s="3"/>
      <c r="DA754" s="3"/>
      <c r="DB754" s="3"/>
      <c r="DC754" s="3"/>
      <c r="DD754" s="3"/>
      <c r="DE754" s="3"/>
      <c r="DF754" s="3"/>
    </row>
    <row r="755" spans="1:110" s="34" customForma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  <c r="CQ755" s="3"/>
      <c r="CR755" s="3"/>
      <c r="CS755" s="3"/>
      <c r="CT755" s="3"/>
      <c r="CU755" s="3"/>
      <c r="CV755" s="3"/>
      <c r="CW755" s="3"/>
      <c r="CX755" s="3"/>
      <c r="CY755" s="3"/>
      <c r="CZ755" s="3"/>
      <c r="DA755" s="3"/>
      <c r="DB755" s="3"/>
      <c r="DC755" s="3"/>
      <c r="DD755" s="3"/>
      <c r="DE755" s="3"/>
      <c r="DF755" s="3"/>
    </row>
    <row r="756" spans="1:110" s="34" customForma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  <c r="CQ756" s="3"/>
      <c r="CR756" s="3"/>
      <c r="CS756" s="3"/>
      <c r="CT756" s="3"/>
      <c r="CU756" s="3"/>
      <c r="CV756" s="3"/>
      <c r="CW756" s="3"/>
      <c r="CX756" s="3"/>
      <c r="CY756" s="3"/>
      <c r="CZ756" s="3"/>
      <c r="DA756" s="3"/>
      <c r="DB756" s="3"/>
      <c r="DC756" s="3"/>
      <c r="DD756" s="3"/>
      <c r="DE756" s="3"/>
      <c r="DF756" s="3"/>
    </row>
    <row r="757" spans="1:110" s="34" customForma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  <c r="CQ757" s="3"/>
      <c r="CR757" s="3"/>
      <c r="CS757" s="3"/>
      <c r="CT757" s="3"/>
      <c r="CU757" s="3"/>
      <c r="CV757" s="3"/>
      <c r="CW757" s="3"/>
      <c r="CX757" s="3"/>
      <c r="CY757" s="3"/>
      <c r="CZ757" s="3"/>
      <c r="DA757" s="3"/>
      <c r="DB757" s="3"/>
      <c r="DC757" s="3"/>
      <c r="DD757" s="3"/>
      <c r="DE757" s="3"/>
      <c r="DF757" s="3"/>
    </row>
    <row r="758" spans="1:110" s="34" customForma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  <c r="CQ758" s="3"/>
      <c r="CR758" s="3"/>
      <c r="CS758" s="3"/>
      <c r="CT758" s="3"/>
      <c r="CU758" s="3"/>
      <c r="CV758" s="3"/>
      <c r="CW758" s="3"/>
      <c r="CX758" s="3"/>
      <c r="CY758" s="3"/>
      <c r="CZ758" s="3"/>
      <c r="DA758" s="3"/>
      <c r="DB758" s="3"/>
      <c r="DC758" s="3"/>
      <c r="DD758" s="3"/>
      <c r="DE758" s="3"/>
      <c r="DF758" s="3"/>
    </row>
    <row r="759" spans="1:110" s="34" customForma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  <c r="CQ759" s="3"/>
      <c r="CR759" s="3"/>
      <c r="CS759" s="3"/>
      <c r="CT759" s="3"/>
      <c r="CU759" s="3"/>
      <c r="CV759" s="3"/>
      <c r="CW759" s="3"/>
      <c r="CX759" s="3"/>
      <c r="CY759" s="3"/>
      <c r="CZ759" s="3"/>
      <c r="DA759" s="3"/>
      <c r="DB759" s="3"/>
      <c r="DC759" s="3"/>
      <c r="DD759" s="3"/>
      <c r="DE759" s="3"/>
      <c r="DF759" s="3"/>
    </row>
    <row r="760" spans="1:110" s="34" customForma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  <c r="CQ760" s="3"/>
      <c r="CR760" s="3"/>
      <c r="CS760" s="3"/>
      <c r="CT760" s="3"/>
      <c r="CU760" s="3"/>
      <c r="CV760" s="3"/>
      <c r="CW760" s="3"/>
      <c r="CX760" s="3"/>
      <c r="CY760" s="3"/>
      <c r="CZ760" s="3"/>
      <c r="DA760" s="3"/>
      <c r="DB760" s="3"/>
      <c r="DC760" s="3"/>
      <c r="DD760" s="3"/>
      <c r="DE760" s="3"/>
      <c r="DF760" s="3"/>
    </row>
    <row r="761" spans="1:110" s="34" customForma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  <c r="CQ761" s="3"/>
      <c r="CR761" s="3"/>
      <c r="CS761" s="3"/>
      <c r="CT761" s="3"/>
      <c r="CU761" s="3"/>
      <c r="CV761" s="3"/>
      <c r="CW761" s="3"/>
      <c r="CX761" s="3"/>
      <c r="CY761" s="3"/>
      <c r="CZ761" s="3"/>
      <c r="DA761" s="3"/>
      <c r="DB761" s="3"/>
      <c r="DC761" s="3"/>
      <c r="DD761" s="3"/>
      <c r="DE761" s="3"/>
      <c r="DF761" s="3"/>
    </row>
    <row r="762" spans="1:110" s="34" customForma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  <c r="CQ762" s="3"/>
      <c r="CR762" s="3"/>
      <c r="CS762" s="3"/>
      <c r="CT762" s="3"/>
      <c r="CU762" s="3"/>
      <c r="CV762" s="3"/>
      <c r="CW762" s="3"/>
      <c r="CX762" s="3"/>
      <c r="CY762" s="3"/>
      <c r="CZ762" s="3"/>
      <c r="DA762" s="3"/>
      <c r="DB762" s="3"/>
      <c r="DC762" s="3"/>
      <c r="DD762" s="3"/>
      <c r="DE762" s="3"/>
      <c r="DF762" s="3"/>
    </row>
    <row r="763" spans="1:110" s="34" customForma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  <c r="CQ763" s="3"/>
      <c r="CR763" s="3"/>
      <c r="CS763" s="3"/>
      <c r="CT763" s="3"/>
      <c r="CU763" s="3"/>
      <c r="CV763" s="3"/>
      <c r="CW763" s="3"/>
      <c r="CX763" s="3"/>
      <c r="CY763" s="3"/>
      <c r="CZ763" s="3"/>
      <c r="DA763" s="3"/>
      <c r="DB763" s="3"/>
      <c r="DC763" s="3"/>
      <c r="DD763" s="3"/>
      <c r="DE763" s="3"/>
      <c r="DF763" s="3"/>
    </row>
    <row r="764" spans="1:110" s="34" customForma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  <c r="CQ764" s="3"/>
      <c r="CR764" s="3"/>
      <c r="CS764" s="3"/>
      <c r="CT764" s="3"/>
      <c r="CU764" s="3"/>
      <c r="CV764" s="3"/>
      <c r="CW764" s="3"/>
      <c r="CX764" s="3"/>
      <c r="CY764" s="3"/>
      <c r="CZ764" s="3"/>
      <c r="DA764" s="3"/>
      <c r="DB764" s="3"/>
      <c r="DC764" s="3"/>
      <c r="DD764" s="3"/>
      <c r="DE764" s="3"/>
      <c r="DF764" s="3"/>
    </row>
    <row r="765" spans="1:110" s="34" customForma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  <c r="CQ765" s="3"/>
      <c r="CR765" s="3"/>
      <c r="CS765" s="3"/>
      <c r="CT765" s="3"/>
      <c r="CU765" s="3"/>
      <c r="CV765" s="3"/>
      <c r="CW765" s="3"/>
      <c r="CX765" s="3"/>
      <c r="CY765" s="3"/>
      <c r="CZ765" s="3"/>
      <c r="DA765" s="3"/>
      <c r="DB765" s="3"/>
      <c r="DC765" s="3"/>
      <c r="DD765" s="3"/>
      <c r="DE765" s="3"/>
      <c r="DF765" s="3"/>
    </row>
    <row r="766" spans="1:110" s="34" customForma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  <c r="CQ766" s="3"/>
      <c r="CR766" s="3"/>
      <c r="CS766" s="3"/>
      <c r="CT766" s="3"/>
      <c r="CU766" s="3"/>
      <c r="CV766" s="3"/>
      <c r="CW766" s="3"/>
      <c r="CX766" s="3"/>
      <c r="CY766" s="3"/>
      <c r="CZ766" s="3"/>
      <c r="DA766" s="3"/>
      <c r="DB766" s="3"/>
      <c r="DC766" s="3"/>
      <c r="DD766" s="3"/>
      <c r="DE766" s="3"/>
      <c r="DF766" s="3"/>
    </row>
    <row r="767" spans="1:110" s="34" customForma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  <c r="CQ767" s="3"/>
      <c r="CR767" s="3"/>
      <c r="CS767" s="3"/>
      <c r="CT767" s="3"/>
      <c r="CU767" s="3"/>
      <c r="CV767" s="3"/>
      <c r="CW767" s="3"/>
      <c r="CX767" s="3"/>
      <c r="CY767" s="3"/>
      <c r="CZ767" s="3"/>
      <c r="DA767" s="3"/>
      <c r="DB767" s="3"/>
      <c r="DC767" s="3"/>
      <c r="DD767" s="3"/>
      <c r="DE767" s="3"/>
      <c r="DF767" s="3"/>
    </row>
    <row r="768" spans="1:110" s="34" customForma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  <c r="CQ768" s="3"/>
      <c r="CR768" s="3"/>
      <c r="CS768" s="3"/>
      <c r="CT768" s="3"/>
      <c r="CU768" s="3"/>
      <c r="CV768" s="3"/>
      <c r="CW768" s="3"/>
      <c r="CX768" s="3"/>
      <c r="CY768" s="3"/>
      <c r="CZ768" s="3"/>
      <c r="DA768" s="3"/>
      <c r="DB768" s="3"/>
      <c r="DC768" s="3"/>
      <c r="DD768" s="3"/>
      <c r="DE768" s="3"/>
      <c r="DF768" s="3"/>
    </row>
    <row r="769" spans="1:110" s="34" customForma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  <c r="CQ769" s="3"/>
      <c r="CR769" s="3"/>
      <c r="CS769" s="3"/>
      <c r="CT769" s="3"/>
      <c r="CU769" s="3"/>
      <c r="CV769" s="3"/>
      <c r="CW769" s="3"/>
      <c r="CX769" s="3"/>
      <c r="CY769" s="3"/>
      <c r="CZ769" s="3"/>
      <c r="DA769" s="3"/>
      <c r="DB769" s="3"/>
      <c r="DC769" s="3"/>
      <c r="DD769" s="3"/>
      <c r="DE769" s="3"/>
      <c r="DF769" s="3"/>
    </row>
    <row r="770" spans="1:110" s="34" customForma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  <c r="CQ770" s="3"/>
      <c r="CR770" s="3"/>
      <c r="CS770" s="3"/>
      <c r="CT770" s="3"/>
      <c r="CU770" s="3"/>
      <c r="CV770" s="3"/>
      <c r="CW770" s="3"/>
      <c r="CX770" s="3"/>
      <c r="CY770" s="3"/>
      <c r="CZ770" s="3"/>
      <c r="DA770" s="3"/>
      <c r="DB770" s="3"/>
      <c r="DC770" s="3"/>
      <c r="DD770" s="3"/>
      <c r="DE770" s="3"/>
      <c r="DF770" s="3"/>
    </row>
    <row r="771" spans="1:110" s="34" customForma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  <c r="CQ771" s="3"/>
      <c r="CR771" s="3"/>
      <c r="CS771" s="3"/>
      <c r="CT771" s="3"/>
      <c r="CU771" s="3"/>
      <c r="CV771" s="3"/>
      <c r="CW771" s="3"/>
      <c r="CX771" s="3"/>
      <c r="CY771" s="3"/>
      <c r="CZ771" s="3"/>
      <c r="DA771" s="3"/>
      <c r="DB771" s="3"/>
      <c r="DC771" s="3"/>
      <c r="DD771" s="3"/>
      <c r="DE771" s="3"/>
      <c r="DF771" s="3"/>
    </row>
    <row r="772" spans="1:110" s="34" customForma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  <c r="CQ772" s="3"/>
      <c r="CR772" s="3"/>
      <c r="CS772" s="3"/>
      <c r="CT772" s="3"/>
      <c r="CU772" s="3"/>
      <c r="CV772" s="3"/>
      <c r="CW772" s="3"/>
      <c r="CX772" s="3"/>
      <c r="CY772" s="3"/>
      <c r="CZ772" s="3"/>
      <c r="DA772" s="3"/>
      <c r="DB772" s="3"/>
      <c r="DC772" s="3"/>
      <c r="DD772" s="3"/>
      <c r="DE772" s="3"/>
      <c r="DF772" s="3"/>
    </row>
    <row r="773" spans="1:110" s="34" customForma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  <c r="CQ773" s="3"/>
      <c r="CR773" s="3"/>
      <c r="CS773" s="3"/>
      <c r="CT773" s="3"/>
      <c r="CU773" s="3"/>
      <c r="CV773" s="3"/>
      <c r="CW773" s="3"/>
      <c r="CX773" s="3"/>
      <c r="CY773" s="3"/>
      <c r="CZ773" s="3"/>
      <c r="DA773" s="3"/>
      <c r="DB773" s="3"/>
      <c r="DC773" s="3"/>
      <c r="DD773" s="3"/>
      <c r="DE773" s="3"/>
      <c r="DF773" s="3"/>
    </row>
    <row r="774" spans="1:110" s="34" customForma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  <c r="CQ774" s="3"/>
      <c r="CR774" s="3"/>
      <c r="CS774" s="3"/>
      <c r="CT774" s="3"/>
      <c r="CU774" s="3"/>
      <c r="CV774" s="3"/>
      <c r="CW774" s="3"/>
      <c r="CX774" s="3"/>
      <c r="CY774" s="3"/>
      <c r="CZ774" s="3"/>
      <c r="DA774" s="3"/>
      <c r="DB774" s="3"/>
      <c r="DC774" s="3"/>
      <c r="DD774" s="3"/>
      <c r="DE774" s="3"/>
      <c r="DF774" s="3"/>
    </row>
    <row r="775" spans="1:110" s="34" customForma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  <c r="CQ775" s="3"/>
      <c r="CR775" s="3"/>
      <c r="CS775" s="3"/>
      <c r="CT775" s="3"/>
      <c r="CU775" s="3"/>
      <c r="CV775" s="3"/>
      <c r="CW775" s="3"/>
      <c r="CX775" s="3"/>
      <c r="CY775" s="3"/>
      <c r="CZ775" s="3"/>
      <c r="DA775" s="3"/>
      <c r="DB775" s="3"/>
      <c r="DC775" s="3"/>
      <c r="DD775" s="3"/>
      <c r="DE775" s="3"/>
      <c r="DF775" s="3"/>
    </row>
    <row r="776" spans="1:110" s="34" customForma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  <c r="CQ776" s="3"/>
      <c r="CR776" s="3"/>
      <c r="CS776" s="3"/>
      <c r="CT776" s="3"/>
      <c r="CU776" s="3"/>
      <c r="CV776" s="3"/>
      <c r="CW776" s="3"/>
      <c r="CX776" s="3"/>
      <c r="CY776" s="3"/>
      <c r="CZ776" s="3"/>
      <c r="DA776" s="3"/>
      <c r="DB776" s="3"/>
      <c r="DC776" s="3"/>
      <c r="DD776" s="3"/>
      <c r="DE776" s="3"/>
      <c r="DF776" s="3"/>
    </row>
    <row r="777" spans="1:110" s="34" customForma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  <c r="CQ777" s="3"/>
      <c r="CR777" s="3"/>
      <c r="CS777" s="3"/>
      <c r="CT777" s="3"/>
      <c r="CU777" s="3"/>
      <c r="CV777" s="3"/>
      <c r="CW777" s="3"/>
      <c r="CX777" s="3"/>
      <c r="CY777" s="3"/>
      <c r="CZ777" s="3"/>
      <c r="DA777" s="3"/>
      <c r="DB777" s="3"/>
      <c r="DC777" s="3"/>
      <c r="DD777" s="3"/>
      <c r="DE777" s="3"/>
      <c r="DF777" s="3"/>
    </row>
    <row r="778" spans="1:110" s="34" customForma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  <c r="CQ778" s="3"/>
      <c r="CR778" s="3"/>
      <c r="CS778" s="3"/>
      <c r="CT778" s="3"/>
      <c r="CU778" s="3"/>
      <c r="CV778" s="3"/>
      <c r="CW778" s="3"/>
      <c r="CX778" s="3"/>
      <c r="CY778" s="3"/>
      <c r="CZ778" s="3"/>
      <c r="DA778" s="3"/>
      <c r="DB778" s="3"/>
      <c r="DC778" s="3"/>
      <c r="DD778" s="3"/>
      <c r="DE778" s="3"/>
      <c r="DF778" s="3"/>
    </row>
    <row r="779" spans="1:110" s="34" customForma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  <c r="CQ779" s="3"/>
      <c r="CR779" s="3"/>
      <c r="CS779" s="3"/>
      <c r="CT779" s="3"/>
      <c r="CU779" s="3"/>
      <c r="CV779" s="3"/>
      <c r="CW779" s="3"/>
      <c r="CX779" s="3"/>
      <c r="CY779" s="3"/>
      <c r="CZ779" s="3"/>
      <c r="DA779" s="3"/>
      <c r="DB779" s="3"/>
      <c r="DC779" s="3"/>
      <c r="DD779" s="3"/>
      <c r="DE779" s="3"/>
      <c r="DF779" s="3"/>
    </row>
    <row r="780" spans="1:110" s="34" customForma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  <c r="CQ780" s="3"/>
      <c r="CR780" s="3"/>
      <c r="CS780" s="3"/>
      <c r="CT780" s="3"/>
      <c r="CU780" s="3"/>
      <c r="CV780" s="3"/>
      <c r="CW780" s="3"/>
      <c r="CX780" s="3"/>
      <c r="CY780" s="3"/>
      <c r="CZ780" s="3"/>
      <c r="DA780" s="3"/>
      <c r="DB780" s="3"/>
      <c r="DC780" s="3"/>
      <c r="DD780" s="3"/>
      <c r="DE780" s="3"/>
      <c r="DF780" s="3"/>
    </row>
    <row r="781" spans="1:110" s="34" customForma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  <c r="CQ781" s="3"/>
      <c r="CR781" s="3"/>
      <c r="CS781" s="3"/>
      <c r="CT781" s="3"/>
      <c r="CU781" s="3"/>
      <c r="CV781" s="3"/>
      <c r="CW781" s="3"/>
      <c r="CX781" s="3"/>
      <c r="CY781" s="3"/>
      <c r="CZ781" s="3"/>
      <c r="DA781" s="3"/>
      <c r="DB781" s="3"/>
      <c r="DC781" s="3"/>
      <c r="DD781" s="3"/>
      <c r="DE781" s="3"/>
      <c r="DF781" s="3"/>
    </row>
    <row r="782" spans="1:110" s="34" customForma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  <c r="CQ782" s="3"/>
      <c r="CR782" s="3"/>
      <c r="CS782" s="3"/>
      <c r="CT782" s="3"/>
      <c r="CU782" s="3"/>
      <c r="CV782" s="3"/>
      <c r="CW782" s="3"/>
      <c r="CX782" s="3"/>
      <c r="CY782" s="3"/>
      <c r="CZ782" s="3"/>
      <c r="DA782" s="3"/>
      <c r="DB782" s="3"/>
      <c r="DC782" s="3"/>
      <c r="DD782" s="3"/>
      <c r="DE782" s="3"/>
      <c r="DF782" s="3"/>
    </row>
    <row r="783" spans="1:110" s="34" customForma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  <c r="CQ783" s="3"/>
      <c r="CR783" s="3"/>
      <c r="CS783" s="3"/>
      <c r="CT783" s="3"/>
      <c r="CU783" s="3"/>
      <c r="CV783" s="3"/>
      <c r="CW783" s="3"/>
      <c r="CX783" s="3"/>
      <c r="CY783" s="3"/>
      <c r="CZ783" s="3"/>
      <c r="DA783" s="3"/>
      <c r="DB783" s="3"/>
      <c r="DC783" s="3"/>
      <c r="DD783" s="3"/>
      <c r="DE783" s="3"/>
      <c r="DF783" s="3"/>
    </row>
    <row r="784" spans="1:110" s="34" customForma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  <c r="CQ784" s="3"/>
      <c r="CR784" s="3"/>
      <c r="CS784" s="3"/>
      <c r="CT784" s="3"/>
      <c r="CU784" s="3"/>
      <c r="CV784" s="3"/>
      <c r="CW784" s="3"/>
      <c r="CX784" s="3"/>
      <c r="CY784" s="3"/>
      <c r="CZ784" s="3"/>
      <c r="DA784" s="3"/>
      <c r="DB784" s="3"/>
      <c r="DC784" s="3"/>
      <c r="DD784" s="3"/>
      <c r="DE784" s="3"/>
      <c r="DF784" s="3"/>
    </row>
    <row r="785" spans="1:110" s="34" customForma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  <c r="CQ785" s="3"/>
      <c r="CR785" s="3"/>
      <c r="CS785" s="3"/>
      <c r="CT785" s="3"/>
      <c r="CU785" s="3"/>
      <c r="CV785" s="3"/>
      <c r="CW785" s="3"/>
      <c r="CX785" s="3"/>
      <c r="CY785" s="3"/>
      <c r="CZ785" s="3"/>
      <c r="DA785" s="3"/>
      <c r="DB785" s="3"/>
      <c r="DC785" s="3"/>
      <c r="DD785" s="3"/>
      <c r="DE785" s="3"/>
      <c r="DF785" s="3"/>
    </row>
    <row r="786" spans="1:110" s="34" customForma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  <c r="CQ786" s="3"/>
      <c r="CR786" s="3"/>
      <c r="CS786" s="3"/>
      <c r="CT786" s="3"/>
      <c r="CU786" s="3"/>
      <c r="CV786" s="3"/>
      <c r="CW786" s="3"/>
      <c r="CX786" s="3"/>
      <c r="CY786" s="3"/>
      <c r="CZ786" s="3"/>
      <c r="DA786" s="3"/>
      <c r="DB786" s="3"/>
      <c r="DC786" s="3"/>
      <c r="DD786" s="3"/>
      <c r="DE786" s="3"/>
      <c r="DF786" s="3"/>
    </row>
    <row r="787" spans="1:110" s="34" customForma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  <c r="CQ787" s="3"/>
      <c r="CR787" s="3"/>
      <c r="CS787" s="3"/>
      <c r="CT787" s="3"/>
      <c r="CU787" s="3"/>
      <c r="CV787" s="3"/>
      <c r="CW787" s="3"/>
      <c r="CX787" s="3"/>
      <c r="CY787" s="3"/>
      <c r="CZ787" s="3"/>
      <c r="DA787" s="3"/>
      <c r="DB787" s="3"/>
      <c r="DC787" s="3"/>
      <c r="DD787" s="3"/>
      <c r="DE787" s="3"/>
      <c r="DF787" s="3"/>
    </row>
    <row r="788" spans="1:110" s="34" customForma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  <c r="CQ788" s="3"/>
      <c r="CR788" s="3"/>
      <c r="CS788" s="3"/>
      <c r="CT788" s="3"/>
      <c r="CU788" s="3"/>
      <c r="CV788" s="3"/>
      <c r="CW788" s="3"/>
      <c r="CX788" s="3"/>
      <c r="CY788" s="3"/>
      <c r="CZ788" s="3"/>
      <c r="DA788" s="3"/>
      <c r="DB788" s="3"/>
      <c r="DC788" s="3"/>
      <c r="DD788" s="3"/>
      <c r="DE788" s="3"/>
      <c r="DF788" s="3"/>
    </row>
    <row r="789" spans="1:110" s="34" customForma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  <c r="CQ789" s="3"/>
      <c r="CR789" s="3"/>
      <c r="CS789" s="3"/>
      <c r="CT789" s="3"/>
      <c r="CU789" s="3"/>
      <c r="CV789" s="3"/>
      <c r="CW789" s="3"/>
      <c r="CX789" s="3"/>
      <c r="CY789" s="3"/>
      <c r="CZ789" s="3"/>
      <c r="DA789" s="3"/>
      <c r="DB789" s="3"/>
      <c r="DC789" s="3"/>
      <c r="DD789" s="3"/>
      <c r="DE789" s="3"/>
      <c r="DF789" s="3"/>
    </row>
    <row r="790" spans="1:110" s="34" customForma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  <c r="CQ790" s="3"/>
      <c r="CR790" s="3"/>
      <c r="CS790" s="3"/>
      <c r="CT790" s="3"/>
      <c r="CU790" s="3"/>
      <c r="CV790" s="3"/>
      <c r="CW790" s="3"/>
      <c r="CX790" s="3"/>
      <c r="CY790" s="3"/>
      <c r="CZ790" s="3"/>
      <c r="DA790" s="3"/>
      <c r="DB790" s="3"/>
      <c r="DC790" s="3"/>
      <c r="DD790" s="3"/>
      <c r="DE790" s="3"/>
      <c r="DF790" s="3"/>
    </row>
    <row r="791" spans="1:110" s="34" customForma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  <c r="CQ791" s="3"/>
      <c r="CR791" s="3"/>
      <c r="CS791" s="3"/>
      <c r="CT791" s="3"/>
      <c r="CU791" s="3"/>
      <c r="CV791" s="3"/>
      <c r="CW791" s="3"/>
      <c r="CX791" s="3"/>
      <c r="CY791" s="3"/>
      <c r="CZ791" s="3"/>
      <c r="DA791" s="3"/>
      <c r="DB791" s="3"/>
      <c r="DC791" s="3"/>
      <c r="DD791" s="3"/>
      <c r="DE791" s="3"/>
      <c r="DF791" s="3"/>
    </row>
    <row r="792" spans="1:110" s="34" customForma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  <c r="CQ792" s="3"/>
      <c r="CR792" s="3"/>
      <c r="CS792" s="3"/>
      <c r="CT792" s="3"/>
      <c r="CU792" s="3"/>
      <c r="CV792" s="3"/>
      <c r="CW792" s="3"/>
      <c r="CX792" s="3"/>
      <c r="CY792" s="3"/>
      <c r="CZ792" s="3"/>
      <c r="DA792" s="3"/>
      <c r="DB792" s="3"/>
      <c r="DC792" s="3"/>
      <c r="DD792" s="3"/>
      <c r="DE792" s="3"/>
      <c r="DF792" s="3"/>
    </row>
    <row r="793" spans="1:110" s="34" customForma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  <c r="CQ793" s="3"/>
      <c r="CR793" s="3"/>
      <c r="CS793" s="3"/>
      <c r="CT793" s="3"/>
      <c r="CU793" s="3"/>
      <c r="CV793" s="3"/>
      <c r="CW793" s="3"/>
      <c r="CX793" s="3"/>
      <c r="CY793" s="3"/>
      <c r="CZ793" s="3"/>
      <c r="DA793" s="3"/>
      <c r="DB793" s="3"/>
      <c r="DC793" s="3"/>
      <c r="DD793" s="3"/>
      <c r="DE793" s="3"/>
      <c r="DF793" s="3"/>
    </row>
    <row r="794" spans="1:110" s="34" customForma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  <c r="CQ794" s="3"/>
      <c r="CR794" s="3"/>
      <c r="CS794" s="3"/>
      <c r="CT794" s="3"/>
      <c r="CU794" s="3"/>
      <c r="CV794" s="3"/>
      <c r="CW794" s="3"/>
      <c r="CX794" s="3"/>
      <c r="CY794" s="3"/>
      <c r="CZ794" s="3"/>
      <c r="DA794" s="3"/>
      <c r="DB794" s="3"/>
      <c r="DC794" s="3"/>
      <c r="DD794" s="3"/>
      <c r="DE794" s="3"/>
      <c r="DF794" s="3"/>
    </row>
    <row r="795" spans="1:110" s="34" customForma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  <c r="CQ795" s="3"/>
      <c r="CR795" s="3"/>
      <c r="CS795" s="3"/>
      <c r="CT795" s="3"/>
      <c r="CU795" s="3"/>
      <c r="CV795" s="3"/>
      <c r="CW795" s="3"/>
      <c r="CX795" s="3"/>
      <c r="CY795" s="3"/>
      <c r="CZ795" s="3"/>
      <c r="DA795" s="3"/>
      <c r="DB795" s="3"/>
      <c r="DC795" s="3"/>
      <c r="DD795" s="3"/>
      <c r="DE795" s="3"/>
      <c r="DF795" s="3"/>
    </row>
    <row r="796" spans="1:110" s="34" customForma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  <c r="CQ796" s="3"/>
      <c r="CR796" s="3"/>
      <c r="CS796" s="3"/>
      <c r="CT796" s="3"/>
      <c r="CU796" s="3"/>
      <c r="CV796" s="3"/>
      <c r="CW796" s="3"/>
      <c r="CX796" s="3"/>
      <c r="CY796" s="3"/>
      <c r="CZ796" s="3"/>
      <c r="DA796" s="3"/>
      <c r="DB796" s="3"/>
      <c r="DC796" s="3"/>
      <c r="DD796" s="3"/>
      <c r="DE796" s="3"/>
      <c r="DF796" s="3"/>
    </row>
    <row r="797" spans="1:110" s="34" customForma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  <c r="CQ797" s="3"/>
      <c r="CR797" s="3"/>
      <c r="CS797" s="3"/>
      <c r="CT797" s="3"/>
      <c r="CU797" s="3"/>
      <c r="CV797" s="3"/>
      <c r="CW797" s="3"/>
      <c r="CX797" s="3"/>
      <c r="CY797" s="3"/>
      <c r="CZ797" s="3"/>
      <c r="DA797" s="3"/>
      <c r="DB797" s="3"/>
      <c r="DC797" s="3"/>
      <c r="DD797" s="3"/>
      <c r="DE797" s="3"/>
      <c r="DF797" s="3"/>
    </row>
    <row r="798" spans="1:110" s="34" customForma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  <c r="CR798" s="3"/>
      <c r="CS798" s="3"/>
      <c r="CT798" s="3"/>
      <c r="CU798" s="3"/>
      <c r="CV798" s="3"/>
      <c r="CW798" s="3"/>
      <c r="CX798" s="3"/>
      <c r="CY798" s="3"/>
      <c r="CZ798" s="3"/>
      <c r="DA798" s="3"/>
      <c r="DB798" s="3"/>
      <c r="DC798" s="3"/>
      <c r="DD798" s="3"/>
      <c r="DE798" s="3"/>
      <c r="DF798" s="3"/>
    </row>
    <row r="799" spans="1:110" s="34" customForma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  <c r="CR799" s="3"/>
      <c r="CS799" s="3"/>
      <c r="CT799" s="3"/>
      <c r="CU799" s="3"/>
      <c r="CV799" s="3"/>
      <c r="CW799" s="3"/>
      <c r="CX799" s="3"/>
      <c r="CY799" s="3"/>
      <c r="CZ799" s="3"/>
      <c r="DA799" s="3"/>
      <c r="DB799" s="3"/>
      <c r="DC799" s="3"/>
      <c r="DD799" s="3"/>
      <c r="DE799" s="3"/>
      <c r="DF799" s="3"/>
    </row>
    <row r="800" spans="1:110" s="34" customForma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  <c r="CQ800" s="3"/>
      <c r="CR800" s="3"/>
      <c r="CS800" s="3"/>
      <c r="CT800" s="3"/>
      <c r="CU800" s="3"/>
      <c r="CV800" s="3"/>
      <c r="CW800" s="3"/>
      <c r="CX800" s="3"/>
      <c r="CY800" s="3"/>
      <c r="CZ800" s="3"/>
      <c r="DA800" s="3"/>
      <c r="DB800" s="3"/>
      <c r="DC800" s="3"/>
      <c r="DD800" s="3"/>
      <c r="DE800" s="3"/>
      <c r="DF800" s="3"/>
    </row>
    <row r="801" spans="1:110" s="34" customForma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  <c r="CQ801" s="3"/>
      <c r="CR801" s="3"/>
      <c r="CS801" s="3"/>
      <c r="CT801" s="3"/>
      <c r="CU801" s="3"/>
      <c r="CV801" s="3"/>
      <c r="CW801" s="3"/>
      <c r="CX801" s="3"/>
      <c r="CY801" s="3"/>
      <c r="CZ801" s="3"/>
      <c r="DA801" s="3"/>
      <c r="DB801" s="3"/>
      <c r="DC801" s="3"/>
      <c r="DD801" s="3"/>
      <c r="DE801" s="3"/>
      <c r="DF801" s="3"/>
    </row>
    <row r="802" spans="1:110" s="34" customForma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  <c r="CR802" s="3"/>
      <c r="CS802" s="3"/>
      <c r="CT802" s="3"/>
      <c r="CU802" s="3"/>
      <c r="CV802" s="3"/>
      <c r="CW802" s="3"/>
      <c r="CX802" s="3"/>
      <c r="CY802" s="3"/>
      <c r="CZ802" s="3"/>
      <c r="DA802" s="3"/>
      <c r="DB802" s="3"/>
      <c r="DC802" s="3"/>
      <c r="DD802" s="3"/>
      <c r="DE802" s="3"/>
      <c r="DF802" s="3"/>
    </row>
    <row r="803" spans="1:110" s="34" customForma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  <c r="CQ803" s="3"/>
      <c r="CR803" s="3"/>
      <c r="CS803" s="3"/>
      <c r="CT803" s="3"/>
      <c r="CU803" s="3"/>
      <c r="CV803" s="3"/>
      <c r="CW803" s="3"/>
      <c r="CX803" s="3"/>
      <c r="CY803" s="3"/>
      <c r="CZ803" s="3"/>
      <c r="DA803" s="3"/>
      <c r="DB803" s="3"/>
      <c r="DC803" s="3"/>
      <c r="DD803" s="3"/>
      <c r="DE803" s="3"/>
      <c r="DF803" s="3"/>
    </row>
    <row r="804" spans="1:110" s="34" customForma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  <c r="CQ804" s="3"/>
      <c r="CR804" s="3"/>
      <c r="CS804" s="3"/>
      <c r="CT804" s="3"/>
      <c r="CU804" s="3"/>
      <c r="CV804" s="3"/>
      <c r="CW804" s="3"/>
      <c r="CX804" s="3"/>
      <c r="CY804" s="3"/>
      <c r="CZ804" s="3"/>
      <c r="DA804" s="3"/>
      <c r="DB804" s="3"/>
      <c r="DC804" s="3"/>
      <c r="DD804" s="3"/>
      <c r="DE804" s="3"/>
      <c r="DF804" s="3"/>
    </row>
    <row r="805" spans="1:110" s="34" customForma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  <c r="CQ805" s="3"/>
      <c r="CR805" s="3"/>
      <c r="CS805" s="3"/>
      <c r="CT805" s="3"/>
      <c r="CU805" s="3"/>
      <c r="CV805" s="3"/>
      <c r="CW805" s="3"/>
      <c r="CX805" s="3"/>
      <c r="CY805" s="3"/>
      <c r="CZ805" s="3"/>
      <c r="DA805" s="3"/>
      <c r="DB805" s="3"/>
      <c r="DC805" s="3"/>
      <c r="DD805" s="3"/>
      <c r="DE805" s="3"/>
      <c r="DF805" s="3"/>
    </row>
    <row r="806" spans="1:110" s="34" customForma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  <c r="CQ806" s="3"/>
      <c r="CR806" s="3"/>
      <c r="CS806" s="3"/>
      <c r="CT806" s="3"/>
      <c r="CU806" s="3"/>
      <c r="CV806" s="3"/>
      <c r="CW806" s="3"/>
      <c r="CX806" s="3"/>
      <c r="CY806" s="3"/>
      <c r="CZ806" s="3"/>
      <c r="DA806" s="3"/>
      <c r="DB806" s="3"/>
      <c r="DC806" s="3"/>
      <c r="DD806" s="3"/>
      <c r="DE806" s="3"/>
      <c r="DF806" s="3"/>
    </row>
    <row r="807" spans="1:110" s="34" customForma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  <c r="CQ807" s="3"/>
      <c r="CR807" s="3"/>
      <c r="CS807" s="3"/>
      <c r="CT807" s="3"/>
      <c r="CU807" s="3"/>
      <c r="CV807" s="3"/>
      <c r="CW807" s="3"/>
      <c r="CX807" s="3"/>
      <c r="CY807" s="3"/>
      <c r="CZ807" s="3"/>
      <c r="DA807" s="3"/>
      <c r="DB807" s="3"/>
      <c r="DC807" s="3"/>
      <c r="DD807" s="3"/>
      <c r="DE807" s="3"/>
      <c r="DF807" s="3"/>
    </row>
    <row r="808" spans="1:110" s="34" customForma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  <c r="CR808" s="3"/>
      <c r="CS808" s="3"/>
      <c r="CT808" s="3"/>
      <c r="CU808" s="3"/>
      <c r="CV808" s="3"/>
      <c r="CW808" s="3"/>
      <c r="CX808" s="3"/>
      <c r="CY808" s="3"/>
      <c r="CZ808" s="3"/>
      <c r="DA808" s="3"/>
      <c r="DB808" s="3"/>
      <c r="DC808" s="3"/>
      <c r="DD808" s="3"/>
      <c r="DE808" s="3"/>
      <c r="DF808" s="3"/>
    </row>
    <row r="809" spans="1:110" s="34" customForma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  <c r="CQ809" s="3"/>
      <c r="CR809" s="3"/>
      <c r="CS809" s="3"/>
      <c r="CT809" s="3"/>
      <c r="CU809" s="3"/>
      <c r="CV809" s="3"/>
      <c r="CW809" s="3"/>
      <c r="CX809" s="3"/>
      <c r="CY809" s="3"/>
      <c r="CZ809" s="3"/>
      <c r="DA809" s="3"/>
      <c r="DB809" s="3"/>
      <c r="DC809" s="3"/>
      <c r="DD809" s="3"/>
      <c r="DE809" s="3"/>
      <c r="DF809" s="3"/>
    </row>
    <row r="810" spans="1:110" s="34" customForma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  <c r="CQ810" s="3"/>
      <c r="CR810" s="3"/>
      <c r="CS810" s="3"/>
      <c r="CT810" s="3"/>
      <c r="CU810" s="3"/>
      <c r="CV810" s="3"/>
      <c r="CW810" s="3"/>
      <c r="CX810" s="3"/>
      <c r="CY810" s="3"/>
      <c r="CZ810" s="3"/>
      <c r="DA810" s="3"/>
      <c r="DB810" s="3"/>
      <c r="DC810" s="3"/>
      <c r="DD810" s="3"/>
      <c r="DE810" s="3"/>
      <c r="DF810" s="3"/>
    </row>
    <row r="811" spans="1:110" s="34" customForma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  <c r="CQ811" s="3"/>
      <c r="CR811" s="3"/>
      <c r="CS811" s="3"/>
      <c r="CT811" s="3"/>
      <c r="CU811" s="3"/>
      <c r="CV811" s="3"/>
      <c r="CW811" s="3"/>
      <c r="CX811" s="3"/>
      <c r="CY811" s="3"/>
      <c r="CZ811" s="3"/>
      <c r="DA811" s="3"/>
      <c r="DB811" s="3"/>
      <c r="DC811" s="3"/>
      <c r="DD811" s="3"/>
      <c r="DE811" s="3"/>
      <c r="DF811" s="3"/>
    </row>
    <row r="812" spans="1:110" s="34" customForma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  <c r="CQ812" s="3"/>
      <c r="CR812" s="3"/>
      <c r="CS812" s="3"/>
      <c r="CT812" s="3"/>
      <c r="CU812" s="3"/>
      <c r="CV812" s="3"/>
      <c r="CW812" s="3"/>
      <c r="CX812" s="3"/>
      <c r="CY812" s="3"/>
      <c r="CZ812" s="3"/>
      <c r="DA812" s="3"/>
      <c r="DB812" s="3"/>
      <c r="DC812" s="3"/>
      <c r="DD812" s="3"/>
      <c r="DE812" s="3"/>
      <c r="DF812" s="3"/>
    </row>
    <row r="813" spans="1:110" s="34" customForma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  <c r="CQ813" s="3"/>
      <c r="CR813" s="3"/>
      <c r="CS813" s="3"/>
      <c r="CT813" s="3"/>
      <c r="CU813" s="3"/>
      <c r="CV813" s="3"/>
      <c r="CW813" s="3"/>
      <c r="CX813" s="3"/>
      <c r="CY813" s="3"/>
      <c r="CZ813" s="3"/>
      <c r="DA813" s="3"/>
      <c r="DB813" s="3"/>
      <c r="DC813" s="3"/>
      <c r="DD813" s="3"/>
      <c r="DE813" s="3"/>
      <c r="DF813" s="3"/>
    </row>
    <row r="814" spans="1:110" s="34" customForma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  <c r="CQ814" s="3"/>
      <c r="CR814" s="3"/>
      <c r="CS814" s="3"/>
      <c r="CT814" s="3"/>
      <c r="CU814" s="3"/>
      <c r="CV814" s="3"/>
      <c r="CW814" s="3"/>
      <c r="CX814" s="3"/>
      <c r="CY814" s="3"/>
      <c r="CZ814" s="3"/>
      <c r="DA814" s="3"/>
      <c r="DB814" s="3"/>
      <c r="DC814" s="3"/>
      <c r="DD814" s="3"/>
      <c r="DE814" s="3"/>
      <c r="DF814" s="3"/>
    </row>
    <row r="815" spans="1:110" s="34" customForma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  <c r="CQ815" s="3"/>
      <c r="CR815" s="3"/>
      <c r="CS815" s="3"/>
      <c r="CT815" s="3"/>
      <c r="CU815" s="3"/>
      <c r="CV815" s="3"/>
      <c r="CW815" s="3"/>
      <c r="CX815" s="3"/>
      <c r="CY815" s="3"/>
      <c r="CZ815" s="3"/>
      <c r="DA815" s="3"/>
      <c r="DB815" s="3"/>
      <c r="DC815" s="3"/>
      <c r="DD815" s="3"/>
      <c r="DE815" s="3"/>
      <c r="DF815" s="3"/>
    </row>
    <row r="816" spans="1:110" s="34" customForma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  <c r="CQ816" s="3"/>
      <c r="CR816" s="3"/>
      <c r="CS816" s="3"/>
      <c r="CT816" s="3"/>
      <c r="CU816" s="3"/>
      <c r="CV816" s="3"/>
      <c r="CW816" s="3"/>
      <c r="CX816" s="3"/>
      <c r="CY816" s="3"/>
      <c r="CZ816" s="3"/>
      <c r="DA816" s="3"/>
      <c r="DB816" s="3"/>
      <c r="DC816" s="3"/>
      <c r="DD816" s="3"/>
      <c r="DE816" s="3"/>
      <c r="DF816" s="3"/>
    </row>
    <row r="817" spans="1:110" s="34" customForma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  <c r="CQ817" s="3"/>
      <c r="CR817" s="3"/>
      <c r="CS817" s="3"/>
      <c r="CT817" s="3"/>
      <c r="CU817" s="3"/>
      <c r="CV817" s="3"/>
      <c r="CW817" s="3"/>
      <c r="CX817" s="3"/>
      <c r="CY817" s="3"/>
      <c r="CZ817" s="3"/>
      <c r="DA817" s="3"/>
      <c r="DB817" s="3"/>
      <c r="DC817" s="3"/>
      <c r="DD817" s="3"/>
      <c r="DE817" s="3"/>
      <c r="DF817" s="3"/>
    </row>
    <row r="818" spans="1:110" s="34" customForma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  <c r="CQ818" s="3"/>
      <c r="CR818" s="3"/>
      <c r="CS818" s="3"/>
      <c r="CT818" s="3"/>
      <c r="CU818" s="3"/>
      <c r="CV818" s="3"/>
      <c r="CW818" s="3"/>
      <c r="CX818" s="3"/>
      <c r="CY818" s="3"/>
      <c r="CZ818" s="3"/>
      <c r="DA818" s="3"/>
      <c r="DB818" s="3"/>
      <c r="DC818" s="3"/>
      <c r="DD818" s="3"/>
      <c r="DE818" s="3"/>
      <c r="DF818" s="3"/>
    </row>
    <row r="819" spans="1:110" s="34" customForma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  <c r="CQ819" s="3"/>
      <c r="CR819" s="3"/>
      <c r="CS819" s="3"/>
      <c r="CT819" s="3"/>
      <c r="CU819" s="3"/>
      <c r="CV819" s="3"/>
      <c r="CW819" s="3"/>
      <c r="CX819" s="3"/>
      <c r="CY819" s="3"/>
      <c r="CZ819" s="3"/>
      <c r="DA819" s="3"/>
      <c r="DB819" s="3"/>
      <c r="DC819" s="3"/>
      <c r="DD819" s="3"/>
      <c r="DE819" s="3"/>
      <c r="DF819" s="3"/>
    </row>
    <row r="820" spans="1:110" s="34" customForma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  <c r="CQ820" s="3"/>
      <c r="CR820" s="3"/>
      <c r="CS820" s="3"/>
      <c r="CT820" s="3"/>
      <c r="CU820" s="3"/>
      <c r="CV820" s="3"/>
      <c r="CW820" s="3"/>
      <c r="CX820" s="3"/>
      <c r="CY820" s="3"/>
      <c r="CZ820" s="3"/>
      <c r="DA820" s="3"/>
      <c r="DB820" s="3"/>
      <c r="DC820" s="3"/>
      <c r="DD820" s="3"/>
      <c r="DE820" s="3"/>
      <c r="DF820" s="3"/>
    </row>
    <row r="821" spans="1:110" s="34" customForma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  <c r="CQ821" s="3"/>
      <c r="CR821" s="3"/>
      <c r="CS821" s="3"/>
      <c r="CT821" s="3"/>
      <c r="CU821" s="3"/>
      <c r="CV821" s="3"/>
      <c r="CW821" s="3"/>
      <c r="CX821" s="3"/>
      <c r="CY821" s="3"/>
      <c r="CZ821" s="3"/>
      <c r="DA821" s="3"/>
      <c r="DB821" s="3"/>
      <c r="DC821" s="3"/>
      <c r="DD821" s="3"/>
      <c r="DE821" s="3"/>
      <c r="DF821" s="3"/>
    </row>
    <row r="822" spans="1:110" s="34" customForma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  <c r="CQ822" s="3"/>
      <c r="CR822" s="3"/>
      <c r="CS822" s="3"/>
      <c r="CT822" s="3"/>
      <c r="CU822" s="3"/>
      <c r="CV822" s="3"/>
      <c r="CW822" s="3"/>
      <c r="CX822" s="3"/>
      <c r="CY822" s="3"/>
      <c r="CZ822" s="3"/>
      <c r="DA822" s="3"/>
      <c r="DB822" s="3"/>
      <c r="DC822" s="3"/>
      <c r="DD822" s="3"/>
      <c r="DE822" s="3"/>
      <c r="DF822" s="3"/>
    </row>
    <row r="823" spans="1:110" s="34" customForma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  <c r="CR823" s="3"/>
      <c r="CS823" s="3"/>
      <c r="CT823" s="3"/>
      <c r="CU823" s="3"/>
      <c r="CV823" s="3"/>
      <c r="CW823" s="3"/>
      <c r="CX823" s="3"/>
      <c r="CY823" s="3"/>
      <c r="CZ823" s="3"/>
      <c r="DA823" s="3"/>
      <c r="DB823" s="3"/>
      <c r="DC823" s="3"/>
      <c r="DD823" s="3"/>
      <c r="DE823" s="3"/>
      <c r="DF823" s="3"/>
    </row>
    <row r="824" spans="1:110" s="34" customForma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  <c r="CQ824" s="3"/>
      <c r="CR824" s="3"/>
      <c r="CS824" s="3"/>
      <c r="CT824" s="3"/>
      <c r="CU824" s="3"/>
      <c r="CV824" s="3"/>
      <c r="CW824" s="3"/>
      <c r="CX824" s="3"/>
      <c r="CY824" s="3"/>
      <c r="CZ824" s="3"/>
      <c r="DA824" s="3"/>
      <c r="DB824" s="3"/>
      <c r="DC824" s="3"/>
      <c r="DD824" s="3"/>
      <c r="DE824" s="3"/>
      <c r="DF824" s="3"/>
    </row>
    <row r="825" spans="1:110" s="34" customForma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  <c r="CQ825" s="3"/>
      <c r="CR825" s="3"/>
      <c r="CS825" s="3"/>
      <c r="CT825" s="3"/>
      <c r="CU825" s="3"/>
      <c r="CV825" s="3"/>
      <c r="CW825" s="3"/>
      <c r="CX825" s="3"/>
      <c r="CY825" s="3"/>
      <c r="CZ825" s="3"/>
      <c r="DA825" s="3"/>
      <c r="DB825" s="3"/>
      <c r="DC825" s="3"/>
      <c r="DD825" s="3"/>
      <c r="DE825" s="3"/>
      <c r="DF825" s="3"/>
    </row>
  </sheetData>
  <mergeCells count="144">
    <mergeCell ref="AY2:AZ2"/>
    <mergeCell ref="BA2:BB2"/>
    <mergeCell ref="BC2:BD2"/>
    <mergeCell ref="BE2:BF2"/>
    <mergeCell ref="AF2:AG2"/>
    <mergeCell ref="AH2:AI2"/>
    <mergeCell ref="AJ2:AK2"/>
    <mergeCell ref="AL2:AM2"/>
    <mergeCell ref="BP3:BQ3"/>
    <mergeCell ref="AN2:AO2"/>
    <mergeCell ref="AP2:AQ2"/>
    <mergeCell ref="AR2:AS2"/>
    <mergeCell ref="AU2:AV2"/>
    <mergeCell ref="AW2:AX2"/>
    <mergeCell ref="F3:G3"/>
    <mergeCell ref="H3:I3"/>
    <mergeCell ref="J2:K2"/>
    <mergeCell ref="Y2:Z2"/>
    <mergeCell ref="AA2:AB2"/>
    <mergeCell ref="AC2:AD2"/>
    <mergeCell ref="Q2:R2"/>
    <mergeCell ref="S2:T2"/>
    <mergeCell ref="U2:V2"/>
    <mergeCell ref="W2:X2"/>
    <mergeCell ref="B2:C2"/>
    <mergeCell ref="D2:E2"/>
    <mergeCell ref="F2:G2"/>
    <mergeCell ref="H2:I2"/>
    <mergeCell ref="L2:M2"/>
    <mergeCell ref="N2:O2"/>
    <mergeCell ref="BY2:BZ2"/>
    <mergeCell ref="BL2:BM2"/>
    <mergeCell ref="BN2:BO2"/>
    <mergeCell ref="BP2:BQ2"/>
    <mergeCell ref="BR2:BS2"/>
    <mergeCell ref="BG2:BH2"/>
    <mergeCell ref="BJ2:BK2"/>
    <mergeCell ref="BT2:BU2"/>
    <mergeCell ref="BV2:BW2"/>
    <mergeCell ref="CX2:CY2"/>
    <mergeCell ref="CK2:CL2"/>
    <mergeCell ref="CA2:CB3"/>
    <mergeCell ref="CN2:CO2"/>
    <mergeCell ref="CC2:CD2"/>
    <mergeCell ref="CE2:CF2"/>
    <mergeCell ref="CG2:CH2"/>
    <mergeCell ref="CI2:CJ2"/>
    <mergeCell ref="B39:C39"/>
    <mergeCell ref="D39:E39"/>
    <mergeCell ref="F39:G39"/>
    <mergeCell ref="H39:I39"/>
    <mergeCell ref="CZ2:DA2"/>
    <mergeCell ref="CP2:CQ2"/>
    <mergeCell ref="CP3:CQ3"/>
    <mergeCell ref="CR2:CS2"/>
    <mergeCell ref="CT2:CU2"/>
    <mergeCell ref="CV2:CW2"/>
    <mergeCell ref="S39:T39"/>
    <mergeCell ref="U39:V39"/>
    <mergeCell ref="W39:X39"/>
    <mergeCell ref="Y39:Z39"/>
    <mergeCell ref="J39:K39"/>
    <mergeCell ref="L39:M39"/>
    <mergeCell ref="N39:O39"/>
    <mergeCell ref="Q39:R39"/>
    <mergeCell ref="AJ39:AK39"/>
    <mergeCell ref="AL39:AM39"/>
    <mergeCell ref="AN39:AO39"/>
    <mergeCell ref="AP39:AQ39"/>
    <mergeCell ref="AA39:AB39"/>
    <mergeCell ref="AC39:AD39"/>
    <mergeCell ref="AF39:AG39"/>
    <mergeCell ref="AH39:AI39"/>
    <mergeCell ref="BA39:BB39"/>
    <mergeCell ref="BC39:BD39"/>
    <mergeCell ref="BE39:BF39"/>
    <mergeCell ref="BG39:BH39"/>
    <mergeCell ref="AR39:AS39"/>
    <mergeCell ref="AU39:AV39"/>
    <mergeCell ref="AW39:AX39"/>
    <mergeCell ref="AY39:AZ39"/>
    <mergeCell ref="BR39:BS39"/>
    <mergeCell ref="BT39:BU39"/>
    <mergeCell ref="BV39:BW39"/>
    <mergeCell ref="BY39:BZ39"/>
    <mergeCell ref="BJ39:BK39"/>
    <mergeCell ref="BL39:BM39"/>
    <mergeCell ref="BN39:BO39"/>
    <mergeCell ref="BP39:BQ39"/>
    <mergeCell ref="CN39:CO39"/>
    <mergeCell ref="CP39:CQ39"/>
    <mergeCell ref="CA39:CB40"/>
    <mergeCell ref="CC39:CD39"/>
    <mergeCell ref="CE39:CF39"/>
    <mergeCell ref="CG39:CH39"/>
    <mergeCell ref="CZ39:DA39"/>
    <mergeCell ref="F40:G40"/>
    <mergeCell ref="H40:I40"/>
    <mergeCell ref="CP40:CQ40"/>
    <mergeCell ref="CR39:CS39"/>
    <mergeCell ref="CT39:CU39"/>
    <mergeCell ref="CV39:CW39"/>
    <mergeCell ref="CX39:CY39"/>
    <mergeCell ref="CI39:CJ39"/>
    <mergeCell ref="CK39:CL39"/>
    <mergeCell ref="J37:K37"/>
    <mergeCell ref="L37:M37"/>
    <mergeCell ref="N37:O37"/>
    <mergeCell ref="Q37:R37"/>
    <mergeCell ref="B37:C37"/>
    <mergeCell ref="D37:E37"/>
    <mergeCell ref="F37:G37"/>
    <mergeCell ref="H37:I37"/>
    <mergeCell ref="AA37:AB37"/>
    <mergeCell ref="AC37:AD37"/>
    <mergeCell ref="AF37:AG37"/>
    <mergeCell ref="AH37:AI37"/>
    <mergeCell ref="S37:T37"/>
    <mergeCell ref="U37:V37"/>
    <mergeCell ref="W37:X37"/>
    <mergeCell ref="Y37:Z37"/>
    <mergeCell ref="AR37:AS37"/>
    <mergeCell ref="AU37:AV37"/>
    <mergeCell ref="AW37:AX37"/>
    <mergeCell ref="AY37:AZ37"/>
    <mergeCell ref="AJ37:AK37"/>
    <mergeCell ref="AL37:AM37"/>
    <mergeCell ref="AN37:AO37"/>
    <mergeCell ref="AP37:AQ37"/>
    <mergeCell ref="BJ37:BK37"/>
    <mergeCell ref="BL37:BM37"/>
    <mergeCell ref="BN37:BO37"/>
    <mergeCell ref="BP37:BQ37"/>
    <mergeCell ref="BA37:BB37"/>
    <mergeCell ref="BC37:BD37"/>
    <mergeCell ref="BE37:BF37"/>
    <mergeCell ref="BG37:BH37"/>
    <mergeCell ref="CK37:CL37"/>
    <mergeCell ref="CN37:CO37"/>
    <mergeCell ref="CP37:CQ37"/>
    <mergeCell ref="BR37:BS37"/>
    <mergeCell ref="BT37:BU37"/>
    <mergeCell ref="BV37:BW37"/>
    <mergeCell ref="CI37:CJ37"/>
  </mergeCells>
  <phoneticPr fontId="2"/>
  <pageMargins left="0.75" right="0.75" top="1" bottom="1" header="0.51200000000000001" footer="0.51200000000000001"/>
  <pageSetup paperSize="9" orientation="portrait" r:id="rId1"/>
  <headerFooter alignWithMargins="0">
    <oddFooter>&amp;C&amp;"明朝,標準"- 267 -</oddFooter>
  </headerFooter>
  <rowBreaks count="1" manualBreakCount="1">
    <brk id="38" max="16383" man="1"/>
  </rowBreaks>
  <colBreaks count="1" manualBreakCount="1">
    <brk id="75" max="37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R239"/>
  <sheetViews>
    <sheetView view="pageBreakPreview" zoomScaleNormal="115" zoomScaleSheetLayoutView="100" workbookViewId="0">
      <selection activeCell="CC72" sqref="CC72"/>
    </sheetView>
  </sheetViews>
  <sheetFormatPr defaultColWidth="0.875" defaultRowHeight="13.5"/>
  <cols>
    <col min="1" max="16384" width="0.875" style="3"/>
  </cols>
  <sheetData>
    <row r="1" spans="1:200" ht="21" customHeight="1" thickBot="1">
      <c r="A1" s="1" t="s">
        <v>298</v>
      </c>
      <c r="CX1" s="1" t="s">
        <v>132</v>
      </c>
    </row>
    <row r="2" spans="1:200" ht="12" customHeight="1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4" t="s">
        <v>214</v>
      </c>
      <c r="X2" s="23"/>
      <c r="Y2" s="25"/>
      <c r="Z2" s="22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4" t="s">
        <v>134</v>
      </c>
      <c r="AX2" s="25"/>
      <c r="AY2" s="22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4" t="s">
        <v>134</v>
      </c>
      <c r="BW2" s="25"/>
      <c r="BX2" s="22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4" t="s">
        <v>134</v>
      </c>
      <c r="CU2" s="114"/>
      <c r="CV2" s="115"/>
      <c r="CW2" s="4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6"/>
      <c r="DV2" s="4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7" t="s">
        <v>134</v>
      </c>
      <c r="ET2" s="6"/>
      <c r="EU2" s="4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7" t="s">
        <v>134</v>
      </c>
      <c r="FS2" s="6"/>
      <c r="FT2" s="4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7" t="s">
        <v>134</v>
      </c>
      <c r="GQ2" s="8"/>
      <c r="GR2" s="9"/>
    </row>
    <row r="3" spans="1:200" ht="12" customHeight="1">
      <c r="A3" s="26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8"/>
      <c r="Z3" s="26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8"/>
      <c r="AY3" s="26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8"/>
      <c r="BX3" s="26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  <c r="CP3" s="27"/>
      <c r="CQ3" s="27"/>
      <c r="CR3" s="27"/>
      <c r="CS3" s="27"/>
      <c r="CT3" s="27"/>
      <c r="CU3" s="116"/>
      <c r="CV3" s="117"/>
      <c r="CW3" s="10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2"/>
      <c r="DV3" s="10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2"/>
      <c r="EU3" s="10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2"/>
      <c r="FT3" s="10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3"/>
      <c r="GR3" s="14"/>
    </row>
    <row r="4" spans="1:200" ht="12" customHeight="1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8"/>
      <c r="Z4" s="26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8"/>
      <c r="AY4" s="26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8"/>
      <c r="BX4" s="26"/>
      <c r="BY4" s="27"/>
      <c r="BZ4" s="27"/>
      <c r="CA4" s="27"/>
      <c r="CB4" s="27"/>
      <c r="CC4" s="27"/>
      <c r="CD4" s="27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117"/>
      <c r="CW4" s="10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2"/>
      <c r="DV4" s="10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2"/>
      <c r="EU4" s="10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2"/>
      <c r="FT4" s="10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3"/>
      <c r="GR4" s="14"/>
    </row>
    <row r="5" spans="1:200" ht="12" customHeight="1">
      <c r="A5" s="26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8"/>
      <c r="Z5" s="26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8"/>
      <c r="AY5" s="26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8"/>
      <c r="BX5" s="26"/>
      <c r="BY5" s="27"/>
      <c r="BZ5" s="27"/>
      <c r="CA5" s="27"/>
      <c r="CB5" s="27"/>
      <c r="CC5" s="27"/>
      <c r="CD5" s="27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  <c r="CU5" s="34"/>
      <c r="CV5" s="117"/>
      <c r="CW5" s="10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2"/>
      <c r="DV5" s="10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2"/>
      <c r="EU5" s="10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2"/>
      <c r="FT5" s="10"/>
      <c r="FU5" s="11"/>
      <c r="FV5" s="11" t="s">
        <v>181</v>
      </c>
      <c r="FW5" s="11"/>
      <c r="FX5" s="11"/>
      <c r="FY5" s="11"/>
      <c r="FZ5" s="11"/>
      <c r="GA5" s="11" t="s">
        <v>184</v>
      </c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3"/>
      <c r="GR5" s="14"/>
    </row>
    <row r="6" spans="1:200" ht="12" customHeight="1">
      <c r="A6" s="26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8"/>
      <c r="Z6" s="26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8"/>
      <c r="AY6" s="26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8"/>
      <c r="BX6" s="26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116"/>
      <c r="CV6" s="117"/>
      <c r="CW6" s="10"/>
      <c r="CX6" s="11" t="s">
        <v>225</v>
      </c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2"/>
      <c r="DV6" s="10"/>
      <c r="DW6" s="11"/>
      <c r="DX6" s="11" t="s">
        <v>226</v>
      </c>
      <c r="DY6" s="11"/>
      <c r="DZ6" s="11"/>
      <c r="EA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2"/>
      <c r="EU6" s="10"/>
      <c r="EV6" s="11"/>
      <c r="EW6" s="11" t="s">
        <v>227</v>
      </c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2"/>
      <c r="FT6" s="10"/>
      <c r="FU6" s="11"/>
      <c r="FV6" s="11" t="s">
        <v>182</v>
      </c>
      <c r="FW6" s="11"/>
      <c r="FX6" s="11"/>
      <c r="FY6" s="11"/>
      <c r="FZ6" s="11"/>
      <c r="GA6" s="11" t="s">
        <v>183</v>
      </c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5"/>
      <c r="GM6" s="11"/>
      <c r="GN6" s="11"/>
      <c r="GO6" s="11"/>
      <c r="GP6" s="15"/>
      <c r="GQ6" s="13"/>
      <c r="GR6" s="14"/>
    </row>
    <row r="7" spans="1:200" ht="12" customHeight="1">
      <c r="A7" s="26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8"/>
      <c r="Z7" s="26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8"/>
      <c r="AY7" s="26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8"/>
      <c r="BX7" s="26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116"/>
      <c r="CV7" s="117"/>
      <c r="CW7" s="10"/>
      <c r="CX7" s="214">
        <f>4235.2</f>
        <v>4235.2</v>
      </c>
      <c r="CY7" s="214"/>
      <c r="CZ7" s="214"/>
      <c r="DA7" s="214"/>
      <c r="DB7" s="214"/>
      <c r="DC7" s="214"/>
      <c r="DD7" s="214"/>
      <c r="DE7" s="214"/>
      <c r="DF7" s="214"/>
      <c r="DG7" s="214"/>
      <c r="DH7" s="214"/>
      <c r="DI7" s="214"/>
      <c r="DJ7" s="214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2"/>
      <c r="DV7" s="10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2"/>
      <c r="EU7" s="10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2"/>
      <c r="FT7" s="10"/>
      <c r="FU7" s="11"/>
      <c r="FV7" s="11"/>
      <c r="FW7" s="11"/>
      <c r="FX7" s="11"/>
      <c r="FY7" s="11"/>
      <c r="FZ7" s="11"/>
      <c r="GA7" s="11">
        <v>10.648999999999999</v>
      </c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3"/>
      <c r="GR7" s="14"/>
    </row>
    <row r="8" spans="1:200" ht="12" customHeight="1">
      <c r="A8" s="26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8"/>
      <c r="Z8" s="26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8"/>
      <c r="AY8" s="26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8"/>
      <c r="BX8" s="204" t="s">
        <v>308</v>
      </c>
      <c r="BY8" s="205"/>
      <c r="BZ8" s="205"/>
      <c r="CA8" s="205"/>
      <c r="CB8" s="205"/>
      <c r="CC8" s="205"/>
      <c r="CD8" s="205"/>
      <c r="CE8" s="205"/>
      <c r="CF8" s="205"/>
      <c r="CG8" s="205"/>
      <c r="CH8" s="205"/>
      <c r="CI8" s="205"/>
      <c r="CJ8" s="205"/>
      <c r="CK8" s="205"/>
      <c r="CL8" s="205"/>
      <c r="CM8" s="205"/>
      <c r="CN8" s="205"/>
      <c r="CO8" s="205"/>
      <c r="CP8" s="205"/>
      <c r="CQ8" s="205"/>
      <c r="CR8" s="205"/>
      <c r="CS8" s="205"/>
      <c r="CT8" s="205"/>
      <c r="CU8" s="205"/>
      <c r="CV8" s="206"/>
      <c r="CW8" s="10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2"/>
      <c r="DV8" s="10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2"/>
      <c r="EU8" s="10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2"/>
      <c r="FT8" s="10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3"/>
      <c r="GR8" s="14"/>
    </row>
    <row r="9" spans="1:200" ht="12" customHeight="1">
      <c r="A9" s="26"/>
      <c r="B9" s="27"/>
      <c r="C9" s="27" t="s">
        <v>133</v>
      </c>
      <c r="D9" s="27"/>
      <c r="E9" s="27"/>
      <c r="F9" s="27"/>
      <c r="G9" s="27"/>
      <c r="H9" s="27"/>
      <c r="I9" s="27"/>
      <c r="J9" s="27"/>
      <c r="K9" s="27"/>
      <c r="L9" s="27"/>
      <c r="M9" s="34"/>
      <c r="N9" s="27"/>
      <c r="O9" s="118"/>
      <c r="P9" s="27"/>
      <c r="Q9" s="27"/>
      <c r="R9" s="27"/>
      <c r="S9" s="27"/>
      <c r="T9" s="27"/>
      <c r="U9" s="27"/>
      <c r="V9" s="119" t="s">
        <v>228</v>
      </c>
      <c r="W9" s="27"/>
      <c r="X9" s="27"/>
      <c r="Y9" s="28"/>
      <c r="Z9" s="26"/>
      <c r="AA9" s="27"/>
      <c r="AB9" s="27" t="s">
        <v>310</v>
      </c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8"/>
      <c r="AY9" s="26"/>
      <c r="AZ9" s="27"/>
      <c r="BA9" s="27" t="s">
        <v>309</v>
      </c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8"/>
      <c r="BX9" s="26"/>
      <c r="BY9" s="27"/>
      <c r="BZ9" s="34"/>
      <c r="CA9" s="34"/>
      <c r="CB9" s="201"/>
      <c r="CC9" s="202"/>
      <c r="CD9" s="202"/>
      <c r="CE9" s="202"/>
      <c r="CF9" s="202"/>
      <c r="CG9" s="202" t="s">
        <v>206</v>
      </c>
      <c r="CH9" s="202"/>
      <c r="CI9" s="202"/>
      <c r="CJ9" s="202"/>
      <c r="CK9" s="202"/>
      <c r="CL9" s="202"/>
      <c r="CM9" s="202" t="s">
        <v>207</v>
      </c>
      <c r="CN9" s="202"/>
      <c r="CO9" s="202"/>
      <c r="CP9" s="202"/>
      <c r="CQ9" s="202"/>
      <c r="CR9" s="222"/>
      <c r="CS9" s="27"/>
      <c r="CT9" s="27"/>
      <c r="CU9" s="116"/>
      <c r="CV9" s="117"/>
      <c r="CW9" s="10"/>
      <c r="CX9" s="11"/>
      <c r="CY9" s="11" t="s">
        <v>133</v>
      </c>
      <c r="CZ9" s="11"/>
      <c r="DA9" s="11"/>
      <c r="DB9" s="11"/>
      <c r="DC9" s="11"/>
      <c r="DD9" s="11"/>
      <c r="DE9" s="11"/>
      <c r="DF9" s="11"/>
      <c r="DG9" s="11"/>
      <c r="DH9" s="11"/>
      <c r="DI9" s="11" t="s">
        <v>135</v>
      </c>
      <c r="DJ9" s="11"/>
      <c r="DK9" s="2"/>
      <c r="DL9" s="11"/>
      <c r="DM9" s="11"/>
      <c r="DN9" s="11"/>
      <c r="DO9" s="11"/>
      <c r="DP9" s="11"/>
      <c r="DQ9" s="11"/>
      <c r="DR9" s="11"/>
      <c r="DS9" s="11"/>
      <c r="DT9" s="11"/>
      <c r="DU9" s="12"/>
      <c r="DV9" s="10"/>
      <c r="DW9" s="11"/>
      <c r="DX9" s="11" t="s">
        <v>137</v>
      </c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2"/>
      <c r="EU9" s="10"/>
      <c r="EV9" s="11"/>
      <c r="EW9" s="11" t="s">
        <v>138</v>
      </c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2"/>
      <c r="FT9" s="10"/>
      <c r="FU9" s="11"/>
      <c r="FV9" s="11" t="s">
        <v>139</v>
      </c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3"/>
      <c r="GR9" s="14"/>
    </row>
    <row r="10" spans="1:200" ht="12" customHeight="1">
      <c r="A10" s="207" t="s">
        <v>311</v>
      </c>
      <c r="B10" s="208"/>
      <c r="C10" s="208"/>
      <c r="D10" s="208"/>
      <c r="E10" s="208"/>
      <c r="F10" s="208"/>
      <c r="G10" s="208"/>
      <c r="H10" s="208"/>
      <c r="I10" s="208"/>
      <c r="J10" s="208"/>
      <c r="K10" s="208"/>
      <c r="L10" s="208"/>
      <c r="M10" s="208"/>
      <c r="N10" s="208"/>
      <c r="O10" s="208"/>
      <c r="P10" s="208"/>
      <c r="Q10" s="208"/>
      <c r="R10" s="208"/>
      <c r="S10" s="208"/>
      <c r="T10" s="208"/>
      <c r="U10" s="208"/>
      <c r="V10" s="208"/>
      <c r="W10" s="208"/>
      <c r="X10" s="208"/>
      <c r="Y10" s="209"/>
      <c r="Z10" s="26"/>
      <c r="AA10" s="27"/>
      <c r="AB10" s="118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03" t="s">
        <v>204</v>
      </c>
      <c r="AN10" s="203"/>
      <c r="AO10" s="203"/>
      <c r="AP10" s="203"/>
      <c r="AQ10" s="203"/>
      <c r="AR10" s="203"/>
      <c r="AS10" s="203"/>
      <c r="AT10" s="203"/>
      <c r="AU10" s="203"/>
      <c r="AV10" s="203"/>
      <c r="AW10" s="27"/>
      <c r="AX10" s="28"/>
      <c r="AY10" s="26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03" t="s">
        <v>205</v>
      </c>
      <c r="BM10" s="203"/>
      <c r="BN10" s="203"/>
      <c r="BO10" s="203"/>
      <c r="BP10" s="203"/>
      <c r="BQ10" s="203"/>
      <c r="BR10" s="203"/>
      <c r="BS10" s="203"/>
      <c r="BT10" s="203"/>
      <c r="BU10" s="203"/>
      <c r="BV10" s="27"/>
      <c r="BW10" s="28"/>
      <c r="BX10" s="26"/>
      <c r="BY10" s="27"/>
      <c r="BZ10" s="27"/>
      <c r="CA10" s="34"/>
      <c r="CB10" s="220" t="s">
        <v>208</v>
      </c>
      <c r="CC10" s="199"/>
      <c r="CD10" s="199"/>
      <c r="CE10" s="199"/>
      <c r="CF10" s="199"/>
      <c r="CG10" s="199" t="s">
        <v>224</v>
      </c>
      <c r="CH10" s="199"/>
      <c r="CI10" s="199"/>
      <c r="CJ10" s="199"/>
      <c r="CK10" s="199"/>
      <c r="CL10" s="199"/>
      <c r="CM10" s="199" t="s">
        <v>209</v>
      </c>
      <c r="CN10" s="199"/>
      <c r="CO10" s="199"/>
      <c r="CP10" s="199"/>
      <c r="CQ10" s="199"/>
      <c r="CR10" s="200"/>
      <c r="CS10" s="27"/>
      <c r="CT10" s="27"/>
      <c r="CU10" s="116"/>
      <c r="CV10" s="117"/>
      <c r="CW10" s="10"/>
      <c r="CX10" s="11"/>
      <c r="CY10" s="11" t="s">
        <v>141</v>
      </c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2"/>
      <c r="DV10" s="10"/>
      <c r="DW10" s="11"/>
      <c r="DX10" s="2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2"/>
      <c r="EU10" s="10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2"/>
      <c r="FT10" s="10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3"/>
      <c r="GR10" s="14"/>
    </row>
    <row r="11" spans="1:200" ht="12" customHeight="1" thickBot="1">
      <c r="A11" s="29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4"/>
      <c r="V11" s="120" t="s">
        <v>324</v>
      </c>
      <c r="W11" s="30"/>
      <c r="X11" s="30"/>
      <c r="Y11" s="31"/>
      <c r="Z11" s="29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1"/>
      <c r="AY11" s="29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1"/>
      <c r="BX11" s="29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121"/>
      <c r="CV11" s="122"/>
      <c r="CW11" s="16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8" t="s">
        <v>229</v>
      </c>
      <c r="DR11" s="17"/>
      <c r="DS11" s="17"/>
      <c r="DT11" s="17"/>
      <c r="DU11" s="19"/>
      <c r="DV11" s="16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9"/>
      <c r="EU11" s="16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  <c r="FQ11" s="17"/>
      <c r="FR11" s="17"/>
      <c r="FS11" s="19"/>
      <c r="FT11" s="16"/>
      <c r="FU11" s="17"/>
      <c r="FV11" s="17"/>
      <c r="FW11" s="17"/>
      <c r="FX11" s="17"/>
      <c r="FY11" s="17"/>
      <c r="FZ11" s="17"/>
      <c r="GA11" s="17"/>
      <c r="GB11" s="17"/>
      <c r="GC11" s="17"/>
      <c r="GD11" s="17"/>
      <c r="GE11" s="17"/>
      <c r="GF11" s="17"/>
      <c r="GG11" s="17"/>
      <c r="GH11" s="17"/>
      <c r="GI11" s="17"/>
      <c r="GJ11" s="17"/>
      <c r="GK11" s="17"/>
      <c r="GL11" s="17"/>
      <c r="GM11" s="17"/>
      <c r="GN11" s="17"/>
      <c r="GO11" s="17"/>
      <c r="GP11" s="17"/>
      <c r="GQ11" s="20"/>
      <c r="GR11" s="21"/>
    </row>
    <row r="12" spans="1:200" ht="12" customHeight="1">
      <c r="A12" s="22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4" t="s">
        <v>175</v>
      </c>
      <c r="X12" s="23"/>
      <c r="Y12" s="25"/>
      <c r="Z12" s="22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4" t="s">
        <v>175</v>
      </c>
      <c r="AW12" s="23"/>
      <c r="AX12" s="25"/>
      <c r="AY12" s="224" t="s">
        <v>217</v>
      </c>
      <c r="AZ12" s="225"/>
      <c r="BA12" s="225"/>
      <c r="BB12" s="225"/>
      <c r="BC12" s="225"/>
      <c r="BD12" s="225"/>
      <c r="BE12" s="225"/>
      <c r="BF12" s="225"/>
      <c r="BG12" s="225"/>
      <c r="BH12" s="225"/>
      <c r="BI12" s="225"/>
      <c r="BJ12" s="225"/>
      <c r="BK12" s="225"/>
      <c r="BL12" s="225"/>
      <c r="BM12" s="225"/>
      <c r="BN12" s="225"/>
      <c r="BO12" s="225"/>
      <c r="BP12" s="225"/>
      <c r="BQ12" s="225"/>
      <c r="BR12" s="225"/>
      <c r="BS12" s="225"/>
      <c r="BT12" s="225"/>
      <c r="BU12" s="225"/>
      <c r="BV12" s="225"/>
      <c r="BW12" s="226"/>
      <c r="BX12" s="224" t="s">
        <v>177</v>
      </c>
      <c r="BY12" s="225"/>
      <c r="BZ12" s="225"/>
      <c r="CA12" s="225"/>
      <c r="CB12" s="225"/>
      <c r="CC12" s="225"/>
      <c r="CD12" s="225"/>
      <c r="CE12" s="225"/>
      <c r="CF12" s="225"/>
      <c r="CG12" s="225"/>
      <c r="CH12" s="225"/>
      <c r="CI12" s="225"/>
      <c r="CJ12" s="225"/>
      <c r="CK12" s="225"/>
      <c r="CL12" s="225"/>
      <c r="CM12" s="225"/>
      <c r="CN12" s="225"/>
      <c r="CO12" s="225"/>
      <c r="CP12" s="225"/>
      <c r="CQ12" s="225"/>
      <c r="CR12" s="225"/>
      <c r="CS12" s="225"/>
      <c r="CT12" s="225"/>
      <c r="CU12" s="225"/>
      <c r="CV12" s="226"/>
      <c r="CW12" s="4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7" t="s">
        <v>175</v>
      </c>
      <c r="DT12" s="5"/>
      <c r="DU12" s="6"/>
      <c r="DV12" s="4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7" t="s">
        <v>175</v>
      </c>
      <c r="ES12" s="5"/>
      <c r="ET12" s="6"/>
      <c r="EU12" s="4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7" t="s">
        <v>177</v>
      </c>
      <c r="FR12" s="5"/>
      <c r="FS12" s="6"/>
      <c r="FT12" s="4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7" t="s">
        <v>177</v>
      </c>
      <c r="GQ12" s="8"/>
      <c r="GR12" s="9"/>
    </row>
    <row r="13" spans="1:200" ht="12" customHeight="1" thickBot="1">
      <c r="A13" s="26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8"/>
      <c r="Z13" s="26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8"/>
      <c r="AY13" s="26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8"/>
      <c r="BX13" s="26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116"/>
      <c r="CV13" s="117"/>
      <c r="CW13" s="10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2"/>
      <c r="DV13" s="10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2"/>
      <c r="EU13" s="10"/>
      <c r="EV13" s="11"/>
      <c r="EW13" s="11" t="s">
        <v>230</v>
      </c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2"/>
      <c r="FT13" s="10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3"/>
      <c r="GR13" s="14"/>
    </row>
    <row r="14" spans="1:200" ht="12" customHeight="1">
      <c r="A14" s="26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8"/>
      <c r="Z14" s="26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8"/>
      <c r="AY14" s="26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8"/>
      <c r="BX14" s="26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116"/>
      <c r="CV14" s="117"/>
      <c r="CW14" s="10"/>
      <c r="CX14" s="11"/>
      <c r="CY14" s="11" t="s">
        <v>185</v>
      </c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2"/>
      <c r="DV14" s="10"/>
      <c r="DW14" s="11"/>
      <c r="DX14" s="11" t="s">
        <v>186</v>
      </c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2"/>
      <c r="EU14" s="10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7" t="s">
        <v>217</v>
      </c>
      <c r="FR14" s="11"/>
      <c r="FS14" s="12"/>
      <c r="FT14" s="10"/>
      <c r="FU14" s="11" t="s">
        <v>231</v>
      </c>
      <c r="FV14" s="11"/>
      <c r="FX14" s="11"/>
      <c r="FY14" s="11"/>
      <c r="FZ14" s="11"/>
      <c r="GA14" s="11"/>
      <c r="GB14" s="11"/>
      <c r="GC14" s="11"/>
      <c r="GD14" s="11"/>
      <c r="GE14" s="11"/>
      <c r="GH14" s="11"/>
      <c r="GI14" s="11"/>
      <c r="GJ14" s="11"/>
      <c r="GK14" s="11"/>
      <c r="GL14" s="11"/>
      <c r="GM14" s="11"/>
      <c r="GN14" s="11"/>
      <c r="GO14" s="11"/>
      <c r="GP14" s="11"/>
      <c r="GQ14" s="13"/>
      <c r="GR14" s="14"/>
    </row>
    <row r="15" spans="1:200" ht="12" customHeight="1">
      <c r="A15" s="26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8"/>
      <c r="Z15" s="26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8"/>
      <c r="AY15" s="26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8"/>
      <c r="BX15" s="26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116"/>
      <c r="CV15" s="117"/>
      <c r="CW15" s="10"/>
      <c r="CX15" s="11"/>
      <c r="CY15" s="11" t="s">
        <v>232</v>
      </c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2"/>
      <c r="DV15" s="10"/>
      <c r="DW15" s="11"/>
      <c r="DX15" s="11" t="s">
        <v>233</v>
      </c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2"/>
      <c r="EU15" s="10"/>
      <c r="EV15" s="11"/>
      <c r="EW15" s="11" t="s">
        <v>234</v>
      </c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2"/>
      <c r="FT15" s="10"/>
      <c r="FU15" s="11" t="s">
        <v>187</v>
      </c>
      <c r="FV15" s="11"/>
      <c r="FX15" s="11"/>
      <c r="FY15" s="11"/>
      <c r="FZ15" s="11"/>
      <c r="GA15" s="11"/>
      <c r="GB15" s="11"/>
      <c r="GC15" s="11"/>
      <c r="GD15" s="11"/>
      <c r="GE15" s="11"/>
      <c r="GH15" s="11"/>
      <c r="GI15" s="11"/>
      <c r="GJ15" s="11"/>
      <c r="GK15" s="11"/>
      <c r="GL15" s="11"/>
      <c r="GM15" s="11"/>
      <c r="GN15" s="11"/>
      <c r="GO15" s="11"/>
      <c r="GP15" s="11"/>
      <c r="GQ15" s="13"/>
      <c r="GR15" s="14"/>
    </row>
    <row r="16" spans="1:200" ht="12" customHeight="1">
      <c r="A16" s="26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8"/>
      <c r="Z16" s="26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8"/>
      <c r="AY16" s="26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8"/>
      <c r="BX16" s="26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116"/>
      <c r="CV16" s="117"/>
      <c r="CW16" s="10"/>
      <c r="CX16" s="11"/>
      <c r="CY16" s="11" t="s">
        <v>215</v>
      </c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2"/>
      <c r="DV16" s="10"/>
      <c r="DW16" s="11"/>
      <c r="DX16" s="11" t="s">
        <v>216</v>
      </c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2"/>
      <c r="EU16" s="10"/>
      <c r="EV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2"/>
      <c r="FT16" s="10"/>
      <c r="FU16" s="11" t="s">
        <v>188</v>
      </c>
      <c r="FV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3"/>
      <c r="GR16" s="14"/>
    </row>
    <row r="17" spans="1:200" ht="12" customHeight="1">
      <c r="A17" s="26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8"/>
      <c r="Z17" s="26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8"/>
      <c r="AY17" s="26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8"/>
      <c r="BX17" s="26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116"/>
      <c r="CV17" s="117"/>
      <c r="CW17" s="10"/>
      <c r="CX17" s="11"/>
      <c r="CY17" s="11" t="s">
        <v>235</v>
      </c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2"/>
      <c r="DV17" s="10"/>
      <c r="DW17" s="11"/>
      <c r="DX17" s="11" t="s">
        <v>236</v>
      </c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2"/>
      <c r="EU17" s="10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2"/>
      <c r="FT17" s="10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3"/>
      <c r="GR17" s="14"/>
    </row>
    <row r="18" spans="1:200" ht="12" customHeight="1">
      <c r="A18" s="26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27"/>
      <c r="X18" s="27"/>
      <c r="Y18" s="28"/>
      <c r="Z18" s="26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8"/>
      <c r="AY18" s="26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27"/>
      <c r="BW18" s="28"/>
      <c r="BX18" s="26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34"/>
      <c r="CK18" s="34"/>
      <c r="CL18" s="34"/>
      <c r="CM18" s="34"/>
      <c r="CN18" s="34"/>
      <c r="CO18" s="34"/>
      <c r="CP18" s="34"/>
      <c r="CQ18" s="34"/>
      <c r="CR18" s="34"/>
      <c r="CS18" s="34"/>
      <c r="CT18" s="27"/>
      <c r="CU18" s="116"/>
      <c r="CV18" s="117"/>
      <c r="CW18" s="10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2"/>
      <c r="DV18" s="10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2"/>
      <c r="EU18" s="10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2"/>
      <c r="FT18" s="10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3"/>
      <c r="GR18" s="14"/>
    </row>
    <row r="19" spans="1:200" ht="12" customHeight="1">
      <c r="A19" s="26"/>
      <c r="B19" s="27"/>
      <c r="C19" s="27" t="s">
        <v>305</v>
      </c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8"/>
      <c r="Z19" s="26"/>
      <c r="AA19" s="27"/>
      <c r="AB19" s="27" t="s">
        <v>306</v>
      </c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8"/>
      <c r="AY19" s="204" t="s">
        <v>307</v>
      </c>
      <c r="AZ19" s="205"/>
      <c r="BA19" s="205"/>
      <c r="BB19" s="205"/>
      <c r="BC19" s="205"/>
      <c r="BD19" s="205"/>
      <c r="BE19" s="205"/>
      <c r="BF19" s="205"/>
      <c r="BG19" s="205"/>
      <c r="BH19" s="205"/>
      <c r="BI19" s="205"/>
      <c r="BJ19" s="205"/>
      <c r="BK19" s="205"/>
      <c r="BL19" s="205"/>
      <c r="BM19" s="205"/>
      <c r="BN19" s="205"/>
      <c r="BO19" s="205"/>
      <c r="BP19" s="205"/>
      <c r="BQ19" s="205"/>
      <c r="BR19" s="205"/>
      <c r="BS19" s="205"/>
      <c r="BT19" s="205"/>
      <c r="BU19" s="205"/>
      <c r="BV19" s="205"/>
      <c r="BW19" s="206"/>
      <c r="BX19" s="204" t="s">
        <v>301</v>
      </c>
      <c r="BY19" s="205"/>
      <c r="BZ19" s="205"/>
      <c r="CA19" s="205"/>
      <c r="CB19" s="205"/>
      <c r="CC19" s="205"/>
      <c r="CD19" s="205"/>
      <c r="CE19" s="205"/>
      <c r="CF19" s="205"/>
      <c r="CG19" s="205"/>
      <c r="CH19" s="205"/>
      <c r="CI19" s="205"/>
      <c r="CJ19" s="205"/>
      <c r="CK19" s="205"/>
      <c r="CL19" s="205"/>
      <c r="CM19" s="205"/>
      <c r="CN19" s="205"/>
      <c r="CO19" s="205"/>
      <c r="CP19" s="205"/>
      <c r="CQ19" s="205"/>
      <c r="CR19" s="205"/>
      <c r="CS19" s="205"/>
      <c r="CT19" s="205"/>
      <c r="CU19" s="205"/>
      <c r="CV19" s="206"/>
      <c r="CW19" s="10"/>
      <c r="CX19" s="11"/>
      <c r="CY19" s="11" t="s">
        <v>140</v>
      </c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2"/>
      <c r="DV19" s="10"/>
      <c r="DW19" s="11"/>
      <c r="DX19" s="11" t="s">
        <v>136</v>
      </c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2"/>
      <c r="EU19" s="10"/>
      <c r="EV19" s="11"/>
      <c r="EW19" s="11" t="s">
        <v>148</v>
      </c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2"/>
      <c r="FT19" s="10"/>
      <c r="FU19" s="11"/>
      <c r="FV19" s="11" t="s">
        <v>147</v>
      </c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3"/>
      <c r="GR19" s="14"/>
    </row>
    <row r="20" spans="1:200" ht="12" customHeight="1">
      <c r="A20" s="26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03" t="s">
        <v>299</v>
      </c>
      <c r="N20" s="203"/>
      <c r="O20" s="203"/>
      <c r="P20" s="203"/>
      <c r="Q20" s="203"/>
      <c r="R20" s="203"/>
      <c r="S20" s="203"/>
      <c r="T20" s="203"/>
      <c r="U20" s="203"/>
      <c r="V20" s="203"/>
      <c r="W20" s="34"/>
      <c r="X20" s="27"/>
      <c r="Y20" s="28"/>
      <c r="Z20" s="26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03" t="s">
        <v>300</v>
      </c>
      <c r="AM20" s="203"/>
      <c r="AN20" s="203"/>
      <c r="AO20" s="203"/>
      <c r="AP20" s="203"/>
      <c r="AQ20" s="203"/>
      <c r="AR20" s="203"/>
      <c r="AS20" s="203"/>
      <c r="AT20" s="203"/>
      <c r="AU20" s="203"/>
      <c r="AV20" s="27"/>
      <c r="AW20" s="27"/>
      <c r="AX20" s="28"/>
      <c r="AY20" s="26"/>
      <c r="AZ20" s="27"/>
      <c r="BA20" s="34"/>
      <c r="BB20" s="27"/>
      <c r="BC20" s="27"/>
      <c r="BD20" s="27"/>
      <c r="BE20" s="27"/>
      <c r="BF20" s="27"/>
      <c r="BG20" s="27"/>
      <c r="BH20" s="27"/>
      <c r="BI20" s="27"/>
      <c r="BJ20" s="27"/>
      <c r="BK20" s="203" t="s">
        <v>205</v>
      </c>
      <c r="BL20" s="203"/>
      <c r="BM20" s="203"/>
      <c r="BN20" s="203"/>
      <c r="BO20" s="203"/>
      <c r="BP20" s="203"/>
      <c r="BQ20" s="203"/>
      <c r="BR20" s="203"/>
      <c r="BS20" s="203"/>
      <c r="BT20" s="203"/>
      <c r="BU20" s="34"/>
      <c r="BV20" s="34"/>
      <c r="BW20" s="28"/>
      <c r="BX20" s="26"/>
      <c r="BY20" s="27"/>
      <c r="BZ20" s="27"/>
      <c r="CA20" s="27"/>
      <c r="CB20" s="27"/>
      <c r="CC20" s="205" t="s">
        <v>302</v>
      </c>
      <c r="CD20" s="205"/>
      <c r="CE20" s="205"/>
      <c r="CF20" s="205"/>
      <c r="CG20" s="205"/>
      <c r="CH20" s="205"/>
      <c r="CI20" s="205"/>
      <c r="CJ20" s="203" t="s">
        <v>210</v>
      </c>
      <c r="CK20" s="203"/>
      <c r="CL20" s="203"/>
      <c r="CM20" s="203"/>
      <c r="CN20" s="203"/>
      <c r="CO20" s="203"/>
      <c r="CP20" s="203"/>
      <c r="CQ20" s="203"/>
      <c r="CR20" s="203"/>
      <c r="CS20" s="203"/>
      <c r="CT20" s="34"/>
      <c r="CU20" s="34"/>
      <c r="CV20" s="117"/>
      <c r="CW20" s="10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2"/>
      <c r="DV20" s="10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2"/>
      <c r="EU20" s="10"/>
      <c r="EV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2"/>
      <c r="FT20" s="10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3"/>
      <c r="GR20" s="14"/>
    </row>
    <row r="21" spans="1:200" ht="12" customHeight="1" thickBot="1">
      <c r="A21" s="29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1"/>
      <c r="Z21" s="29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1"/>
      <c r="AY21" s="29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1"/>
      <c r="BX21" s="29"/>
      <c r="BY21" s="30"/>
      <c r="BZ21" s="30"/>
      <c r="CA21" s="30"/>
      <c r="CB21" s="30"/>
      <c r="CC21" s="30"/>
      <c r="CD21" s="30"/>
      <c r="CE21" s="30"/>
      <c r="CF21" s="30"/>
      <c r="CG21" s="30"/>
      <c r="CH21" s="30"/>
      <c r="CI21" s="30"/>
      <c r="CJ21" s="30"/>
      <c r="CK21" s="30"/>
      <c r="CL21" s="30"/>
      <c r="CM21" s="30"/>
      <c r="CN21" s="30"/>
      <c r="CO21" s="30"/>
      <c r="CP21" s="30"/>
      <c r="CQ21" s="30"/>
      <c r="CR21" s="30"/>
      <c r="CS21" s="30"/>
      <c r="CT21" s="30"/>
      <c r="CU21" s="121"/>
      <c r="CV21" s="122"/>
      <c r="CW21" s="16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9"/>
      <c r="DV21" s="16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9"/>
      <c r="EU21" s="16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7"/>
      <c r="FO21" s="17"/>
      <c r="FP21" s="17"/>
      <c r="FQ21" s="17"/>
      <c r="FR21" s="17"/>
      <c r="FS21" s="19"/>
      <c r="FT21" s="16"/>
      <c r="FU21" s="17"/>
      <c r="FV21" s="17"/>
      <c r="FW21" s="17"/>
      <c r="FX21" s="17"/>
      <c r="FY21" s="17"/>
      <c r="FZ21" s="17"/>
      <c r="GA21" s="17"/>
      <c r="GB21" s="17"/>
      <c r="GC21" s="17"/>
      <c r="GD21" s="17"/>
      <c r="GE21" s="17"/>
      <c r="GF21" s="17"/>
      <c r="GG21" s="17"/>
      <c r="GH21" s="17"/>
      <c r="GI21" s="17"/>
      <c r="GJ21" s="17"/>
      <c r="GK21" s="17"/>
      <c r="GL21" s="17"/>
      <c r="GM21" s="17"/>
      <c r="GN21" s="17"/>
      <c r="GO21" s="17"/>
      <c r="GP21" s="17"/>
      <c r="GQ21" s="20"/>
      <c r="GR21" s="21"/>
    </row>
    <row r="22" spans="1:200" ht="12" customHeight="1">
      <c r="A22" s="22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4" t="s">
        <v>175</v>
      </c>
      <c r="X22" s="23"/>
      <c r="Y22" s="25"/>
      <c r="Z22" s="22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4" t="s">
        <v>178</v>
      </c>
      <c r="AW22" s="23"/>
      <c r="AX22" s="25"/>
      <c r="AY22" s="22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4" t="s">
        <v>176</v>
      </c>
      <c r="BV22" s="23"/>
      <c r="BW22" s="25"/>
      <c r="BX22" s="22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4" t="s">
        <v>175</v>
      </c>
      <c r="CU22" s="114"/>
      <c r="CV22" s="115"/>
      <c r="CW22" s="4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7" t="s">
        <v>175</v>
      </c>
      <c r="DT22" s="5"/>
      <c r="DU22" s="6"/>
      <c r="DV22" s="4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7" t="s">
        <v>178</v>
      </c>
      <c r="ES22" s="5"/>
      <c r="ET22" s="6"/>
      <c r="EU22" s="4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7" t="s">
        <v>176</v>
      </c>
      <c r="FR22" s="5"/>
      <c r="FS22" s="6"/>
      <c r="FT22" s="4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7" t="s">
        <v>175</v>
      </c>
      <c r="GQ22" s="8"/>
      <c r="GR22" s="9"/>
    </row>
    <row r="23" spans="1:200" ht="12" customHeight="1">
      <c r="A23" s="26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8"/>
      <c r="Z23" s="26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8"/>
      <c r="AY23" s="26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8"/>
      <c r="BX23" s="26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116"/>
      <c r="CV23" s="117"/>
      <c r="CW23" s="10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2"/>
      <c r="DV23" s="10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2"/>
      <c r="EU23" s="10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2"/>
      <c r="FT23" s="10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3"/>
      <c r="GR23" s="14"/>
    </row>
    <row r="24" spans="1:200" ht="12" customHeight="1">
      <c r="A24" s="26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8"/>
      <c r="Z24" s="26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8"/>
      <c r="AY24" s="26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8"/>
      <c r="BX24" s="26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116"/>
      <c r="CV24" s="117"/>
      <c r="CW24" s="10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2"/>
      <c r="DV24" s="10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2"/>
      <c r="EU24" s="10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2"/>
      <c r="FT24" s="10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3"/>
      <c r="GR24" s="14"/>
    </row>
    <row r="25" spans="1:200" ht="12" customHeight="1">
      <c r="A25" s="26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8"/>
      <c r="Z25" s="26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8"/>
      <c r="AY25" s="26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8"/>
      <c r="BX25" s="26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116"/>
      <c r="CV25" s="117"/>
      <c r="CW25" s="10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2"/>
      <c r="DV25" s="10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2"/>
      <c r="EU25" s="10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2"/>
      <c r="FT25" s="10"/>
      <c r="FU25" s="11"/>
      <c r="FV25" s="11" t="s">
        <v>186</v>
      </c>
      <c r="FW25" s="11"/>
      <c r="FX25" s="11"/>
      <c r="FY25" s="11"/>
      <c r="FZ25" s="11"/>
      <c r="GA25" s="11"/>
      <c r="GB25" s="11"/>
      <c r="GC25" s="11"/>
      <c r="GD25" s="11" t="s">
        <v>192</v>
      </c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3"/>
      <c r="GR25" s="14"/>
    </row>
    <row r="26" spans="1:200" ht="12" customHeight="1">
      <c r="A26" s="26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8"/>
      <c r="Z26" s="26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8"/>
      <c r="AY26" s="26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8"/>
      <c r="BX26" s="26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116"/>
      <c r="CV26" s="117"/>
      <c r="CW26" s="10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2"/>
      <c r="DV26" s="10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2"/>
      <c r="EU26" s="10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2"/>
      <c r="FT26" s="10"/>
      <c r="FU26" s="11"/>
      <c r="FV26" s="11" t="s">
        <v>216</v>
      </c>
      <c r="FW26" s="11"/>
      <c r="FX26" s="11"/>
      <c r="FY26" s="11"/>
      <c r="FZ26" s="11"/>
      <c r="GA26" s="11"/>
      <c r="GB26" s="11"/>
      <c r="GC26" s="11"/>
      <c r="GD26" s="11" t="s">
        <v>218</v>
      </c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3"/>
      <c r="GR26" s="14"/>
    </row>
    <row r="27" spans="1:200" ht="12" customHeight="1">
      <c r="A27" s="26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8"/>
      <c r="Z27" s="26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8"/>
      <c r="AY27" s="26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34"/>
      <c r="BO27" s="34"/>
      <c r="BP27" s="34"/>
      <c r="BQ27" s="34"/>
      <c r="BR27" s="34"/>
      <c r="BS27" s="34"/>
      <c r="BT27" s="34"/>
      <c r="BU27" s="27"/>
      <c r="BV27" s="27"/>
      <c r="BW27" s="28"/>
      <c r="BX27" s="26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116"/>
      <c r="CV27" s="117"/>
      <c r="CW27" s="10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2"/>
      <c r="DV27" s="10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2"/>
      <c r="EU27" s="10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2"/>
      <c r="FT27" s="10"/>
      <c r="FU27" s="11"/>
      <c r="FV27" s="11" t="s">
        <v>237</v>
      </c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3"/>
      <c r="GR27" s="14"/>
    </row>
    <row r="28" spans="1:200" ht="12" customHeight="1">
      <c r="A28" s="26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8"/>
      <c r="Z28" s="26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8"/>
      <c r="AY28" s="26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34"/>
      <c r="BO28" s="34"/>
      <c r="BP28" s="34"/>
      <c r="BQ28" s="34"/>
      <c r="BR28" s="34"/>
      <c r="BS28" s="34"/>
      <c r="BT28" s="34"/>
      <c r="BU28" s="27"/>
      <c r="BV28" s="27"/>
      <c r="BW28" s="28"/>
      <c r="BX28" s="26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  <c r="CU28" s="116"/>
      <c r="CV28" s="117"/>
      <c r="CW28" s="10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2"/>
      <c r="DV28" s="10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2"/>
      <c r="EU28" s="10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2"/>
      <c r="FT28" s="10"/>
      <c r="FU28" s="11"/>
      <c r="FV28" s="11"/>
      <c r="FW28" s="11"/>
      <c r="FX28" s="11"/>
      <c r="FY28" s="11"/>
      <c r="FZ28" s="11"/>
      <c r="GA28" s="11"/>
      <c r="GB28" s="11"/>
      <c r="GC28" s="11"/>
      <c r="GD28" s="11"/>
      <c r="GE28" s="11"/>
      <c r="GF28" s="11"/>
      <c r="GG28" s="11"/>
      <c r="GH28" s="11"/>
      <c r="GI28" s="11"/>
      <c r="GJ28" s="11"/>
      <c r="GK28" s="11"/>
      <c r="GL28" s="11"/>
      <c r="GM28" s="11"/>
      <c r="GN28" s="11"/>
      <c r="GO28" s="11"/>
      <c r="GP28" s="11"/>
      <c r="GQ28" s="13"/>
      <c r="GR28" s="14"/>
    </row>
    <row r="29" spans="1:200" ht="12" customHeight="1">
      <c r="A29" s="207" t="s">
        <v>303</v>
      </c>
      <c r="B29" s="208"/>
      <c r="C29" s="208"/>
      <c r="D29" s="208"/>
      <c r="E29" s="208"/>
      <c r="F29" s="208"/>
      <c r="G29" s="208"/>
      <c r="H29" s="208"/>
      <c r="I29" s="208"/>
      <c r="J29" s="208"/>
      <c r="K29" s="208"/>
      <c r="L29" s="208"/>
      <c r="M29" s="208"/>
      <c r="N29" s="208"/>
      <c r="O29" s="208"/>
      <c r="P29" s="208"/>
      <c r="Q29" s="208"/>
      <c r="R29" s="208"/>
      <c r="S29" s="208"/>
      <c r="T29" s="208"/>
      <c r="U29" s="208"/>
      <c r="V29" s="208"/>
      <c r="W29" s="208"/>
      <c r="X29" s="208"/>
      <c r="Y29" s="209"/>
      <c r="Z29" s="204" t="s">
        <v>304</v>
      </c>
      <c r="AA29" s="205"/>
      <c r="AB29" s="205"/>
      <c r="AC29" s="205"/>
      <c r="AD29" s="205"/>
      <c r="AE29" s="205"/>
      <c r="AF29" s="205"/>
      <c r="AG29" s="205"/>
      <c r="AH29" s="205"/>
      <c r="AI29" s="205"/>
      <c r="AJ29" s="205"/>
      <c r="AK29" s="205"/>
      <c r="AL29" s="205"/>
      <c r="AM29" s="205"/>
      <c r="AN29" s="205"/>
      <c r="AO29" s="205"/>
      <c r="AP29" s="205"/>
      <c r="AQ29" s="205"/>
      <c r="AR29" s="205"/>
      <c r="AS29" s="205"/>
      <c r="AT29" s="205"/>
      <c r="AU29" s="205"/>
      <c r="AV29" s="205"/>
      <c r="AW29" s="205"/>
      <c r="AX29" s="206"/>
      <c r="AY29" s="26"/>
      <c r="AZ29" s="27"/>
      <c r="BA29" s="27" t="s">
        <v>91</v>
      </c>
      <c r="BB29" s="27"/>
      <c r="BC29" s="27"/>
      <c r="BD29" s="27"/>
      <c r="BE29" s="27"/>
      <c r="BF29" s="27"/>
      <c r="BG29" s="27"/>
      <c r="BH29" s="27"/>
      <c r="BI29" s="27"/>
      <c r="BJ29" s="27"/>
      <c r="BK29" s="34"/>
      <c r="BL29" s="34"/>
      <c r="BM29" s="34"/>
      <c r="BN29" s="34"/>
      <c r="BO29" s="34"/>
      <c r="BP29" s="34"/>
      <c r="BQ29" s="34"/>
      <c r="BR29" s="27"/>
      <c r="BS29" s="27"/>
      <c r="BT29" s="27"/>
      <c r="BU29" s="27"/>
      <c r="BV29" s="27"/>
      <c r="BW29" s="28"/>
      <c r="BX29" s="26"/>
      <c r="BY29" s="27"/>
      <c r="BZ29" s="27" t="s">
        <v>151</v>
      </c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  <c r="CP29" s="27"/>
      <c r="CQ29" s="27"/>
      <c r="CR29" s="27"/>
      <c r="CS29" s="27"/>
      <c r="CT29" s="27"/>
      <c r="CU29" s="116"/>
      <c r="CV29" s="117"/>
      <c r="CW29" s="10"/>
      <c r="CX29" s="11"/>
      <c r="CY29" s="11" t="s">
        <v>145</v>
      </c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2"/>
      <c r="DV29" s="10"/>
      <c r="DW29" s="11"/>
      <c r="DX29" s="11" t="s">
        <v>146</v>
      </c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2"/>
      <c r="EU29" s="10"/>
      <c r="EV29" s="11"/>
      <c r="EW29" s="11" t="s">
        <v>91</v>
      </c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2"/>
      <c r="FT29" s="10"/>
      <c r="FU29" s="11"/>
      <c r="FV29" s="11" t="s">
        <v>151</v>
      </c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/>
      <c r="GN29" s="11"/>
      <c r="GO29" s="11"/>
      <c r="GP29" s="11"/>
      <c r="GQ29" s="13"/>
      <c r="GR29" s="14"/>
    </row>
    <row r="30" spans="1:200" ht="12" customHeight="1">
      <c r="A30" s="26"/>
      <c r="B30" s="27"/>
      <c r="C30" s="27" t="s">
        <v>142</v>
      </c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119" t="s">
        <v>189</v>
      </c>
      <c r="W30" s="27"/>
      <c r="X30" s="27"/>
      <c r="Y30" s="28"/>
      <c r="Z30" s="26"/>
      <c r="AA30" s="27"/>
      <c r="AB30" s="27" t="s">
        <v>144</v>
      </c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8"/>
      <c r="AY30" s="26"/>
      <c r="AZ30" s="27"/>
      <c r="BA30" s="27" t="s">
        <v>149</v>
      </c>
      <c r="BB30" s="27"/>
      <c r="BC30" s="27"/>
      <c r="BD30" s="27"/>
      <c r="BE30" s="27"/>
      <c r="BF30" s="27"/>
      <c r="BG30" s="27"/>
      <c r="BH30" s="27"/>
      <c r="BI30" s="27"/>
      <c r="BJ30" s="27"/>
      <c r="BK30" s="34"/>
      <c r="BL30" s="34"/>
      <c r="BM30" s="34"/>
      <c r="BN30" s="223">
        <v>0.97899999999999998</v>
      </c>
      <c r="BO30" s="223"/>
      <c r="BP30" s="223"/>
      <c r="BQ30" s="223"/>
      <c r="BR30" s="223"/>
      <c r="BS30" s="223"/>
      <c r="BT30" s="223"/>
      <c r="BU30" s="27"/>
      <c r="BV30" s="27"/>
      <c r="BW30" s="28"/>
      <c r="BX30" s="207" t="s">
        <v>316</v>
      </c>
      <c r="BY30" s="208"/>
      <c r="BZ30" s="208"/>
      <c r="CA30" s="208"/>
      <c r="CB30" s="208"/>
      <c r="CC30" s="208"/>
      <c r="CD30" s="208"/>
      <c r="CE30" s="208"/>
      <c r="CF30" s="208"/>
      <c r="CG30" s="208"/>
      <c r="CH30" s="208"/>
      <c r="CI30" s="208"/>
      <c r="CJ30" s="208"/>
      <c r="CK30" s="208"/>
      <c r="CL30" s="208"/>
      <c r="CM30" s="208"/>
      <c r="CN30" s="208"/>
      <c r="CO30" s="208"/>
      <c r="CP30" s="208"/>
      <c r="CQ30" s="208"/>
      <c r="CR30" s="208"/>
      <c r="CS30" s="208"/>
      <c r="CT30" s="208"/>
      <c r="CU30" s="208"/>
      <c r="CV30" s="209"/>
      <c r="CW30" s="10"/>
      <c r="CX30" s="11"/>
      <c r="CY30" s="11" t="s">
        <v>142</v>
      </c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5" t="s">
        <v>189</v>
      </c>
      <c r="DQ30" s="11"/>
      <c r="DR30" s="11"/>
      <c r="DS30" s="11"/>
      <c r="DT30" s="11"/>
      <c r="DU30" s="12"/>
      <c r="DV30" s="10"/>
      <c r="DW30" s="11"/>
      <c r="DX30" s="11" t="s">
        <v>144</v>
      </c>
      <c r="DY30" s="11"/>
      <c r="DZ30" s="11"/>
      <c r="EA30" s="11"/>
      <c r="EB30" s="11"/>
      <c r="EC30" s="11"/>
      <c r="ED30" s="11"/>
      <c r="EE30" s="11"/>
      <c r="EF30" s="11"/>
      <c r="EG30" s="11"/>
      <c r="EH30" s="11"/>
      <c r="EI30" s="11"/>
      <c r="EJ30" s="11"/>
      <c r="EK30" s="11"/>
      <c r="EL30" s="11"/>
      <c r="EM30" s="11"/>
      <c r="EN30" s="11"/>
      <c r="EO30" s="11"/>
      <c r="EP30" s="11"/>
      <c r="EQ30" s="11"/>
      <c r="ER30" s="11"/>
      <c r="ES30" s="11"/>
      <c r="ET30" s="12"/>
      <c r="EU30" s="10"/>
      <c r="EV30" s="11"/>
      <c r="EW30" s="11" t="s">
        <v>149</v>
      </c>
      <c r="EX30" s="11"/>
      <c r="EY30" s="11"/>
      <c r="EZ30" s="11"/>
      <c r="FA30" s="11"/>
      <c r="FB30" s="11"/>
      <c r="FC30" s="11"/>
      <c r="FD30" s="11"/>
      <c r="FE30" s="11"/>
      <c r="FF30" s="11"/>
      <c r="FG30" s="11"/>
      <c r="FH30" s="11"/>
      <c r="FI30" s="11"/>
      <c r="FJ30" s="11"/>
      <c r="FK30" s="11"/>
      <c r="FL30" s="215">
        <v>0.97899999999999998</v>
      </c>
      <c r="FM30" s="215"/>
      <c r="FN30" s="215"/>
      <c r="FO30" s="215"/>
      <c r="FP30" s="215"/>
      <c r="FQ30" s="215"/>
      <c r="FR30" s="215"/>
      <c r="FS30" s="12"/>
      <c r="FT30" s="10"/>
      <c r="FU30" s="11"/>
      <c r="FV30" s="11" t="s">
        <v>152</v>
      </c>
      <c r="FW30" s="11"/>
      <c r="FX30" s="11"/>
      <c r="FY30" s="11"/>
      <c r="FZ30" s="11"/>
      <c r="GA30" s="11"/>
      <c r="GB30" s="11"/>
      <c r="GC30" s="11"/>
      <c r="GD30" s="11"/>
      <c r="GE30" s="11"/>
      <c r="GF30" s="11"/>
      <c r="GG30" s="11"/>
      <c r="GH30" s="11"/>
      <c r="GI30" s="11"/>
      <c r="GJ30" s="11"/>
      <c r="GK30" s="11"/>
      <c r="GL30" s="11"/>
      <c r="GM30" s="11"/>
      <c r="GN30" s="11"/>
      <c r="GO30" s="11"/>
      <c r="GP30" s="11"/>
      <c r="GQ30" s="13"/>
      <c r="GR30" s="14"/>
    </row>
    <row r="31" spans="1:200" ht="12" customHeight="1" thickBot="1">
      <c r="A31" s="29"/>
      <c r="B31" s="30"/>
      <c r="C31" s="30" t="s">
        <v>143</v>
      </c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120" t="s">
        <v>190</v>
      </c>
      <c r="W31" s="30"/>
      <c r="X31" s="30"/>
      <c r="Y31" s="31"/>
      <c r="Z31" s="29"/>
      <c r="AA31" s="30"/>
      <c r="AB31" s="30"/>
      <c r="AC31" s="30"/>
      <c r="AD31" s="30"/>
      <c r="AE31" s="205" t="s">
        <v>302</v>
      </c>
      <c r="AF31" s="205"/>
      <c r="AG31" s="205"/>
      <c r="AH31" s="205"/>
      <c r="AI31" s="205"/>
      <c r="AJ31" s="205"/>
      <c r="AK31" s="205"/>
      <c r="AL31" s="203" t="s">
        <v>191</v>
      </c>
      <c r="AM31" s="203"/>
      <c r="AN31" s="203"/>
      <c r="AO31" s="203"/>
      <c r="AP31" s="203"/>
      <c r="AQ31" s="203"/>
      <c r="AR31" s="203"/>
      <c r="AS31" s="203"/>
      <c r="AT31" s="203"/>
      <c r="AU31" s="203"/>
      <c r="AV31" s="30"/>
      <c r="AW31" s="30"/>
      <c r="AX31" s="31"/>
      <c r="AY31" s="29"/>
      <c r="AZ31" s="30"/>
      <c r="BA31" s="30" t="s">
        <v>150</v>
      </c>
      <c r="BB31" s="30"/>
      <c r="BC31" s="30"/>
      <c r="BD31" s="30"/>
      <c r="BE31" s="30"/>
      <c r="BF31" s="30"/>
      <c r="BG31" s="30"/>
      <c r="BH31" s="30"/>
      <c r="BI31" s="30"/>
      <c r="BJ31" s="30"/>
      <c r="BK31" s="30"/>
      <c r="BL31" s="30"/>
      <c r="BM31" s="30"/>
      <c r="BN31" s="221">
        <v>0.48099999999999998</v>
      </c>
      <c r="BO31" s="221"/>
      <c r="BP31" s="221"/>
      <c r="BQ31" s="221"/>
      <c r="BR31" s="221"/>
      <c r="BS31" s="221"/>
      <c r="BT31" s="221"/>
      <c r="BU31" s="30"/>
      <c r="BV31" s="30"/>
      <c r="BW31" s="31"/>
      <c r="BX31" s="29"/>
      <c r="BY31" s="30"/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203" t="s">
        <v>218</v>
      </c>
      <c r="CK31" s="203"/>
      <c r="CL31" s="203"/>
      <c r="CM31" s="203"/>
      <c r="CN31" s="203"/>
      <c r="CO31" s="203"/>
      <c r="CP31" s="203"/>
      <c r="CQ31" s="203"/>
      <c r="CR31" s="203"/>
      <c r="CS31" s="203"/>
      <c r="CT31" s="30"/>
      <c r="CU31" s="121"/>
      <c r="CV31" s="122"/>
      <c r="CW31" s="16"/>
      <c r="CX31" s="17"/>
      <c r="CY31" s="17" t="s">
        <v>143</v>
      </c>
      <c r="CZ31" s="17"/>
      <c r="DA31" s="17"/>
      <c r="DB31" s="17"/>
      <c r="DC31" s="17"/>
      <c r="DD31" s="17"/>
      <c r="DE31" s="17"/>
      <c r="DF31" s="17"/>
      <c r="DG31" s="17"/>
      <c r="DH31" s="17"/>
      <c r="DI31" s="17"/>
      <c r="DJ31" s="17"/>
      <c r="DK31" s="17"/>
      <c r="DL31" s="17"/>
      <c r="DM31" s="17"/>
      <c r="DN31" s="17"/>
      <c r="DO31" s="17"/>
      <c r="DP31" s="18" t="s">
        <v>190</v>
      </c>
      <c r="DQ31" s="17"/>
      <c r="DR31" s="17"/>
      <c r="DS31" s="17"/>
      <c r="DT31" s="17"/>
      <c r="DU31" s="19"/>
      <c r="DV31" s="16"/>
      <c r="DW31" s="17"/>
      <c r="DX31" s="17"/>
      <c r="DY31" s="17"/>
      <c r="DZ31" s="17"/>
      <c r="EA31" s="17"/>
      <c r="EB31" s="17"/>
      <c r="EC31" s="17"/>
      <c r="ED31" s="17"/>
      <c r="EE31" s="17"/>
      <c r="EF31" s="17"/>
      <c r="EG31" s="17"/>
      <c r="EH31" s="17"/>
      <c r="EI31" s="17" t="s">
        <v>191</v>
      </c>
      <c r="EJ31" s="17"/>
      <c r="EK31" s="17"/>
      <c r="EL31" s="17"/>
      <c r="EM31" s="17"/>
      <c r="EN31" s="17"/>
      <c r="EO31" s="17"/>
      <c r="EP31" s="17"/>
      <c r="EQ31" s="17"/>
      <c r="ER31" s="17"/>
      <c r="ES31" s="17"/>
      <c r="ET31" s="19"/>
      <c r="EU31" s="16"/>
      <c r="EV31" s="17"/>
      <c r="EW31" s="17" t="s">
        <v>150</v>
      </c>
      <c r="EX31" s="17"/>
      <c r="EY31" s="17"/>
      <c r="EZ31" s="17"/>
      <c r="FA31" s="17"/>
      <c r="FB31" s="17"/>
      <c r="FC31" s="17"/>
      <c r="FD31" s="17"/>
      <c r="FE31" s="17"/>
      <c r="FF31" s="17"/>
      <c r="FG31" s="17"/>
      <c r="FH31" s="17"/>
      <c r="FI31" s="17"/>
      <c r="FJ31" s="17"/>
      <c r="FK31" s="17"/>
      <c r="FL31" s="216">
        <v>0.48099999999999998</v>
      </c>
      <c r="FM31" s="216"/>
      <c r="FN31" s="216"/>
      <c r="FO31" s="216"/>
      <c r="FP31" s="216"/>
      <c r="FQ31" s="216"/>
      <c r="FR31" s="17"/>
      <c r="FS31" s="19"/>
      <c r="FT31" s="16"/>
      <c r="FU31" s="17"/>
      <c r="FV31" s="17"/>
      <c r="FW31" s="17"/>
      <c r="FX31" s="17"/>
      <c r="FY31" s="17"/>
      <c r="FZ31" s="17"/>
      <c r="GA31" s="17"/>
      <c r="GB31" s="17"/>
      <c r="GC31" s="17"/>
      <c r="GD31" s="17"/>
      <c r="GE31" s="17"/>
      <c r="GF31" s="17"/>
      <c r="GG31" s="17"/>
      <c r="GH31" s="17"/>
      <c r="GI31" s="17"/>
      <c r="GJ31" s="17"/>
      <c r="GK31" s="17"/>
      <c r="GL31" s="17"/>
      <c r="GM31" s="17"/>
      <c r="GN31" s="17"/>
      <c r="GO31" s="17"/>
      <c r="GP31" s="17"/>
      <c r="GQ31" s="20"/>
      <c r="GR31" s="21"/>
    </row>
    <row r="32" spans="1:200" ht="12" customHeight="1">
      <c r="A32" s="22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4" t="s">
        <v>175</v>
      </c>
      <c r="X32" s="23"/>
      <c r="Y32" s="25"/>
      <c r="Z32" s="22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4" t="s">
        <v>134</v>
      </c>
      <c r="AW32" s="23"/>
      <c r="AX32" s="25"/>
      <c r="AY32" s="22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4" t="s">
        <v>134</v>
      </c>
      <c r="BV32" s="23"/>
      <c r="BW32" s="25"/>
      <c r="BX32" s="22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3"/>
      <c r="CP32" s="23"/>
      <c r="CQ32" s="23"/>
      <c r="CR32" s="23"/>
      <c r="CS32" s="23"/>
      <c r="CT32" s="24" t="s">
        <v>134</v>
      </c>
      <c r="CU32" s="114"/>
      <c r="CV32" s="115"/>
      <c r="CW32" s="4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7" t="s">
        <v>179</v>
      </c>
      <c r="DT32" s="5"/>
      <c r="DU32" s="6"/>
      <c r="DV32" s="4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7" t="s">
        <v>175</v>
      </c>
      <c r="ES32" s="5"/>
      <c r="ET32" s="6"/>
      <c r="EU32" s="4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7" t="s">
        <v>175</v>
      </c>
      <c r="FR32" s="5"/>
      <c r="FS32" s="6"/>
      <c r="FT32" s="4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7" t="s">
        <v>175</v>
      </c>
      <c r="GQ32" s="8"/>
      <c r="GR32" s="9"/>
    </row>
    <row r="33" spans="1:200" ht="12" customHeight="1">
      <c r="A33" s="26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8"/>
      <c r="Z33" s="26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8"/>
      <c r="AY33" s="26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8"/>
      <c r="BX33" s="26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27"/>
      <c r="CS33" s="27"/>
      <c r="CT33" s="27"/>
      <c r="CU33" s="116"/>
      <c r="CV33" s="117"/>
      <c r="CW33" s="10"/>
      <c r="CX33" s="11"/>
      <c r="CY33" s="11"/>
      <c r="CZ33" s="11"/>
      <c r="DA33" s="11"/>
      <c r="DB33" s="11"/>
      <c r="DC33" s="11"/>
      <c r="DD33" s="11"/>
      <c r="DE33" s="11"/>
      <c r="DF33" s="11"/>
      <c r="DG33" s="11"/>
      <c r="DH33" s="11"/>
      <c r="DI33" s="11"/>
      <c r="DJ33" s="11"/>
      <c r="DK33" s="11"/>
      <c r="DL33" s="11"/>
      <c r="DM33" s="11"/>
      <c r="DN33" s="11"/>
      <c r="DO33" s="11"/>
      <c r="DP33" s="11"/>
      <c r="DQ33" s="11"/>
      <c r="DR33" s="11"/>
      <c r="DS33" s="11"/>
      <c r="DT33" s="11"/>
      <c r="DU33" s="12"/>
      <c r="DV33" s="10"/>
      <c r="DW33" s="11"/>
      <c r="DX33" s="11"/>
      <c r="DY33" s="11"/>
      <c r="DZ33" s="11"/>
      <c r="EA33" s="11"/>
      <c r="EB33" s="11"/>
      <c r="EC33" s="11"/>
      <c r="ED33" s="11"/>
      <c r="EE33" s="11"/>
      <c r="EF33" s="11"/>
      <c r="EG33" s="11"/>
      <c r="EH33" s="11"/>
      <c r="EI33" s="11"/>
      <c r="EJ33" s="11"/>
      <c r="EK33" s="11"/>
      <c r="EL33" s="11"/>
      <c r="EM33" s="11"/>
      <c r="EN33" s="11"/>
      <c r="EO33" s="11"/>
      <c r="EP33" s="11"/>
      <c r="EQ33" s="11"/>
      <c r="ER33" s="11"/>
      <c r="ES33" s="11"/>
      <c r="ET33" s="12"/>
      <c r="EU33" s="10"/>
      <c r="EV33" s="11"/>
      <c r="EW33" s="11"/>
      <c r="EX33" s="11"/>
      <c r="EY33" s="11"/>
      <c r="EZ33" s="11"/>
      <c r="FA33" s="11"/>
      <c r="FB33" s="11"/>
      <c r="FC33" s="11"/>
      <c r="FD33" s="11"/>
      <c r="FE33" s="11"/>
      <c r="FF33" s="11"/>
      <c r="FG33" s="11"/>
      <c r="FH33" s="11"/>
      <c r="FI33" s="11"/>
      <c r="FJ33" s="11"/>
      <c r="FK33" s="11"/>
      <c r="FL33" s="11"/>
      <c r="FM33" s="11"/>
      <c r="FN33" s="11"/>
      <c r="FO33" s="11"/>
      <c r="FP33" s="11"/>
      <c r="FQ33" s="11"/>
      <c r="FR33" s="11"/>
      <c r="FS33" s="12"/>
      <c r="FT33" s="10"/>
      <c r="FU33" s="11"/>
      <c r="FV33" s="11"/>
      <c r="FW33" s="11"/>
      <c r="FX33" s="11"/>
      <c r="FY33" s="11"/>
      <c r="FZ33" s="11"/>
      <c r="GA33" s="11"/>
      <c r="GB33" s="11"/>
      <c r="GC33" s="11"/>
      <c r="GD33" s="11"/>
      <c r="GE33" s="11"/>
      <c r="GF33" s="11"/>
      <c r="GG33" s="11"/>
      <c r="GH33" s="11"/>
      <c r="GI33" s="11"/>
      <c r="GJ33" s="11"/>
      <c r="GK33" s="11"/>
      <c r="GL33" s="11"/>
      <c r="GM33" s="11"/>
      <c r="GN33" s="11"/>
      <c r="GO33" s="11"/>
      <c r="GP33" s="11"/>
      <c r="GQ33" s="13"/>
      <c r="GR33" s="14"/>
    </row>
    <row r="34" spans="1:200" ht="12" customHeight="1">
      <c r="A34" s="26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8"/>
      <c r="Z34" s="26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8"/>
      <c r="AY34" s="26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8"/>
      <c r="BX34" s="26"/>
      <c r="BY34" s="27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27"/>
      <c r="CN34" s="27"/>
      <c r="CO34" s="27"/>
      <c r="CP34" s="27"/>
      <c r="CQ34" s="27"/>
      <c r="CR34" s="27"/>
      <c r="CS34" s="27"/>
      <c r="CT34" s="27"/>
      <c r="CU34" s="116"/>
      <c r="CV34" s="117"/>
      <c r="CW34" s="10"/>
      <c r="CX34" s="11"/>
      <c r="CY34" s="11"/>
      <c r="CZ34" s="11"/>
      <c r="DA34" s="11"/>
      <c r="DB34" s="11"/>
      <c r="DC34" s="11"/>
      <c r="DD34" s="11"/>
      <c r="DE34" s="11"/>
      <c r="DF34" s="11"/>
      <c r="DG34" s="11"/>
      <c r="DH34" s="11"/>
      <c r="DI34" s="11"/>
      <c r="DJ34" s="11"/>
      <c r="DK34" s="11"/>
      <c r="DL34" s="11"/>
      <c r="DM34" s="11"/>
      <c r="DN34" s="11"/>
      <c r="DO34" s="11"/>
      <c r="DP34" s="11"/>
      <c r="DQ34" s="11"/>
      <c r="DR34" s="11"/>
      <c r="DS34" s="11"/>
      <c r="DT34" s="11"/>
      <c r="DU34" s="12"/>
      <c r="DV34" s="10"/>
      <c r="DW34" s="11"/>
      <c r="DX34" s="11"/>
      <c r="DY34" s="11"/>
      <c r="DZ34" s="11"/>
      <c r="EA34" s="11"/>
      <c r="EB34" s="11"/>
      <c r="EC34" s="11"/>
      <c r="ED34" s="11"/>
      <c r="EE34" s="11"/>
      <c r="EF34" s="11"/>
      <c r="EG34" s="11"/>
      <c r="EH34" s="11"/>
      <c r="EI34" s="11"/>
      <c r="EJ34" s="11"/>
      <c r="EK34" s="11"/>
      <c r="EL34" s="11"/>
      <c r="EM34" s="11"/>
      <c r="EN34" s="11"/>
      <c r="EO34" s="11"/>
      <c r="EP34" s="11"/>
      <c r="EQ34" s="11"/>
      <c r="ER34" s="11"/>
      <c r="ES34" s="11"/>
      <c r="ET34" s="12"/>
      <c r="EU34" s="10"/>
      <c r="EV34" s="11"/>
      <c r="EW34" s="11"/>
      <c r="EX34" s="11" t="s">
        <v>186</v>
      </c>
      <c r="EY34" s="11"/>
      <c r="EZ34" s="11"/>
      <c r="FA34" s="11"/>
      <c r="FB34" s="11"/>
      <c r="FC34" s="11"/>
      <c r="FD34" s="11"/>
      <c r="FE34" s="11"/>
      <c r="FF34" s="11" t="s">
        <v>195</v>
      </c>
      <c r="FG34" s="11"/>
      <c r="FH34" s="11"/>
      <c r="FI34" s="11"/>
      <c r="FJ34" s="11"/>
      <c r="FK34" s="11"/>
      <c r="FL34" s="11"/>
      <c r="FM34" s="11"/>
      <c r="FN34" s="11"/>
      <c r="FO34" s="11"/>
      <c r="FP34" s="11"/>
      <c r="FQ34" s="11"/>
      <c r="FR34" s="11"/>
      <c r="FS34" s="12"/>
      <c r="FT34" s="10"/>
      <c r="FU34" s="11"/>
      <c r="FV34" s="11"/>
      <c r="FW34" s="11"/>
      <c r="FX34" s="11"/>
      <c r="FY34" s="11"/>
      <c r="FZ34" s="11"/>
      <c r="GA34" s="11"/>
      <c r="GB34" s="11"/>
      <c r="GC34" s="11"/>
      <c r="GD34" s="11"/>
      <c r="GE34" s="11"/>
      <c r="GF34" s="11"/>
      <c r="GG34" s="11"/>
      <c r="GH34" s="11"/>
      <c r="GI34" s="11"/>
      <c r="GJ34" s="11"/>
      <c r="GK34" s="11"/>
      <c r="GL34" s="11"/>
      <c r="GM34" s="11"/>
      <c r="GN34" s="11"/>
      <c r="GO34" s="11"/>
      <c r="GP34" s="11"/>
      <c r="GQ34" s="13"/>
      <c r="GR34" s="14"/>
    </row>
    <row r="35" spans="1:200" ht="12" customHeight="1">
      <c r="A35" s="26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8"/>
      <c r="Z35" s="26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8"/>
      <c r="AY35" s="26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8"/>
      <c r="BX35" s="26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27"/>
      <c r="CS35" s="27"/>
      <c r="CT35" s="27"/>
      <c r="CU35" s="116"/>
      <c r="CV35" s="117"/>
      <c r="CW35" s="10"/>
      <c r="CX35" s="11"/>
      <c r="CY35" s="11"/>
      <c r="CZ35" s="11"/>
      <c r="DA35" s="11"/>
      <c r="DB35" s="11"/>
      <c r="DC35" s="11"/>
      <c r="DD35" s="11"/>
      <c r="DE35" s="11"/>
      <c r="DF35" s="11"/>
      <c r="DG35" s="11"/>
      <c r="DH35" s="11"/>
      <c r="DI35" s="11"/>
      <c r="DJ35" s="11"/>
      <c r="DK35" s="11"/>
      <c r="DL35" s="11"/>
      <c r="DM35" s="11"/>
      <c r="DN35" s="11"/>
      <c r="DO35" s="11"/>
      <c r="DP35" s="11"/>
      <c r="DQ35" s="11"/>
      <c r="DR35" s="11"/>
      <c r="DS35" s="11"/>
      <c r="DT35" s="11"/>
      <c r="DU35" s="12"/>
      <c r="DV35" s="10"/>
      <c r="DW35" s="11"/>
      <c r="DX35" s="11"/>
      <c r="DY35" s="11" t="s">
        <v>186</v>
      </c>
      <c r="DZ35" s="11"/>
      <c r="EA35" s="11"/>
      <c r="EB35" s="11"/>
      <c r="EC35" s="11"/>
      <c r="ED35" s="11"/>
      <c r="EE35" s="11"/>
      <c r="EF35" s="11"/>
      <c r="EG35" s="11" t="s">
        <v>194</v>
      </c>
      <c r="EH35" s="11"/>
      <c r="EI35" s="11"/>
      <c r="EJ35" s="11"/>
      <c r="EK35" s="11"/>
      <c r="EL35" s="11"/>
      <c r="EM35" s="11"/>
      <c r="EN35" s="11"/>
      <c r="EO35" s="11"/>
      <c r="EP35" s="11"/>
      <c r="EQ35" s="11"/>
      <c r="ER35" s="11"/>
      <c r="ES35" s="11"/>
      <c r="ET35" s="12"/>
      <c r="EU35" s="10"/>
      <c r="EV35" s="11"/>
      <c r="EW35" s="11"/>
      <c r="EY35" s="11"/>
      <c r="EZ35" s="11"/>
      <c r="FA35" s="11"/>
      <c r="FB35" s="11"/>
      <c r="FC35" s="11"/>
      <c r="FD35" s="11"/>
      <c r="FE35" s="11"/>
      <c r="FG35" s="11"/>
      <c r="FH35" s="11"/>
      <c r="FI35" s="11"/>
      <c r="FJ35" s="11"/>
      <c r="FK35" s="11"/>
      <c r="FL35" s="11"/>
      <c r="FM35" s="11"/>
      <c r="FN35" s="11"/>
      <c r="FO35" s="11"/>
      <c r="FP35" s="11"/>
      <c r="FQ35" s="11"/>
      <c r="FR35" s="11"/>
      <c r="FS35" s="12"/>
      <c r="FT35" s="10"/>
      <c r="FU35" s="11"/>
      <c r="FV35" s="11"/>
      <c r="FW35" s="11" t="s">
        <v>186</v>
      </c>
      <c r="FX35" s="11"/>
      <c r="FY35" s="11"/>
      <c r="FZ35" s="11"/>
      <c r="GA35" s="11"/>
      <c r="GB35" s="11"/>
      <c r="GC35" s="11"/>
      <c r="GD35" s="11"/>
      <c r="GE35" s="11" t="s">
        <v>196</v>
      </c>
      <c r="GF35" s="11"/>
      <c r="GG35" s="11"/>
      <c r="GH35" s="11"/>
      <c r="GI35" s="11"/>
      <c r="GJ35" s="11"/>
      <c r="GK35" s="11"/>
      <c r="GL35" s="11"/>
      <c r="GM35" s="11"/>
      <c r="GN35" s="11"/>
      <c r="GO35" s="11"/>
      <c r="GP35" s="11"/>
      <c r="GQ35" s="13"/>
      <c r="GR35" s="14"/>
    </row>
    <row r="36" spans="1:200" ht="12" customHeight="1">
      <c r="A36" s="26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8"/>
      <c r="Z36" s="26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8"/>
      <c r="AY36" s="26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8"/>
      <c r="BX36" s="26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7"/>
      <c r="CQ36" s="27"/>
      <c r="CR36" s="27"/>
      <c r="CS36" s="27"/>
      <c r="CT36" s="27"/>
      <c r="CU36" s="116"/>
      <c r="CV36" s="117"/>
      <c r="CW36" s="10"/>
      <c r="CX36" s="11"/>
      <c r="CY36" s="11"/>
      <c r="CZ36" s="11" t="s">
        <v>238</v>
      </c>
      <c r="DA36" s="11"/>
      <c r="DB36" s="11"/>
      <c r="DC36" s="11"/>
      <c r="DD36" s="11"/>
      <c r="DE36" s="11"/>
      <c r="DF36" s="11"/>
      <c r="DG36" s="11"/>
      <c r="DH36" s="11"/>
      <c r="DI36" s="11"/>
      <c r="DJ36" s="11"/>
      <c r="DK36" s="11"/>
      <c r="DL36" s="11"/>
      <c r="DM36" s="11"/>
      <c r="DN36" s="11"/>
      <c r="DO36" s="11"/>
      <c r="DP36" s="11"/>
      <c r="DQ36" s="11"/>
      <c r="DR36" s="11"/>
      <c r="DS36" s="11"/>
      <c r="DT36" s="11"/>
      <c r="DU36" s="12"/>
      <c r="DV36" s="10"/>
      <c r="DW36" s="11"/>
      <c r="DX36" s="11"/>
      <c r="DY36" s="11"/>
      <c r="DZ36" s="11"/>
      <c r="EA36" s="11"/>
      <c r="EB36" s="11"/>
      <c r="EC36" s="11"/>
      <c r="ED36" s="11"/>
      <c r="EE36" s="11"/>
      <c r="EF36" s="11"/>
      <c r="EG36" s="11"/>
      <c r="EH36" s="11"/>
      <c r="EI36" s="11"/>
      <c r="EJ36" s="11"/>
      <c r="EK36" s="11"/>
      <c r="EL36" s="11"/>
      <c r="EM36" s="11"/>
      <c r="EN36" s="11"/>
      <c r="EO36" s="11"/>
      <c r="EP36" s="11"/>
      <c r="EQ36" s="11"/>
      <c r="ER36" s="11"/>
      <c r="ES36" s="11"/>
      <c r="ET36" s="12"/>
      <c r="EU36" s="10"/>
      <c r="EV36" s="11"/>
      <c r="EW36" s="11"/>
      <c r="EX36" s="11" t="s">
        <v>216</v>
      </c>
      <c r="EY36" s="11"/>
      <c r="EZ36" s="11"/>
      <c r="FA36" s="11"/>
      <c r="FB36" s="11"/>
      <c r="FC36" s="11"/>
      <c r="FD36" s="11"/>
      <c r="FE36" s="11"/>
      <c r="FF36" s="11" t="s">
        <v>220</v>
      </c>
      <c r="FG36" s="11"/>
      <c r="FH36" s="11"/>
      <c r="FI36" s="11"/>
      <c r="FJ36" s="11"/>
      <c r="FK36" s="11"/>
      <c r="FL36" s="11"/>
      <c r="FM36" s="11"/>
      <c r="FN36" s="11"/>
      <c r="FO36" s="11"/>
      <c r="FP36" s="11"/>
      <c r="FQ36" s="11"/>
      <c r="FR36" s="11"/>
      <c r="FS36" s="12"/>
      <c r="FT36" s="10"/>
      <c r="FU36" s="11"/>
      <c r="FV36" s="11"/>
      <c r="FW36" s="11"/>
      <c r="FX36" s="11"/>
      <c r="FY36" s="11"/>
      <c r="FZ36" s="11"/>
      <c r="GA36" s="11"/>
      <c r="GB36" s="11"/>
      <c r="GC36" s="11"/>
      <c r="GD36" s="11"/>
      <c r="GE36" s="11"/>
      <c r="GF36" s="11"/>
      <c r="GG36" s="11"/>
      <c r="GH36" s="11"/>
      <c r="GI36" s="11"/>
      <c r="GJ36" s="11"/>
      <c r="GK36" s="11"/>
      <c r="GL36" s="11"/>
      <c r="GM36" s="11"/>
      <c r="GN36" s="11"/>
      <c r="GO36" s="11"/>
      <c r="GP36" s="11"/>
      <c r="GQ36" s="13"/>
      <c r="GR36" s="14"/>
    </row>
    <row r="37" spans="1:200" ht="12" customHeight="1">
      <c r="A37" s="26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8"/>
      <c r="Z37" s="26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8"/>
      <c r="AY37" s="26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8"/>
      <c r="BX37" s="26"/>
      <c r="BY37" s="27"/>
      <c r="BZ37" s="27"/>
      <c r="CA37" s="27"/>
      <c r="CB37" s="27"/>
      <c r="CC37" s="27"/>
      <c r="CD37" s="27"/>
      <c r="CE37" s="27"/>
      <c r="CF37" s="27"/>
      <c r="CG37" s="27"/>
      <c r="CH37" s="27"/>
      <c r="CI37" s="27"/>
      <c r="CJ37" s="27"/>
      <c r="CK37" s="27"/>
      <c r="CL37" s="27"/>
      <c r="CM37" s="27"/>
      <c r="CN37" s="27"/>
      <c r="CO37" s="27"/>
      <c r="CP37" s="27"/>
      <c r="CQ37" s="27"/>
      <c r="CR37" s="27"/>
      <c r="CS37" s="27"/>
      <c r="CT37" s="27"/>
      <c r="CU37" s="116"/>
      <c r="CV37" s="117"/>
      <c r="CW37" s="10"/>
      <c r="CX37" s="11"/>
      <c r="CY37" s="11"/>
      <c r="CZ37" s="11"/>
      <c r="DA37" s="11"/>
      <c r="DB37" s="11"/>
      <c r="DC37" s="11"/>
      <c r="DD37" s="11"/>
      <c r="DE37" s="11"/>
      <c r="DF37" s="11"/>
      <c r="DG37" s="11"/>
      <c r="DH37" s="11"/>
      <c r="DI37" s="11"/>
      <c r="DJ37" s="11"/>
      <c r="DK37" s="11"/>
      <c r="DL37" s="11"/>
      <c r="DM37" s="11"/>
      <c r="DN37" s="11"/>
      <c r="DO37" s="11"/>
      <c r="DP37" s="11"/>
      <c r="DQ37" s="11"/>
      <c r="DR37" s="11"/>
      <c r="DS37" s="11"/>
      <c r="DT37" s="11"/>
      <c r="DU37" s="12"/>
      <c r="DV37" s="10"/>
      <c r="DW37" s="11"/>
      <c r="DX37" s="11"/>
      <c r="DY37" s="11"/>
      <c r="DZ37" s="11"/>
      <c r="EA37" s="11"/>
      <c r="EB37" s="11"/>
      <c r="EC37" s="11"/>
      <c r="ED37" s="11"/>
      <c r="EE37" s="11"/>
      <c r="EF37" s="11"/>
      <c r="EG37" s="11"/>
      <c r="EH37" s="11"/>
      <c r="EI37" s="11"/>
      <c r="EJ37" s="11"/>
      <c r="EK37" s="11"/>
      <c r="EL37" s="11"/>
      <c r="EM37" s="11"/>
      <c r="EN37" s="11"/>
      <c r="EO37" s="11"/>
      <c r="EP37" s="11"/>
      <c r="EQ37" s="11"/>
      <c r="ER37" s="11"/>
      <c r="ES37" s="11"/>
      <c r="ET37" s="12"/>
      <c r="EU37" s="10"/>
      <c r="EV37" s="11"/>
      <c r="EW37" s="11"/>
      <c r="EX37" s="11" t="s">
        <v>239</v>
      </c>
      <c r="EY37" s="11"/>
      <c r="EZ37" s="11"/>
      <c r="FA37" s="11"/>
      <c r="FB37" s="11"/>
      <c r="FC37" s="11"/>
      <c r="FD37" s="11"/>
      <c r="FE37" s="11"/>
      <c r="FF37" s="11"/>
      <c r="FG37" s="11"/>
      <c r="FH37" s="11"/>
      <c r="FI37" s="11"/>
      <c r="FJ37" s="11"/>
      <c r="FK37" s="11"/>
      <c r="FL37" s="11"/>
      <c r="FM37" s="11"/>
      <c r="FN37" s="11"/>
      <c r="FO37" s="11"/>
      <c r="FP37" s="11"/>
      <c r="FQ37" s="11"/>
      <c r="FR37" s="11"/>
      <c r="FS37" s="12"/>
      <c r="FT37" s="10"/>
      <c r="FU37" s="11"/>
      <c r="FV37" s="11"/>
      <c r="FW37" s="11"/>
      <c r="FX37" s="11"/>
      <c r="FY37" s="11"/>
      <c r="FZ37" s="11"/>
      <c r="GA37" s="11"/>
      <c r="GB37" s="11"/>
      <c r="GC37" s="11"/>
      <c r="GD37" s="11"/>
      <c r="GE37" s="11"/>
      <c r="GF37" s="11"/>
      <c r="GG37" s="11"/>
      <c r="GH37" s="11"/>
      <c r="GI37" s="11"/>
      <c r="GJ37" s="11"/>
      <c r="GK37" s="11"/>
      <c r="GL37" s="11"/>
      <c r="GM37" s="11"/>
      <c r="GN37" s="11"/>
      <c r="GO37" s="11"/>
      <c r="GP37" s="11"/>
      <c r="GQ37" s="13"/>
      <c r="GR37" s="14"/>
    </row>
    <row r="38" spans="1:200" ht="12" customHeight="1">
      <c r="A38" s="26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8"/>
      <c r="Z38" s="26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8"/>
      <c r="AY38" s="26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8"/>
      <c r="BX38" s="26"/>
      <c r="BY38" s="27"/>
      <c r="BZ38" s="27"/>
      <c r="CA38" s="27"/>
      <c r="CB38" s="27"/>
      <c r="CC38" s="27"/>
      <c r="CD38" s="27"/>
      <c r="CE38" s="27"/>
      <c r="CF38" s="27"/>
      <c r="CG38" s="27"/>
      <c r="CH38" s="27"/>
      <c r="CI38" s="27"/>
      <c r="CJ38" s="34"/>
      <c r="CK38" s="34"/>
      <c r="CL38" s="34"/>
      <c r="CM38" s="34"/>
      <c r="CN38" s="34"/>
      <c r="CO38" s="34"/>
      <c r="CP38" s="34"/>
      <c r="CQ38" s="34"/>
      <c r="CR38" s="34"/>
      <c r="CS38" s="34"/>
      <c r="CT38" s="27"/>
      <c r="CU38" s="116"/>
      <c r="CV38" s="117"/>
      <c r="CW38" s="10"/>
      <c r="CX38" s="11"/>
      <c r="CY38" s="11"/>
      <c r="CZ38" s="11"/>
      <c r="DA38" s="11"/>
      <c r="DB38" s="11"/>
      <c r="DC38" s="11"/>
      <c r="DD38" s="11"/>
      <c r="DE38" s="11"/>
      <c r="DF38" s="11"/>
      <c r="DG38" s="11"/>
      <c r="DH38" s="11"/>
      <c r="DI38" s="11"/>
      <c r="DJ38" s="11"/>
      <c r="DK38" s="11"/>
      <c r="DL38" s="11"/>
      <c r="DM38" s="11"/>
      <c r="DN38" s="11"/>
      <c r="DO38" s="11"/>
      <c r="DP38" s="11"/>
      <c r="DQ38" s="11"/>
      <c r="DR38" s="11"/>
      <c r="DS38" s="11"/>
      <c r="DT38" s="11"/>
      <c r="DU38" s="12"/>
      <c r="DV38" s="10"/>
      <c r="DW38" s="11"/>
      <c r="DX38" s="11"/>
      <c r="DY38" s="11"/>
      <c r="DZ38" s="11"/>
      <c r="EA38" s="11"/>
      <c r="EB38" s="11"/>
      <c r="EC38" s="11"/>
      <c r="ED38" s="11"/>
      <c r="EE38" s="11"/>
      <c r="EF38" s="11"/>
      <c r="EG38" s="11"/>
      <c r="EH38" s="11"/>
      <c r="EI38" s="11"/>
      <c r="EJ38" s="11"/>
      <c r="EK38" s="11"/>
      <c r="EL38" s="11"/>
      <c r="EM38" s="11"/>
      <c r="EN38" s="11"/>
      <c r="EO38" s="11"/>
      <c r="EP38" s="11"/>
      <c r="EQ38" s="11"/>
      <c r="ER38" s="11"/>
      <c r="ES38" s="11"/>
      <c r="ET38" s="12"/>
      <c r="EU38" s="10"/>
      <c r="EV38" s="11"/>
      <c r="EW38" s="11"/>
      <c r="EX38" s="11"/>
      <c r="EY38" s="11"/>
      <c r="EZ38" s="11"/>
      <c r="FA38" s="11"/>
      <c r="FB38" s="11"/>
      <c r="FC38" s="11"/>
      <c r="FD38" s="11"/>
      <c r="FE38" s="11"/>
      <c r="FF38" s="11"/>
      <c r="FG38" s="11"/>
      <c r="FH38" s="11"/>
      <c r="FI38" s="11"/>
      <c r="FJ38" s="11"/>
      <c r="FK38" s="11"/>
      <c r="FL38" s="11"/>
      <c r="FM38" s="11"/>
      <c r="FN38" s="11"/>
      <c r="FO38" s="11"/>
      <c r="FP38" s="11"/>
      <c r="FQ38" s="11"/>
      <c r="FR38" s="11"/>
      <c r="FS38" s="12"/>
      <c r="FT38" s="10"/>
      <c r="FU38" s="11"/>
      <c r="FV38" s="11"/>
      <c r="FW38" s="11"/>
      <c r="FX38" s="11"/>
      <c r="FY38" s="11"/>
      <c r="FZ38" s="11"/>
      <c r="GA38" s="11"/>
      <c r="GB38" s="11"/>
      <c r="GC38" s="11"/>
      <c r="GD38" s="11"/>
      <c r="GE38" s="11"/>
      <c r="GF38" s="11"/>
      <c r="GG38" s="11"/>
      <c r="GH38" s="11"/>
      <c r="GI38" s="11"/>
      <c r="GJ38" s="11"/>
      <c r="GK38" s="11"/>
      <c r="GL38" s="11"/>
      <c r="GM38" s="11"/>
      <c r="GN38" s="11"/>
      <c r="GO38" s="11"/>
      <c r="GP38" s="11"/>
      <c r="GQ38" s="13"/>
      <c r="GR38" s="14"/>
    </row>
    <row r="39" spans="1:200" ht="12" customHeight="1">
      <c r="A39" s="26"/>
      <c r="B39" s="27"/>
      <c r="C39" s="27" t="s">
        <v>153</v>
      </c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8"/>
      <c r="Z39" s="207" t="s">
        <v>314</v>
      </c>
      <c r="AA39" s="208"/>
      <c r="AB39" s="208"/>
      <c r="AC39" s="208"/>
      <c r="AD39" s="208"/>
      <c r="AE39" s="208"/>
      <c r="AF39" s="208"/>
      <c r="AG39" s="208"/>
      <c r="AH39" s="208"/>
      <c r="AI39" s="208"/>
      <c r="AJ39" s="208"/>
      <c r="AK39" s="208"/>
      <c r="AL39" s="208"/>
      <c r="AM39" s="208"/>
      <c r="AN39" s="208"/>
      <c r="AO39" s="208"/>
      <c r="AP39" s="208"/>
      <c r="AQ39" s="208"/>
      <c r="AR39" s="208"/>
      <c r="AS39" s="208"/>
      <c r="AT39" s="208"/>
      <c r="AU39" s="208"/>
      <c r="AV39" s="208"/>
      <c r="AW39" s="208"/>
      <c r="AX39" s="209"/>
      <c r="AY39" s="26"/>
      <c r="AZ39" s="27"/>
      <c r="BA39" s="27" t="s">
        <v>313</v>
      </c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8"/>
      <c r="BX39" s="207" t="s">
        <v>312</v>
      </c>
      <c r="BY39" s="208"/>
      <c r="BZ39" s="208"/>
      <c r="CA39" s="208"/>
      <c r="CB39" s="208"/>
      <c r="CC39" s="208"/>
      <c r="CD39" s="208"/>
      <c r="CE39" s="208"/>
      <c r="CF39" s="208"/>
      <c r="CG39" s="208"/>
      <c r="CH39" s="208"/>
      <c r="CI39" s="208"/>
      <c r="CJ39" s="208"/>
      <c r="CK39" s="208"/>
      <c r="CL39" s="208"/>
      <c r="CM39" s="208"/>
      <c r="CN39" s="208"/>
      <c r="CO39" s="208"/>
      <c r="CP39" s="208"/>
      <c r="CQ39" s="208"/>
      <c r="CR39" s="208"/>
      <c r="CS39" s="208"/>
      <c r="CT39" s="208"/>
      <c r="CU39" s="208"/>
      <c r="CV39" s="209"/>
      <c r="CW39" s="10"/>
      <c r="CX39" s="11"/>
      <c r="CY39" s="11" t="s">
        <v>153</v>
      </c>
      <c r="CZ39" s="11"/>
      <c r="DA39" s="11"/>
      <c r="DB39" s="11"/>
      <c r="DC39" s="11"/>
      <c r="DD39" s="11"/>
      <c r="DE39" s="11"/>
      <c r="DF39" s="11"/>
      <c r="DG39" s="11"/>
      <c r="DH39" s="11"/>
      <c r="DI39" s="11"/>
      <c r="DJ39" s="11"/>
      <c r="DK39" s="11"/>
      <c r="DL39" s="11"/>
      <c r="DM39" s="11"/>
      <c r="DN39" s="11"/>
      <c r="DO39" s="11"/>
      <c r="DP39" s="11"/>
      <c r="DQ39" s="11"/>
      <c r="DR39" s="11"/>
      <c r="DS39" s="11"/>
      <c r="DT39" s="11"/>
      <c r="DU39" s="12"/>
      <c r="DV39" s="10"/>
      <c r="DW39" s="11"/>
      <c r="DX39" s="11" t="s">
        <v>156</v>
      </c>
      <c r="DY39" s="11"/>
      <c r="DZ39" s="11"/>
      <c r="EA39" s="11"/>
      <c r="EB39" s="11"/>
      <c r="EC39" s="11"/>
      <c r="ED39" s="11"/>
      <c r="EE39" s="11"/>
      <c r="EF39" s="11"/>
      <c r="EG39" s="11"/>
      <c r="EH39" s="11"/>
      <c r="EI39" s="11"/>
      <c r="EJ39" s="11"/>
      <c r="EK39" s="11"/>
      <c r="EL39" s="11"/>
      <c r="EM39" s="11"/>
      <c r="EN39" s="11"/>
      <c r="EO39" s="11"/>
      <c r="EP39" s="11"/>
      <c r="EQ39" s="11"/>
      <c r="ER39" s="11"/>
      <c r="ES39" s="11"/>
      <c r="ET39" s="12"/>
      <c r="EU39" s="10"/>
      <c r="EV39" s="11"/>
      <c r="EW39" s="11" t="s">
        <v>155</v>
      </c>
      <c r="EX39" s="11"/>
      <c r="EY39" s="11"/>
      <c r="EZ39" s="11"/>
      <c r="FA39" s="11"/>
      <c r="FB39" s="11"/>
      <c r="FC39" s="11"/>
      <c r="FD39" s="11"/>
      <c r="FE39" s="11"/>
      <c r="FF39" s="11"/>
      <c r="FG39" s="11"/>
      <c r="FH39" s="11"/>
      <c r="FI39" s="11"/>
      <c r="FJ39" s="11"/>
      <c r="FK39" s="11"/>
      <c r="FL39" s="11"/>
      <c r="FM39" s="11"/>
      <c r="FN39" s="11"/>
      <c r="FO39" s="11"/>
      <c r="FP39" s="11"/>
      <c r="FQ39" s="11"/>
      <c r="FR39" s="11"/>
      <c r="FS39" s="12"/>
      <c r="FT39" s="10"/>
      <c r="FU39" s="11"/>
      <c r="FV39" s="11" t="s">
        <v>157</v>
      </c>
      <c r="FW39" s="11"/>
      <c r="FX39" s="11"/>
      <c r="FY39" s="11"/>
      <c r="FZ39" s="11"/>
      <c r="GA39" s="11"/>
      <c r="GB39" s="11"/>
      <c r="GC39" s="11"/>
      <c r="GD39" s="11"/>
      <c r="GE39" s="11"/>
      <c r="GF39" s="11"/>
      <c r="GG39" s="11"/>
      <c r="GH39" s="11"/>
      <c r="GI39" s="11"/>
      <c r="GJ39" s="11"/>
      <c r="GK39" s="11"/>
      <c r="GL39" s="11"/>
      <c r="GM39" s="11"/>
      <c r="GN39" s="11"/>
      <c r="GO39" s="11"/>
      <c r="GP39" s="11"/>
      <c r="GQ39" s="13"/>
      <c r="GR39" s="14"/>
    </row>
    <row r="40" spans="1:200" ht="12" customHeight="1">
      <c r="A40" s="207" t="s">
        <v>315</v>
      </c>
      <c r="B40" s="208"/>
      <c r="C40" s="208"/>
      <c r="D40" s="208"/>
      <c r="E40" s="208"/>
      <c r="F40" s="208"/>
      <c r="G40" s="208"/>
      <c r="H40" s="208"/>
      <c r="I40" s="208"/>
      <c r="J40" s="208"/>
      <c r="K40" s="208"/>
      <c r="L40" s="208"/>
      <c r="M40" s="208"/>
      <c r="N40" s="208"/>
      <c r="O40" s="208"/>
      <c r="P40" s="208"/>
      <c r="Q40" s="208"/>
      <c r="R40" s="208"/>
      <c r="S40" s="208"/>
      <c r="T40" s="208"/>
      <c r="U40" s="208"/>
      <c r="V40" s="208"/>
      <c r="W40" s="208"/>
      <c r="X40" s="208"/>
      <c r="Y40" s="209"/>
      <c r="Z40" s="26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03" t="s">
        <v>219</v>
      </c>
      <c r="AM40" s="203"/>
      <c r="AN40" s="203"/>
      <c r="AO40" s="203"/>
      <c r="AP40" s="203"/>
      <c r="AQ40" s="203"/>
      <c r="AR40" s="203"/>
      <c r="AS40" s="203"/>
      <c r="AT40" s="203"/>
      <c r="AU40" s="203"/>
      <c r="AV40" s="27"/>
      <c r="AW40" s="27"/>
      <c r="AX40" s="28"/>
      <c r="AY40" s="26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03" t="s">
        <v>220</v>
      </c>
      <c r="BL40" s="203"/>
      <c r="BM40" s="203"/>
      <c r="BN40" s="203"/>
      <c r="BO40" s="203"/>
      <c r="BP40" s="203"/>
      <c r="BQ40" s="203"/>
      <c r="BR40" s="203"/>
      <c r="BS40" s="203"/>
      <c r="BT40" s="203"/>
      <c r="BU40" s="27"/>
      <c r="BV40" s="27"/>
      <c r="BW40" s="28"/>
      <c r="BX40" s="26"/>
      <c r="BY40" s="27"/>
      <c r="BZ40" s="27"/>
      <c r="CA40" s="27"/>
      <c r="CB40" s="27"/>
      <c r="CC40" s="27"/>
      <c r="CD40" s="27"/>
      <c r="CE40" s="27"/>
      <c r="CF40" s="27"/>
      <c r="CG40" s="27"/>
      <c r="CH40" s="27"/>
      <c r="CI40" s="27"/>
      <c r="CJ40" s="203" t="s">
        <v>196</v>
      </c>
      <c r="CK40" s="203"/>
      <c r="CL40" s="203"/>
      <c r="CM40" s="203"/>
      <c r="CN40" s="203"/>
      <c r="CO40" s="203"/>
      <c r="CP40" s="203"/>
      <c r="CQ40" s="203"/>
      <c r="CR40" s="203"/>
      <c r="CS40" s="203"/>
      <c r="CT40" s="34"/>
      <c r="CU40" s="116"/>
      <c r="CV40" s="117"/>
      <c r="CW40" s="10"/>
      <c r="CX40" s="11"/>
      <c r="CY40" s="11" t="s">
        <v>154</v>
      </c>
      <c r="CZ40" s="11"/>
      <c r="DA40" s="11"/>
      <c r="DB40" s="11"/>
      <c r="DC40" s="11"/>
      <c r="DD40" s="11"/>
      <c r="DE40" s="11"/>
      <c r="DF40" s="11"/>
      <c r="DG40" s="11"/>
      <c r="DH40" s="11"/>
      <c r="DI40" s="11"/>
      <c r="DJ40" s="11"/>
      <c r="DK40" s="11"/>
      <c r="DL40" s="11"/>
      <c r="DM40" s="11"/>
      <c r="DN40" s="11"/>
      <c r="DO40" s="11"/>
      <c r="DP40" s="11"/>
      <c r="DQ40" s="11"/>
      <c r="DR40" s="11"/>
      <c r="DS40" s="11"/>
      <c r="DT40" s="11"/>
      <c r="DU40" s="12"/>
      <c r="DV40" s="10"/>
      <c r="DW40" s="11"/>
      <c r="DX40" s="11"/>
      <c r="DY40" s="11"/>
      <c r="DZ40" s="11"/>
      <c r="EA40" s="11"/>
      <c r="EB40" s="11"/>
      <c r="EC40" s="11"/>
      <c r="ED40" s="11"/>
      <c r="EE40" s="11"/>
      <c r="EF40" s="11"/>
      <c r="EG40" s="11"/>
      <c r="EH40" s="11"/>
      <c r="EI40" s="11"/>
      <c r="EJ40" s="11"/>
      <c r="EK40" s="11"/>
      <c r="EL40" s="11"/>
      <c r="EM40" s="11"/>
      <c r="EN40" s="11"/>
      <c r="EO40" s="11"/>
      <c r="EP40" s="11"/>
      <c r="EQ40" s="11"/>
      <c r="ER40" s="11"/>
      <c r="ES40" s="11"/>
      <c r="ET40" s="12"/>
      <c r="EU40" s="10"/>
      <c r="EV40" s="11"/>
      <c r="EW40" s="11"/>
      <c r="EX40" s="11"/>
      <c r="EY40" s="11"/>
      <c r="EZ40" s="11"/>
      <c r="FA40" s="11"/>
      <c r="FB40" s="11"/>
      <c r="FC40" s="11"/>
      <c r="FD40" s="11"/>
      <c r="FE40" s="11"/>
      <c r="FF40" s="11"/>
      <c r="FG40" s="11"/>
      <c r="FH40" s="11"/>
      <c r="FI40" s="11"/>
      <c r="FJ40" s="11"/>
      <c r="FK40" s="11"/>
      <c r="FL40" s="11"/>
      <c r="FM40" s="11"/>
      <c r="FN40" s="11"/>
      <c r="FO40" s="11"/>
      <c r="FP40" s="11"/>
      <c r="FQ40" s="11"/>
      <c r="FR40" s="11"/>
      <c r="FS40" s="12"/>
      <c r="FT40" s="10"/>
      <c r="FU40" s="11"/>
      <c r="FV40" s="11"/>
      <c r="FW40" s="11"/>
      <c r="FX40" s="11"/>
      <c r="FY40" s="11"/>
      <c r="FZ40" s="11"/>
      <c r="GA40" s="11"/>
      <c r="GB40" s="11"/>
      <c r="GC40" s="11"/>
      <c r="GD40" s="11"/>
      <c r="GE40" s="11"/>
      <c r="GF40" s="11"/>
      <c r="GG40" s="11"/>
      <c r="GH40" s="11"/>
      <c r="GI40" s="11"/>
      <c r="GJ40" s="11"/>
      <c r="GK40" s="11"/>
      <c r="GL40" s="11"/>
      <c r="GM40" s="11"/>
      <c r="GN40" s="11"/>
      <c r="GO40" s="11"/>
      <c r="GP40" s="11"/>
      <c r="GQ40" s="13"/>
      <c r="GR40" s="14"/>
    </row>
    <row r="41" spans="1:200" ht="12" customHeight="1" thickBot="1">
      <c r="A41" s="29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203" t="s">
        <v>211</v>
      </c>
      <c r="N41" s="203"/>
      <c r="O41" s="203"/>
      <c r="P41" s="203"/>
      <c r="Q41" s="203"/>
      <c r="R41" s="203"/>
      <c r="S41" s="203"/>
      <c r="T41" s="203"/>
      <c r="U41" s="203"/>
      <c r="V41" s="203"/>
      <c r="W41" s="30"/>
      <c r="X41" s="30"/>
      <c r="Y41" s="31"/>
      <c r="Z41" s="29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1"/>
      <c r="AY41" s="29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1"/>
      <c r="BX41" s="29"/>
      <c r="BY41" s="30"/>
      <c r="BZ41" s="30"/>
      <c r="CA41" s="30"/>
      <c r="CB41" s="30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0"/>
      <c r="CP41" s="30"/>
      <c r="CQ41" s="30"/>
      <c r="CR41" s="30"/>
      <c r="CS41" s="30"/>
      <c r="CT41" s="30"/>
      <c r="CU41" s="121"/>
      <c r="CV41" s="122"/>
      <c r="CW41" s="16"/>
      <c r="CX41" s="17"/>
      <c r="CY41" s="17"/>
      <c r="CZ41" s="17"/>
      <c r="DA41" s="17"/>
      <c r="DB41" s="17"/>
      <c r="DC41" s="17"/>
      <c r="DD41" s="17"/>
      <c r="DE41" s="17"/>
      <c r="DF41" s="17"/>
      <c r="DG41" s="17"/>
      <c r="DH41" s="17"/>
      <c r="DI41" s="17"/>
      <c r="DJ41" s="17"/>
      <c r="DK41" s="17" t="s">
        <v>193</v>
      </c>
      <c r="DL41" s="17"/>
      <c r="DM41" s="17"/>
      <c r="DN41" s="17"/>
      <c r="DO41" s="17"/>
      <c r="DP41" s="17"/>
      <c r="DQ41" s="17"/>
      <c r="DR41" s="17"/>
      <c r="DS41" s="17"/>
      <c r="DT41" s="17"/>
      <c r="DU41" s="19"/>
      <c r="DV41" s="16"/>
      <c r="DW41" s="17"/>
      <c r="DX41" s="17"/>
      <c r="DY41" s="17"/>
      <c r="DZ41" s="17"/>
      <c r="EA41" s="17"/>
      <c r="EB41" s="17"/>
      <c r="EC41" s="17"/>
      <c r="ED41" s="17"/>
      <c r="EE41" s="17"/>
      <c r="EF41" s="17"/>
      <c r="EG41" s="17"/>
      <c r="EH41" s="17"/>
      <c r="EI41" s="17"/>
      <c r="EJ41" s="17"/>
      <c r="EK41" s="17"/>
      <c r="EL41" s="17"/>
      <c r="EM41" s="17"/>
      <c r="EN41" s="17"/>
      <c r="EO41" s="17"/>
      <c r="EP41" s="17"/>
      <c r="EQ41" s="17"/>
      <c r="ER41" s="17"/>
      <c r="ES41" s="17"/>
      <c r="ET41" s="19"/>
      <c r="EU41" s="16"/>
      <c r="EV41" s="17"/>
      <c r="EW41" s="17"/>
      <c r="EX41" s="17"/>
      <c r="EY41" s="17"/>
      <c r="EZ41" s="17"/>
      <c r="FA41" s="17"/>
      <c r="FB41" s="17"/>
      <c r="FC41" s="17"/>
      <c r="FD41" s="17"/>
      <c r="FE41" s="17"/>
      <c r="FF41" s="17"/>
      <c r="FG41" s="17"/>
      <c r="FH41" s="17"/>
      <c r="FI41" s="17"/>
      <c r="FJ41" s="17"/>
      <c r="FK41" s="17"/>
      <c r="FL41" s="17"/>
      <c r="FM41" s="17"/>
      <c r="FN41" s="17"/>
      <c r="FO41" s="17"/>
      <c r="FP41" s="17"/>
      <c r="FQ41" s="17"/>
      <c r="FR41" s="17"/>
      <c r="FS41" s="19"/>
      <c r="FT41" s="16"/>
      <c r="FU41" s="17"/>
      <c r="FV41" s="17"/>
      <c r="FW41" s="17"/>
      <c r="FX41" s="17"/>
      <c r="FY41" s="17"/>
      <c r="FZ41" s="17"/>
      <c r="GA41" s="17"/>
      <c r="GB41" s="17"/>
      <c r="GC41" s="17"/>
      <c r="GD41" s="17"/>
      <c r="GE41" s="17"/>
      <c r="GF41" s="17"/>
      <c r="GG41" s="17"/>
      <c r="GH41" s="17"/>
      <c r="GI41" s="17"/>
      <c r="GJ41" s="17"/>
      <c r="GK41" s="17"/>
      <c r="GL41" s="17"/>
      <c r="GM41" s="17"/>
      <c r="GN41" s="17"/>
      <c r="GO41" s="17"/>
      <c r="GP41" s="17"/>
      <c r="GQ41" s="20"/>
      <c r="GR41" s="21"/>
    </row>
    <row r="42" spans="1:200" ht="12" customHeight="1">
      <c r="A42" s="22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4" t="s">
        <v>222</v>
      </c>
      <c r="X42" s="23"/>
      <c r="Y42" s="25"/>
      <c r="Z42" s="22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4" t="s">
        <v>175</v>
      </c>
      <c r="AW42" s="23"/>
      <c r="AX42" s="25"/>
      <c r="AY42" s="22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4" t="s">
        <v>134</v>
      </c>
      <c r="BV42" s="23"/>
      <c r="BW42" s="25"/>
      <c r="BX42" s="22"/>
      <c r="BY42" s="23"/>
      <c r="BZ42" s="23"/>
      <c r="CA42" s="23"/>
      <c r="CB42" s="23"/>
      <c r="CC42" s="23"/>
      <c r="CD42" s="23"/>
      <c r="CE42" s="23"/>
      <c r="CF42" s="23"/>
      <c r="CG42" s="23"/>
      <c r="CH42" s="23"/>
      <c r="CI42" s="23"/>
      <c r="CJ42" s="23"/>
      <c r="CK42" s="23"/>
      <c r="CL42" s="23"/>
      <c r="CM42" s="23"/>
      <c r="CN42" s="23"/>
      <c r="CO42" s="23"/>
      <c r="CP42" s="23"/>
      <c r="CQ42" s="23"/>
      <c r="CR42" s="23"/>
      <c r="CS42" s="23"/>
      <c r="CT42" s="24" t="s">
        <v>175</v>
      </c>
      <c r="CU42" s="114"/>
      <c r="CV42" s="115"/>
      <c r="CW42" s="4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7" t="s">
        <v>174</v>
      </c>
      <c r="DT42" s="5"/>
      <c r="DU42" s="6"/>
      <c r="DV42" s="4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7" t="s">
        <v>175</v>
      </c>
      <c r="ES42" s="5"/>
      <c r="ET42" s="6"/>
      <c r="EU42" s="4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7" t="s">
        <v>175</v>
      </c>
      <c r="FR42" s="5"/>
      <c r="FS42" s="6"/>
      <c r="FT42" s="4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7" t="s">
        <v>175</v>
      </c>
      <c r="GQ42" s="8"/>
      <c r="GR42" s="9"/>
    </row>
    <row r="43" spans="1:200" ht="12" customHeight="1">
      <c r="A43" s="26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8"/>
      <c r="Z43" s="26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8"/>
      <c r="AY43" s="26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7"/>
      <c r="BS43" s="27"/>
      <c r="BT43" s="27"/>
      <c r="BU43" s="27"/>
      <c r="BV43" s="27"/>
      <c r="BW43" s="28"/>
      <c r="BX43" s="26"/>
      <c r="BY43" s="27"/>
      <c r="BZ43" s="27"/>
      <c r="CA43" s="27"/>
      <c r="CB43" s="27"/>
      <c r="CC43" s="27"/>
      <c r="CD43" s="27"/>
      <c r="CE43" s="27"/>
      <c r="CF43" s="27"/>
      <c r="CG43" s="27"/>
      <c r="CH43" s="27"/>
      <c r="CI43" s="27"/>
      <c r="CJ43" s="27"/>
      <c r="CK43" s="27"/>
      <c r="CL43" s="27"/>
      <c r="CM43" s="27"/>
      <c r="CN43" s="27"/>
      <c r="CO43" s="27"/>
      <c r="CP43" s="27"/>
      <c r="CQ43" s="27"/>
      <c r="CR43" s="27"/>
      <c r="CS43" s="27"/>
      <c r="CT43" s="27"/>
      <c r="CU43" s="116"/>
      <c r="CV43" s="117"/>
      <c r="CW43" s="10"/>
      <c r="CX43" s="11"/>
      <c r="CY43" s="11"/>
      <c r="CZ43" s="11"/>
      <c r="DA43" s="11"/>
      <c r="DB43" s="11"/>
      <c r="DC43" s="11"/>
      <c r="DD43" s="11"/>
      <c r="DE43" s="11"/>
      <c r="DF43" s="11"/>
      <c r="DG43" s="11"/>
      <c r="DH43" s="11"/>
      <c r="DI43" s="11"/>
      <c r="DJ43" s="11"/>
      <c r="DK43" s="11"/>
      <c r="DL43" s="11"/>
      <c r="DM43" s="11"/>
      <c r="DN43" s="11"/>
      <c r="DO43" s="11"/>
      <c r="DP43" s="11"/>
      <c r="DQ43" s="11"/>
      <c r="DR43" s="11"/>
      <c r="DS43" s="11"/>
      <c r="DT43" s="11"/>
      <c r="DU43" s="12"/>
      <c r="DV43" s="10"/>
      <c r="DW43" s="11"/>
      <c r="DX43" s="11"/>
      <c r="DY43" s="11"/>
      <c r="DZ43" s="11"/>
      <c r="EA43" s="11"/>
      <c r="EB43" s="11"/>
      <c r="EC43" s="11"/>
      <c r="ED43" s="11"/>
      <c r="EE43" s="11"/>
      <c r="EF43" s="11"/>
      <c r="EG43" s="11"/>
      <c r="EH43" s="11"/>
      <c r="EI43" s="11"/>
      <c r="EJ43" s="11"/>
      <c r="EK43" s="11"/>
      <c r="EL43" s="11"/>
      <c r="EM43" s="11"/>
      <c r="EN43" s="11"/>
      <c r="EO43" s="11"/>
      <c r="EP43" s="11"/>
      <c r="EQ43" s="11"/>
      <c r="ER43" s="11"/>
      <c r="ES43" s="11"/>
      <c r="ET43" s="12"/>
      <c r="EU43" s="10"/>
      <c r="EV43" s="11"/>
      <c r="EW43" s="11"/>
      <c r="EX43" s="11"/>
      <c r="EY43" s="11"/>
      <c r="EZ43" s="11"/>
      <c r="FA43" s="11"/>
      <c r="FB43" s="11"/>
      <c r="FC43" s="11"/>
      <c r="FD43" s="11"/>
      <c r="FE43" s="11"/>
      <c r="FF43" s="11"/>
      <c r="FG43" s="11"/>
      <c r="FH43" s="11"/>
      <c r="FI43" s="11"/>
      <c r="FJ43" s="11"/>
      <c r="FK43" s="11"/>
      <c r="FL43" s="11"/>
      <c r="FM43" s="11"/>
      <c r="FN43" s="11"/>
      <c r="FO43" s="11"/>
      <c r="FP43" s="11"/>
      <c r="FQ43" s="11"/>
      <c r="FR43" s="11"/>
      <c r="FS43" s="12"/>
      <c r="FT43" s="10"/>
      <c r="FU43" s="11"/>
      <c r="FV43" s="11"/>
      <c r="FW43" s="11"/>
      <c r="FX43" s="11"/>
      <c r="FY43" s="11"/>
      <c r="FZ43" s="11"/>
      <c r="GA43" s="11"/>
      <c r="GB43" s="11"/>
      <c r="GC43" s="11"/>
      <c r="GD43" s="11"/>
      <c r="GE43" s="11"/>
      <c r="GF43" s="11"/>
      <c r="GG43" s="11"/>
      <c r="GH43" s="11"/>
      <c r="GI43" s="11"/>
      <c r="GJ43" s="11"/>
      <c r="GK43" s="11"/>
      <c r="GL43" s="11"/>
      <c r="GM43" s="11"/>
      <c r="GN43" s="11"/>
      <c r="GO43" s="11"/>
      <c r="GP43" s="11"/>
      <c r="GQ43" s="13"/>
      <c r="GR43" s="14"/>
    </row>
    <row r="44" spans="1:200" ht="12" customHeight="1">
      <c r="A44" s="26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8"/>
      <c r="Z44" s="26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8"/>
      <c r="AY44" s="26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27"/>
      <c r="BR44" s="27"/>
      <c r="BS44" s="27"/>
      <c r="BT44" s="27"/>
      <c r="BU44" s="27"/>
      <c r="BV44" s="27"/>
      <c r="BW44" s="28"/>
      <c r="BX44" s="26"/>
      <c r="BY44" s="27"/>
      <c r="BZ44" s="27"/>
      <c r="CA44" s="27"/>
      <c r="CB44" s="27"/>
      <c r="CC44" s="27"/>
      <c r="CD44" s="27"/>
      <c r="CE44" s="27"/>
      <c r="CF44" s="27"/>
      <c r="CG44" s="27"/>
      <c r="CH44" s="27"/>
      <c r="CI44" s="27"/>
      <c r="CJ44" s="27"/>
      <c r="CK44" s="27"/>
      <c r="CL44" s="27"/>
      <c r="CM44" s="27"/>
      <c r="CN44" s="27"/>
      <c r="CO44" s="27"/>
      <c r="CP44" s="27"/>
      <c r="CQ44" s="27"/>
      <c r="CR44" s="27"/>
      <c r="CS44" s="27"/>
      <c r="CT44" s="27"/>
      <c r="CU44" s="116"/>
      <c r="CV44" s="117"/>
      <c r="CW44" s="10"/>
      <c r="CX44" s="11"/>
      <c r="CY44" s="11"/>
      <c r="CZ44" s="11"/>
      <c r="DA44" s="11"/>
      <c r="DB44" s="11"/>
      <c r="DC44" s="11"/>
      <c r="DD44" s="11"/>
      <c r="DE44" s="11"/>
      <c r="DF44" s="11"/>
      <c r="DG44" s="11"/>
      <c r="DH44" s="11"/>
      <c r="DI44" s="11"/>
      <c r="DJ44" s="11"/>
      <c r="DK44" s="11"/>
      <c r="DL44" s="11"/>
      <c r="DM44" s="11"/>
      <c r="DN44" s="11"/>
      <c r="DO44" s="11"/>
      <c r="DP44" s="11"/>
      <c r="DQ44" s="11"/>
      <c r="DR44" s="11"/>
      <c r="DS44" s="11"/>
      <c r="DT44" s="11"/>
      <c r="DU44" s="12"/>
      <c r="DV44" s="10"/>
      <c r="DW44" s="11"/>
      <c r="DX44" s="11"/>
      <c r="DY44" s="11"/>
      <c r="DZ44" s="11"/>
      <c r="EA44" s="11"/>
      <c r="EB44" s="11"/>
      <c r="EC44" s="11"/>
      <c r="ED44" s="11"/>
      <c r="EE44" s="11"/>
      <c r="EF44" s="11"/>
      <c r="EG44" s="11"/>
      <c r="EH44" s="11"/>
      <c r="EI44" s="11"/>
      <c r="EJ44" s="11"/>
      <c r="EK44" s="11"/>
      <c r="EL44" s="11"/>
      <c r="EM44" s="11"/>
      <c r="EN44" s="11"/>
      <c r="EO44" s="11"/>
      <c r="EP44" s="11"/>
      <c r="EQ44" s="11"/>
      <c r="ER44" s="11"/>
      <c r="ES44" s="11"/>
      <c r="ET44" s="12"/>
      <c r="EU44" s="10"/>
      <c r="EV44" s="11"/>
      <c r="EW44" s="11"/>
      <c r="EX44" s="11"/>
      <c r="EY44" s="11"/>
      <c r="EZ44" s="11"/>
      <c r="FA44" s="11"/>
      <c r="FB44" s="11"/>
      <c r="FC44" s="11"/>
      <c r="FD44" s="11"/>
      <c r="FE44" s="11"/>
      <c r="FF44" s="11"/>
      <c r="FG44" s="11"/>
      <c r="FH44" s="11"/>
      <c r="FI44" s="11"/>
      <c r="FJ44" s="11"/>
      <c r="FK44" s="11"/>
      <c r="FL44" s="11"/>
      <c r="FM44" s="11"/>
      <c r="FN44" s="11"/>
      <c r="FO44" s="11"/>
      <c r="FP44" s="11"/>
      <c r="FQ44" s="11"/>
      <c r="FR44" s="11"/>
      <c r="FS44" s="12"/>
      <c r="FT44" s="10"/>
      <c r="FU44" s="11"/>
      <c r="FV44" s="11"/>
      <c r="FW44" s="11"/>
      <c r="FX44" s="11"/>
      <c r="FY44" s="11"/>
      <c r="FZ44" s="11"/>
      <c r="GA44" s="11"/>
      <c r="GB44" s="11"/>
      <c r="GC44" s="11"/>
      <c r="GD44" s="11"/>
      <c r="GE44" s="11"/>
      <c r="GF44" s="11"/>
      <c r="GG44" s="11"/>
      <c r="GH44" s="11"/>
      <c r="GI44" s="11"/>
      <c r="GJ44" s="11"/>
      <c r="GK44" s="11"/>
      <c r="GL44" s="11"/>
      <c r="GM44" s="11"/>
      <c r="GN44" s="11"/>
      <c r="GO44" s="11"/>
      <c r="GP44" s="11"/>
      <c r="GQ44" s="13"/>
      <c r="GR44" s="14"/>
    </row>
    <row r="45" spans="1:200" ht="12" customHeight="1">
      <c r="A45" s="26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8"/>
      <c r="Z45" s="26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8"/>
      <c r="AY45" s="26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  <c r="BW45" s="28"/>
      <c r="BX45" s="26"/>
      <c r="BY45" s="27"/>
      <c r="BZ45" s="27"/>
      <c r="CA45" s="27"/>
      <c r="CB45" s="27"/>
      <c r="CC45" s="27"/>
      <c r="CD45" s="27"/>
      <c r="CE45" s="27"/>
      <c r="CF45" s="27"/>
      <c r="CG45" s="27"/>
      <c r="CH45" s="27"/>
      <c r="CI45" s="27"/>
      <c r="CJ45" s="27"/>
      <c r="CK45" s="27"/>
      <c r="CL45" s="27"/>
      <c r="CM45" s="27"/>
      <c r="CN45" s="27"/>
      <c r="CO45" s="27"/>
      <c r="CP45" s="27"/>
      <c r="CQ45" s="27"/>
      <c r="CR45" s="27"/>
      <c r="CS45" s="27"/>
      <c r="CT45" s="27"/>
      <c r="CU45" s="116"/>
      <c r="CV45" s="117"/>
      <c r="CW45" s="10"/>
      <c r="CX45" s="11"/>
      <c r="CY45" s="11" t="s">
        <v>197</v>
      </c>
      <c r="CZ45" s="11"/>
      <c r="DA45" s="11"/>
      <c r="DB45" s="11"/>
      <c r="DC45" s="11"/>
      <c r="DD45" s="11"/>
      <c r="DE45" s="11"/>
      <c r="DF45" s="11"/>
      <c r="DG45" s="11"/>
      <c r="DH45" s="11"/>
      <c r="DI45" s="11"/>
      <c r="DJ45" s="11"/>
      <c r="DK45" s="11"/>
      <c r="DL45" s="11"/>
      <c r="DM45" s="11"/>
      <c r="DN45" s="11"/>
      <c r="DO45" s="11"/>
      <c r="DP45" s="11"/>
      <c r="DQ45" s="11"/>
      <c r="DR45" s="11"/>
      <c r="DS45" s="11"/>
      <c r="DT45" s="11"/>
      <c r="DU45" s="12"/>
      <c r="DV45" s="10"/>
      <c r="DW45" s="11"/>
      <c r="DX45" s="11"/>
      <c r="DY45" s="11" t="s">
        <v>186</v>
      </c>
      <c r="DZ45" s="11"/>
      <c r="EA45" s="11"/>
      <c r="EB45" s="11"/>
      <c r="EC45" s="11"/>
      <c r="ED45" s="11"/>
      <c r="EE45" s="11"/>
      <c r="EF45" s="11"/>
      <c r="EG45" s="11" t="s">
        <v>199</v>
      </c>
      <c r="EH45" s="11"/>
      <c r="EI45" s="11"/>
      <c r="EJ45" s="11"/>
      <c r="EK45" s="11"/>
      <c r="EL45" s="11"/>
      <c r="EM45" s="11"/>
      <c r="EN45" s="11"/>
      <c r="EO45" s="11"/>
      <c r="EP45" s="11"/>
      <c r="EQ45" s="11"/>
      <c r="ER45" s="11"/>
      <c r="ES45" s="11"/>
      <c r="ET45" s="12"/>
      <c r="EU45" s="10"/>
      <c r="EV45" s="11"/>
      <c r="EW45" s="11"/>
      <c r="EX45" s="11" t="s">
        <v>186</v>
      </c>
      <c r="EY45" s="11"/>
      <c r="EZ45" s="11"/>
      <c r="FA45" s="11"/>
      <c r="FB45" s="11"/>
      <c r="FC45" s="11"/>
      <c r="FD45" s="11"/>
      <c r="FE45" s="11"/>
      <c r="FF45" s="11" t="s">
        <v>200</v>
      </c>
      <c r="FG45" s="11"/>
      <c r="FH45" s="11"/>
      <c r="FI45" s="11"/>
      <c r="FJ45" s="11"/>
      <c r="FK45" s="11"/>
      <c r="FL45" s="11"/>
      <c r="FM45" s="11"/>
      <c r="FN45" s="11"/>
      <c r="FO45" s="11"/>
      <c r="FP45" s="11"/>
      <c r="FQ45" s="11"/>
      <c r="FR45" s="11"/>
      <c r="FS45" s="12"/>
      <c r="FT45" s="10"/>
      <c r="FU45" s="11"/>
      <c r="FV45" s="11"/>
      <c r="FW45" s="11" t="s">
        <v>240</v>
      </c>
      <c r="FX45" s="11"/>
      <c r="FY45" s="11"/>
      <c r="FZ45" s="11"/>
      <c r="GA45" s="11"/>
      <c r="GB45" s="11"/>
      <c r="GC45" s="11"/>
      <c r="GD45" s="11"/>
      <c r="GE45" s="11"/>
      <c r="GF45" s="11"/>
      <c r="GG45" s="11"/>
      <c r="GH45" s="11"/>
      <c r="GI45" s="11"/>
      <c r="GJ45" s="11"/>
      <c r="GK45" s="11"/>
      <c r="GL45" s="11"/>
      <c r="GM45" s="11"/>
      <c r="GN45" s="11"/>
      <c r="GO45" s="11"/>
      <c r="GP45" s="11"/>
      <c r="GQ45" s="13"/>
      <c r="GR45" s="14"/>
    </row>
    <row r="46" spans="1:200" ht="12" customHeight="1">
      <c r="A46" s="26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8"/>
      <c r="Z46" s="26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8"/>
      <c r="AY46" s="26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8"/>
      <c r="BX46" s="26"/>
      <c r="BY46" s="27"/>
      <c r="BZ46" s="27"/>
      <c r="CA46" s="27"/>
      <c r="CB46" s="27"/>
      <c r="CC46" s="27"/>
      <c r="CD46" s="27"/>
      <c r="CE46" s="27"/>
      <c r="CF46" s="27"/>
      <c r="CG46" s="27"/>
      <c r="CH46" s="27"/>
      <c r="CI46" s="27"/>
      <c r="CJ46" s="27"/>
      <c r="CK46" s="27"/>
      <c r="CL46" s="27"/>
      <c r="CM46" s="27"/>
      <c r="CN46" s="27"/>
      <c r="CO46" s="27"/>
      <c r="CP46" s="27"/>
      <c r="CQ46" s="27"/>
      <c r="CR46" s="27"/>
      <c r="CS46" s="27"/>
      <c r="CT46" s="27"/>
      <c r="CU46" s="116"/>
      <c r="CV46" s="117"/>
      <c r="CW46" s="10"/>
      <c r="CX46" s="11"/>
      <c r="CY46" s="11"/>
      <c r="CZ46" s="11"/>
      <c r="DA46" s="11"/>
      <c r="DB46" s="11"/>
      <c r="DC46" s="11"/>
      <c r="DD46" s="11"/>
      <c r="DE46" s="11"/>
      <c r="DF46" s="11"/>
      <c r="DG46" s="11"/>
      <c r="DH46" s="11" t="s">
        <v>198</v>
      </c>
      <c r="DI46" s="11"/>
      <c r="DJ46" s="11"/>
      <c r="DK46" s="11"/>
      <c r="DL46" s="11"/>
      <c r="DM46" s="11"/>
      <c r="DN46" s="11"/>
      <c r="DO46" s="11"/>
      <c r="DP46" s="11"/>
      <c r="DQ46" s="11"/>
      <c r="DR46" s="11"/>
      <c r="DS46" s="11"/>
      <c r="DT46" s="11"/>
      <c r="DU46" s="12"/>
      <c r="DV46" s="10"/>
      <c r="DW46" s="11"/>
      <c r="DX46" s="11"/>
      <c r="DY46" s="11"/>
      <c r="DZ46" s="11"/>
      <c r="EA46" s="11"/>
      <c r="EB46" s="11"/>
      <c r="EC46" s="11"/>
      <c r="ED46" s="11"/>
      <c r="EE46" s="11"/>
      <c r="EF46" s="11"/>
      <c r="EG46" s="11"/>
      <c r="EH46" s="11"/>
      <c r="EI46" s="11"/>
      <c r="EJ46" s="11"/>
      <c r="EK46" s="11"/>
      <c r="EL46" s="11"/>
      <c r="EM46" s="11"/>
      <c r="EN46" s="11"/>
      <c r="EO46" s="11"/>
      <c r="EP46" s="11"/>
      <c r="EQ46" s="11"/>
      <c r="ER46" s="11"/>
      <c r="ES46" s="11"/>
      <c r="ET46" s="12"/>
      <c r="EU46" s="10"/>
      <c r="EV46" s="11"/>
      <c r="EW46" s="11"/>
      <c r="EX46" s="11"/>
      <c r="EY46" s="11"/>
      <c r="EZ46" s="11"/>
      <c r="FA46" s="11"/>
      <c r="FB46" s="11"/>
      <c r="FC46" s="11"/>
      <c r="FD46" s="11"/>
      <c r="FE46" s="11"/>
      <c r="FF46" s="11"/>
      <c r="FG46" s="11"/>
      <c r="FH46" s="11"/>
      <c r="FI46" s="11"/>
      <c r="FJ46" s="11"/>
      <c r="FK46" s="11"/>
      <c r="FL46" s="11"/>
      <c r="FM46" s="11"/>
      <c r="FN46" s="11"/>
      <c r="FO46" s="11"/>
      <c r="FP46" s="11"/>
      <c r="FQ46" s="11"/>
      <c r="FR46" s="11"/>
      <c r="FS46" s="12"/>
      <c r="FT46" s="10"/>
      <c r="FU46" s="11"/>
      <c r="FV46" s="11"/>
      <c r="FW46" s="32" t="s">
        <v>241</v>
      </c>
      <c r="FX46" s="11"/>
      <c r="FY46" s="11"/>
      <c r="FZ46" s="11"/>
      <c r="GA46" s="11"/>
      <c r="GB46" s="11"/>
      <c r="GC46" s="11"/>
      <c r="GD46" s="11"/>
      <c r="GE46" s="11"/>
      <c r="GF46" s="11"/>
      <c r="GG46" s="11"/>
      <c r="GH46" s="11"/>
      <c r="GI46" s="11"/>
      <c r="GJ46" s="11"/>
      <c r="GK46" s="11"/>
      <c r="GL46" s="11"/>
      <c r="GM46" s="11"/>
      <c r="GN46" s="11"/>
      <c r="GO46" s="11"/>
      <c r="GP46" s="11"/>
      <c r="GQ46" s="13"/>
      <c r="GR46" s="14"/>
    </row>
    <row r="47" spans="1:200" ht="12" customHeight="1">
      <c r="A47" s="26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8"/>
      <c r="Z47" s="26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8"/>
      <c r="AY47" s="26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8"/>
      <c r="BX47" s="26"/>
      <c r="BY47" s="27"/>
      <c r="BZ47" s="27"/>
      <c r="CA47" s="27"/>
      <c r="CB47" s="27"/>
      <c r="CC47" s="27"/>
      <c r="CD47" s="27"/>
      <c r="CE47" s="27"/>
      <c r="CF47" s="27"/>
      <c r="CG47" s="27"/>
      <c r="CH47" s="27"/>
      <c r="CI47" s="27"/>
      <c r="CJ47" s="27"/>
      <c r="CK47" s="27"/>
      <c r="CL47" s="27"/>
      <c r="CM47" s="27"/>
      <c r="CN47" s="27"/>
      <c r="CO47" s="27"/>
      <c r="CP47" s="27"/>
      <c r="CQ47" s="27"/>
      <c r="CR47" s="27"/>
      <c r="CS47" s="27"/>
      <c r="CT47" s="27"/>
      <c r="CU47" s="116"/>
      <c r="CV47" s="117"/>
      <c r="CW47" s="10"/>
      <c r="CX47" s="11"/>
      <c r="CY47" s="11"/>
      <c r="CZ47" s="11"/>
      <c r="DA47" s="11"/>
      <c r="DB47" s="11"/>
      <c r="DC47" s="11"/>
      <c r="DD47" s="11"/>
      <c r="DE47" s="11"/>
      <c r="DF47" s="11"/>
      <c r="DG47" s="11"/>
      <c r="DH47" s="11"/>
      <c r="DI47" s="11"/>
      <c r="DJ47" s="11"/>
      <c r="DK47" s="11"/>
      <c r="DL47" s="11"/>
      <c r="DM47" s="11"/>
      <c r="DN47" s="11"/>
      <c r="DO47" s="11"/>
      <c r="DP47" s="11"/>
      <c r="DQ47" s="11"/>
      <c r="DR47" s="11"/>
      <c r="DS47" s="11"/>
      <c r="DT47" s="11"/>
      <c r="DU47" s="12"/>
      <c r="DV47" s="10"/>
      <c r="DW47" s="11"/>
      <c r="DX47" s="11"/>
      <c r="DY47" s="11"/>
      <c r="DZ47" s="11"/>
      <c r="EA47" s="11"/>
      <c r="EB47" s="11"/>
      <c r="EC47" s="11"/>
      <c r="ED47" s="11"/>
      <c r="EE47" s="11"/>
      <c r="EF47" s="11"/>
      <c r="EG47" s="11"/>
      <c r="EH47" s="11"/>
      <c r="EI47" s="11"/>
      <c r="EJ47" s="11"/>
      <c r="EK47" s="11"/>
      <c r="EL47" s="11"/>
      <c r="EM47" s="11"/>
      <c r="EN47" s="11"/>
      <c r="EO47" s="11"/>
      <c r="EP47" s="11"/>
      <c r="EQ47" s="11"/>
      <c r="ER47" s="11"/>
      <c r="ES47" s="11"/>
      <c r="ET47" s="12"/>
      <c r="EU47" s="10"/>
      <c r="EV47" s="11"/>
      <c r="EW47" s="11"/>
      <c r="EX47" s="11"/>
      <c r="EY47" s="11"/>
      <c r="EZ47" s="11"/>
      <c r="FA47" s="11"/>
      <c r="FB47" s="11"/>
      <c r="FC47" s="11"/>
      <c r="FD47" s="11"/>
      <c r="FE47" s="11"/>
      <c r="FF47" s="11"/>
      <c r="FG47" s="11"/>
      <c r="FH47" s="11"/>
      <c r="FI47" s="11"/>
      <c r="FJ47" s="11"/>
      <c r="FK47" s="11"/>
      <c r="FL47" s="11"/>
      <c r="FM47" s="11"/>
      <c r="FN47" s="11"/>
      <c r="FO47" s="11"/>
      <c r="FP47" s="11"/>
      <c r="FQ47" s="11"/>
      <c r="FR47" s="11"/>
      <c r="FS47" s="12"/>
      <c r="FT47" s="10"/>
      <c r="FU47" s="11"/>
      <c r="FV47" s="11"/>
      <c r="FW47" s="11"/>
      <c r="FX47" s="11"/>
      <c r="FY47" s="11"/>
      <c r="FZ47" s="11"/>
      <c r="GA47" s="11"/>
      <c r="GB47" s="11"/>
      <c r="GC47" s="11"/>
      <c r="GD47" s="11"/>
      <c r="GE47" s="11"/>
      <c r="GF47" s="11"/>
      <c r="GG47" s="11"/>
      <c r="GH47" s="11"/>
      <c r="GI47" s="11"/>
      <c r="GJ47" s="11"/>
      <c r="GK47" s="11"/>
      <c r="GL47" s="11"/>
      <c r="GM47" s="11"/>
      <c r="GN47" s="11"/>
      <c r="GO47" s="11"/>
      <c r="GP47" s="11"/>
      <c r="GQ47" s="13"/>
      <c r="GR47" s="14"/>
    </row>
    <row r="48" spans="1:200" ht="12" customHeight="1">
      <c r="A48" s="26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8"/>
      <c r="Z48" s="26"/>
      <c r="AA48" s="27"/>
      <c r="AB48" s="27" t="s">
        <v>160</v>
      </c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8"/>
      <c r="AY48" s="26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27"/>
      <c r="BU48" s="27"/>
      <c r="BV48" s="27"/>
      <c r="BW48" s="28"/>
      <c r="BX48" s="26"/>
      <c r="BY48" s="27"/>
      <c r="BZ48" s="27"/>
      <c r="CA48" s="27"/>
      <c r="CB48" s="27"/>
      <c r="CC48" s="27"/>
      <c r="CD48" s="27"/>
      <c r="CE48" s="27"/>
      <c r="CF48" s="27"/>
      <c r="CG48" s="27"/>
      <c r="CH48" s="27"/>
      <c r="CI48" s="27"/>
      <c r="CJ48" s="27"/>
      <c r="CK48" s="27"/>
      <c r="CL48" s="27"/>
      <c r="CM48" s="27"/>
      <c r="CN48" s="27"/>
      <c r="CO48" s="27"/>
      <c r="CP48" s="27"/>
      <c r="CQ48" s="27"/>
      <c r="CR48" s="27"/>
      <c r="CS48" s="27"/>
      <c r="CT48" s="27"/>
      <c r="CU48" s="116"/>
      <c r="CV48" s="117"/>
      <c r="CW48" s="10"/>
      <c r="CX48" s="11"/>
      <c r="CY48" s="11"/>
      <c r="CZ48" s="11"/>
      <c r="DA48" s="11"/>
      <c r="DB48" s="11"/>
      <c r="DC48" s="11"/>
      <c r="DD48" s="11"/>
      <c r="DE48" s="11"/>
      <c r="DF48" s="11"/>
      <c r="DG48" s="11"/>
      <c r="DH48" s="11"/>
      <c r="DI48" s="11"/>
      <c r="DJ48" s="11"/>
      <c r="DK48" s="11"/>
      <c r="DL48" s="11"/>
      <c r="DM48" s="11"/>
      <c r="DN48" s="11"/>
      <c r="DO48" s="11"/>
      <c r="DP48" s="11"/>
      <c r="DQ48" s="11"/>
      <c r="DR48" s="11"/>
      <c r="DS48" s="11"/>
      <c r="DT48" s="11"/>
      <c r="DU48" s="12"/>
      <c r="DV48" s="10"/>
      <c r="DW48" s="11"/>
      <c r="DX48" s="11" t="s">
        <v>160</v>
      </c>
      <c r="DY48" s="11"/>
      <c r="DZ48" s="11"/>
      <c r="EA48" s="11"/>
      <c r="EB48" s="11"/>
      <c r="EC48" s="11"/>
      <c r="ED48" s="11"/>
      <c r="EE48" s="11"/>
      <c r="EF48" s="11"/>
      <c r="EG48" s="11"/>
      <c r="EH48" s="11"/>
      <c r="EI48" s="11"/>
      <c r="EJ48" s="11"/>
      <c r="EK48" s="11"/>
      <c r="EL48" s="11"/>
      <c r="EM48" s="11"/>
      <c r="EN48" s="11"/>
      <c r="EO48" s="11"/>
      <c r="EP48" s="11"/>
      <c r="EQ48" s="11"/>
      <c r="ER48" s="11"/>
      <c r="ES48" s="11"/>
      <c r="ET48" s="12"/>
      <c r="EU48" s="10"/>
      <c r="EV48" s="11"/>
      <c r="EW48" s="11"/>
      <c r="EX48" s="11"/>
      <c r="EY48" s="11"/>
      <c r="EZ48" s="11"/>
      <c r="FA48" s="11"/>
      <c r="FB48" s="11"/>
      <c r="FC48" s="11"/>
      <c r="FD48" s="11"/>
      <c r="FE48" s="11"/>
      <c r="FF48" s="11"/>
      <c r="FG48" s="11"/>
      <c r="FH48" s="11"/>
      <c r="FI48" s="11"/>
      <c r="FJ48" s="11"/>
      <c r="FK48" s="11"/>
      <c r="FL48" s="11"/>
      <c r="FM48" s="11"/>
      <c r="FN48" s="11"/>
      <c r="FO48" s="11"/>
      <c r="FP48" s="11"/>
      <c r="FQ48" s="11"/>
      <c r="FR48" s="11"/>
      <c r="FS48" s="12"/>
      <c r="FT48" s="10"/>
      <c r="FU48" s="11"/>
      <c r="FV48" s="11"/>
      <c r="FW48" s="11"/>
      <c r="FX48" s="11"/>
      <c r="FY48" s="11"/>
      <c r="FZ48" s="11"/>
      <c r="GA48" s="11"/>
      <c r="GB48" s="11"/>
      <c r="GC48" s="11"/>
      <c r="GD48" s="11"/>
      <c r="GE48" s="11"/>
      <c r="GF48" s="11"/>
      <c r="GG48" s="11"/>
      <c r="GH48" s="11"/>
      <c r="GI48" s="11"/>
      <c r="GJ48" s="11"/>
      <c r="GK48" s="11"/>
      <c r="GL48" s="11"/>
      <c r="GM48" s="11"/>
      <c r="GN48" s="11"/>
      <c r="GO48" s="11"/>
      <c r="GP48" s="11"/>
      <c r="GQ48" s="13"/>
      <c r="GR48" s="14"/>
    </row>
    <row r="49" spans="1:200" ht="12" customHeight="1">
      <c r="A49" s="26"/>
      <c r="B49" s="27"/>
      <c r="C49" s="27" t="s">
        <v>158</v>
      </c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8"/>
      <c r="Z49" s="204" t="s">
        <v>318</v>
      </c>
      <c r="AA49" s="205"/>
      <c r="AB49" s="205"/>
      <c r="AC49" s="205"/>
      <c r="AD49" s="205"/>
      <c r="AE49" s="205"/>
      <c r="AF49" s="205"/>
      <c r="AG49" s="205"/>
      <c r="AH49" s="205"/>
      <c r="AI49" s="205"/>
      <c r="AJ49" s="205"/>
      <c r="AK49" s="205"/>
      <c r="AL49" s="205"/>
      <c r="AM49" s="205"/>
      <c r="AN49" s="205"/>
      <c r="AO49" s="205"/>
      <c r="AP49" s="205"/>
      <c r="AQ49" s="205"/>
      <c r="AR49" s="205"/>
      <c r="AS49" s="205"/>
      <c r="AT49" s="205"/>
      <c r="AU49" s="205"/>
      <c r="AV49" s="205"/>
      <c r="AW49" s="205"/>
      <c r="AX49" s="206"/>
      <c r="AY49" s="26"/>
      <c r="AZ49" s="27"/>
      <c r="BA49" s="27" t="s">
        <v>163</v>
      </c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27"/>
      <c r="BU49" s="27"/>
      <c r="BV49" s="27"/>
      <c r="BW49" s="28"/>
      <c r="BX49" s="207" t="s">
        <v>320</v>
      </c>
      <c r="BY49" s="208"/>
      <c r="BZ49" s="208"/>
      <c r="CA49" s="208"/>
      <c r="CB49" s="208"/>
      <c r="CC49" s="208"/>
      <c r="CD49" s="208"/>
      <c r="CE49" s="208"/>
      <c r="CF49" s="208"/>
      <c r="CG49" s="208"/>
      <c r="CH49" s="208"/>
      <c r="CI49" s="208"/>
      <c r="CJ49" s="208"/>
      <c r="CK49" s="208"/>
      <c r="CL49" s="208"/>
      <c r="CM49" s="208"/>
      <c r="CN49" s="208"/>
      <c r="CO49" s="208"/>
      <c r="CP49" s="208"/>
      <c r="CQ49" s="208"/>
      <c r="CR49" s="208"/>
      <c r="CS49" s="208"/>
      <c r="CT49" s="208"/>
      <c r="CU49" s="208"/>
      <c r="CV49" s="209"/>
      <c r="CW49" s="10"/>
      <c r="CX49" s="11"/>
      <c r="CY49" s="11" t="s">
        <v>158</v>
      </c>
      <c r="CZ49" s="11"/>
      <c r="DA49" s="11"/>
      <c r="DB49" s="11"/>
      <c r="DC49" s="11"/>
      <c r="DD49" s="11"/>
      <c r="DE49" s="11"/>
      <c r="DF49" s="11"/>
      <c r="DG49" s="11"/>
      <c r="DH49" s="11"/>
      <c r="DI49" s="11"/>
      <c r="DJ49" s="11"/>
      <c r="DK49" s="11"/>
      <c r="DL49" s="11"/>
      <c r="DM49" s="11"/>
      <c r="DN49" s="11"/>
      <c r="DO49" s="11"/>
      <c r="DP49" s="11"/>
      <c r="DQ49" s="11"/>
      <c r="DR49" s="11"/>
      <c r="DS49" s="11"/>
      <c r="DT49" s="11"/>
      <c r="DU49" s="12"/>
      <c r="DV49" s="10"/>
      <c r="DW49" s="11"/>
      <c r="DX49" s="11" t="s">
        <v>161</v>
      </c>
      <c r="DY49" s="11"/>
      <c r="DZ49" s="11"/>
      <c r="EA49" s="11"/>
      <c r="EB49" s="11"/>
      <c r="EC49" s="11"/>
      <c r="ED49" s="11"/>
      <c r="EE49" s="11"/>
      <c r="EF49" s="11"/>
      <c r="EG49" s="11"/>
      <c r="EH49" s="11"/>
      <c r="EI49" s="11"/>
      <c r="EJ49" s="11"/>
      <c r="EK49" s="11"/>
      <c r="EL49" s="11"/>
      <c r="EM49" s="11"/>
      <c r="EN49" s="11"/>
      <c r="EO49" s="11"/>
      <c r="EP49" s="11"/>
      <c r="EQ49" s="11"/>
      <c r="ER49" s="11"/>
      <c r="ES49" s="11"/>
      <c r="ET49" s="12"/>
      <c r="EU49" s="10"/>
      <c r="EV49" s="11"/>
      <c r="EW49" s="11" t="s">
        <v>163</v>
      </c>
      <c r="EX49" s="11"/>
      <c r="EY49" s="11"/>
      <c r="EZ49" s="11"/>
      <c r="FA49" s="11"/>
      <c r="FB49" s="11"/>
      <c r="FC49" s="11"/>
      <c r="FD49" s="11"/>
      <c r="FE49" s="11"/>
      <c r="FF49" s="11"/>
      <c r="FG49" s="11"/>
      <c r="FH49" s="11"/>
      <c r="FI49" s="11"/>
      <c r="FJ49" s="11"/>
      <c r="FK49" s="11"/>
      <c r="FL49" s="11"/>
      <c r="FM49" s="11"/>
      <c r="FN49" s="11"/>
      <c r="FO49" s="11"/>
      <c r="FP49" s="11"/>
      <c r="FQ49" s="11"/>
      <c r="FR49" s="11"/>
      <c r="FS49" s="12"/>
      <c r="FT49" s="10"/>
      <c r="FU49" s="11"/>
      <c r="FV49" s="11" t="s">
        <v>165</v>
      </c>
      <c r="FW49" s="11"/>
      <c r="FX49" s="11"/>
      <c r="FY49" s="11"/>
      <c r="FZ49" s="11"/>
      <c r="GA49" s="11"/>
      <c r="GB49" s="11"/>
      <c r="GC49" s="11"/>
      <c r="GD49" s="11"/>
      <c r="GE49" s="11"/>
      <c r="GF49" s="11"/>
      <c r="GG49" s="11"/>
      <c r="GH49" s="11"/>
      <c r="GI49" s="11"/>
      <c r="GJ49" s="11"/>
      <c r="GK49" s="11"/>
      <c r="GL49" s="11"/>
      <c r="GM49" s="11"/>
      <c r="GN49" s="11"/>
      <c r="GO49" s="11"/>
      <c r="GP49" s="11"/>
      <c r="GQ49" s="13"/>
      <c r="GR49" s="14"/>
    </row>
    <row r="50" spans="1:200" ht="12" customHeight="1">
      <c r="A50" s="26"/>
      <c r="B50" s="27"/>
      <c r="C50" s="27" t="s">
        <v>317</v>
      </c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8"/>
      <c r="Z50" s="211" t="s">
        <v>162</v>
      </c>
      <c r="AA50" s="212"/>
      <c r="AB50" s="212"/>
      <c r="AC50" s="212"/>
      <c r="AD50" s="212"/>
      <c r="AE50" s="212"/>
      <c r="AF50" s="212"/>
      <c r="AG50" s="212"/>
      <c r="AH50" s="212"/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3"/>
      <c r="AY50" s="26"/>
      <c r="AZ50" s="27"/>
      <c r="BA50" s="27" t="s">
        <v>319</v>
      </c>
      <c r="BB50" s="27"/>
      <c r="BC50" s="27"/>
      <c r="BD50" s="27"/>
      <c r="BE50" s="27"/>
      <c r="BF50" s="27"/>
      <c r="BG50" s="27"/>
      <c r="BH50" s="27"/>
      <c r="BI50" s="27"/>
      <c r="BJ50" s="27"/>
      <c r="BK50" s="27"/>
      <c r="BL50" s="27"/>
      <c r="BM50" s="27"/>
      <c r="BN50" s="27"/>
      <c r="BO50" s="27"/>
      <c r="BP50" s="27"/>
      <c r="BQ50" s="27"/>
      <c r="BR50" s="27"/>
      <c r="BS50" s="27"/>
      <c r="BT50" s="27"/>
      <c r="BU50" s="27"/>
      <c r="BV50" s="27"/>
      <c r="BW50" s="28"/>
      <c r="BX50" s="26"/>
      <c r="BY50" s="27"/>
      <c r="BZ50" s="27"/>
      <c r="CA50" s="27"/>
      <c r="CB50" s="27"/>
      <c r="CC50" s="27"/>
      <c r="CD50" s="27"/>
      <c r="CE50" s="27"/>
      <c r="CF50" s="27"/>
      <c r="CG50" s="27"/>
      <c r="CH50" s="217" t="s">
        <v>272</v>
      </c>
      <c r="CI50" s="217"/>
      <c r="CJ50" s="217"/>
      <c r="CK50" s="217"/>
      <c r="CL50" s="217"/>
      <c r="CM50" s="217"/>
      <c r="CN50" s="217"/>
      <c r="CO50" s="217"/>
      <c r="CP50" s="217"/>
      <c r="CQ50" s="217"/>
      <c r="CR50" s="217"/>
      <c r="CS50" s="217"/>
      <c r="CT50" s="27"/>
      <c r="CU50" s="116"/>
      <c r="CV50" s="117"/>
      <c r="CW50" s="10"/>
      <c r="CX50" s="11"/>
      <c r="CY50" s="11" t="s">
        <v>159</v>
      </c>
      <c r="CZ50" s="11"/>
      <c r="DA50" s="11"/>
      <c r="DB50" s="11"/>
      <c r="DC50" s="11"/>
      <c r="DD50" s="11"/>
      <c r="DE50" s="11"/>
      <c r="DF50" s="11"/>
      <c r="DG50" s="11"/>
      <c r="DH50" s="11"/>
      <c r="DI50" s="11"/>
      <c r="DJ50" s="11"/>
      <c r="DK50" s="11"/>
      <c r="DL50" s="11"/>
      <c r="DM50" s="11"/>
      <c r="DN50" s="11"/>
      <c r="DO50" s="11"/>
      <c r="DP50" s="11"/>
      <c r="DQ50" s="11"/>
      <c r="DR50" s="11"/>
      <c r="DS50" s="11"/>
      <c r="DT50" s="11"/>
      <c r="DU50" s="12"/>
      <c r="DV50" s="10"/>
      <c r="DW50" s="11"/>
      <c r="DX50" s="33" t="s">
        <v>162</v>
      </c>
      <c r="DY50" s="11"/>
      <c r="DZ50" s="11"/>
      <c r="EA50" s="11"/>
      <c r="EB50" s="11"/>
      <c r="EC50" s="11"/>
      <c r="ED50" s="11"/>
      <c r="EE50" s="11"/>
      <c r="EF50" s="11"/>
      <c r="EG50" s="11"/>
      <c r="EH50" s="11"/>
      <c r="EI50" s="11"/>
      <c r="EJ50" s="11"/>
      <c r="EK50" s="11"/>
      <c r="EL50" s="11"/>
      <c r="EM50" s="11"/>
      <c r="EN50" s="11"/>
      <c r="EO50" s="11"/>
      <c r="EP50" s="11"/>
      <c r="EQ50" s="11"/>
      <c r="ER50" s="11"/>
      <c r="ES50" s="11"/>
      <c r="ET50" s="12"/>
      <c r="EU50" s="10"/>
      <c r="EV50" s="11"/>
      <c r="EW50" s="11" t="s">
        <v>164</v>
      </c>
      <c r="EX50" s="11"/>
      <c r="EY50" s="11"/>
      <c r="EZ50" s="11"/>
      <c r="FA50" s="11"/>
      <c r="FB50" s="11"/>
      <c r="FC50" s="11"/>
      <c r="FD50" s="11"/>
      <c r="FE50" s="11"/>
      <c r="FF50" s="11"/>
      <c r="FG50" s="11"/>
      <c r="FH50" s="11"/>
      <c r="FI50" s="11"/>
      <c r="FJ50" s="11"/>
      <c r="FK50" s="11"/>
      <c r="FL50" s="11"/>
      <c r="FM50" s="11"/>
      <c r="FN50" s="11"/>
      <c r="FO50" s="11"/>
      <c r="FP50" s="11"/>
      <c r="FQ50" s="11"/>
      <c r="FR50" s="11"/>
      <c r="FS50" s="12"/>
      <c r="FT50" s="10"/>
      <c r="FU50" s="11"/>
      <c r="FV50" s="11"/>
      <c r="FW50" s="11"/>
      <c r="FX50" s="11"/>
      <c r="FY50" s="11"/>
      <c r="FZ50" s="11"/>
      <c r="GA50" s="11"/>
      <c r="GB50" s="11"/>
      <c r="GC50" s="11"/>
      <c r="GD50" s="11"/>
      <c r="GE50" s="11"/>
      <c r="GF50" s="11"/>
      <c r="GG50" s="11"/>
      <c r="GH50" s="11"/>
      <c r="GI50" s="11"/>
      <c r="GJ50" s="11"/>
      <c r="GK50" s="11"/>
      <c r="GL50" s="11"/>
      <c r="GM50" s="11"/>
      <c r="GN50" s="11"/>
      <c r="GO50" s="11"/>
      <c r="GP50" s="11"/>
      <c r="GQ50" s="13"/>
      <c r="GR50" s="14"/>
    </row>
    <row r="51" spans="1:200" ht="12" customHeight="1" thickBot="1">
      <c r="A51" s="29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203" t="s">
        <v>221</v>
      </c>
      <c r="N51" s="203"/>
      <c r="O51" s="203"/>
      <c r="P51" s="203"/>
      <c r="Q51" s="203"/>
      <c r="R51" s="203"/>
      <c r="S51" s="203"/>
      <c r="T51" s="203"/>
      <c r="U51" s="203"/>
      <c r="V51" s="203"/>
      <c r="W51" s="30"/>
      <c r="X51" s="30"/>
      <c r="Y51" s="31"/>
      <c r="Z51" s="29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219" t="s">
        <v>212</v>
      </c>
      <c r="AM51" s="203"/>
      <c r="AN51" s="203"/>
      <c r="AO51" s="203"/>
      <c r="AP51" s="203"/>
      <c r="AQ51" s="203"/>
      <c r="AR51" s="203"/>
      <c r="AS51" s="203"/>
      <c r="AT51" s="203"/>
      <c r="AU51" s="203"/>
      <c r="AV51" s="30"/>
      <c r="AW51" s="30"/>
      <c r="AX51" s="31"/>
      <c r="AY51" s="29"/>
      <c r="AZ51" s="30"/>
      <c r="BA51" s="30"/>
      <c r="BB51" s="30"/>
      <c r="BC51" s="30"/>
      <c r="BD51" s="30"/>
      <c r="BE51" s="30"/>
      <c r="BF51" s="30"/>
      <c r="BG51" s="30"/>
      <c r="BH51" s="30"/>
      <c r="BI51" s="30"/>
      <c r="BJ51" s="30"/>
      <c r="BK51" s="203" t="s">
        <v>223</v>
      </c>
      <c r="BL51" s="203"/>
      <c r="BM51" s="203"/>
      <c r="BN51" s="203"/>
      <c r="BO51" s="203"/>
      <c r="BP51" s="203"/>
      <c r="BQ51" s="203"/>
      <c r="BR51" s="203"/>
      <c r="BS51" s="203"/>
      <c r="BT51" s="203"/>
      <c r="BU51" s="30"/>
      <c r="BV51" s="30"/>
      <c r="BW51" s="31"/>
      <c r="BX51" s="29"/>
      <c r="BY51" s="30"/>
      <c r="BZ51" s="30"/>
      <c r="CA51" s="30"/>
      <c r="CB51" s="30"/>
      <c r="CC51" s="30"/>
      <c r="CD51" s="30"/>
      <c r="CE51" s="30"/>
      <c r="CF51" s="30"/>
      <c r="CG51" s="30"/>
      <c r="CH51" s="30"/>
      <c r="CI51" s="30"/>
      <c r="CJ51" s="30"/>
      <c r="CK51" s="30"/>
      <c r="CL51" s="30"/>
      <c r="CM51" s="30"/>
      <c r="CN51" s="30"/>
      <c r="CO51" s="30"/>
      <c r="CP51" s="30"/>
      <c r="CQ51" s="30"/>
      <c r="CR51" s="30"/>
      <c r="CS51" s="30"/>
      <c r="CT51" s="30"/>
      <c r="CU51" s="121"/>
      <c r="CV51" s="122"/>
      <c r="CW51" s="16"/>
      <c r="CX51" s="17"/>
      <c r="CY51" s="17"/>
      <c r="CZ51" s="17"/>
      <c r="DA51" s="17"/>
      <c r="DB51" s="17"/>
      <c r="DC51" s="17"/>
      <c r="DD51" s="17"/>
      <c r="DE51" s="17"/>
      <c r="DF51" s="17"/>
      <c r="DG51" s="17"/>
      <c r="DH51" s="17"/>
      <c r="DI51" s="17"/>
      <c r="DJ51" s="17"/>
      <c r="DK51" s="17"/>
      <c r="DL51" s="17"/>
      <c r="DM51" s="17"/>
      <c r="DN51" s="17"/>
      <c r="DO51" s="17"/>
      <c r="DP51" s="17"/>
      <c r="DQ51" s="17"/>
      <c r="DR51" s="17"/>
      <c r="DS51" s="17"/>
      <c r="DT51" s="17"/>
      <c r="DU51" s="19"/>
      <c r="DV51" s="16"/>
      <c r="DW51" s="17"/>
      <c r="DX51" s="17"/>
      <c r="DY51" s="17"/>
      <c r="DZ51" s="17"/>
      <c r="EA51" s="17"/>
      <c r="EB51" s="17"/>
      <c r="EC51" s="17"/>
      <c r="ED51" s="17"/>
      <c r="EE51" s="17"/>
      <c r="EF51" s="17"/>
      <c r="EG51" s="17"/>
      <c r="EH51" s="17"/>
      <c r="EI51" s="17"/>
      <c r="EJ51" s="17"/>
      <c r="EK51" s="17"/>
      <c r="EL51" s="17"/>
      <c r="EM51" s="17"/>
      <c r="EN51" s="17"/>
      <c r="EO51" s="17"/>
      <c r="EP51" s="17"/>
      <c r="EQ51" s="17"/>
      <c r="ER51" s="17"/>
      <c r="ES51" s="17"/>
      <c r="ET51" s="19"/>
      <c r="EU51" s="16"/>
      <c r="EV51" s="17"/>
      <c r="EW51" s="17"/>
      <c r="EX51" s="17"/>
      <c r="EY51" s="17"/>
      <c r="EZ51" s="17"/>
      <c r="FA51" s="17"/>
      <c r="FB51" s="17"/>
      <c r="FC51" s="17"/>
      <c r="FD51" s="17"/>
      <c r="FE51" s="17"/>
      <c r="FF51" s="17"/>
      <c r="FG51" s="17"/>
      <c r="FH51" s="17"/>
      <c r="FI51" s="17"/>
      <c r="FJ51" s="17"/>
      <c r="FK51" s="17"/>
      <c r="FL51" s="17"/>
      <c r="FM51" s="17"/>
      <c r="FN51" s="17"/>
      <c r="FO51" s="17"/>
      <c r="FP51" s="17"/>
      <c r="FQ51" s="17"/>
      <c r="FR51" s="17"/>
      <c r="FS51" s="19"/>
      <c r="FT51" s="16"/>
      <c r="FU51" s="17"/>
      <c r="FV51" s="17"/>
      <c r="FW51" s="17"/>
      <c r="FX51" s="17"/>
      <c r="FY51" s="17"/>
      <c r="FZ51" s="17"/>
      <c r="GA51" s="17"/>
      <c r="GB51" s="17"/>
      <c r="GC51" s="17"/>
      <c r="GD51" s="17"/>
      <c r="GE51" s="17"/>
      <c r="GF51" s="17"/>
      <c r="GG51" s="17"/>
      <c r="GH51" s="17"/>
      <c r="GI51" s="17"/>
      <c r="GJ51" s="17"/>
      <c r="GK51" s="17"/>
      <c r="GL51" s="17"/>
      <c r="GM51" s="17"/>
      <c r="GN51" s="17"/>
      <c r="GO51" s="17"/>
      <c r="GP51" s="17"/>
      <c r="GQ51" s="20"/>
      <c r="GR51" s="21"/>
    </row>
    <row r="52" spans="1:200" ht="12" customHeight="1">
      <c r="A52" s="22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4" t="s">
        <v>175</v>
      </c>
      <c r="X52" s="23"/>
      <c r="Y52" s="25"/>
      <c r="Z52" s="22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4" t="s">
        <v>179</v>
      </c>
      <c r="AW52" s="23"/>
      <c r="AX52" s="25"/>
      <c r="AY52" s="22"/>
      <c r="AZ52" s="23"/>
      <c r="BA52" s="23"/>
      <c r="BB52" s="23"/>
      <c r="BC52" s="23"/>
      <c r="BD52" s="23"/>
      <c r="BE52" s="23"/>
      <c r="BF52" s="23"/>
      <c r="BG52" s="23"/>
      <c r="BH52" s="23"/>
      <c r="BI52" s="23"/>
      <c r="BJ52" s="23"/>
      <c r="BK52" s="23"/>
      <c r="BL52" s="23"/>
      <c r="BM52" s="23"/>
      <c r="BN52" s="23"/>
      <c r="BO52" s="23"/>
      <c r="BP52" s="23"/>
      <c r="BQ52" s="23"/>
      <c r="BR52" s="23"/>
      <c r="BS52" s="23"/>
      <c r="BT52" s="23"/>
      <c r="BU52" s="24" t="s">
        <v>180</v>
      </c>
      <c r="BV52" s="23"/>
      <c r="BW52" s="25"/>
      <c r="BX52" s="22"/>
      <c r="BY52" s="23"/>
      <c r="BZ52" s="23"/>
      <c r="CA52" s="23"/>
      <c r="CB52" s="23"/>
      <c r="CC52" s="23"/>
      <c r="CD52" s="23"/>
      <c r="CE52" s="23"/>
      <c r="CF52" s="23"/>
      <c r="CG52" s="23"/>
      <c r="CH52" s="23"/>
      <c r="CI52" s="23"/>
      <c r="CJ52" s="23"/>
      <c r="CK52" s="23"/>
      <c r="CL52" s="23"/>
      <c r="CM52" s="23"/>
      <c r="CN52" s="23"/>
      <c r="CO52" s="23"/>
      <c r="CP52" s="23"/>
      <c r="CQ52" s="23"/>
      <c r="CR52" s="23"/>
      <c r="CS52" s="23"/>
      <c r="CT52" s="24" t="s">
        <v>180</v>
      </c>
      <c r="CU52" s="114"/>
      <c r="CV52" s="115"/>
      <c r="CW52" s="4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7" t="s">
        <v>175</v>
      </c>
      <c r="DT52" s="5"/>
      <c r="DU52" s="6"/>
      <c r="DV52" s="4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7" t="s">
        <v>175</v>
      </c>
      <c r="ES52" s="5"/>
      <c r="ET52" s="6"/>
      <c r="EU52" s="4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7" t="s">
        <v>180</v>
      </c>
      <c r="FR52" s="5"/>
      <c r="FS52" s="6"/>
      <c r="FT52" s="4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7" t="s">
        <v>134</v>
      </c>
      <c r="GQ52" s="8"/>
      <c r="GR52" s="9"/>
    </row>
    <row r="53" spans="1:200" ht="12" customHeight="1">
      <c r="A53" s="26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8"/>
      <c r="Z53" s="26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8"/>
      <c r="AY53" s="26"/>
      <c r="AZ53" s="27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7"/>
      <c r="BL53" s="27"/>
      <c r="BM53" s="27"/>
      <c r="BN53" s="27"/>
      <c r="BO53" s="27"/>
      <c r="BP53" s="27"/>
      <c r="BQ53" s="27"/>
      <c r="BR53" s="27"/>
      <c r="BS53" s="27"/>
      <c r="BT53" s="27"/>
      <c r="BU53" s="27"/>
      <c r="BV53" s="27"/>
      <c r="BW53" s="28"/>
      <c r="BX53" s="26"/>
      <c r="BY53" s="27"/>
      <c r="BZ53" s="27"/>
      <c r="CA53" s="27"/>
      <c r="CB53" s="27"/>
      <c r="CC53" s="27"/>
      <c r="CD53" s="27"/>
      <c r="CE53" s="27"/>
      <c r="CF53" s="27"/>
      <c r="CG53" s="27"/>
      <c r="CH53" s="27"/>
      <c r="CI53" s="27"/>
      <c r="CJ53" s="27"/>
      <c r="CK53" s="27"/>
      <c r="CL53" s="27"/>
      <c r="CM53" s="27"/>
      <c r="CN53" s="27"/>
      <c r="CO53" s="27"/>
      <c r="CP53" s="27"/>
      <c r="CQ53" s="27"/>
      <c r="CR53" s="27"/>
      <c r="CS53" s="27"/>
      <c r="CT53" s="27"/>
      <c r="CU53" s="116"/>
      <c r="CV53" s="117"/>
      <c r="CW53" s="10"/>
      <c r="CX53" s="11"/>
      <c r="CY53" s="11" t="s">
        <v>186</v>
      </c>
      <c r="CZ53" s="11"/>
      <c r="DA53" s="11"/>
      <c r="DB53" s="11"/>
      <c r="DC53" s="11"/>
      <c r="DD53" s="11"/>
      <c r="DE53" s="11"/>
      <c r="DF53" s="11"/>
      <c r="DG53" s="11"/>
      <c r="DH53" s="11"/>
      <c r="DI53" s="11"/>
      <c r="DJ53" s="11"/>
      <c r="DK53" s="11"/>
      <c r="DL53" s="11"/>
      <c r="DM53" s="11"/>
      <c r="DN53" s="11"/>
      <c r="DO53" s="11"/>
      <c r="DP53" s="11"/>
      <c r="DQ53" s="11"/>
      <c r="DR53" s="11"/>
      <c r="DS53" s="11"/>
      <c r="DT53" s="11"/>
      <c r="DU53" s="12"/>
      <c r="DV53" s="10"/>
      <c r="DW53" s="11"/>
      <c r="DX53" s="11"/>
      <c r="DY53" s="11"/>
      <c r="DZ53" s="11"/>
      <c r="EA53" s="11"/>
      <c r="EB53" s="11"/>
      <c r="EC53" s="11"/>
      <c r="ED53" s="11"/>
      <c r="EE53" s="11"/>
      <c r="EF53" s="11"/>
      <c r="EG53" s="11"/>
      <c r="EH53" s="11"/>
      <c r="EI53" s="11"/>
      <c r="EJ53" s="11"/>
      <c r="EK53" s="11"/>
      <c r="EL53" s="11"/>
      <c r="EM53" s="11"/>
      <c r="EN53" s="11"/>
      <c r="EO53" s="11"/>
      <c r="EP53" s="11"/>
      <c r="EQ53" s="11"/>
      <c r="ER53" s="11"/>
      <c r="ES53" s="11"/>
      <c r="ET53" s="12"/>
      <c r="EU53" s="10"/>
      <c r="EV53" s="11"/>
      <c r="EW53" s="11"/>
      <c r="EX53" s="11"/>
      <c r="EY53" s="11"/>
      <c r="EZ53" s="11"/>
      <c r="FA53" s="11"/>
      <c r="FB53" s="11"/>
      <c r="FC53" s="11"/>
      <c r="FD53" s="11"/>
      <c r="FE53" s="11"/>
      <c r="FF53" s="11"/>
      <c r="FG53" s="11"/>
      <c r="FH53" s="11"/>
      <c r="FI53" s="11"/>
      <c r="FJ53" s="11"/>
      <c r="FK53" s="11"/>
      <c r="FL53" s="11"/>
      <c r="FM53" s="11"/>
      <c r="FN53" s="11"/>
      <c r="FO53" s="11"/>
      <c r="FP53" s="11"/>
      <c r="FQ53" s="11"/>
      <c r="FR53" s="11"/>
      <c r="FS53" s="12"/>
      <c r="FT53" s="10"/>
      <c r="FU53" s="11"/>
      <c r="FV53" s="11"/>
      <c r="FW53" s="11"/>
      <c r="FX53" s="11"/>
      <c r="FY53" s="11"/>
      <c r="FZ53" s="11"/>
      <c r="GA53" s="11"/>
      <c r="GB53" s="11"/>
      <c r="GC53" s="11"/>
      <c r="GD53" s="11"/>
      <c r="GE53" s="11"/>
      <c r="GF53" s="11"/>
      <c r="GG53" s="11"/>
      <c r="GH53" s="11"/>
      <c r="GI53" s="11"/>
      <c r="GJ53" s="11"/>
      <c r="GK53" s="11"/>
      <c r="GL53" s="11"/>
      <c r="GM53" s="11"/>
      <c r="GN53" s="11"/>
      <c r="GO53" s="11"/>
      <c r="GP53" s="11"/>
      <c r="GQ53" s="13"/>
      <c r="GR53" s="14"/>
    </row>
    <row r="54" spans="1:200" ht="12" customHeight="1">
      <c r="A54" s="26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8"/>
      <c r="Z54" s="26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8"/>
      <c r="AY54" s="26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27"/>
      <c r="BL54" s="27"/>
      <c r="BM54" s="27"/>
      <c r="BN54" s="27"/>
      <c r="BO54" s="27"/>
      <c r="BP54" s="27"/>
      <c r="BQ54" s="27"/>
      <c r="BR54" s="27"/>
      <c r="BS54" s="27"/>
      <c r="BT54" s="27"/>
      <c r="BU54" s="27"/>
      <c r="BV54" s="27"/>
      <c r="BW54" s="28"/>
      <c r="BX54" s="26"/>
      <c r="BY54" s="27"/>
      <c r="BZ54" s="27"/>
      <c r="CA54" s="27"/>
      <c r="CB54" s="27"/>
      <c r="CC54" s="27"/>
      <c r="CD54" s="27"/>
      <c r="CE54" s="27"/>
      <c r="CF54" s="27"/>
      <c r="CG54" s="27"/>
      <c r="CH54" s="27"/>
      <c r="CI54" s="27"/>
      <c r="CJ54" s="27"/>
      <c r="CK54" s="27"/>
      <c r="CL54" s="27"/>
      <c r="CM54" s="27"/>
      <c r="CN54" s="27"/>
      <c r="CO54" s="27"/>
      <c r="CP54" s="27"/>
      <c r="CQ54" s="27"/>
      <c r="CR54" s="27"/>
      <c r="CS54" s="27"/>
      <c r="CT54" s="27"/>
      <c r="CU54" s="116"/>
      <c r="CV54" s="117"/>
      <c r="CW54" s="10"/>
      <c r="CX54" s="11"/>
      <c r="CY54" s="11"/>
      <c r="CZ54" s="11"/>
      <c r="DA54" s="11"/>
      <c r="DB54" s="11"/>
      <c r="DC54" s="11"/>
      <c r="DD54" s="11"/>
      <c r="DE54" s="11"/>
      <c r="DF54" s="11"/>
      <c r="DG54" s="11"/>
      <c r="DH54" s="11"/>
      <c r="DI54" s="11"/>
      <c r="DJ54" s="11"/>
      <c r="DK54" s="11"/>
      <c r="DL54" s="11" t="s">
        <v>242</v>
      </c>
      <c r="DM54" s="11"/>
      <c r="DN54" s="11"/>
      <c r="DO54" s="11"/>
      <c r="DP54" s="11"/>
      <c r="DQ54" s="11"/>
      <c r="DR54" s="11"/>
      <c r="DS54" s="11"/>
      <c r="DT54" s="11"/>
      <c r="DU54" s="12"/>
      <c r="DV54" s="10"/>
      <c r="DW54" s="11"/>
      <c r="DX54" s="11"/>
      <c r="DY54" s="11" t="s">
        <v>186</v>
      </c>
      <c r="DZ54" s="11"/>
      <c r="EA54" s="11"/>
      <c r="EB54" s="11"/>
      <c r="EC54" s="11"/>
      <c r="ED54" s="11"/>
      <c r="EE54" s="11"/>
      <c r="EF54" s="11"/>
      <c r="EG54" s="11"/>
      <c r="EH54" s="11" t="s">
        <v>201</v>
      </c>
      <c r="EI54" s="11"/>
      <c r="EJ54" s="11"/>
      <c r="EK54" s="11"/>
      <c r="EL54" s="11"/>
      <c r="EM54" s="11"/>
      <c r="EN54" s="11"/>
      <c r="EO54" s="11"/>
      <c r="EP54" s="11"/>
      <c r="EQ54" s="11"/>
      <c r="ER54" s="11"/>
      <c r="ES54" s="11"/>
      <c r="ET54" s="12"/>
      <c r="EU54" s="10"/>
      <c r="EV54" s="11"/>
      <c r="EW54" s="11"/>
      <c r="EX54" s="11"/>
      <c r="EY54" s="11"/>
      <c r="EZ54" s="11"/>
      <c r="FA54" s="11"/>
      <c r="FB54" s="11"/>
      <c r="FC54" s="11"/>
      <c r="FD54" s="11"/>
      <c r="FE54" s="11"/>
      <c r="FF54" s="11"/>
      <c r="FG54" s="11"/>
      <c r="FH54" s="11"/>
      <c r="FI54" s="11"/>
      <c r="FJ54" s="11"/>
      <c r="FK54" s="11"/>
      <c r="FL54" s="11"/>
      <c r="FM54" s="11"/>
      <c r="FN54" s="11"/>
      <c r="FO54" s="11"/>
      <c r="FP54" s="11"/>
      <c r="FQ54" s="11"/>
      <c r="FR54" s="11"/>
      <c r="FS54" s="12"/>
      <c r="FT54" s="10"/>
      <c r="FU54" s="11"/>
      <c r="FV54" s="11"/>
      <c r="FW54" s="11" t="s">
        <v>203</v>
      </c>
      <c r="FX54" s="11"/>
      <c r="FY54" s="11"/>
      <c r="FZ54" s="11"/>
      <c r="GA54" s="11"/>
      <c r="GB54" s="11"/>
      <c r="GC54" s="11" t="s">
        <v>202</v>
      </c>
      <c r="GD54" s="11"/>
      <c r="GE54" s="11"/>
      <c r="GF54" s="11"/>
      <c r="GG54" s="11"/>
      <c r="GH54" s="11"/>
      <c r="GI54" s="11"/>
      <c r="GJ54" s="11"/>
      <c r="GK54" s="11"/>
      <c r="GL54" s="11"/>
      <c r="GM54" s="11"/>
      <c r="GN54" s="11"/>
      <c r="GO54" s="11"/>
      <c r="GP54" s="11"/>
      <c r="GQ54" s="13"/>
      <c r="GR54" s="14"/>
    </row>
    <row r="55" spans="1:200" ht="12" customHeight="1">
      <c r="A55" s="26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8"/>
      <c r="Z55" s="26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8"/>
      <c r="AY55" s="26"/>
      <c r="AZ55" s="27"/>
      <c r="BA55" s="27"/>
      <c r="BB55" s="27"/>
      <c r="BC55" s="27"/>
      <c r="BD55" s="27"/>
      <c r="BE55" s="27"/>
      <c r="BF55" s="27"/>
      <c r="BG55" s="27"/>
      <c r="BH55" s="27"/>
      <c r="BI55" s="27"/>
      <c r="BJ55" s="27"/>
      <c r="BK55" s="27"/>
      <c r="BL55" s="27"/>
      <c r="BM55" s="27"/>
      <c r="BN55" s="27"/>
      <c r="BO55" s="27"/>
      <c r="BP55" s="27"/>
      <c r="BQ55" s="27"/>
      <c r="BR55" s="27"/>
      <c r="BS55" s="27"/>
      <c r="BT55" s="27"/>
      <c r="BU55" s="27"/>
      <c r="BV55" s="27"/>
      <c r="BW55" s="28"/>
      <c r="BX55" s="26"/>
      <c r="BY55" s="27"/>
      <c r="BZ55" s="27"/>
      <c r="CA55" s="27"/>
      <c r="CB55" s="27"/>
      <c r="CC55" s="27"/>
      <c r="CD55" s="27"/>
      <c r="CE55" s="27"/>
      <c r="CF55" s="27"/>
      <c r="CG55" s="27"/>
      <c r="CH55" s="27"/>
      <c r="CI55" s="27"/>
      <c r="CJ55" s="27"/>
      <c r="CK55" s="27"/>
      <c r="CL55" s="27"/>
      <c r="CM55" s="27"/>
      <c r="CN55" s="27"/>
      <c r="CO55" s="27"/>
      <c r="CP55" s="27"/>
      <c r="CQ55" s="27"/>
      <c r="CR55" s="27"/>
      <c r="CS55" s="27"/>
      <c r="CT55" s="27"/>
      <c r="CU55" s="116"/>
      <c r="CV55" s="117"/>
      <c r="CW55" s="10"/>
      <c r="CX55" s="11"/>
      <c r="CY55" s="11"/>
      <c r="CZ55" s="11"/>
      <c r="DA55" s="11"/>
      <c r="DB55" s="11"/>
      <c r="DC55" s="11"/>
      <c r="DD55" s="11"/>
      <c r="DE55" s="11"/>
      <c r="DF55" s="11"/>
      <c r="DG55" s="11"/>
      <c r="DH55" s="11"/>
      <c r="DI55" s="11"/>
      <c r="DJ55" s="11"/>
      <c r="DK55" s="11"/>
      <c r="DL55" s="11" t="s">
        <v>243</v>
      </c>
      <c r="DM55" s="11"/>
      <c r="DN55" s="11"/>
      <c r="DO55" s="11"/>
      <c r="DP55" s="11"/>
      <c r="DQ55" s="11"/>
      <c r="DR55" s="11"/>
      <c r="DS55" s="11"/>
      <c r="DT55" s="11"/>
      <c r="DU55" s="12"/>
      <c r="DV55" s="10"/>
      <c r="DW55" s="11"/>
      <c r="DX55" s="11"/>
      <c r="DY55" s="11"/>
      <c r="DZ55" s="11"/>
      <c r="EA55" s="11"/>
      <c r="EB55" s="11"/>
      <c r="EC55" s="11"/>
      <c r="ED55" s="11"/>
      <c r="EE55" s="11"/>
      <c r="EF55" s="11"/>
      <c r="EG55" s="11"/>
      <c r="EH55" s="11"/>
      <c r="EI55" s="11"/>
      <c r="EJ55" s="11"/>
      <c r="EK55" s="11"/>
      <c r="EL55" s="11"/>
      <c r="EM55" s="11"/>
      <c r="EN55" s="11"/>
      <c r="EO55" s="11"/>
      <c r="EP55" s="11"/>
      <c r="EQ55" s="11"/>
      <c r="ER55" s="11"/>
      <c r="ES55" s="11"/>
      <c r="ET55" s="12"/>
      <c r="EU55" s="10"/>
      <c r="EV55" s="11"/>
      <c r="EW55" s="11"/>
      <c r="EX55" s="11" t="s">
        <v>244</v>
      </c>
      <c r="EY55" s="11"/>
      <c r="EZ55" s="11"/>
      <c r="FA55" s="11"/>
      <c r="FB55" s="11"/>
      <c r="FC55" s="11"/>
      <c r="FD55" s="11"/>
      <c r="FE55" s="11"/>
      <c r="FF55" s="11"/>
      <c r="FG55" s="11"/>
      <c r="FH55" s="11"/>
      <c r="FI55" s="11"/>
      <c r="FJ55" s="11"/>
      <c r="FK55" s="11"/>
      <c r="FL55" s="11"/>
      <c r="FM55" s="11"/>
      <c r="FN55" s="11"/>
      <c r="FO55" s="11"/>
      <c r="FP55" s="11"/>
      <c r="FQ55" s="11"/>
      <c r="FR55" s="11"/>
      <c r="FS55" s="12"/>
      <c r="FT55" s="10"/>
      <c r="FU55" s="11"/>
      <c r="FV55" s="11"/>
      <c r="FW55" s="11"/>
      <c r="FX55" s="11"/>
      <c r="FY55" s="11"/>
      <c r="FZ55" s="11"/>
      <c r="GA55" s="11"/>
      <c r="GB55" s="11"/>
      <c r="GC55" s="11"/>
      <c r="GD55" s="11"/>
      <c r="GE55" s="11"/>
      <c r="GF55" s="11"/>
      <c r="GG55" s="11"/>
      <c r="GH55" s="11"/>
      <c r="GI55" s="11"/>
      <c r="GJ55" s="11"/>
      <c r="GK55" s="11"/>
      <c r="GL55" s="11"/>
      <c r="GM55" s="11"/>
      <c r="GN55" s="11"/>
      <c r="GO55" s="11"/>
      <c r="GP55" s="11"/>
      <c r="GQ55" s="13"/>
      <c r="GR55" s="14"/>
    </row>
    <row r="56" spans="1:200" ht="12" customHeight="1">
      <c r="A56" s="26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8"/>
      <c r="Z56" s="26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8"/>
      <c r="AY56" s="26"/>
      <c r="AZ56" s="27"/>
      <c r="BA56" s="27"/>
      <c r="BB56" s="27"/>
      <c r="BC56" s="27"/>
      <c r="BD56" s="27"/>
      <c r="BE56" s="27"/>
      <c r="BF56" s="27"/>
      <c r="BG56" s="27"/>
      <c r="BH56" s="27"/>
      <c r="BI56" s="27"/>
      <c r="BJ56" s="27"/>
      <c r="BK56" s="27"/>
      <c r="BL56" s="27"/>
      <c r="BM56" s="27"/>
      <c r="BN56" s="27"/>
      <c r="BO56" s="27"/>
      <c r="BP56" s="27"/>
      <c r="BQ56" s="27"/>
      <c r="BR56" s="27"/>
      <c r="BS56" s="27"/>
      <c r="BT56" s="27"/>
      <c r="BU56" s="27"/>
      <c r="BV56" s="27"/>
      <c r="BW56" s="28"/>
      <c r="BX56" s="26"/>
      <c r="BY56" s="27"/>
      <c r="BZ56" s="27"/>
      <c r="CA56" s="27"/>
      <c r="CB56" s="27"/>
      <c r="CC56" s="27"/>
      <c r="CD56" s="27"/>
      <c r="CE56" s="27"/>
      <c r="CF56" s="27"/>
      <c r="CG56" s="27"/>
      <c r="CH56" s="27"/>
      <c r="CI56" s="27"/>
      <c r="CJ56" s="27"/>
      <c r="CK56" s="27"/>
      <c r="CL56" s="27"/>
      <c r="CM56" s="27"/>
      <c r="CN56" s="27"/>
      <c r="CO56" s="27"/>
      <c r="CP56" s="27"/>
      <c r="CQ56" s="27"/>
      <c r="CR56" s="27"/>
      <c r="CS56" s="27"/>
      <c r="CT56" s="27"/>
      <c r="CU56" s="116"/>
      <c r="CV56" s="117"/>
      <c r="CW56" s="10"/>
      <c r="CX56" s="11"/>
      <c r="CY56" s="11"/>
      <c r="CZ56" s="11"/>
      <c r="DA56" s="11"/>
      <c r="DB56" s="11"/>
      <c r="DC56" s="11"/>
      <c r="DD56" s="11"/>
      <c r="DE56" s="11"/>
      <c r="DF56" s="11"/>
      <c r="DG56" s="11"/>
      <c r="DH56" s="11"/>
      <c r="DI56" s="11"/>
      <c r="DJ56" s="11"/>
      <c r="DK56" s="11"/>
      <c r="DL56" s="11" t="s">
        <v>245</v>
      </c>
      <c r="DM56" s="11"/>
      <c r="DN56" s="11"/>
      <c r="DO56" s="11"/>
      <c r="DP56" s="11"/>
      <c r="DQ56" s="11"/>
      <c r="DR56" s="11"/>
      <c r="DS56" s="11"/>
      <c r="DT56" s="11"/>
      <c r="DU56" s="12"/>
      <c r="DV56" s="10"/>
      <c r="DW56" s="11"/>
      <c r="DX56" s="11"/>
      <c r="DY56" s="11"/>
      <c r="DZ56" s="11"/>
      <c r="EA56" s="11"/>
      <c r="EB56" s="11"/>
      <c r="EC56" s="11"/>
      <c r="ED56" s="11"/>
      <c r="EE56" s="11"/>
      <c r="EF56" s="11"/>
      <c r="EG56" s="11"/>
      <c r="EH56" s="11"/>
      <c r="EI56" s="11"/>
      <c r="EJ56" s="11"/>
      <c r="EK56" s="11"/>
      <c r="EL56" s="11"/>
      <c r="EM56" s="11"/>
      <c r="EN56" s="11"/>
      <c r="EO56" s="11"/>
      <c r="EP56" s="11"/>
      <c r="EQ56" s="11"/>
      <c r="ER56" s="11"/>
      <c r="ES56" s="11"/>
      <c r="ET56" s="12"/>
      <c r="EU56" s="10"/>
      <c r="EV56" s="11"/>
      <c r="EW56" s="11"/>
      <c r="EX56" s="11"/>
      <c r="EY56" s="11"/>
      <c r="EZ56" s="11"/>
      <c r="FA56" s="11"/>
      <c r="FB56" s="214" t="s">
        <v>246</v>
      </c>
      <c r="FC56" s="214"/>
      <c r="FD56" s="214"/>
      <c r="FE56" s="214"/>
      <c r="FF56" s="214"/>
      <c r="FG56" s="214"/>
      <c r="FH56" s="214"/>
      <c r="FI56" s="214"/>
      <c r="FJ56" s="214"/>
      <c r="FK56" s="214"/>
      <c r="FL56" s="214"/>
      <c r="FM56" s="214"/>
      <c r="FN56" s="11"/>
      <c r="FO56" s="11"/>
      <c r="FP56" s="11"/>
      <c r="FQ56" s="11"/>
      <c r="FR56" s="11"/>
      <c r="FS56" s="12"/>
      <c r="FT56" s="10"/>
      <c r="FU56" s="11"/>
      <c r="FV56" s="11"/>
      <c r="FW56" s="11"/>
      <c r="FX56" s="11"/>
      <c r="FY56" s="11"/>
      <c r="FZ56" s="11"/>
      <c r="GA56" s="11"/>
      <c r="GB56" s="11"/>
      <c r="GC56" s="11"/>
      <c r="GD56" s="11"/>
      <c r="GE56" s="11"/>
      <c r="GF56" s="11"/>
      <c r="GG56" s="11"/>
      <c r="GH56" s="11"/>
      <c r="GI56" s="11"/>
      <c r="GJ56" s="11"/>
      <c r="GK56" s="11"/>
      <c r="GL56" s="11"/>
      <c r="GM56" s="11"/>
      <c r="GN56" s="11"/>
      <c r="GO56" s="11"/>
      <c r="GP56" s="11"/>
      <c r="GQ56" s="13"/>
      <c r="GR56" s="14"/>
    </row>
    <row r="57" spans="1:200" ht="12" customHeight="1">
      <c r="A57" s="26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8"/>
      <c r="Z57" s="26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8"/>
      <c r="AY57" s="26"/>
      <c r="AZ57" s="27"/>
      <c r="BA57" s="27"/>
      <c r="BB57" s="27"/>
      <c r="BC57" s="27"/>
      <c r="BD57" s="27"/>
      <c r="BE57" s="27"/>
      <c r="BF57" s="27"/>
      <c r="BG57" s="27"/>
      <c r="BH57" s="27"/>
      <c r="BI57" s="27"/>
      <c r="BJ57" s="27"/>
      <c r="BK57" s="27"/>
      <c r="BL57" s="27"/>
      <c r="BM57" s="27"/>
      <c r="BN57" s="27"/>
      <c r="BO57" s="27"/>
      <c r="BP57" s="27"/>
      <c r="BQ57" s="27"/>
      <c r="BR57" s="27"/>
      <c r="BS57" s="27"/>
      <c r="BT57" s="27"/>
      <c r="BU57" s="27"/>
      <c r="BV57" s="27"/>
      <c r="BW57" s="28"/>
      <c r="BX57" s="26"/>
      <c r="BY57" s="27"/>
      <c r="BZ57" s="27"/>
      <c r="CA57" s="27"/>
      <c r="CB57" s="27"/>
      <c r="CC57" s="27"/>
      <c r="CD57" s="27"/>
      <c r="CE57" s="27"/>
      <c r="CF57" s="27"/>
      <c r="CG57" s="27"/>
      <c r="CH57" s="27"/>
      <c r="CI57" s="27"/>
      <c r="CJ57" s="27"/>
      <c r="CK57" s="27"/>
      <c r="CL57" s="27"/>
      <c r="CM57" s="27"/>
      <c r="CN57" s="27"/>
      <c r="CO57" s="27"/>
      <c r="CP57" s="27"/>
      <c r="CQ57" s="27"/>
      <c r="CR57" s="27"/>
      <c r="CS57" s="27"/>
      <c r="CT57" s="27"/>
      <c r="CU57" s="116"/>
      <c r="CV57" s="117"/>
      <c r="CW57" s="10"/>
      <c r="CX57" s="11"/>
      <c r="CY57" s="11"/>
      <c r="CZ57" s="11"/>
      <c r="DA57" s="11"/>
      <c r="DB57" s="11"/>
      <c r="DC57" s="11"/>
      <c r="DD57" s="11"/>
      <c r="DE57" s="11"/>
      <c r="DF57" s="11"/>
      <c r="DG57" s="11"/>
      <c r="DH57" s="11"/>
      <c r="DI57" s="11"/>
      <c r="DJ57" s="11"/>
      <c r="DK57" s="11"/>
      <c r="DL57" s="11"/>
      <c r="DM57" s="11"/>
      <c r="DN57" s="11"/>
      <c r="DO57" s="11"/>
      <c r="DP57" s="11"/>
      <c r="DQ57" s="11"/>
      <c r="DR57" s="11"/>
      <c r="DS57" s="11"/>
      <c r="DT57" s="11"/>
      <c r="DU57" s="12"/>
      <c r="DV57" s="10"/>
      <c r="DW57" s="11"/>
      <c r="DX57" s="11"/>
      <c r="DY57" s="11"/>
      <c r="DZ57" s="11"/>
      <c r="EA57" s="11"/>
      <c r="EB57" s="11"/>
      <c r="EC57" s="11"/>
      <c r="ED57" s="11"/>
      <c r="EE57" s="11"/>
      <c r="EF57" s="11"/>
      <c r="EG57" s="11"/>
      <c r="EH57" s="11"/>
      <c r="EI57" s="11"/>
      <c r="EJ57" s="11"/>
      <c r="EK57" s="11"/>
      <c r="EL57" s="11"/>
      <c r="EM57" s="11"/>
      <c r="EN57" s="11"/>
      <c r="EO57" s="11"/>
      <c r="EP57" s="11"/>
      <c r="EQ57" s="11"/>
      <c r="ER57" s="11"/>
      <c r="ES57" s="11"/>
      <c r="ET57" s="12"/>
      <c r="EU57" s="10"/>
      <c r="EV57" s="11"/>
      <c r="EW57" s="11"/>
      <c r="EX57" s="11"/>
      <c r="EY57" s="11"/>
      <c r="EZ57" s="11"/>
      <c r="FA57" s="11"/>
      <c r="FB57" s="11"/>
      <c r="FC57" s="11"/>
      <c r="FD57" s="11"/>
      <c r="FE57" s="11"/>
      <c r="FF57" s="11"/>
      <c r="FG57" s="11"/>
      <c r="FH57" s="11"/>
      <c r="FI57" s="11"/>
      <c r="FJ57" s="11"/>
      <c r="FK57" s="11"/>
      <c r="FL57" s="11"/>
      <c r="FM57" s="11"/>
      <c r="FN57" s="11"/>
      <c r="FO57" s="11"/>
      <c r="FP57" s="11"/>
      <c r="FQ57" s="11"/>
      <c r="FR57" s="11"/>
      <c r="FS57" s="12"/>
      <c r="FT57" s="10"/>
      <c r="FU57" s="11"/>
      <c r="FV57" s="11"/>
      <c r="FW57" s="11"/>
      <c r="FX57" s="11"/>
      <c r="FY57" s="11"/>
      <c r="FZ57" s="11"/>
      <c r="GA57" s="11"/>
      <c r="GB57" s="11"/>
      <c r="GC57" s="11"/>
      <c r="GD57" s="11"/>
      <c r="GE57" s="11"/>
      <c r="GF57" s="11"/>
      <c r="GG57" s="11"/>
      <c r="GH57" s="11"/>
      <c r="GI57" s="11"/>
      <c r="GJ57" s="11"/>
      <c r="GK57" s="11"/>
      <c r="GL57" s="11"/>
      <c r="GM57" s="11"/>
      <c r="GN57" s="11"/>
      <c r="GO57" s="11"/>
      <c r="GP57" s="11"/>
      <c r="GQ57" s="13"/>
      <c r="GR57" s="14"/>
    </row>
    <row r="58" spans="1:200" ht="12" customHeight="1">
      <c r="A58" s="26"/>
      <c r="B58" s="27"/>
      <c r="C58" s="210" t="s">
        <v>323</v>
      </c>
      <c r="D58" s="210"/>
      <c r="E58" s="210"/>
      <c r="F58" s="210"/>
      <c r="G58" s="210"/>
      <c r="H58" s="210"/>
      <c r="I58" s="210"/>
      <c r="J58" s="210"/>
      <c r="K58" s="210"/>
      <c r="L58" s="210"/>
      <c r="M58" s="210"/>
      <c r="N58" s="210"/>
      <c r="O58" s="210"/>
      <c r="P58" s="210"/>
      <c r="Q58" s="210"/>
      <c r="R58" s="210"/>
      <c r="S58" s="210"/>
      <c r="T58" s="210"/>
      <c r="U58" s="210"/>
      <c r="V58" s="210"/>
      <c r="W58" s="210"/>
      <c r="X58" s="210"/>
      <c r="Y58" s="28"/>
      <c r="Z58" s="26"/>
      <c r="AA58" s="27"/>
      <c r="AB58" s="34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7"/>
      <c r="AT58" s="27"/>
      <c r="AU58" s="27"/>
      <c r="AV58" s="27"/>
      <c r="AW58" s="27"/>
      <c r="AX58" s="28"/>
      <c r="AY58" s="26"/>
      <c r="AZ58" s="27"/>
      <c r="BA58" s="27"/>
      <c r="BB58" s="27"/>
      <c r="BC58" s="27"/>
      <c r="BD58" s="27"/>
      <c r="BE58" s="27"/>
      <c r="BF58" s="27"/>
      <c r="BG58" s="27"/>
      <c r="BH58" s="27"/>
      <c r="BI58" s="27"/>
      <c r="BJ58" s="27"/>
      <c r="BK58" s="27"/>
      <c r="BL58" s="27"/>
      <c r="BM58" s="27"/>
      <c r="BN58" s="27"/>
      <c r="BO58" s="27"/>
      <c r="BP58" s="27"/>
      <c r="BQ58" s="27"/>
      <c r="BR58" s="27"/>
      <c r="BS58" s="27"/>
      <c r="BT58" s="27"/>
      <c r="BU58" s="27"/>
      <c r="BV58" s="27"/>
      <c r="BW58" s="28"/>
      <c r="BX58" s="26"/>
      <c r="BY58" s="27"/>
      <c r="BZ58" s="27"/>
      <c r="CA58" s="27"/>
      <c r="CB58" s="27"/>
      <c r="CC58" s="27"/>
      <c r="CD58" s="27"/>
      <c r="CE58" s="27"/>
      <c r="CF58" s="27"/>
      <c r="CG58" s="27"/>
      <c r="CH58" s="27"/>
      <c r="CI58" s="27"/>
      <c r="CJ58" s="27"/>
      <c r="CK58" s="27"/>
      <c r="CL58" s="27"/>
      <c r="CM58" s="27"/>
      <c r="CN58" s="27"/>
      <c r="CO58" s="27"/>
      <c r="CP58" s="27"/>
      <c r="CQ58" s="27"/>
      <c r="CR58" s="27"/>
      <c r="CS58" s="27"/>
      <c r="CT58" s="27"/>
      <c r="CU58" s="116"/>
      <c r="CV58" s="117"/>
      <c r="CW58" s="10"/>
      <c r="CX58" s="11"/>
      <c r="CY58" s="11" t="s">
        <v>166</v>
      </c>
      <c r="CZ58" s="11"/>
      <c r="DA58" s="11"/>
      <c r="DB58" s="11"/>
      <c r="DC58" s="11"/>
      <c r="DD58" s="11"/>
      <c r="DE58" s="11"/>
      <c r="DF58" s="11"/>
      <c r="DG58" s="11"/>
      <c r="DH58" s="11"/>
      <c r="DI58" s="11"/>
      <c r="DJ58" s="11"/>
      <c r="DK58" s="11"/>
      <c r="DL58" s="11"/>
      <c r="DM58" s="11"/>
      <c r="DN58" s="11"/>
      <c r="DO58" s="11"/>
      <c r="DP58" s="11"/>
      <c r="DQ58" s="11"/>
      <c r="DR58" s="11"/>
      <c r="DS58" s="11"/>
      <c r="DT58" s="11"/>
      <c r="DU58" s="12"/>
      <c r="DV58" s="10"/>
      <c r="DW58" s="11"/>
      <c r="DY58" s="11"/>
      <c r="DZ58" s="11"/>
      <c r="EA58" s="11"/>
      <c r="EB58" s="11"/>
      <c r="EC58" s="11"/>
      <c r="ED58" s="11"/>
      <c r="EE58" s="11"/>
      <c r="EF58" s="11"/>
      <c r="EG58" s="11"/>
      <c r="EH58" s="11"/>
      <c r="EI58" s="11"/>
      <c r="EJ58" s="11"/>
      <c r="EK58" s="11"/>
      <c r="EL58" s="11"/>
      <c r="EM58" s="11"/>
      <c r="EN58" s="11"/>
      <c r="EO58" s="11"/>
      <c r="EP58" s="11"/>
      <c r="EQ58" s="11"/>
      <c r="ER58" s="11"/>
      <c r="ES58" s="11"/>
      <c r="ET58" s="12"/>
      <c r="EU58" s="10"/>
      <c r="EV58" s="11"/>
      <c r="EW58" s="11"/>
      <c r="EX58" s="11"/>
      <c r="EY58" s="11"/>
      <c r="EZ58" s="11"/>
      <c r="FA58" s="11"/>
      <c r="FB58" s="11"/>
      <c r="FC58" s="11"/>
      <c r="FD58" s="11"/>
      <c r="FE58" s="11"/>
      <c r="FF58" s="11"/>
      <c r="FG58" s="11"/>
      <c r="FH58" s="11"/>
      <c r="FI58" s="11"/>
      <c r="FJ58" s="11"/>
      <c r="FK58" s="11"/>
      <c r="FL58" s="11"/>
      <c r="FM58" s="11"/>
      <c r="FN58" s="11"/>
      <c r="FO58" s="11"/>
      <c r="FP58" s="11"/>
      <c r="FQ58" s="11"/>
      <c r="FR58" s="11"/>
      <c r="FS58" s="12"/>
      <c r="FT58" s="10"/>
      <c r="FU58" s="11"/>
      <c r="FV58" s="11"/>
      <c r="FW58" s="11"/>
      <c r="FX58" s="11"/>
      <c r="FY58" s="11"/>
      <c r="FZ58" s="11"/>
      <c r="GA58" s="11"/>
      <c r="GB58" s="11"/>
      <c r="GC58" s="11"/>
      <c r="GD58" s="11"/>
      <c r="GE58" s="11"/>
      <c r="GF58" s="11"/>
      <c r="GG58" s="11"/>
      <c r="GH58" s="11"/>
      <c r="GI58" s="11"/>
      <c r="GJ58" s="11"/>
      <c r="GK58" s="11"/>
      <c r="GL58" s="11"/>
      <c r="GM58" s="11"/>
      <c r="GN58" s="11"/>
      <c r="GO58" s="11"/>
      <c r="GP58" s="11"/>
      <c r="GQ58" s="13"/>
      <c r="GR58" s="14"/>
    </row>
    <row r="59" spans="1:200" ht="12" customHeight="1">
      <c r="A59" s="26"/>
      <c r="B59" s="27"/>
      <c r="C59" s="123" t="s">
        <v>167</v>
      </c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34"/>
      <c r="S59" s="27"/>
      <c r="T59" s="27"/>
      <c r="U59" s="27"/>
      <c r="V59" s="119" t="s">
        <v>247</v>
      </c>
      <c r="W59" s="27"/>
      <c r="X59" s="27"/>
      <c r="Y59" s="28"/>
      <c r="Z59" s="27" t="s">
        <v>170</v>
      </c>
      <c r="AA59" s="27"/>
      <c r="AB59" s="34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112" t="s">
        <v>322</v>
      </c>
      <c r="AN59" s="34"/>
      <c r="AO59" s="27"/>
      <c r="AP59" s="27"/>
      <c r="AQ59" s="27"/>
      <c r="AR59" s="27"/>
      <c r="AS59" s="27"/>
      <c r="AT59" s="27"/>
      <c r="AU59" s="27"/>
      <c r="AV59" s="27"/>
      <c r="AW59" s="27"/>
      <c r="AX59" s="28"/>
      <c r="AY59" s="26"/>
      <c r="AZ59" s="27"/>
      <c r="BA59" s="27" t="s">
        <v>71</v>
      </c>
      <c r="BB59" s="27"/>
      <c r="BC59" s="27"/>
      <c r="BD59" s="27"/>
      <c r="BE59" s="27"/>
      <c r="BF59" s="27"/>
      <c r="BG59" s="27"/>
      <c r="BH59" s="27"/>
      <c r="BI59" s="27"/>
      <c r="BJ59" s="27"/>
      <c r="BK59" s="27"/>
      <c r="BL59" s="27"/>
      <c r="BM59" s="27"/>
      <c r="BN59" s="27"/>
      <c r="BO59" s="27"/>
      <c r="BP59" s="27"/>
      <c r="BQ59" s="27"/>
      <c r="BR59" s="27"/>
      <c r="BS59" s="27"/>
      <c r="BT59" s="27"/>
      <c r="BU59" s="27"/>
      <c r="BV59" s="27"/>
      <c r="BW59" s="28"/>
      <c r="BX59" s="26"/>
      <c r="BY59" s="27"/>
      <c r="BZ59" s="27" t="s">
        <v>173</v>
      </c>
      <c r="CA59" s="27"/>
      <c r="CB59" s="27"/>
      <c r="CC59" s="27"/>
      <c r="CD59" s="27"/>
      <c r="CE59" s="27"/>
      <c r="CF59" s="27"/>
      <c r="CG59" s="27"/>
      <c r="CH59" s="27"/>
      <c r="CI59" s="27"/>
      <c r="CJ59" s="27"/>
      <c r="CK59" s="27"/>
      <c r="CL59" s="27"/>
      <c r="CM59" s="27"/>
      <c r="CN59" s="27"/>
      <c r="CO59" s="27"/>
      <c r="CP59" s="27"/>
      <c r="CQ59" s="27"/>
      <c r="CR59" s="27"/>
      <c r="CS59" s="27"/>
      <c r="CT59" s="27"/>
      <c r="CU59" s="116"/>
      <c r="CV59" s="117"/>
      <c r="CW59" s="10"/>
      <c r="CX59" s="11"/>
      <c r="CY59" s="35" t="s">
        <v>167</v>
      </c>
      <c r="CZ59" s="11"/>
      <c r="DA59" s="11"/>
      <c r="DB59" s="11"/>
      <c r="DC59" s="11"/>
      <c r="DD59" s="11"/>
      <c r="DE59" s="11"/>
      <c r="DF59" s="11"/>
      <c r="DG59" s="11"/>
      <c r="DH59" s="11"/>
      <c r="DI59" s="11"/>
      <c r="DJ59" s="11"/>
      <c r="DK59" s="11"/>
      <c r="DL59" s="11"/>
      <c r="DM59" s="11"/>
      <c r="DN59" s="11"/>
      <c r="DO59" s="11"/>
      <c r="DP59" s="11"/>
      <c r="DQ59" s="11"/>
      <c r="DR59" s="11"/>
      <c r="DS59" s="11"/>
      <c r="DT59" s="11"/>
      <c r="DU59" s="12"/>
      <c r="DV59" s="10"/>
      <c r="DW59" s="11"/>
      <c r="DX59" s="11" t="s">
        <v>170</v>
      </c>
      <c r="DY59" s="11"/>
      <c r="DZ59" s="11"/>
      <c r="EA59" s="11"/>
      <c r="EB59" s="11"/>
      <c r="EC59" s="11"/>
      <c r="ED59" s="11"/>
      <c r="EE59" s="11"/>
      <c r="EF59" s="11"/>
      <c r="EG59" s="11"/>
      <c r="EH59" s="11"/>
      <c r="EI59" s="11"/>
      <c r="EJ59" s="11"/>
      <c r="EK59" s="11"/>
      <c r="EL59" s="11"/>
      <c r="EM59" s="11"/>
      <c r="EN59" s="11"/>
      <c r="EO59" s="11"/>
      <c r="EP59" s="11"/>
      <c r="EQ59" s="11"/>
      <c r="ER59" s="11"/>
      <c r="ES59" s="11"/>
      <c r="ET59" s="12"/>
      <c r="EU59" s="10"/>
      <c r="EV59" s="11"/>
      <c r="EW59" s="11" t="s">
        <v>71</v>
      </c>
      <c r="EX59" s="11"/>
      <c r="EY59" s="11"/>
      <c r="EZ59" s="11"/>
      <c r="FA59" s="11"/>
      <c r="FB59" s="11"/>
      <c r="FC59" s="11"/>
      <c r="FD59" s="11"/>
      <c r="FE59" s="11"/>
      <c r="FF59" s="11"/>
      <c r="FG59" s="11"/>
      <c r="FH59" s="11"/>
      <c r="FI59" s="11"/>
      <c r="FJ59" s="11"/>
      <c r="FK59" s="11"/>
      <c r="FL59" s="11"/>
      <c r="FM59" s="11"/>
      <c r="FN59" s="11"/>
      <c r="FO59" s="11"/>
      <c r="FP59" s="11"/>
      <c r="FQ59" s="11"/>
      <c r="FR59" s="11"/>
      <c r="FS59" s="12"/>
      <c r="FT59" s="10"/>
      <c r="FU59" s="11"/>
      <c r="FV59" s="11" t="s">
        <v>173</v>
      </c>
      <c r="FW59" s="11"/>
      <c r="FX59" s="11"/>
      <c r="FY59" s="11"/>
      <c r="FZ59" s="11"/>
      <c r="GA59" s="11"/>
      <c r="GB59" s="11"/>
      <c r="GC59" s="11"/>
      <c r="GD59" s="11"/>
      <c r="GE59" s="11"/>
      <c r="GF59" s="11"/>
      <c r="GG59" s="11"/>
      <c r="GH59" s="11"/>
      <c r="GI59" s="11"/>
      <c r="GJ59" s="11"/>
      <c r="GK59" s="11"/>
      <c r="GL59" s="11"/>
      <c r="GM59" s="11"/>
      <c r="GN59" s="11"/>
      <c r="GO59" s="11"/>
      <c r="GP59" s="11"/>
      <c r="GQ59" s="13"/>
      <c r="GR59" s="14"/>
    </row>
    <row r="60" spans="1:200" ht="12" customHeight="1">
      <c r="A60" s="26"/>
      <c r="B60" s="27"/>
      <c r="C60" s="124" t="s">
        <v>168</v>
      </c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34"/>
      <c r="S60" s="27"/>
      <c r="T60" s="27"/>
      <c r="U60" s="27"/>
      <c r="V60" s="119" t="s">
        <v>248</v>
      </c>
      <c r="W60" s="27"/>
      <c r="X60" s="27"/>
      <c r="Y60" s="28"/>
      <c r="Z60" s="26"/>
      <c r="AA60" s="27"/>
      <c r="AB60" s="34"/>
      <c r="AC60" s="27"/>
      <c r="AD60" s="27"/>
      <c r="AE60" s="27"/>
      <c r="AF60" s="27"/>
      <c r="AG60" s="27"/>
      <c r="AH60" s="27"/>
      <c r="AI60" s="27"/>
      <c r="AJ60" s="27"/>
      <c r="AK60" s="27"/>
      <c r="AL60" s="219" t="s">
        <v>201</v>
      </c>
      <c r="AM60" s="203"/>
      <c r="AN60" s="203"/>
      <c r="AO60" s="203"/>
      <c r="AP60" s="203"/>
      <c r="AQ60" s="203"/>
      <c r="AR60" s="203"/>
      <c r="AS60" s="203"/>
      <c r="AT60" s="203"/>
      <c r="AU60" s="203"/>
      <c r="AV60" s="27"/>
      <c r="AW60" s="27"/>
      <c r="AX60" s="28"/>
      <c r="AY60" s="26"/>
      <c r="AZ60" s="27"/>
      <c r="BA60" s="27" t="s">
        <v>321</v>
      </c>
      <c r="BB60" s="27"/>
      <c r="BC60" s="27"/>
      <c r="BD60" s="27"/>
      <c r="BE60" s="27"/>
      <c r="BF60" s="27"/>
      <c r="BG60" s="27"/>
      <c r="BH60" s="27"/>
      <c r="BI60" s="27"/>
      <c r="BJ60" s="27"/>
      <c r="BK60" s="27"/>
      <c r="BL60" s="27"/>
      <c r="BM60" s="27"/>
      <c r="BN60" s="27"/>
      <c r="BO60" s="27"/>
      <c r="BP60" s="27"/>
      <c r="BQ60" s="27"/>
      <c r="BR60" s="27"/>
      <c r="BS60" s="27"/>
      <c r="BT60" s="27"/>
      <c r="BU60" s="27"/>
      <c r="BV60" s="27"/>
      <c r="BW60" s="28"/>
      <c r="BX60" s="26"/>
      <c r="BY60" s="27"/>
      <c r="BZ60" s="27" t="s">
        <v>321</v>
      </c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116"/>
      <c r="CV60" s="117"/>
      <c r="CW60" s="10"/>
      <c r="CX60" s="11"/>
      <c r="CY60" s="36" t="s">
        <v>168</v>
      </c>
      <c r="CZ60" s="11"/>
      <c r="DA60" s="11"/>
      <c r="DB60" s="11"/>
      <c r="DC60" s="11"/>
      <c r="DD60" s="11"/>
      <c r="DE60" s="11"/>
      <c r="DF60" s="11"/>
      <c r="DG60" s="11"/>
      <c r="DH60" s="11"/>
      <c r="DI60" s="11"/>
      <c r="DJ60" s="11"/>
      <c r="DK60" s="11"/>
      <c r="DL60" s="11"/>
      <c r="DM60" s="11"/>
      <c r="DN60" s="11"/>
      <c r="DO60" s="11"/>
      <c r="DP60" s="11"/>
      <c r="DQ60" s="11"/>
      <c r="DR60" s="11"/>
      <c r="DS60" s="11"/>
      <c r="DT60" s="11"/>
      <c r="DU60" s="12"/>
      <c r="DV60" s="10"/>
      <c r="DW60" s="11"/>
      <c r="DX60" s="11" t="s">
        <v>171</v>
      </c>
      <c r="DY60" s="11"/>
      <c r="DZ60" s="11"/>
      <c r="EA60" s="11"/>
      <c r="EB60" s="11"/>
      <c r="EC60" s="11"/>
      <c r="ED60" s="11"/>
      <c r="EE60" s="11"/>
      <c r="EF60" s="11"/>
      <c r="EG60" s="11"/>
      <c r="EH60" s="11"/>
      <c r="EI60" s="11"/>
      <c r="EJ60" s="11"/>
      <c r="EK60" s="11"/>
      <c r="EL60" s="11"/>
      <c r="EM60" s="11"/>
      <c r="EN60" s="11"/>
      <c r="EO60" s="11"/>
      <c r="EP60" s="11"/>
      <c r="EQ60" s="11"/>
      <c r="ER60" s="11"/>
      <c r="ES60" s="11"/>
      <c r="ET60" s="12"/>
      <c r="EU60" s="10"/>
      <c r="EV60" s="11"/>
      <c r="EW60" s="11" t="s">
        <v>172</v>
      </c>
      <c r="EX60" s="11"/>
      <c r="EY60" s="11"/>
      <c r="EZ60" s="11"/>
      <c r="FA60" s="11"/>
      <c r="FB60" s="11"/>
      <c r="FC60" s="11"/>
      <c r="FD60" s="11"/>
      <c r="FE60" s="11"/>
      <c r="FF60" s="11"/>
      <c r="FG60" s="11"/>
      <c r="FH60" s="11"/>
      <c r="FI60" s="11"/>
      <c r="FJ60" s="11"/>
      <c r="FK60" s="11"/>
      <c r="FL60" s="11"/>
      <c r="FM60" s="11"/>
      <c r="FN60" s="11"/>
      <c r="FO60" s="11"/>
      <c r="FP60" s="11"/>
      <c r="FQ60" s="11"/>
      <c r="FR60" s="11"/>
      <c r="FS60" s="12"/>
      <c r="FT60" s="10"/>
      <c r="FU60" s="11"/>
      <c r="FV60" s="11" t="s">
        <v>172</v>
      </c>
      <c r="FW60" s="11"/>
      <c r="FX60" s="11"/>
      <c r="FY60" s="11"/>
      <c r="FZ60" s="11"/>
      <c r="GA60" s="11"/>
      <c r="GB60" s="11"/>
      <c r="GC60" s="11"/>
      <c r="GD60" s="11"/>
      <c r="GE60" s="11"/>
      <c r="GF60" s="11"/>
      <c r="GG60" s="11"/>
      <c r="GH60" s="11"/>
      <c r="GI60" s="11"/>
      <c r="GJ60" s="11"/>
      <c r="GK60" s="11"/>
      <c r="GL60" s="11"/>
      <c r="GM60" s="11"/>
      <c r="GN60" s="11"/>
      <c r="GO60" s="11"/>
      <c r="GP60" s="11"/>
      <c r="GQ60" s="13"/>
      <c r="GR60" s="14"/>
    </row>
    <row r="61" spans="1:200" ht="12" customHeight="1" thickBot="1">
      <c r="A61" s="29"/>
      <c r="B61" s="30"/>
      <c r="C61" s="125" t="s">
        <v>169</v>
      </c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121"/>
      <c r="S61" s="30"/>
      <c r="T61" s="30"/>
      <c r="U61" s="30"/>
      <c r="V61" s="120" t="s">
        <v>249</v>
      </c>
      <c r="W61" s="30"/>
      <c r="X61" s="30"/>
      <c r="Y61" s="31"/>
      <c r="Z61" s="29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0"/>
      <c r="AU61" s="30"/>
      <c r="AV61" s="30"/>
      <c r="AW61" s="30"/>
      <c r="AX61" s="31"/>
      <c r="AY61" s="29"/>
      <c r="AZ61" s="30"/>
      <c r="BA61" s="30"/>
      <c r="BB61" s="30"/>
      <c r="BC61" s="30"/>
      <c r="BD61" s="30"/>
      <c r="BE61" s="30"/>
      <c r="BF61" s="30"/>
      <c r="BG61" s="30"/>
      <c r="BH61" s="218" t="s">
        <v>213</v>
      </c>
      <c r="BI61" s="218"/>
      <c r="BJ61" s="218"/>
      <c r="BK61" s="218"/>
      <c r="BL61" s="218"/>
      <c r="BM61" s="218"/>
      <c r="BN61" s="218"/>
      <c r="BO61" s="218"/>
      <c r="BP61" s="218"/>
      <c r="BQ61" s="218"/>
      <c r="BR61" s="218"/>
      <c r="BS61" s="218"/>
      <c r="BT61" s="218"/>
      <c r="BU61" s="30"/>
      <c r="BV61" s="30"/>
      <c r="BW61" s="31"/>
      <c r="BX61" s="29"/>
      <c r="BY61" s="30"/>
      <c r="BZ61" s="30"/>
      <c r="CA61" s="30"/>
      <c r="CB61" s="30"/>
      <c r="CC61" s="30"/>
      <c r="CD61" s="30"/>
      <c r="CE61" s="30"/>
      <c r="CF61" s="30"/>
      <c r="CG61" s="218" t="s">
        <v>202</v>
      </c>
      <c r="CH61" s="218"/>
      <c r="CI61" s="218"/>
      <c r="CJ61" s="218"/>
      <c r="CK61" s="218"/>
      <c r="CL61" s="218"/>
      <c r="CM61" s="218"/>
      <c r="CN61" s="218"/>
      <c r="CO61" s="218"/>
      <c r="CP61" s="218"/>
      <c r="CQ61" s="218"/>
      <c r="CR61" s="218"/>
      <c r="CS61" s="218"/>
      <c r="CT61" s="30"/>
      <c r="CU61" s="121"/>
      <c r="CV61" s="122"/>
      <c r="CW61" s="16"/>
      <c r="CX61" s="17"/>
      <c r="CY61" s="37" t="s">
        <v>169</v>
      </c>
      <c r="CZ61" s="17"/>
      <c r="DA61" s="17"/>
      <c r="DB61" s="17"/>
      <c r="DC61" s="17"/>
      <c r="DD61" s="17"/>
      <c r="DE61" s="17"/>
      <c r="DF61" s="17"/>
      <c r="DG61" s="17"/>
      <c r="DH61" s="17"/>
      <c r="DI61" s="17"/>
      <c r="DJ61" s="17"/>
      <c r="DK61" s="17"/>
      <c r="DL61" s="17"/>
      <c r="DM61" s="17"/>
      <c r="DN61" s="17"/>
      <c r="DO61" s="17"/>
      <c r="DP61" s="17"/>
      <c r="DQ61" s="17"/>
      <c r="DR61" s="17"/>
      <c r="DS61" s="17"/>
      <c r="DT61" s="17"/>
      <c r="DU61" s="19"/>
      <c r="DV61" s="16"/>
      <c r="DW61" s="17"/>
      <c r="DX61" s="17"/>
      <c r="DY61" s="17"/>
      <c r="DZ61" s="17"/>
      <c r="EA61" s="17"/>
      <c r="EB61" s="17"/>
      <c r="EC61" s="17"/>
      <c r="ED61" s="17"/>
      <c r="EE61" s="17"/>
      <c r="EF61" s="17"/>
      <c r="EG61" s="17"/>
      <c r="EH61" s="17"/>
      <c r="EI61" s="17"/>
      <c r="EJ61" s="17"/>
      <c r="EK61" s="17"/>
      <c r="EL61" s="17"/>
      <c r="EM61" s="17"/>
      <c r="EN61" s="17"/>
      <c r="EO61" s="17"/>
      <c r="EP61" s="17"/>
      <c r="EQ61" s="17"/>
      <c r="ER61" s="17"/>
      <c r="ES61" s="17"/>
      <c r="ET61" s="19"/>
      <c r="EU61" s="16"/>
      <c r="EV61" s="17"/>
      <c r="EW61" s="17"/>
      <c r="EX61" s="17"/>
      <c r="EY61" s="17"/>
      <c r="EZ61" s="17"/>
      <c r="FA61" s="17"/>
      <c r="FB61" s="17"/>
      <c r="FC61" s="17"/>
      <c r="FD61" s="17"/>
      <c r="FE61" s="17"/>
      <c r="FF61" s="17"/>
      <c r="FG61" s="17"/>
      <c r="FH61" s="17"/>
      <c r="FI61" s="17"/>
      <c r="FJ61" s="17"/>
      <c r="FK61" s="17"/>
      <c r="FL61" s="17"/>
      <c r="FM61" s="17"/>
      <c r="FN61" s="17"/>
      <c r="FO61" s="17"/>
      <c r="FP61" s="17"/>
      <c r="FQ61" s="17"/>
      <c r="FR61" s="17"/>
      <c r="FS61" s="19"/>
      <c r="FT61" s="16"/>
      <c r="FU61" s="17"/>
      <c r="FV61" s="17"/>
      <c r="FW61" s="17"/>
      <c r="FX61" s="17"/>
      <c r="FY61" s="17"/>
      <c r="FZ61" s="17"/>
      <c r="GA61" s="17"/>
      <c r="GB61" s="17"/>
      <c r="GC61" s="17"/>
      <c r="GD61" s="17"/>
      <c r="GE61" s="17"/>
      <c r="GF61" s="17"/>
      <c r="GG61" s="17"/>
      <c r="GH61" s="17"/>
      <c r="GI61" s="17"/>
      <c r="GJ61" s="17"/>
      <c r="GK61" s="17"/>
      <c r="GL61" s="17"/>
      <c r="GM61" s="17"/>
      <c r="GN61" s="17"/>
      <c r="GO61" s="17"/>
      <c r="GP61" s="17"/>
      <c r="GQ61" s="20"/>
      <c r="GR61" s="21"/>
    </row>
    <row r="62" spans="1:200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</row>
    <row r="63" spans="1:200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</row>
    <row r="64" spans="1:200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</row>
    <row r="65" spans="1:198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</row>
    <row r="66" spans="1:198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</row>
    <row r="67" spans="1:198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</row>
    <row r="68" spans="1:19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</row>
    <row r="69" spans="1:198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</row>
    <row r="70" spans="1:198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</row>
    <row r="71" spans="1:198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</row>
    <row r="72" spans="1:198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</row>
    <row r="73" spans="1:198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</row>
    <row r="74" spans="1:198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</row>
    <row r="75" spans="1:198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</row>
    <row r="76" spans="1:198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</row>
    <row r="77" spans="1:198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</row>
    <row r="78" spans="1:19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</row>
    <row r="79" spans="1:198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</row>
    <row r="80" spans="1:198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</row>
    <row r="81" spans="1:198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</row>
    <row r="82" spans="1:198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</row>
    <row r="83" spans="1:198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</row>
    <row r="84" spans="1:198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</row>
    <row r="85" spans="1:198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</row>
    <row r="86" spans="1:198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</row>
    <row r="87" spans="1:198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</row>
    <row r="88" spans="1:19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</row>
    <row r="89" spans="1:198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</row>
    <row r="90" spans="1:198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</row>
    <row r="91" spans="1:198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</row>
    <row r="92" spans="1:198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</row>
    <row r="93" spans="1:198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</row>
    <row r="94" spans="1:198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</row>
    <row r="95" spans="1:198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</row>
    <row r="96" spans="1:198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</row>
    <row r="97" spans="1:198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</row>
    <row r="98" spans="1:1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</row>
    <row r="99" spans="1:198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</row>
    <row r="100" spans="1:198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</row>
    <row r="101" spans="1:198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</row>
    <row r="102" spans="1:198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</row>
    <row r="103" spans="1:198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</row>
    <row r="104" spans="1:198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</row>
    <row r="105" spans="1:198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</row>
    <row r="106" spans="1:198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</row>
    <row r="107" spans="1:198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</row>
    <row r="108" spans="1:19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</row>
    <row r="109" spans="1:198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</row>
    <row r="110" spans="1:198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  <c r="GE110" s="2"/>
      <c r="GF110" s="2"/>
      <c r="GG110" s="2"/>
      <c r="GH110" s="2"/>
      <c r="GI110" s="2"/>
      <c r="GJ110" s="2"/>
      <c r="GK110" s="2"/>
      <c r="GL110" s="2"/>
      <c r="GM110" s="2"/>
      <c r="GN110" s="2"/>
      <c r="GO110" s="2"/>
      <c r="GP110" s="2"/>
    </row>
    <row r="111" spans="1:198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  <c r="GJ111" s="2"/>
      <c r="GK111" s="2"/>
      <c r="GL111" s="2"/>
      <c r="GM111" s="2"/>
      <c r="GN111" s="2"/>
      <c r="GO111" s="2"/>
      <c r="GP111" s="2"/>
    </row>
    <row r="112" spans="1:198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  <c r="GE112" s="2"/>
      <c r="GF112" s="2"/>
      <c r="GG112" s="2"/>
      <c r="GH112" s="2"/>
      <c r="GI112" s="2"/>
      <c r="GJ112" s="2"/>
      <c r="GK112" s="2"/>
      <c r="GL112" s="2"/>
      <c r="GM112" s="2"/>
      <c r="GN112" s="2"/>
      <c r="GO112" s="2"/>
      <c r="GP112" s="2"/>
    </row>
    <row r="113" spans="1:198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</row>
    <row r="114" spans="1:198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  <c r="GP114" s="2"/>
    </row>
    <row r="115" spans="1:198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  <c r="GP115" s="2"/>
    </row>
    <row r="116" spans="1:198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  <c r="GP116" s="2"/>
    </row>
    <row r="117" spans="1:198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2"/>
      <c r="GP117" s="2"/>
    </row>
    <row r="118" spans="1:19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  <c r="GP118" s="2"/>
    </row>
    <row r="119" spans="1:198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  <c r="GP119" s="2"/>
    </row>
    <row r="120" spans="1:198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  <c r="GL120" s="2"/>
      <c r="GM120" s="2"/>
      <c r="GN120" s="2"/>
      <c r="GO120" s="2"/>
      <c r="GP120" s="2"/>
    </row>
    <row r="121" spans="1:198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2"/>
      <c r="GI121" s="2"/>
      <c r="GJ121" s="2"/>
      <c r="GK121" s="2"/>
      <c r="GL121" s="2"/>
      <c r="GM121" s="2"/>
      <c r="GN121" s="2"/>
      <c r="GO121" s="2"/>
      <c r="GP121" s="2"/>
    </row>
    <row r="122" spans="1:198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  <c r="FT122" s="2"/>
      <c r="FU122" s="2"/>
      <c r="FV122" s="2"/>
      <c r="FW122" s="2"/>
      <c r="FX122" s="2"/>
      <c r="FY122" s="2"/>
      <c r="FZ122" s="2"/>
      <c r="GA122" s="2"/>
      <c r="GB122" s="2"/>
      <c r="GC122" s="2"/>
      <c r="GD122" s="2"/>
      <c r="GE122" s="2"/>
      <c r="GF122" s="2"/>
      <c r="GG122" s="2"/>
      <c r="GH122" s="2"/>
      <c r="GI122" s="2"/>
      <c r="GJ122" s="2"/>
      <c r="GK122" s="2"/>
      <c r="GL122" s="2"/>
      <c r="GM122" s="2"/>
      <c r="GN122" s="2"/>
      <c r="GO122" s="2"/>
      <c r="GP122" s="2"/>
    </row>
    <row r="123" spans="1:198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/>
      <c r="FR123" s="2"/>
      <c r="FS123" s="2"/>
      <c r="FT123" s="2"/>
      <c r="FU123" s="2"/>
      <c r="FV123" s="2"/>
      <c r="FW123" s="2"/>
      <c r="FX123" s="2"/>
      <c r="FY123" s="2"/>
      <c r="FZ123" s="2"/>
      <c r="GA123" s="2"/>
      <c r="GB123" s="2"/>
      <c r="GC123" s="2"/>
      <c r="GD123" s="2"/>
      <c r="GE123" s="2"/>
      <c r="GF123" s="2"/>
      <c r="GG123" s="2"/>
      <c r="GH123" s="2"/>
      <c r="GI123" s="2"/>
      <c r="GJ123" s="2"/>
      <c r="GK123" s="2"/>
      <c r="GL123" s="2"/>
      <c r="GM123" s="2"/>
      <c r="GN123" s="2"/>
      <c r="GO123" s="2"/>
      <c r="GP123" s="2"/>
    </row>
    <row r="124" spans="1:198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  <c r="FV124" s="2"/>
      <c r="FW124" s="2"/>
      <c r="FX124" s="2"/>
      <c r="FY124" s="2"/>
      <c r="FZ124" s="2"/>
      <c r="GA124" s="2"/>
      <c r="GB124" s="2"/>
      <c r="GC124" s="2"/>
      <c r="GD124" s="2"/>
      <c r="GE124" s="2"/>
      <c r="GF124" s="2"/>
      <c r="GG124" s="2"/>
      <c r="GH124" s="2"/>
      <c r="GI124" s="2"/>
      <c r="GJ124" s="2"/>
      <c r="GK124" s="2"/>
      <c r="GL124" s="2"/>
      <c r="GM124" s="2"/>
      <c r="GN124" s="2"/>
      <c r="GO124" s="2"/>
      <c r="GP124" s="2"/>
    </row>
    <row r="125" spans="1:198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  <c r="FR125" s="2"/>
      <c r="FS125" s="2"/>
      <c r="FT125" s="2"/>
      <c r="FU125" s="2"/>
      <c r="FV125" s="2"/>
      <c r="FW125" s="2"/>
      <c r="FX125" s="2"/>
      <c r="FY125" s="2"/>
      <c r="FZ125" s="2"/>
      <c r="GA125" s="2"/>
      <c r="GB125" s="2"/>
      <c r="GC125" s="2"/>
      <c r="GD125" s="2"/>
      <c r="GE125" s="2"/>
      <c r="GF125" s="2"/>
      <c r="GG125" s="2"/>
      <c r="GH125" s="2"/>
      <c r="GI125" s="2"/>
      <c r="GJ125" s="2"/>
      <c r="GK125" s="2"/>
      <c r="GL125" s="2"/>
      <c r="GM125" s="2"/>
      <c r="GN125" s="2"/>
      <c r="GO125" s="2"/>
      <c r="GP125" s="2"/>
    </row>
    <row r="126" spans="1:198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  <c r="FK126" s="2"/>
      <c r="FL126" s="2"/>
      <c r="FM126" s="2"/>
      <c r="FN126" s="2"/>
      <c r="FO126" s="2"/>
      <c r="FP126" s="2"/>
      <c r="FQ126" s="2"/>
      <c r="FR126" s="2"/>
      <c r="FS126" s="2"/>
      <c r="FT126" s="2"/>
      <c r="FU126" s="2"/>
      <c r="FV126" s="2"/>
      <c r="FW126" s="2"/>
      <c r="FX126" s="2"/>
      <c r="FY126" s="2"/>
      <c r="FZ126" s="2"/>
      <c r="GA126" s="2"/>
      <c r="GB126" s="2"/>
      <c r="GC126" s="2"/>
      <c r="GD126" s="2"/>
      <c r="GE126" s="2"/>
      <c r="GF126" s="2"/>
      <c r="GG126" s="2"/>
      <c r="GH126" s="2"/>
      <c r="GI126" s="2"/>
      <c r="GJ126" s="2"/>
      <c r="GK126" s="2"/>
      <c r="GL126" s="2"/>
      <c r="GM126" s="2"/>
      <c r="GN126" s="2"/>
      <c r="GO126" s="2"/>
      <c r="GP126" s="2"/>
    </row>
    <row r="127" spans="1:198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  <c r="FK127" s="2"/>
      <c r="FL127" s="2"/>
      <c r="FM127" s="2"/>
      <c r="FN127" s="2"/>
      <c r="FO127" s="2"/>
      <c r="FP127" s="2"/>
      <c r="FQ127" s="2"/>
      <c r="FR127" s="2"/>
      <c r="FS127" s="2"/>
      <c r="FT127" s="2"/>
      <c r="FU127" s="2"/>
      <c r="FV127" s="2"/>
      <c r="FW127" s="2"/>
      <c r="FX127" s="2"/>
      <c r="FY127" s="2"/>
      <c r="FZ127" s="2"/>
      <c r="GA127" s="2"/>
      <c r="GB127" s="2"/>
      <c r="GC127" s="2"/>
      <c r="GD127" s="2"/>
      <c r="GE127" s="2"/>
      <c r="GF127" s="2"/>
      <c r="GG127" s="2"/>
      <c r="GH127" s="2"/>
      <c r="GI127" s="2"/>
      <c r="GJ127" s="2"/>
      <c r="GK127" s="2"/>
      <c r="GL127" s="2"/>
      <c r="GM127" s="2"/>
      <c r="GN127" s="2"/>
      <c r="GO127" s="2"/>
      <c r="GP127" s="2"/>
    </row>
    <row r="128" spans="1:19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  <c r="FV128" s="2"/>
      <c r="FW128" s="2"/>
      <c r="FX128" s="2"/>
      <c r="FY128" s="2"/>
      <c r="FZ128" s="2"/>
      <c r="GA128" s="2"/>
      <c r="GB128" s="2"/>
      <c r="GC128" s="2"/>
      <c r="GD128" s="2"/>
      <c r="GE128" s="2"/>
      <c r="GF128" s="2"/>
      <c r="GG128" s="2"/>
      <c r="GH128" s="2"/>
      <c r="GI128" s="2"/>
      <c r="GJ128" s="2"/>
      <c r="GK128" s="2"/>
      <c r="GL128" s="2"/>
      <c r="GM128" s="2"/>
      <c r="GN128" s="2"/>
      <c r="GO128" s="2"/>
      <c r="GP128" s="2"/>
    </row>
    <row r="129" spans="1:198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  <c r="FK129" s="2"/>
      <c r="FL129" s="2"/>
      <c r="FM129" s="2"/>
      <c r="FN129" s="2"/>
      <c r="FO129" s="2"/>
      <c r="FP129" s="2"/>
      <c r="FQ129" s="2"/>
      <c r="FR129" s="2"/>
      <c r="FS129" s="2"/>
      <c r="FT129" s="2"/>
      <c r="FU129" s="2"/>
      <c r="FV129" s="2"/>
      <c r="FW129" s="2"/>
      <c r="FX129" s="2"/>
      <c r="FY129" s="2"/>
      <c r="FZ129" s="2"/>
      <c r="GA129" s="2"/>
      <c r="GB129" s="2"/>
      <c r="GC129" s="2"/>
      <c r="GD129" s="2"/>
      <c r="GE129" s="2"/>
      <c r="GF129" s="2"/>
      <c r="GG129" s="2"/>
      <c r="GH129" s="2"/>
      <c r="GI129" s="2"/>
      <c r="GJ129" s="2"/>
      <c r="GK129" s="2"/>
      <c r="GL129" s="2"/>
      <c r="GM129" s="2"/>
      <c r="GN129" s="2"/>
      <c r="GO129" s="2"/>
      <c r="GP129" s="2"/>
    </row>
    <row r="130" spans="1:198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2"/>
      <c r="FR130" s="2"/>
      <c r="FS130" s="2"/>
      <c r="FT130" s="2"/>
      <c r="FU130" s="2"/>
      <c r="FV130" s="2"/>
      <c r="FW130" s="2"/>
      <c r="FX130" s="2"/>
      <c r="FY130" s="2"/>
      <c r="FZ130" s="2"/>
      <c r="GA130" s="2"/>
      <c r="GB130" s="2"/>
      <c r="GC130" s="2"/>
      <c r="GD130" s="2"/>
      <c r="GE130" s="2"/>
      <c r="GF130" s="2"/>
      <c r="GG130" s="2"/>
      <c r="GH130" s="2"/>
      <c r="GI130" s="2"/>
      <c r="GJ130" s="2"/>
      <c r="GK130" s="2"/>
      <c r="GL130" s="2"/>
      <c r="GM130" s="2"/>
      <c r="GN130" s="2"/>
      <c r="GO130" s="2"/>
      <c r="GP130" s="2"/>
    </row>
    <row r="131" spans="1:198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2"/>
      <c r="FO131" s="2"/>
      <c r="FP131" s="2"/>
      <c r="FQ131" s="2"/>
      <c r="FR131" s="2"/>
      <c r="FS131" s="2"/>
      <c r="FT131" s="2"/>
      <c r="FU131" s="2"/>
      <c r="FV131" s="2"/>
      <c r="FW131" s="2"/>
      <c r="FX131" s="2"/>
      <c r="FY131" s="2"/>
      <c r="FZ131" s="2"/>
      <c r="GA131" s="2"/>
      <c r="GB131" s="2"/>
      <c r="GC131" s="2"/>
      <c r="GD131" s="2"/>
      <c r="GE131" s="2"/>
      <c r="GF131" s="2"/>
      <c r="GG131" s="2"/>
      <c r="GH131" s="2"/>
      <c r="GI131" s="2"/>
      <c r="GJ131" s="2"/>
      <c r="GK131" s="2"/>
      <c r="GL131" s="2"/>
      <c r="GM131" s="2"/>
      <c r="GN131" s="2"/>
      <c r="GO131" s="2"/>
      <c r="GP131" s="2"/>
    </row>
    <row r="132" spans="1:198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  <c r="FK132" s="2"/>
      <c r="FL132" s="2"/>
      <c r="FM132" s="2"/>
      <c r="FN132" s="2"/>
      <c r="FO132" s="2"/>
      <c r="FP132" s="2"/>
      <c r="FQ132" s="2"/>
      <c r="FR132" s="2"/>
      <c r="FS132" s="2"/>
      <c r="FT132" s="2"/>
      <c r="FU132" s="2"/>
      <c r="FV132" s="2"/>
      <c r="FW132" s="2"/>
      <c r="FX132" s="2"/>
      <c r="FY132" s="2"/>
      <c r="FZ132" s="2"/>
      <c r="GA132" s="2"/>
      <c r="GB132" s="2"/>
      <c r="GC132" s="2"/>
      <c r="GD132" s="2"/>
      <c r="GE132" s="2"/>
      <c r="GF132" s="2"/>
      <c r="GG132" s="2"/>
      <c r="GH132" s="2"/>
      <c r="GI132" s="2"/>
      <c r="GJ132" s="2"/>
      <c r="GK132" s="2"/>
      <c r="GL132" s="2"/>
      <c r="GM132" s="2"/>
      <c r="GN132" s="2"/>
      <c r="GO132" s="2"/>
      <c r="GP132" s="2"/>
    </row>
    <row r="133" spans="1:198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/>
      <c r="FR133" s="2"/>
      <c r="FS133" s="2"/>
      <c r="FT133" s="2"/>
      <c r="FU133" s="2"/>
      <c r="FV133" s="2"/>
      <c r="FW133" s="2"/>
      <c r="FX133" s="2"/>
      <c r="FY133" s="2"/>
      <c r="FZ133" s="2"/>
      <c r="GA133" s="2"/>
      <c r="GB133" s="2"/>
      <c r="GC133" s="2"/>
      <c r="GD133" s="2"/>
      <c r="GE133" s="2"/>
      <c r="GF133" s="2"/>
      <c r="GG133" s="2"/>
      <c r="GH133" s="2"/>
      <c r="GI133" s="2"/>
      <c r="GJ133" s="2"/>
      <c r="GK133" s="2"/>
      <c r="GL133" s="2"/>
      <c r="GM133" s="2"/>
      <c r="GN133" s="2"/>
      <c r="GO133" s="2"/>
      <c r="GP133" s="2"/>
    </row>
    <row r="134" spans="1:198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  <c r="FK134" s="2"/>
      <c r="FL134" s="2"/>
      <c r="FM134" s="2"/>
      <c r="FN134" s="2"/>
      <c r="FO134" s="2"/>
      <c r="FP134" s="2"/>
      <c r="FQ134" s="2"/>
      <c r="FR134" s="2"/>
      <c r="FS134" s="2"/>
      <c r="FT134" s="2"/>
      <c r="FU134" s="2"/>
      <c r="FV134" s="2"/>
      <c r="FW134" s="2"/>
      <c r="FX134" s="2"/>
      <c r="FY134" s="2"/>
      <c r="FZ134" s="2"/>
      <c r="GA134" s="2"/>
      <c r="GB134" s="2"/>
      <c r="GC134" s="2"/>
      <c r="GD134" s="2"/>
      <c r="GE134" s="2"/>
      <c r="GF134" s="2"/>
      <c r="GG134" s="2"/>
      <c r="GH134" s="2"/>
      <c r="GI134" s="2"/>
      <c r="GJ134" s="2"/>
      <c r="GK134" s="2"/>
      <c r="GL134" s="2"/>
      <c r="GM134" s="2"/>
      <c r="GN134" s="2"/>
      <c r="GO134" s="2"/>
      <c r="GP134" s="2"/>
    </row>
    <row r="135" spans="1:198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  <c r="FG135" s="2"/>
      <c r="FH135" s="2"/>
      <c r="FI135" s="2"/>
      <c r="FJ135" s="2"/>
      <c r="FK135" s="2"/>
      <c r="FL135" s="2"/>
      <c r="FM135" s="2"/>
      <c r="FN135" s="2"/>
      <c r="FO135" s="2"/>
      <c r="FP135" s="2"/>
      <c r="FQ135" s="2"/>
      <c r="FR135" s="2"/>
      <c r="FS135" s="2"/>
      <c r="FT135" s="2"/>
      <c r="FU135" s="2"/>
      <c r="FV135" s="2"/>
      <c r="FW135" s="2"/>
      <c r="FX135" s="2"/>
      <c r="FY135" s="2"/>
      <c r="FZ135" s="2"/>
      <c r="GA135" s="2"/>
      <c r="GB135" s="2"/>
      <c r="GC135" s="2"/>
      <c r="GD135" s="2"/>
      <c r="GE135" s="2"/>
      <c r="GF135" s="2"/>
      <c r="GG135" s="2"/>
      <c r="GH135" s="2"/>
      <c r="GI135" s="2"/>
      <c r="GJ135" s="2"/>
      <c r="GK135" s="2"/>
      <c r="GL135" s="2"/>
      <c r="GM135" s="2"/>
      <c r="GN135" s="2"/>
      <c r="GO135" s="2"/>
      <c r="GP135" s="2"/>
    </row>
    <row r="136" spans="1:198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/>
      <c r="FR136" s="2"/>
      <c r="FS136" s="2"/>
      <c r="FT136" s="2"/>
      <c r="FU136" s="2"/>
      <c r="FV136" s="2"/>
      <c r="FW136" s="2"/>
      <c r="FX136" s="2"/>
      <c r="FY136" s="2"/>
      <c r="FZ136" s="2"/>
      <c r="GA136" s="2"/>
      <c r="GB136" s="2"/>
      <c r="GC136" s="2"/>
      <c r="GD136" s="2"/>
      <c r="GE136" s="2"/>
      <c r="GF136" s="2"/>
      <c r="GG136" s="2"/>
      <c r="GH136" s="2"/>
      <c r="GI136" s="2"/>
      <c r="GJ136" s="2"/>
      <c r="GK136" s="2"/>
      <c r="GL136" s="2"/>
      <c r="GM136" s="2"/>
      <c r="GN136" s="2"/>
      <c r="GO136" s="2"/>
      <c r="GP136" s="2"/>
    </row>
    <row r="137" spans="1:198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  <c r="FK137" s="2"/>
      <c r="FL137" s="2"/>
      <c r="FM137" s="2"/>
      <c r="FN137" s="2"/>
      <c r="FO137" s="2"/>
      <c r="FP137" s="2"/>
      <c r="FQ137" s="2"/>
      <c r="FR137" s="2"/>
      <c r="FS137" s="2"/>
      <c r="FT137" s="2"/>
      <c r="FU137" s="2"/>
      <c r="FV137" s="2"/>
      <c r="FW137" s="2"/>
      <c r="FX137" s="2"/>
      <c r="FY137" s="2"/>
      <c r="FZ137" s="2"/>
      <c r="GA137" s="2"/>
      <c r="GB137" s="2"/>
      <c r="GC137" s="2"/>
      <c r="GD137" s="2"/>
      <c r="GE137" s="2"/>
      <c r="GF137" s="2"/>
      <c r="GG137" s="2"/>
      <c r="GH137" s="2"/>
      <c r="GI137" s="2"/>
      <c r="GJ137" s="2"/>
      <c r="GK137" s="2"/>
      <c r="GL137" s="2"/>
      <c r="GM137" s="2"/>
      <c r="GN137" s="2"/>
      <c r="GO137" s="2"/>
      <c r="GP137" s="2"/>
    </row>
    <row r="138" spans="1:19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  <c r="FK138" s="2"/>
      <c r="FL138" s="2"/>
      <c r="FM138" s="2"/>
      <c r="FN138" s="2"/>
      <c r="FO138" s="2"/>
      <c r="FP138" s="2"/>
      <c r="FQ138" s="2"/>
      <c r="FR138" s="2"/>
      <c r="FS138" s="2"/>
      <c r="FT138" s="2"/>
      <c r="FU138" s="2"/>
      <c r="FV138" s="2"/>
      <c r="FW138" s="2"/>
      <c r="FX138" s="2"/>
      <c r="FY138" s="2"/>
      <c r="FZ138" s="2"/>
      <c r="GA138" s="2"/>
      <c r="GB138" s="2"/>
      <c r="GC138" s="2"/>
      <c r="GD138" s="2"/>
      <c r="GE138" s="2"/>
      <c r="GF138" s="2"/>
      <c r="GG138" s="2"/>
      <c r="GH138" s="2"/>
      <c r="GI138" s="2"/>
      <c r="GJ138" s="2"/>
      <c r="GK138" s="2"/>
      <c r="GL138" s="2"/>
      <c r="GM138" s="2"/>
      <c r="GN138" s="2"/>
      <c r="GO138" s="2"/>
      <c r="GP138" s="2"/>
    </row>
    <row r="139" spans="1:198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  <c r="FK139" s="2"/>
      <c r="FL139" s="2"/>
      <c r="FM139" s="2"/>
      <c r="FN139" s="2"/>
      <c r="FO139" s="2"/>
      <c r="FP139" s="2"/>
      <c r="FQ139" s="2"/>
      <c r="FR139" s="2"/>
      <c r="FS139" s="2"/>
      <c r="FT139" s="2"/>
      <c r="FU139" s="2"/>
      <c r="FV139" s="2"/>
      <c r="FW139" s="2"/>
      <c r="FX139" s="2"/>
      <c r="FY139" s="2"/>
      <c r="FZ139" s="2"/>
      <c r="GA139" s="2"/>
      <c r="GB139" s="2"/>
      <c r="GC139" s="2"/>
      <c r="GD139" s="2"/>
      <c r="GE139" s="2"/>
      <c r="GF139" s="2"/>
      <c r="GG139" s="2"/>
      <c r="GH139" s="2"/>
      <c r="GI139" s="2"/>
      <c r="GJ139" s="2"/>
      <c r="GK139" s="2"/>
      <c r="GL139" s="2"/>
      <c r="GM139" s="2"/>
      <c r="GN139" s="2"/>
      <c r="GO139" s="2"/>
      <c r="GP139" s="2"/>
    </row>
    <row r="140" spans="1:198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  <c r="FK140" s="2"/>
      <c r="FL140" s="2"/>
      <c r="FM140" s="2"/>
      <c r="FN140" s="2"/>
      <c r="FO140" s="2"/>
      <c r="FP140" s="2"/>
      <c r="FQ140" s="2"/>
      <c r="FR140" s="2"/>
      <c r="FS140" s="2"/>
      <c r="FT140" s="2"/>
      <c r="FU140" s="2"/>
      <c r="FV140" s="2"/>
      <c r="FW140" s="2"/>
      <c r="FX140" s="2"/>
      <c r="FY140" s="2"/>
      <c r="FZ140" s="2"/>
      <c r="GA140" s="2"/>
      <c r="GB140" s="2"/>
      <c r="GC140" s="2"/>
      <c r="GD140" s="2"/>
      <c r="GE140" s="2"/>
      <c r="GF140" s="2"/>
      <c r="GG140" s="2"/>
      <c r="GH140" s="2"/>
      <c r="GI140" s="2"/>
      <c r="GJ140" s="2"/>
      <c r="GK140" s="2"/>
      <c r="GL140" s="2"/>
      <c r="GM140" s="2"/>
      <c r="GN140" s="2"/>
      <c r="GO140" s="2"/>
      <c r="GP140" s="2"/>
    </row>
    <row r="141" spans="1:198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  <c r="FH141" s="2"/>
      <c r="FI141" s="2"/>
      <c r="FJ141" s="2"/>
      <c r="FK141" s="2"/>
      <c r="FL141" s="2"/>
      <c r="FM141" s="2"/>
      <c r="FN141" s="2"/>
      <c r="FO141" s="2"/>
      <c r="FP141" s="2"/>
      <c r="FQ141" s="2"/>
      <c r="FR141" s="2"/>
      <c r="FS141" s="2"/>
      <c r="FT141" s="2"/>
      <c r="FU141" s="2"/>
      <c r="FV141" s="2"/>
      <c r="FW141" s="2"/>
      <c r="FX141" s="2"/>
      <c r="FY141" s="2"/>
      <c r="FZ141" s="2"/>
      <c r="GA141" s="2"/>
      <c r="GB141" s="2"/>
      <c r="GC141" s="2"/>
      <c r="GD141" s="2"/>
      <c r="GE141" s="2"/>
      <c r="GF141" s="2"/>
      <c r="GG141" s="2"/>
      <c r="GH141" s="2"/>
      <c r="GI141" s="2"/>
      <c r="GJ141" s="2"/>
      <c r="GK141" s="2"/>
      <c r="GL141" s="2"/>
      <c r="GM141" s="2"/>
      <c r="GN141" s="2"/>
      <c r="GO141" s="2"/>
      <c r="GP141" s="2"/>
    </row>
    <row r="142" spans="1:198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2"/>
      <c r="FG142" s="2"/>
      <c r="FH142" s="2"/>
      <c r="FI142" s="2"/>
      <c r="FJ142" s="2"/>
      <c r="FK142" s="2"/>
      <c r="FL142" s="2"/>
      <c r="FM142" s="2"/>
      <c r="FN142" s="2"/>
      <c r="FO142" s="2"/>
      <c r="FP142" s="2"/>
      <c r="FQ142" s="2"/>
      <c r="FR142" s="2"/>
      <c r="FS142" s="2"/>
      <c r="FT142" s="2"/>
      <c r="FU142" s="2"/>
      <c r="FV142" s="2"/>
      <c r="FW142" s="2"/>
      <c r="FX142" s="2"/>
      <c r="FY142" s="2"/>
      <c r="FZ142" s="2"/>
      <c r="GA142" s="2"/>
      <c r="GB142" s="2"/>
      <c r="GC142" s="2"/>
      <c r="GD142" s="2"/>
      <c r="GE142" s="2"/>
      <c r="GF142" s="2"/>
      <c r="GG142" s="2"/>
      <c r="GH142" s="2"/>
      <c r="GI142" s="2"/>
      <c r="GJ142" s="2"/>
      <c r="GK142" s="2"/>
      <c r="GL142" s="2"/>
      <c r="GM142" s="2"/>
      <c r="GN142" s="2"/>
      <c r="GO142" s="2"/>
      <c r="GP142" s="2"/>
    </row>
    <row r="143" spans="1:198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  <c r="FK143" s="2"/>
      <c r="FL143" s="2"/>
      <c r="FM143" s="2"/>
      <c r="FN143" s="2"/>
      <c r="FO143" s="2"/>
      <c r="FP143" s="2"/>
      <c r="FQ143" s="2"/>
      <c r="FR143" s="2"/>
      <c r="FS143" s="2"/>
      <c r="FT143" s="2"/>
      <c r="FU143" s="2"/>
      <c r="FV143" s="2"/>
      <c r="FW143" s="2"/>
      <c r="FX143" s="2"/>
      <c r="FY143" s="2"/>
      <c r="FZ143" s="2"/>
      <c r="GA143" s="2"/>
      <c r="GB143" s="2"/>
      <c r="GC143" s="2"/>
      <c r="GD143" s="2"/>
      <c r="GE143" s="2"/>
      <c r="GF143" s="2"/>
      <c r="GG143" s="2"/>
      <c r="GH143" s="2"/>
      <c r="GI143" s="2"/>
      <c r="GJ143" s="2"/>
      <c r="GK143" s="2"/>
      <c r="GL143" s="2"/>
      <c r="GM143" s="2"/>
      <c r="GN143" s="2"/>
      <c r="GO143" s="2"/>
      <c r="GP143" s="2"/>
    </row>
    <row r="144" spans="1:198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2"/>
      <c r="FG144" s="2"/>
      <c r="FH144" s="2"/>
      <c r="FI144" s="2"/>
      <c r="FJ144" s="2"/>
      <c r="FK144" s="2"/>
      <c r="FL144" s="2"/>
      <c r="FM144" s="2"/>
      <c r="FN144" s="2"/>
      <c r="FO144" s="2"/>
      <c r="FP144" s="2"/>
      <c r="FQ144" s="2"/>
      <c r="FR144" s="2"/>
      <c r="FS144" s="2"/>
      <c r="FT144" s="2"/>
      <c r="FU144" s="2"/>
      <c r="FV144" s="2"/>
      <c r="FW144" s="2"/>
      <c r="FX144" s="2"/>
      <c r="FY144" s="2"/>
      <c r="FZ144" s="2"/>
      <c r="GA144" s="2"/>
      <c r="GB144" s="2"/>
      <c r="GC144" s="2"/>
      <c r="GD144" s="2"/>
      <c r="GE144" s="2"/>
      <c r="GF144" s="2"/>
      <c r="GG144" s="2"/>
      <c r="GH144" s="2"/>
      <c r="GI144" s="2"/>
      <c r="GJ144" s="2"/>
      <c r="GK144" s="2"/>
      <c r="GL144" s="2"/>
      <c r="GM144" s="2"/>
      <c r="GN144" s="2"/>
      <c r="GO144" s="2"/>
      <c r="GP144" s="2"/>
    </row>
    <row r="145" spans="1:198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  <c r="FH145" s="2"/>
      <c r="FI145" s="2"/>
      <c r="FJ145" s="2"/>
      <c r="FK145" s="2"/>
      <c r="FL145" s="2"/>
      <c r="FM145" s="2"/>
      <c r="FN145" s="2"/>
      <c r="FO145" s="2"/>
      <c r="FP145" s="2"/>
      <c r="FQ145" s="2"/>
      <c r="FR145" s="2"/>
      <c r="FS145" s="2"/>
      <c r="FT145" s="2"/>
      <c r="FU145" s="2"/>
      <c r="FV145" s="2"/>
      <c r="FW145" s="2"/>
      <c r="FX145" s="2"/>
      <c r="FY145" s="2"/>
      <c r="FZ145" s="2"/>
      <c r="GA145" s="2"/>
      <c r="GB145" s="2"/>
      <c r="GC145" s="2"/>
      <c r="GD145" s="2"/>
      <c r="GE145" s="2"/>
      <c r="GF145" s="2"/>
      <c r="GG145" s="2"/>
      <c r="GH145" s="2"/>
      <c r="GI145" s="2"/>
      <c r="GJ145" s="2"/>
      <c r="GK145" s="2"/>
      <c r="GL145" s="2"/>
      <c r="GM145" s="2"/>
      <c r="GN145" s="2"/>
      <c r="GO145" s="2"/>
      <c r="GP145" s="2"/>
    </row>
    <row r="146" spans="1:198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  <c r="FE146" s="2"/>
      <c r="FF146" s="2"/>
      <c r="FG146" s="2"/>
      <c r="FH146" s="2"/>
      <c r="FI146" s="2"/>
      <c r="FJ146" s="2"/>
      <c r="FK146" s="2"/>
      <c r="FL146" s="2"/>
      <c r="FM146" s="2"/>
      <c r="FN146" s="2"/>
      <c r="FO146" s="2"/>
      <c r="FP146" s="2"/>
      <c r="FQ146" s="2"/>
      <c r="FR146" s="2"/>
      <c r="FS146" s="2"/>
      <c r="FT146" s="2"/>
      <c r="FU146" s="2"/>
      <c r="FV146" s="2"/>
      <c r="FW146" s="2"/>
      <c r="FX146" s="2"/>
      <c r="FY146" s="2"/>
      <c r="FZ146" s="2"/>
      <c r="GA146" s="2"/>
      <c r="GB146" s="2"/>
      <c r="GC146" s="2"/>
      <c r="GD146" s="2"/>
      <c r="GE146" s="2"/>
      <c r="GF146" s="2"/>
      <c r="GG146" s="2"/>
      <c r="GH146" s="2"/>
      <c r="GI146" s="2"/>
      <c r="GJ146" s="2"/>
      <c r="GK146" s="2"/>
      <c r="GL146" s="2"/>
      <c r="GM146" s="2"/>
      <c r="GN146" s="2"/>
      <c r="GO146" s="2"/>
      <c r="GP146" s="2"/>
    </row>
    <row r="147" spans="1:198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  <c r="FE147" s="2"/>
      <c r="FF147" s="2"/>
      <c r="FG147" s="2"/>
      <c r="FH147" s="2"/>
      <c r="FI147" s="2"/>
      <c r="FJ147" s="2"/>
      <c r="FK147" s="2"/>
      <c r="FL147" s="2"/>
      <c r="FM147" s="2"/>
      <c r="FN147" s="2"/>
      <c r="FO147" s="2"/>
      <c r="FP147" s="2"/>
      <c r="FQ147" s="2"/>
      <c r="FR147" s="2"/>
      <c r="FS147" s="2"/>
      <c r="FT147" s="2"/>
      <c r="FU147" s="2"/>
      <c r="FV147" s="2"/>
      <c r="FW147" s="2"/>
      <c r="FX147" s="2"/>
      <c r="FY147" s="2"/>
      <c r="FZ147" s="2"/>
      <c r="GA147" s="2"/>
      <c r="GB147" s="2"/>
      <c r="GC147" s="2"/>
      <c r="GD147" s="2"/>
      <c r="GE147" s="2"/>
      <c r="GF147" s="2"/>
      <c r="GG147" s="2"/>
      <c r="GH147" s="2"/>
      <c r="GI147" s="2"/>
      <c r="GJ147" s="2"/>
      <c r="GK147" s="2"/>
      <c r="GL147" s="2"/>
      <c r="GM147" s="2"/>
      <c r="GN147" s="2"/>
      <c r="GO147" s="2"/>
      <c r="GP147" s="2"/>
    </row>
    <row r="148" spans="1:19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  <c r="FE148" s="2"/>
      <c r="FF148" s="2"/>
      <c r="FG148" s="2"/>
      <c r="FH148" s="2"/>
      <c r="FI148" s="2"/>
      <c r="FJ148" s="2"/>
      <c r="FK148" s="2"/>
      <c r="FL148" s="2"/>
      <c r="FM148" s="2"/>
      <c r="FN148" s="2"/>
      <c r="FO148" s="2"/>
      <c r="FP148" s="2"/>
      <c r="FQ148" s="2"/>
      <c r="FR148" s="2"/>
      <c r="FS148" s="2"/>
      <c r="FT148" s="2"/>
      <c r="FU148" s="2"/>
      <c r="FV148" s="2"/>
      <c r="FW148" s="2"/>
      <c r="FX148" s="2"/>
      <c r="FY148" s="2"/>
      <c r="FZ148" s="2"/>
      <c r="GA148" s="2"/>
      <c r="GB148" s="2"/>
      <c r="GC148" s="2"/>
      <c r="GD148" s="2"/>
      <c r="GE148" s="2"/>
      <c r="GF148" s="2"/>
      <c r="GG148" s="2"/>
      <c r="GH148" s="2"/>
      <c r="GI148" s="2"/>
      <c r="GJ148" s="2"/>
      <c r="GK148" s="2"/>
      <c r="GL148" s="2"/>
      <c r="GM148" s="2"/>
      <c r="GN148" s="2"/>
      <c r="GO148" s="2"/>
      <c r="GP148" s="2"/>
    </row>
    <row r="149" spans="1:198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  <c r="FE149" s="2"/>
      <c r="FF149" s="2"/>
      <c r="FG149" s="2"/>
      <c r="FH149" s="2"/>
      <c r="FI149" s="2"/>
      <c r="FJ149" s="2"/>
      <c r="FK149" s="2"/>
      <c r="FL149" s="2"/>
      <c r="FM149" s="2"/>
      <c r="FN149" s="2"/>
      <c r="FO149" s="2"/>
      <c r="FP149" s="2"/>
      <c r="FQ149" s="2"/>
      <c r="FR149" s="2"/>
      <c r="FS149" s="2"/>
      <c r="FT149" s="2"/>
      <c r="FU149" s="2"/>
      <c r="FV149" s="2"/>
      <c r="FW149" s="2"/>
      <c r="FX149" s="2"/>
      <c r="FY149" s="2"/>
      <c r="FZ149" s="2"/>
      <c r="GA149" s="2"/>
      <c r="GB149" s="2"/>
      <c r="GC149" s="2"/>
      <c r="GD149" s="2"/>
      <c r="GE149" s="2"/>
      <c r="GF149" s="2"/>
      <c r="GG149" s="2"/>
      <c r="GH149" s="2"/>
      <c r="GI149" s="2"/>
      <c r="GJ149" s="2"/>
      <c r="GK149" s="2"/>
      <c r="GL149" s="2"/>
      <c r="GM149" s="2"/>
      <c r="GN149" s="2"/>
      <c r="GO149" s="2"/>
      <c r="GP149" s="2"/>
    </row>
    <row r="150" spans="1:198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  <c r="FE150" s="2"/>
      <c r="FF150" s="2"/>
      <c r="FG150" s="2"/>
      <c r="FH150" s="2"/>
      <c r="FI150" s="2"/>
      <c r="FJ150" s="2"/>
      <c r="FK150" s="2"/>
      <c r="FL150" s="2"/>
      <c r="FM150" s="2"/>
      <c r="FN150" s="2"/>
      <c r="FO150" s="2"/>
      <c r="FP150" s="2"/>
      <c r="FQ150" s="2"/>
      <c r="FR150" s="2"/>
      <c r="FS150" s="2"/>
      <c r="FT150" s="2"/>
      <c r="FU150" s="2"/>
      <c r="FV150" s="2"/>
      <c r="FW150" s="2"/>
      <c r="FX150" s="2"/>
      <c r="FY150" s="2"/>
      <c r="FZ150" s="2"/>
      <c r="GA150" s="2"/>
      <c r="GB150" s="2"/>
      <c r="GC150" s="2"/>
      <c r="GD150" s="2"/>
      <c r="GE150" s="2"/>
      <c r="GF150" s="2"/>
      <c r="GG150" s="2"/>
      <c r="GH150" s="2"/>
      <c r="GI150" s="2"/>
      <c r="GJ150" s="2"/>
      <c r="GK150" s="2"/>
      <c r="GL150" s="2"/>
      <c r="GM150" s="2"/>
      <c r="GN150" s="2"/>
      <c r="GO150" s="2"/>
      <c r="GP150" s="2"/>
    </row>
    <row r="151" spans="1:198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  <c r="FK151" s="2"/>
      <c r="FL151" s="2"/>
      <c r="FM151" s="2"/>
      <c r="FN151" s="2"/>
      <c r="FO151" s="2"/>
      <c r="FP151" s="2"/>
      <c r="FQ151" s="2"/>
      <c r="FR151" s="2"/>
      <c r="FS151" s="2"/>
      <c r="FT151" s="2"/>
      <c r="FU151" s="2"/>
      <c r="FV151" s="2"/>
      <c r="FW151" s="2"/>
      <c r="FX151" s="2"/>
      <c r="FY151" s="2"/>
      <c r="FZ151" s="2"/>
      <c r="GA151" s="2"/>
      <c r="GB151" s="2"/>
      <c r="GC151" s="2"/>
      <c r="GD151" s="2"/>
      <c r="GE151" s="2"/>
      <c r="GF151" s="2"/>
      <c r="GG151" s="2"/>
      <c r="GH151" s="2"/>
      <c r="GI151" s="2"/>
      <c r="GJ151" s="2"/>
      <c r="GK151" s="2"/>
      <c r="GL151" s="2"/>
      <c r="GM151" s="2"/>
      <c r="GN151" s="2"/>
      <c r="GO151" s="2"/>
      <c r="GP151" s="2"/>
    </row>
    <row r="152" spans="1:198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  <c r="FE152" s="2"/>
      <c r="FF152" s="2"/>
      <c r="FG152" s="2"/>
      <c r="FH152" s="2"/>
      <c r="FI152" s="2"/>
      <c r="FJ152" s="2"/>
      <c r="FK152" s="2"/>
      <c r="FL152" s="2"/>
      <c r="FM152" s="2"/>
      <c r="FN152" s="2"/>
      <c r="FO152" s="2"/>
      <c r="FP152" s="2"/>
      <c r="FQ152" s="2"/>
      <c r="FR152" s="2"/>
      <c r="FS152" s="2"/>
      <c r="FT152" s="2"/>
      <c r="FU152" s="2"/>
      <c r="FV152" s="2"/>
      <c r="FW152" s="2"/>
      <c r="FX152" s="2"/>
      <c r="FY152" s="2"/>
      <c r="FZ152" s="2"/>
      <c r="GA152" s="2"/>
      <c r="GB152" s="2"/>
      <c r="GC152" s="2"/>
      <c r="GD152" s="2"/>
      <c r="GE152" s="2"/>
      <c r="GF152" s="2"/>
      <c r="GG152" s="2"/>
      <c r="GH152" s="2"/>
      <c r="GI152" s="2"/>
      <c r="GJ152" s="2"/>
      <c r="GK152" s="2"/>
      <c r="GL152" s="2"/>
      <c r="GM152" s="2"/>
      <c r="GN152" s="2"/>
      <c r="GO152" s="2"/>
      <c r="GP152" s="2"/>
    </row>
    <row r="153" spans="1:198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  <c r="FH153" s="2"/>
      <c r="FI153" s="2"/>
      <c r="FJ153" s="2"/>
      <c r="FK153" s="2"/>
      <c r="FL153" s="2"/>
      <c r="FM153" s="2"/>
      <c r="FN153" s="2"/>
      <c r="FO153" s="2"/>
      <c r="FP153" s="2"/>
      <c r="FQ153" s="2"/>
      <c r="FR153" s="2"/>
      <c r="FS153" s="2"/>
      <c r="FT153" s="2"/>
      <c r="FU153" s="2"/>
      <c r="FV153" s="2"/>
      <c r="FW153" s="2"/>
      <c r="FX153" s="2"/>
      <c r="FY153" s="2"/>
      <c r="FZ153" s="2"/>
      <c r="GA153" s="2"/>
      <c r="GB153" s="2"/>
      <c r="GC153" s="2"/>
      <c r="GD153" s="2"/>
      <c r="GE153" s="2"/>
      <c r="GF153" s="2"/>
      <c r="GG153" s="2"/>
      <c r="GH153" s="2"/>
      <c r="GI153" s="2"/>
      <c r="GJ153" s="2"/>
      <c r="GK153" s="2"/>
      <c r="GL153" s="2"/>
      <c r="GM153" s="2"/>
      <c r="GN153" s="2"/>
      <c r="GO153" s="2"/>
      <c r="GP153" s="2"/>
    </row>
    <row r="154" spans="1:198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  <c r="FE154" s="2"/>
      <c r="FF154" s="2"/>
      <c r="FG154" s="2"/>
      <c r="FH154" s="2"/>
      <c r="FI154" s="2"/>
      <c r="FJ154" s="2"/>
      <c r="FK154" s="2"/>
      <c r="FL154" s="2"/>
      <c r="FM154" s="2"/>
      <c r="FN154" s="2"/>
      <c r="FO154" s="2"/>
      <c r="FP154" s="2"/>
      <c r="FQ154" s="2"/>
      <c r="FR154" s="2"/>
      <c r="FS154" s="2"/>
      <c r="FT154" s="2"/>
      <c r="FU154" s="2"/>
      <c r="FV154" s="2"/>
      <c r="FW154" s="2"/>
      <c r="FX154" s="2"/>
      <c r="FY154" s="2"/>
      <c r="FZ154" s="2"/>
      <c r="GA154" s="2"/>
      <c r="GB154" s="2"/>
      <c r="GC154" s="2"/>
      <c r="GD154" s="2"/>
      <c r="GE154" s="2"/>
      <c r="GF154" s="2"/>
      <c r="GG154" s="2"/>
      <c r="GH154" s="2"/>
      <c r="GI154" s="2"/>
      <c r="GJ154" s="2"/>
      <c r="GK154" s="2"/>
      <c r="GL154" s="2"/>
      <c r="GM154" s="2"/>
      <c r="GN154" s="2"/>
      <c r="GO154" s="2"/>
      <c r="GP154" s="2"/>
    </row>
    <row r="155" spans="1:198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  <c r="FG155" s="2"/>
      <c r="FH155" s="2"/>
      <c r="FI155" s="2"/>
      <c r="FJ155" s="2"/>
      <c r="FK155" s="2"/>
      <c r="FL155" s="2"/>
      <c r="FM155" s="2"/>
      <c r="FN155" s="2"/>
      <c r="FO155" s="2"/>
      <c r="FP155" s="2"/>
      <c r="FQ155" s="2"/>
      <c r="FR155" s="2"/>
      <c r="FS155" s="2"/>
      <c r="FT155" s="2"/>
      <c r="FU155" s="2"/>
      <c r="FV155" s="2"/>
      <c r="FW155" s="2"/>
      <c r="FX155" s="2"/>
      <c r="FY155" s="2"/>
      <c r="FZ155" s="2"/>
      <c r="GA155" s="2"/>
      <c r="GB155" s="2"/>
      <c r="GC155" s="2"/>
      <c r="GD155" s="2"/>
      <c r="GE155" s="2"/>
      <c r="GF155" s="2"/>
      <c r="GG155" s="2"/>
      <c r="GH155" s="2"/>
      <c r="GI155" s="2"/>
      <c r="GJ155" s="2"/>
      <c r="GK155" s="2"/>
      <c r="GL155" s="2"/>
      <c r="GM155" s="2"/>
      <c r="GN155" s="2"/>
      <c r="GO155" s="2"/>
      <c r="GP155" s="2"/>
    </row>
    <row r="156" spans="1:198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  <c r="FE156" s="2"/>
      <c r="FF156" s="2"/>
      <c r="FG156" s="2"/>
      <c r="FH156" s="2"/>
      <c r="FI156" s="2"/>
      <c r="FJ156" s="2"/>
      <c r="FK156" s="2"/>
      <c r="FL156" s="2"/>
      <c r="FM156" s="2"/>
      <c r="FN156" s="2"/>
      <c r="FO156" s="2"/>
      <c r="FP156" s="2"/>
      <c r="FQ156" s="2"/>
      <c r="FR156" s="2"/>
      <c r="FS156" s="2"/>
      <c r="FT156" s="2"/>
      <c r="FU156" s="2"/>
      <c r="FV156" s="2"/>
      <c r="FW156" s="2"/>
      <c r="FX156" s="2"/>
      <c r="FY156" s="2"/>
      <c r="FZ156" s="2"/>
      <c r="GA156" s="2"/>
      <c r="GB156" s="2"/>
      <c r="GC156" s="2"/>
      <c r="GD156" s="2"/>
      <c r="GE156" s="2"/>
      <c r="GF156" s="2"/>
      <c r="GG156" s="2"/>
      <c r="GH156" s="2"/>
      <c r="GI156" s="2"/>
      <c r="GJ156" s="2"/>
      <c r="GK156" s="2"/>
      <c r="GL156" s="2"/>
      <c r="GM156" s="2"/>
      <c r="GN156" s="2"/>
      <c r="GO156" s="2"/>
      <c r="GP156" s="2"/>
    </row>
    <row r="157" spans="1:198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  <c r="FF157" s="2"/>
      <c r="FG157" s="2"/>
      <c r="FH157" s="2"/>
      <c r="FI157" s="2"/>
      <c r="FJ157" s="2"/>
      <c r="FK157" s="2"/>
      <c r="FL157" s="2"/>
      <c r="FM157" s="2"/>
      <c r="FN157" s="2"/>
      <c r="FO157" s="2"/>
      <c r="FP157" s="2"/>
      <c r="FQ157" s="2"/>
      <c r="FR157" s="2"/>
      <c r="FS157" s="2"/>
      <c r="FT157" s="2"/>
      <c r="FU157" s="2"/>
      <c r="FV157" s="2"/>
      <c r="FW157" s="2"/>
      <c r="FX157" s="2"/>
      <c r="FY157" s="2"/>
      <c r="FZ157" s="2"/>
      <c r="GA157" s="2"/>
      <c r="GB157" s="2"/>
      <c r="GC157" s="2"/>
      <c r="GD157" s="2"/>
      <c r="GE157" s="2"/>
      <c r="GF157" s="2"/>
      <c r="GG157" s="2"/>
      <c r="GH157" s="2"/>
      <c r="GI157" s="2"/>
      <c r="GJ157" s="2"/>
      <c r="GK157" s="2"/>
      <c r="GL157" s="2"/>
      <c r="GM157" s="2"/>
      <c r="GN157" s="2"/>
      <c r="GO157" s="2"/>
      <c r="GP157" s="2"/>
    </row>
    <row r="158" spans="1:19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  <c r="FF158" s="2"/>
      <c r="FG158" s="2"/>
      <c r="FH158" s="2"/>
      <c r="FI158" s="2"/>
      <c r="FJ158" s="2"/>
      <c r="FK158" s="2"/>
      <c r="FL158" s="2"/>
      <c r="FM158" s="2"/>
      <c r="FN158" s="2"/>
      <c r="FO158" s="2"/>
      <c r="FP158" s="2"/>
      <c r="FQ158" s="2"/>
      <c r="FR158" s="2"/>
      <c r="FS158" s="2"/>
      <c r="FT158" s="2"/>
      <c r="FU158" s="2"/>
      <c r="FV158" s="2"/>
      <c r="FW158" s="2"/>
      <c r="FX158" s="2"/>
      <c r="FY158" s="2"/>
      <c r="FZ158" s="2"/>
      <c r="GA158" s="2"/>
      <c r="GB158" s="2"/>
      <c r="GC158" s="2"/>
      <c r="GD158" s="2"/>
      <c r="GE158" s="2"/>
      <c r="GF158" s="2"/>
      <c r="GG158" s="2"/>
      <c r="GH158" s="2"/>
      <c r="GI158" s="2"/>
      <c r="GJ158" s="2"/>
      <c r="GK158" s="2"/>
      <c r="GL158" s="2"/>
      <c r="GM158" s="2"/>
      <c r="GN158" s="2"/>
      <c r="GO158" s="2"/>
      <c r="GP158" s="2"/>
    </row>
    <row r="159" spans="1:198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  <c r="FK159" s="2"/>
      <c r="FL159" s="2"/>
      <c r="FM159" s="2"/>
      <c r="FN159" s="2"/>
      <c r="FO159" s="2"/>
      <c r="FP159" s="2"/>
      <c r="FQ159" s="2"/>
      <c r="FR159" s="2"/>
      <c r="FS159" s="2"/>
      <c r="FT159" s="2"/>
      <c r="FU159" s="2"/>
      <c r="FV159" s="2"/>
      <c r="FW159" s="2"/>
      <c r="FX159" s="2"/>
      <c r="FY159" s="2"/>
      <c r="FZ159" s="2"/>
      <c r="GA159" s="2"/>
      <c r="GB159" s="2"/>
      <c r="GC159" s="2"/>
      <c r="GD159" s="2"/>
      <c r="GE159" s="2"/>
      <c r="GF159" s="2"/>
      <c r="GG159" s="2"/>
      <c r="GH159" s="2"/>
      <c r="GI159" s="2"/>
      <c r="GJ159" s="2"/>
      <c r="GK159" s="2"/>
      <c r="GL159" s="2"/>
      <c r="GM159" s="2"/>
      <c r="GN159" s="2"/>
      <c r="GO159" s="2"/>
      <c r="GP159" s="2"/>
    </row>
    <row r="160" spans="1:198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  <c r="FK160" s="2"/>
      <c r="FL160" s="2"/>
      <c r="FM160" s="2"/>
      <c r="FN160" s="2"/>
      <c r="FO160" s="2"/>
      <c r="FP160" s="2"/>
      <c r="FQ160" s="2"/>
      <c r="FR160" s="2"/>
      <c r="FS160" s="2"/>
      <c r="FT160" s="2"/>
      <c r="FU160" s="2"/>
      <c r="FV160" s="2"/>
      <c r="FW160" s="2"/>
      <c r="FX160" s="2"/>
      <c r="FY160" s="2"/>
      <c r="FZ160" s="2"/>
      <c r="GA160" s="2"/>
      <c r="GB160" s="2"/>
      <c r="GC160" s="2"/>
      <c r="GD160" s="2"/>
      <c r="GE160" s="2"/>
      <c r="GF160" s="2"/>
      <c r="GG160" s="2"/>
      <c r="GH160" s="2"/>
      <c r="GI160" s="2"/>
      <c r="GJ160" s="2"/>
      <c r="GK160" s="2"/>
      <c r="GL160" s="2"/>
      <c r="GM160" s="2"/>
      <c r="GN160" s="2"/>
      <c r="GO160" s="2"/>
      <c r="GP160" s="2"/>
    </row>
    <row r="161" spans="1:198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  <c r="FK161" s="2"/>
      <c r="FL161" s="2"/>
      <c r="FM161" s="2"/>
      <c r="FN161" s="2"/>
      <c r="FO161" s="2"/>
      <c r="FP161" s="2"/>
      <c r="FQ161" s="2"/>
      <c r="FR161" s="2"/>
      <c r="FS161" s="2"/>
      <c r="FT161" s="2"/>
      <c r="FU161" s="2"/>
      <c r="FV161" s="2"/>
      <c r="FW161" s="2"/>
      <c r="FX161" s="2"/>
      <c r="FY161" s="2"/>
      <c r="FZ161" s="2"/>
      <c r="GA161" s="2"/>
      <c r="GB161" s="2"/>
      <c r="GC161" s="2"/>
      <c r="GD161" s="2"/>
      <c r="GE161" s="2"/>
      <c r="GF161" s="2"/>
      <c r="GG161" s="2"/>
      <c r="GH161" s="2"/>
      <c r="GI161" s="2"/>
      <c r="GJ161" s="2"/>
      <c r="GK161" s="2"/>
      <c r="GL161" s="2"/>
      <c r="GM161" s="2"/>
      <c r="GN161" s="2"/>
      <c r="GO161" s="2"/>
      <c r="GP161" s="2"/>
    </row>
    <row r="162" spans="1:198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  <c r="FK162" s="2"/>
      <c r="FL162" s="2"/>
      <c r="FM162" s="2"/>
      <c r="FN162" s="2"/>
      <c r="FO162" s="2"/>
      <c r="FP162" s="2"/>
      <c r="FQ162" s="2"/>
      <c r="FR162" s="2"/>
      <c r="FS162" s="2"/>
      <c r="FT162" s="2"/>
      <c r="FU162" s="2"/>
      <c r="FV162" s="2"/>
      <c r="FW162" s="2"/>
      <c r="FX162" s="2"/>
      <c r="FY162" s="2"/>
      <c r="FZ162" s="2"/>
      <c r="GA162" s="2"/>
      <c r="GB162" s="2"/>
      <c r="GC162" s="2"/>
      <c r="GD162" s="2"/>
      <c r="GE162" s="2"/>
      <c r="GF162" s="2"/>
      <c r="GG162" s="2"/>
      <c r="GH162" s="2"/>
      <c r="GI162" s="2"/>
      <c r="GJ162" s="2"/>
      <c r="GK162" s="2"/>
      <c r="GL162" s="2"/>
      <c r="GM162" s="2"/>
      <c r="GN162" s="2"/>
      <c r="GO162" s="2"/>
      <c r="GP162" s="2"/>
    </row>
    <row r="163" spans="1:198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  <c r="FG163" s="2"/>
      <c r="FH163" s="2"/>
      <c r="FI163" s="2"/>
      <c r="FJ163" s="2"/>
      <c r="FK163" s="2"/>
      <c r="FL163" s="2"/>
      <c r="FM163" s="2"/>
      <c r="FN163" s="2"/>
      <c r="FO163" s="2"/>
      <c r="FP163" s="2"/>
      <c r="FQ163" s="2"/>
      <c r="FR163" s="2"/>
      <c r="FS163" s="2"/>
      <c r="FT163" s="2"/>
      <c r="FU163" s="2"/>
      <c r="FV163" s="2"/>
      <c r="FW163" s="2"/>
      <c r="FX163" s="2"/>
      <c r="FY163" s="2"/>
      <c r="FZ163" s="2"/>
      <c r="GA163" s="2"/>
      <c r="GB163" s="2"/>
      <c r="GC163" s="2"/>
      <c r="GD163" s="2"/>
      <c r="GE163" s="2"/>
      <c r="GF163" s="2"/>
      <c r="GG163" s="2"/>
      <c r="GH163" s="2"/>
      <c r="GI163" s="2"/>
      <c r="GJ163" s="2"/>
      <c r="GK163" s="2"/>
      <c r="GL163" s="2"/>
      <c r="GM163" s="2"/>
      <c r="GN163" s="2"/>
      <c r="GO163" s="2"/>
      <c r="GP163" s="2"/>
    </row>
    <row r="164" spans="1:198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  <c r="FK164" s="2"/>
      <c r="FL164" s="2"/>
      <c r="FM164" s="2"/>
      <c r="FN164" s="2"/>
      <c r="FO164" s="2"/>
      <c r="FP164" s="2"/>
      <c r="FQ164" s="2"/>
      <c r="FR164" s="2"/>
      <c r="FS164" s="2"/>
      <c r="FT164" s="2"/>
      <c r="FU164" s="2"/>
      <c r="FV164" s="2"/>
      <c r="FW164" s="2"/>
      <c r="FX164" s="2"/>
      <c r="FY164" s="2"/>
      <c r="FZ164" s="2"/>
      <c r="GA164" s="2"/>
      <c r="GB164" s="2"/>
      <c r="GC164" s="2"/>
      <c r="GD164" s="2"/>
      <c r="GE164" s="2"/>
      <c r="GF164" s="2"/>
      <c r="GG164" s="2"/>
      <c r="GH164" s="2"/>
      <c r="GI164" s="2"/>
      <c r="GJ164" s="2"/>
      <c r="GK164" s="2"/>
      <c r="GL164" s="2"/>
      <c r="GM164" s="2"/>
      <c r="GN164" s="2"/>
      <c r="GO164" s="2"/>
      <c r="GP164" s="2"/>
    </row>
    <row r="165" spans="1:198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  <c r="FK165" s="2"/>
      <c r="FL165" s="2"/>
      <c r="FM165" s="2"/>
      <c r="FN165" s="2"/>
      <c r="FO165" s="2"/>
      <c r="FP165" s="2"/>
      <c r="FQ165" s="2"/>
      <c r="FR165" s="2"/>
      <c r="FS165" s="2"/>
      <c r="FT165" s="2"/>
      <c r="FU165" s="2"/>
      <c r="FV165" s="2"/>
      <c r="FW165" s="2"/>
      <c r="FX165" s="2"/>
      <c r="FY165" s="2"/>
      <c r="FZ165" s="2"/>
      <c r="GA165" s="2"/>
      <c r="GB165" s="2"/>
      <c r="GC165" s="2"/>
      <c r="GD165" s="2"/>
      <c r="GE165" s="2"/>
      <c r="GF165" s="2"/>
      <c r="GG165" s="2"/>
      <c r="GH165" s="2"/>
      <c r="GI165" s="2"/>
      <c r="GJ165" s="2"/>
      <c r="GK165" s="2"/>
      <c r="GL165" s="2"/>
      <c r="GM165" s="2"/>
      <c r="GN165" s="2"/>
      <c r="GO165" s="2"/>
      <c r="GP165" s="2"/>
    </row>
    <row r="166" spans="1:198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  <c r="FK166" s="2"/>
      <c r="FL166" s="2"/>
      <c r="FM166" s="2"/>
      <c r="FN166" s="2"/>
      <c r="FO166" s="2"/>
      <c r="FP166" s="2"/>
      <c r="FQ166" s="2"/>
      <c r="FR166" s="2"/>
      <c r="FS166" s="2"/>
      <c r="FT166" s="2"/>
      <c r="FU166" s="2"/>
      <c r="FV166" s="2"/>
      <c r="FW166" s="2"/>
      <c r="FX166" s="2"/>
      <c r="FY166" s="2"/>
      <c r="FZ166" s="2"/>
      <c r="GA166" s="2"/>
      <c r="GB166" s="2"/>
      <c r="GC166" s="2"/>
      <c r="GD166" s="2"/>
      <c r="GE166" s="2"/>
      <c r="GF166" s="2"/>
      <c r="GG166" s="2"/>
      <c r="GH166" s="2"/>
      <c r="GI166" s="2"/>
      <c r="GJ166" s="2"/>
      <c r="GK166" s="2"/>
      <c r="GL166" s="2"/>
      <c r="GM166" s="2"/>
      <c r="GN166" s="2"/>
      <c r="GO166" s="2"/>
      <c r="GP166" s="2"/>
    </row>
    <row r="167" spans="1:198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  <c r="FG167" s="2"/>
      <c r="FH167" s="2"/>
      <c r="FI167" s="2"/>
      <c r="FJ167" s="2"/>
      <c r="FK167" s="2"/>
      <c r="FL167" s="2"/>
      <c r="FM167" s="2"/>
      <c r="FN167" s="2"/>
      <c r="FO167" s="2"/>
      <c r="FP167" s="2"/>
      <c r="FQ167" s="2"/>
      <c r="FR167" s="2"/>
      <c r="FS167" s="2"/>
      <c r="FT167" s="2"/>
      <c r="FU167" s="2"/>
      <c r="FV167" s="2"/>
      <c r="FW167" s="2"/>
      <c r="FX167" s="2"/>
      <c r="FY167" s="2"/>
      <c r="FZ167" s="2"/>
      <c r="GA167" s="2"/>
      <c r="GB167" s="2"/>
      <c r="GC167" s="2"/>
      <c r="GD167" s="2"/>
      <c r="GE167" s="2"/>
      <c r="GF167" s="2"/>
      <c r="GG167" s="2"/>
      <c r="GH167" s="2"/>
      <c r="GI167" s="2"/>
      <c r="GJ167" s="2"/>
      <c r="GK167" s="2"/>
      <c r="GL167" s="2"/>
      <c r="GM167" s="2"/>
      <c r="GN167" s="2"/>
      <c r="GO167" s="2"/>
      <c r="GP167" s="2"/>
    </row>
    <row r="168" spans="1:19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  <c r="FK168" s="2"/>
      <c r="FL168" s="2"/>
      <c r="FM168" s="2"/>
      <c r="FN168" s="2"/>
      <c r="FO168" s="2"/>
      <c r="FP168" s="2"/>
      <c r="FQ168" s="2"/>
      <c r="FR168" s="2"/>
      <c r="FS168" s="2"/>
      <c r="FT168" s="2"/>
      <c r="FU168" s="2"/>
      <c r="FV168" s="2"/>
      <c r="FW168" s="2"/>
      <c r="FX168" s="2"/>
      <c r="FY168" s="2"/>
      <c r="FZ168" s="2"/>
      <c r="GA168" s="2"/>
      <c r="GB168" s="2"/>
      <c r="GC168" s="2"/>
      <c r="GD168" s="2"/>
      <c r="GE168" s="2"/>
      <c r="GF168" s="2"/>
      <c r="GG168" s="2"/>
      <c r="GH168" s="2"/>
      <c r="GI168" s="2"/>
      <c r="GJ168" s="2"/>
      <c r="GK168" s="2"/>
      <c r="GL168" s="2"/>
      <c r="GM168" s="2"/>
      <c r="GN168" s="2"/>
      <c r="GO168" s="2"/>
      <c r="GP168" s="2"/>
    </row>
    <row r="169" spans="1:198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  <c r="FG169" s="2"/>
      <c r="FH169" s="2"/>
      <c r="FI169" s="2"/>
      <c r="FJ169" s="2"/>
      <c r="FK169" s="2"/>
      <c r="FL169" s="2"/>
      <c r="FM169" s="2"/>
      <c r="FN169" s="2"/>
      <c r="FO169" s="2"/>
      <c r="FP169" s="2"/>
      <c r="FQ169" s="2"/>
      <c r="FR169" s="2"/>
      <c r="FS169" s="2"/>
      <c r="FT169" s="2"/>
      <c r="FU169" s="2"/>
      <c r="FV169" s="2"/>
      <c r="FW169" s="2"/>
      <c r="FX169" s="2"/>
      <c r="FY169" s="2"/>
      <c r="FZ169" s="2"/>
      <c r="GA169" s="2"/>
      <c r="GB169" s="2"/>
      <c r="GC169" s="2"/>
      <c r="GD169" s="2"/>
      <c r="GE169" s="2"/>
      <c r="GF169" s="2"/>
      <c r="GG169" s="2"/>
      <c r="GH169" s="2"/>
      <c r="GI169" s="2"/>
      <c r="GJ169" s="2"/>
      <c r="GK169" s="2"/>
      <c r="GL169" s="2"/>
      <c r="GM169" s="2"/>
      <c r="GN169" s="2"/>
      <c r="GO169" s="2"/>
      <c r="GP169" s="2"/>
    </row>
    <row r="170" spans="1:198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  <c r="FF170" s="2"/>
      <c r="FG170" s="2"/>
      <c r="FH170" s="2"/>
      <c r="FI170" s="2"/>
      <c r="FJ170" s="2"/>
      <c r="FK170" s="2"/>
      <c r="FL170" s="2"/>
      <c r="FM170" s="2"/>
      <c r="FN170" s="2"/>
      <c r="FO170" s="2"/>
      <c r="FP170" s="2"/>
      <c r="FQ170" s="2"/>
      <c r="FR170" s="2"/>
      <c r="FS170" s="2"/>
      <c r="FT170" s="2"/>
      <c r="FU170" s="2"/>
      <c r="FV170" s="2"/>
      <c r="FW170" s="2"/>
      <c r="FX170" s="2"/>
      <c r="FY170" s="2"/>
      <c r="FZ170" s="2"/>
      <c r="GA170" s="2"/>
      <c r="GB170" s="2"/>
      <c r="GC170" s="2"/>
      <c r="GD170" s="2"/>
      <c r="GE170" s="2"/>
      <c r="GF170" s="2"/>
      <c r="GG170" s="2"/>
      <c r="GH170" s="2"/>
      <c r="GI170" s="2"/>
      <c r="GJ170" s="2"/>
      <c r="GK170" s="2"/>
      <c r="GL170" s="2"/>
      <c r="GM170" s="2"/>
      <c r="GN170" s="2"/>
      <c r="GO170" s="2"/>
      <c r="GP170" s="2"/>
    </row>
    <row r="171" spans="1:198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  <c r="FK171" s="2"/>
      <c r="FL171" s="2"/>
      <c r="FM171" s="2"/>
      <c r="FN171" s="2"/>
      <c r="FO171" s="2"/>
      <c r="FP171" s="2"/>
      <c r="FQ171" s="2"/>
      <c r="FR171" s="2"/>
      <c r="FS171" s="2"/>
      <c r="FT171" s="2"/>
      <c r="FU171" s="2"/>
      <c r="FV171" s="2"/>
      <c r="FW171" s="2"/>
      <c r="FX171" s="2"/>
      <c r="FY171" s="2"/>
      <c r="FZ171" s="2"/>
      <c r="GA171" s="2"/>
      <c r="GB171" s="2"/>
      <c r="GC171" s="2"/>
      <c r="GD171" s="2"/>
      <c r="GE171" s="2"/>
      <c r="GF171" s="2"/>
      <c r="GG171" s="2"/>
      <c r="GH171" s="2"/>
      <c r="GI171" s="2"/>
      <c r="GJ171" s="2"/>
      <c r="GK171" s="2"/>
      <c r="GL171" s="2"/>
      <c r="GM171" s="2"/>
      <c r="GN171" s="2"/>
      <c r="GO171" s="2"/>
      <c r="GP171" s="2"/>
    </row>
    <row r="172" spans="1:198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  <c r="FE172" s="2"/>
      <c r="FF172" s="2"/>
      <c r="FG172" s="2"/>
      <c r="FH172" s="2"/>
      <c r="FI172" s="2"/>
      <c r="FJ172" s="2"/>
      <c r="FK172" s="2"/>
      <c r="FL172" s="2"/>
      <c r="FM172" s="2"/>
      <c r="FN172" s="2"/>
      <c r="FO172" s="2"/>
      <c r="FP172" s="2"/>
      <c r="FQ172" s="2"/>
      <c r="FR172" s="2"/>
      <c r="FS172" s="2"/>
      <c r="FT172" s="2"/>
      <c r="FU172" s="2"/>
      <c r="FV172" s="2"/>
      <c r="FW172" s="2"/>
      <c r="FX172" s="2"/>
      <c r="FY172" s="2"/>
      <c r="FZ172" s="2"/>
      <c r="GA172" s="2"/>
      <c r="GB172" s="2"/>
      <c r="GC172" s="2"/>
      <c r="GD172" s="2"/>
      <c r="GE172" s="2"/>
      <c r="GF172" s="2"/>
      <c r="GG172" s="2"/>
      <c r="GH172" s="2"/>
      <c r="GI172" s="2"/>
      <c r="GJ172" s="2"/>
      <c r="GK172" s="2"/>
      <c r="GL172" s="2"/>
      <c r="GM172" s="2"/>
      <c r="GN172" s="2"/>
      <c r="GO172" s="2"/>
      <c r="GP172" s="2"/>
    </row>
    <row r="173" spans="1:198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  <c r="FE173" s="2"/>
      <c r="FF173" s="2"/>
      <c r="FG173" s="2"/>
      <c r="FH173" s="2"/>
      <c r="FI173" s="2"/>
      <c r="FJ173" s="2"/>
      <c r="FK173" s="2"/>
      <c r="FL173" s="2"/>
      <c r="FM173" s="2"/>
      <c r="FN173" s="2"/>
      <c r="FO173" s="2"/>
      <c r="FP173" s="2"/>
      <c r="FQ173" s="2"/>
      <c r="FR173" s="2"/>
      <c r="FS173" s="2"/>
      <c r="FT173" s="2"/>
      <c r="FU173" s="2"/>
      <c r="FV173" s="2"/>
      <c r="FW173" s="2"/>
      <c r="FX173" s="2"/>
      <c r="FY173" s="2"/>
      <c r="FZ173" s="2"/>
      <c r="GA173" s="2"/>
      <c r="GB173" s="2"/>
      <c r="GC173" s="2"/>
      <c r="GD173" s="2"/>
      <c r="GE173" s="2"/>
      <c r="GF173" s="2"/>
      <c r="GG173" s="2"/>
      <c r="GH173" s="2"/>
      <c r="GI173" s="2"/>
      <c r="GJ173" s="2"/>
      <c r="GK173" s="2"/>
      <c r="GL173" s="2"/>
      <c r="GM173" s="2"/>
      <c r="GN173" s="2"/>
      <c r="GO173" s="2"/>
      <c r="GP173" s="2"/>
    </row>
    <row r="174" spans="1:198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  <c r="FE174" s="2"/>
      <c r="FF174" s="2"/>
      <c r="FG174" s="2"/>
      <c r="FH174" s="2"/>
      <c r="FI174" s="2"/>
      <c r="FJ174" s="2"/>
      <c r="FK174" s="2"/>
      <c r="FL174" s="2"/>
      <c r="FM174" s="2"/>
      <c r="FN174" s="2"/>
      <c r="FO174" s="2"/>
      <c r="FP174" s="2"/>
      <c r="FQ174" s="2"/>
      <c r="FR174" s="2"/>
      <c r="FS174" s="2"/>
      <c r="FT174" s="2"/>
      <c r="FU174" s="2"/>
      <c r="FV174" s="2"/>
      <c r="FW174" s="2"/>
      <c r="FX174" s="2"/>
      <c r="FY174" s="2"/>
      <c r="FZ174" s="2"/>
      <c r="GA174" s="2"/>
      <c r="GB174" s="2"/>
      <c r="GC174" s="2"/>
      <c r="GD174" s="2"/>
      <c r="GE174" s="2"/>
      <c r="GF174" s="2"/>
      <c r="GG174" s="2"/>
      <c r="GH174" s="2"/>
      <c r="GI174" s="2"/>
      <c r="GJ174" s="2"/>
      <c r="GK174" s="2"/>
      <c r="GL174" s="2"/>
      <c r="GM174" s="2"/>
      <c r="GN174" s="2"/>
      <c r="GO174" s="2"/>
      <c r="GP174" s="2"/>
    </row>
    <row r="175" spans="1:198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  <c r="FE175" s="2"/>
      <c r="FF175" s="2"/>
      <c r="FG175" s="2"/>
      <c r="FH175" s="2"/>
      <c r="FI175" s="2"/>
      <c r="FJ175" s="2"/>
      <c r="FK175" s="2"/>
      <c r="FL175" s="2"/>
      <c r="FM175" s="2"/>
      <c r="FN175" s="2"/>
      <c r="FO175" s="2"/>
      <c r="FP175" s="2"/>
      <c r="FQ175" s="2"/>
      <c r="FR175" s="2"/>
      <c r="FS175" s="2"/>
      <c r="FT175" s="2"/>
      <c r="FU175" s="2"/>
      <c r="FV175" s="2"/>
      <c r="FW175" s="2"/>
      <c r="FX175" s="2"/>
      <c r="FY175" s="2"/>
      <c r="FZ175" s="2"/>
      <c r="GA175" s="2"/>
      <c r="GB175" s="2"/>
      <c r="GC175" s="2"/>
      <c r="GD175" s="2"/>
      <c r="GE175" s="2"/>
      <c r="GF175" s="2"/>
      <c r="GG175" s="2"/>
      <c r="GH175" s="2"/>
      <c r="GI175" s="2"/>
      <c r="GJ175" s="2"/>
      <c r="GK175" s="2"/>
      <c r="GL175" s="2"/>
      <c r="GM175" s="2"/>
      <c r="GN175" s="2"/>
      <c r="GO175" s="2"/>
      <c r="GP175" s="2"/>
    </row>
    <row r="176" spans="1:198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  <c r="FE176" s="2"/>
      <c r="FF176" s="2"/>
      <c r="FG176" s="2"/>
      <c r="FH176" s="2"/>
      <c r="FI176" s="2"/>
      <c r="FJ176" s="2"/>
      <c r="FK176" s="2"/>
      <c r="FL176" s="2"/>
      <c r="FM176" s="2"/>
      <c r="FN176" s="2"/>
      <c r="FO176" s="2"/>
      <c r="FP176" s="2"/>
      <c r="FQ176" s="2"/>
      <c r="FR176" s="2"/>
      <c r="FS176" s="2"/>
      <c r="FT176" s="2"/>
      <c r="FU176" s="2"/>
      <c r="FV176" s="2"/>
      <c r="FW176" s="2"/>
      <c r="FX176" s="2"/>
      <c r="FY176" s="2"/>
      <c r="FZ176" s="2"/>
      <c r="GA176" s="2"/>
      <c r="GB176" s="2"/>
      <c r="GC176" s="2"/>
      <c r="GD176" s="2"/>
      <c r="GE176" s="2"/>
      <c r="GF176" s="2"/>
      <c r="GG176" s="2"/>
      <c r="GH176" s="2"/>
      <c r="GI176" s="2"/>
      <c r="GJ176" s="2"/>
      <c r="GK176" s="2"/>
      <c r="GL176" s="2"/>
      <c r="GM176" s="2"/>
      <c r="GN176" s="2"/>
      <c r="GO176" s="2"/>
      <c r="GP176" s="2"/>
    </row>
    <row r="177" spans="1:198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  <c r="FE177" s="2"/>
      <c r="FF177" s="2"/>
      <c r="FG177" s="2"/>
      <c r="FH177" s="2"/>
      <c r="FI177" s="2"/>
      <c r="FJ177" s="2"/>
      <c r="FK177" s="2"/>
      <c r="FL177" s="2"/>
      <c r="FM177" s="2"/>
      <c r="FN177" s="2"/>
      <c r="FO177" s="2"/>
      <c r="FP177" s="2"/>
      <c r="FQ177" s="2"/>
      <c r="FR177" s="2"/>
      <c r="FS177" s="2"/>
      <c r="FT177" s="2"/>
      <c r="FU177" s="2"/>
      <c r="FV177" s="2"/>
      <c r="FW177" s="2"/>
      <c r="FX177" s="2"/>
      <c r="FY177" s="2"/>
      <c r="FZ177" s="2"/>
      <c r="GA177" s="2"/>
      <c r="GB177" s="2"/>
      <c r="GC177" s="2"/>
      <c r="GD177" s="2"/>
      <c r="GE177" s="2"/>
      <c r="GF177" s="2"/>
      <c r="GG177" s="2"/>
      <c r="GH177" s="2"/>
      <c r="GI177" s="2"/>
      <c r="GJ177" s="2"/>
      <c r="GK177" s="2"/>
      <c r="GL177" s="2"/>
      <c r="GM177" s="2"/>
      <c r="GN177" s="2"/>
      <c r="GO177" s="2"/>
      <c r="GP177" s="2"/>
    </row>
    <row r="178" spans="1:19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  <c r="FE178" s="2"/>
      <c r="FF178" s="2"/>
      <c r="FG178" s="2"/>
      <c r="FH178" s="2"/>
      <c r="FI178" s="2"/>
      <c r="FJ178" s="2"/>
      <c r="FK178" s="2"/>
      <c r="FL178" s="2"/>
      <c r="FM178" s="2"/>
      <c r="FN178" s="2"/>
      <c r="FO178" s="2"/>
      <c r="FP178" s="2"/>
      <c r="FQ178" s="2"/>
      <c r="FR178" s="2"/>
      <c r="FS178" s="2"/>
      <c r="FT178" s="2"/>
      <c r="FU178" s="2"/>
      <c r="FV178" s="2"/>
      <c r="FW178" s="2"/>
      <c r="FX178" s="2"/>
      <c r="FY178" s="2"/>
      <c r="FZ178" s="2"/>
      <c r="GA178" s="2"/>
      <c r="GB178" s="2"/>
      <c r="GC178" s="2"/>
      <c r="GD178" s="2"/>
      <c r="GE178" s="2"/>
      <c r="GF178" s="2"/>
      <c r="GG178" s="2"/>
      <c r="GH178" s="2"/>
      <c r="GI178" s="2"/>
      <c r="GJ178" s="2"/>
      <c r="GK178" s="2"/>
      <c r="GL178" s="2"/>
      <c r="GM178" s="2"/>
      <c r="GN178" s="2"/>
      <c r="GO178" s="2"/>
      <c r="GP178" s="2"/>
    </row>
    <row r="179" spans="1:198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  <c r="FE179" s="2"/>
      <c r="FF179" s="2"/>
      <c r="FG179" s="2"/>
      <c r="FH179" s="2"/>
      <c r="FI179" s="2"/>
      <c r="FJ179" s="2"/>
      <c r="FK179" s="2"/>
      <c r="FL179" s="2"/>
      <c r="FM179" s="2"/>
      <c r="FN179" s="2"/>
      <c r="FO179" s="2"/>
      <c r="FP179" s="2"/>
      <c r="FQ179" s="2"/>
      <c r="FR179" s="2"/>
      <c r="FS179" s="2"/>
      <c r="FT179" s="2"/>
      <c r="FU179" s="2"/>
      <c r="FV179" s="2"/>
      <c r="FW179" s="2"/>
      <c r="FX179" s="2"/>
      <c r="FY179" s="2"/>
      <c r="FZ179" s="2"/>
      <c r="GA179" s="2"/>
      <c r="GB179" s="2"/>
      <c r="GC179" s="2"/>
      <c r="GD179" s="2"/>
      <c r="GE179" s="2"/>
      <c r="GF179" s="2"/>
      <c r="GG179" s="2"/>
      <c r="GH179" s="2"/>
      <c r="GI179" s="2"/>
      <c r="GJ179" s="2"/>
      <c r="GK179" s="2"/>
      <c r="GL179" s="2"/>
      <c r="GM179" s="2"/>
      <c r="GN179" s="2"/>
      <c r="GO179" s="2"/>
      <c r="GP179" s="2"/>
    </row>
    <row r="180" spans="1:198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  <c r="FE180" s="2"/>
      <c r="FF180" s="2"/>
      <c r="FG180" s="2"/>
      <c r="FH180" s="2"/>
      <c r="FI180" s="2"/>
      <c r="FJ180" s="2"/>
      <c r="FK180" s="2"/>
      <c r="FL180" s="2"/>
      <c r="FM180" s="2"/>
      <c r="FN180" s="2"/>
      <c r="FO180" s="2"/>
      <c r="FP180" s="2"/>
      <c r="FQ180" s="2"/>
      <c r="FR180" s="2"/>
      <c r="FS180" s="2"/>
      <c r="FT180" s="2"/>
      <c r="FU180" s="2"/>
      <c r="FV180" s="2"/>
      <c r="FW180" s="2"/>
      <c r="FX180" s="2"/>
      <c r="FY180" s="2"/>
      <c r="FZ180" s="2"/>
      <c r="GA180" s="2"/>
      <c r="GB180" s="2"/>
      <c r="GC180" s="2"/>
      <c r="GD180" s="2"/>
      <c r="GE180" s="2"/>
      <c r="GF180" s="2"/>
      <c r="GG180" s="2"/>
      <c r="GH180" s="2"/>
      <c r="GI180" s="2"/>
      <c r="GJ180" s="2"/>
      <c r="GK180" s="2"/>
      <c r="GL180" s="2"/>
      <c r="GM180" s="2"/>
      <c r="GN180" s="2"/>
      <c r="GO180" s="2"/>
      <c r="GP180" s="2"/>
    </row>
    <row r="181" spans="1:198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  <c r="FE181" s="2"/>
      <c r="FF181" s="2"/>
      <c r="FG181" s="2"/>
      <c r="FH181" s="2"/>
      <c r="FI181" s="2"/>
      <c r="FJ181" s="2"/>
      <c r="FK181" s="2"/>
      <c r="FL181" s="2"/>
      <c r="FM181" s="2"/>
      <c r="FN181" s="2"/>
      <c r="FO181" s="2"/>
      <c r="FP181" s="2"/>
      <c r="FQ181" s="2"/>
      <c r="FR181" s="2"/>
      <c r="FS181" s="2"/>
      <c r="FT181" s="2"/>
      <c r="FU181" s="2"/>
      <c r="FV181" s="2"/>
      <c r="FW181" s="2"/>
      <c r="FX181" s="2"/>
      <c r="FY181" s="2"/>
      <c r="FZ181" s="2"/>
      <c r="GA181" s="2"/>
      <c r="GB181" s="2"/>
      <c r="GC181" s="2"/>
      <c r="GD181" s="2"/>
      <c r="GE181" s="2"/>
      <c r="GF181" s="2"/>
      <c r="GG181" s="2"/>
      <c r="GH181" s="2"/>
      <c r="GI181" s="2"/>
      <c r="GJ181" s="2"/>
      <c r="GK181" s="2"/>
      <c r="GL181" s="2"/>
      <c r="GM181" s="2"/>
      <c r="GN181" s="2"/>
      <c r="GO181" s="2"/>
      <c r="GP181" s="2"/>
    </row>
    <row r="182" spans="1:198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  <c r="FE182" s="2"/>
      <c r="FF182" s="2"/>
      <c r="FG182" s="2"/>
      <c r="FH182" s="2"/>
      <c r="FI182" s="2"/>
      <c r="FJ182" s="2"/>
      <c r="FK182" s="2"/>
      <c r="FL182" s="2"/>
      <c r="FM182" s="2"/>
      <c r="FN182" s="2"/>
      <c r="FO182" s="2"/>
      <c r="FP182" s="2"/>
      <c r="FQ182" s="2"/>
      <c r="FR182" s="2"/>
      <c r="FS182" s="2"/>
      <c r="FT182" s="2"/>
      <c r="FU182" s="2"/>
      <c r="FV182" s="2"/>
      <c r="FW182" s="2"/>
      <c r="FX182" s="2"/>
      <c r="FY182" s="2"/>
      <c r="FZ182" s="2"/>
      <c r="GA182" s="2"/>
      <c r="GB182" s="2"/>
      <c r="GC182" s="2"/>
      <c r="GD182" s="2"/>
      <c r="GE182" s="2"/>
      <c r="GF182" s="2"/>
      <c r="GG182" s="2"/>
      <c r="GH182" s="2"/>
      <c r="GI182" s="2"/>
      <c r="GJ182" s="2"/>
      <c r="GK182" s="2"/>
      <c r="GL182" s="2"/>
      <c r="GM182" s="2"/>
      <c r="GN182" s="2"/>
      <c r="GO182" s="2"/>
      <c r="GP182" s="2"/>
    </row>
    <row r="183" spans="1:198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  <c r="FE183" s="2"/>
      <c r="FF183" s="2"/>
      <c r="FG183" s="2"/>
      <c r="FH183" s="2"/>
      <c r="FI183" s="2"/>
      <c r="FJ183" s="2"/>
      <c r="FK183" s="2"/>
      <c r="FL183" s="2"/>
      <c r="FM183" s="2"/>
      <c r="FN183" s="2"/>
      <c r="FO183" s="2"/>
      <c r="FP183" s="2"/>
      <c r="FQ183" s="2"/>
      <c r="FR183" s="2"/>
      <c r="FS183" s="2"/>
      <c r="FT183" s="2"/>
      <c r="FU183" s="2"/>
      <c r="FV183" s="2"/>
      <c r="FW183" s="2"/>
      <c r="FX183" s="2"/>
      <c r="FY183" s="2"/>
      <c r="FZ183" s="2"/>
      <c r="GA183" s="2"/>
      <c r="GB183" s="2"/>
      <c r="GC183" s="2"/>
      <c r="GD183" s="2"/>
      <c r="GE183" s="2"/>
      <c r="GF183" s="2"/>
      <c r="GG183" s="2"/>
      <c r="GH183" s="2"/>
      <c r="GI183" s="2"/>
      <c r="GJ183" s="2"/>
      <c r="GK183" s="2"/>
      <c r="GL183" s="2"/>
      <c r="GM183" s="2"/>
      <c r="GN183" s="2"/>
      <c r="GO183" s="2"/>
      <c r="GP183" s="2"/>
    </row>
    <row r="184" spans="1:198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  <c r="FE184" s="2"/>
      <c r="FF184" s="2"/>
      <c r="FG184" s="2"/>
      <c r="FH184" s="2"/>
      <c r="FI184" s="2"/>
      <c r="FJ184" s="2"/>
      <c r="FK184" s="2"/>
      <c r="FL184" s="2"/>
      <c r="FM184" s="2"/>
      <c r="FN184" s="2"/>
      <c r="FO184" s="2"/>
      <c r="FP184" s="2"/>
      <c r="FQ184" s="2"/>
      <c r="FR184" s="2"/>
      <c r="FS184" s="2"/>
      <c r="FT184" s="2"/>
      <c r="FU184" s="2"/>
      <c r="FV184" s="2"/>
      <c r="FW184" s="2"/>
      <c r="FX184" s="2"/>
      <c r="FY184" s="2"/>
      <c r="FZ184" s="2"/>
      <c r="GA184" s="2"/>
      <c r="GB184" s="2"/>
      <c r="GC184" s="2"/>
      <c r="GD184" s="2"/>
      <c r="GE184" s="2"/>
      <c r="GF184" s="2"/>
      <c r="GG184" s="2"/>
      <c r="GH184" s="2"/>
      <c r="GI184" s="2"/>
      <c r="GJ184" s="2"/>
      <c r="GK184" s="2"/>
      <c r="GL184" s="2"/>
      <c r="GM184" s="2"/>
      <c r="GN184" s="2"/>
      <c r="GO184" s="2"/>
      <c r="GP184" s="2"/>
    </row>
    <row r="185" spans="1:198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  <c r="FE185" s="2"/>
      <c r="FF185" s="2"/>
      <c r="FG185" s="2"/>
      <c r="FH185" s="2"/>
      <c r="FI185" s="2"/>
      <c r="FJ185" s="2"/>
      <c r="FK185" s="2"/>
      <c r="FL185" s="2"/>
      <c r="FM185" s="2"/>
      <c r="FN185" s="2"/>
      <c r="FO185" s="2"/>
      <c r="FP185" s="2"/>
      <c r="FQ185" s="2"/>
      <c r="FR185" s="2"/>
      <c r="FS185" s="2"/>
      <c r="FT185" s="2"/>
      <c r="FU185" s="2"/>
      <c r="FV185" s="2"/>
      <c r="FW185" s="2"/>
      <c r="FX185" s="2"/>
      <c r="FY185" s="2"/>
      <c r="FZ185" s="2"/>
      <c r="GA185" s="2"/>
      <c r="GB185" s="2"/>
      <c r="GC185" s="2"/>
      <c r="GD185" s="2"/>
      <c r="GE185" s="2"/>
      <c r="GF185" s="2"/>
      <c r="GG185" s="2"/>
      <c r="GH185" s="2"/>
      <c r="GI185" s="2"/>
      <c r="GJ185" s="2"/>
      <c r="GK185" s="2"/>
      <c r="GL185" s="2"/>
      <c r="GM185" s="2"/>
      <c r="GN185" s="2"/>
      <c r="GO185" s="2"/>
      <c r="GP185" s="2"/>
    </row>
    <row r="186" spans="1:198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  <c r="FE186" s="2"/>
      <c r="FF186" s="2"/>
      <c r="FG186" s="2"/>
      <c r="FH186" s="2"/>
      <c r="FI186" s="2"/>
      <c r="FJ186" s="2"/>
      <c r="FK186" s="2"/>
      <c r="FL186" s="2"/>
      <c r="FM186" s="2"/>
      <c r="FN186" s="2"/>
      <c r="FO186" s="2"/>
      <c r="FP186" s="2"/>
      <c r="FQ186" s="2"/>
      <c r="FR186" s="2"/>
      <c r="FS186" s="2"/>
      <c r="FT186" s="2"/>
      <c r="FU186" s="2"/>
      <c r="FV186" s="2"/>
      <c r="FW186" s="2"/>
      <c r="FX186" s="2"/>
      <c r="FY186" s="2"/>
      <c r="FZ186" s="2"/>
      <c r="GA186" s="2"/>
      <c r="GB186" s="2"/>
      <c r="GC186" s="2"/>
      <c r="GD186" s="2"/>
      <c r="GE186" s="2"/>
      <c r="GF186" s="2"/>
      <c r="GG186" s="2"/>
      <c r="GH186" s="2"/>
      <c r="GI186" s="2"/>
      <c r="GJ186" s="2"/>
      <c r="GK186" s="2"/>
      <c r="GL186" s="2"/>
      <c r="GM186" s="2"/>
      <c r="GN186" s="2"/>
      <c r="GO186" s="2"/>
      <c r="GP186" s="2"/>
    </row>
    <row r="187" spans="1:198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  <c r="FE187" s="2"/>
      <c r="FF187" s="2"/>
      <c r="FG187" s="2"/>
      <c r="FH187" s="2"/>
      <c r="FI187" s="2"/>
      <c r="FJ187" s="2"/>
      <c r="FK187" s="2"/>
      <c r="FL187" s="2"/>
      <c r="FM187" s="2"/>
      <c r="FN187" s="2"/>
      <c r="FO187" s="2"/>
      <c r="FP187" s="2"/>
      <c r="FQ187" s="2"/>
      <c r="FR187" s="2"/>
      <c r="FS187" s="2"/>
      <c r="FT187" s="2"/>
      <c r="FU187" s="2"/>
      <c r="FV187" s="2"/>
      <c r="FW187" s="2"/>
      <c r="FX187" s="2"/>
      <c r="FY187" s="2"/>
      <c r="FZ187" s="2"/>
      <c r="GA187" s="2"/>
      <c r="GB187" s="2"/>
      <c r="GC187" s="2"/>
      <c r="GD187" s="2"/>
      <c r="GE187" s="2"/>
      <c r="GF187" s="2"/>
      <c r="GG187" s="2"/>
      <c r="GH187" s="2"/>
      <c r="GI187" s="2"/>
      <c r="GJ187" s="2"/>
      <c r="GK187" s="2"/>
      <c r="GL187" s="2"/>
      <c r="GM187" s="2"/>
      <c r="GN187" s="2"/>
      <c r="GO187" s="2"/>
      <c r="GP187" s="2"/>
    </row>
    <row r="188" spans="1:19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  <c r="FE188" s="2"/>
      <c r="FF188" s="2"/>
      <c r="FG188" s="2"/>
      <c r="FH188" s="2"/>
      <c r="FI188" s="2"/>
      <c r="FJ188" s="2"/>
      <c r="FK188" s="2"/>
      <c r="FL188" s="2"/>
      <c r="FM188" s="2"/>
      <c r="FN188" s="2"/>
      <c r="FO188" s="2"/>
      <c r="FP188" s="2"/>
      <c r="FQ188" s="2"/>
      <c r="FR188" s="2"/>
      <c r="FS188" s="2"/>
      <c r="FT188" s="2"/>
      <c r="FU188" s="2"/>
      <c r="FV188" s="2"/>
      <c r="FW188" s="2"/>
      <c r="FX188" s="2"/>
      <c r="FY188" s="2"/>
      <c r="FZ188" s="2"/>
      <c r="GA188" s="2"/>
      <c r="GB188" s="2"/>
      <c r="GC188" s="2"/>
      <c r="GD188" s="2"/>
      <c r="GE188" s="2"/>
      <c r="GF188" s="2"/>
      <c r="GG188" s="2"/>
      <c r="GH188" s="2"/>
      <c r="GI188" s="2"/>
      <c r="GJ188" s="2"/>
      <c r="GK188" s="2"/>
      <c r="GL188" s="2"/>
      <c r="GM188" s="2"/>
      <c r="GN188" s="2"/>
      <c r="GO188" s="2"/>
      <c r="GP188" s="2"/>
    </row>
    <row r="189" spans="1:198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  <c r="FE189" s="2"/>
      <c r="FF189" s="2"/>
      <c r="FG189" s="2"/>
      <c r="FH189" s="2"/>
      <c r="FI189" s="2"/>
      <c r="FJ189" s="2"/>
      <c r="FK189" s="2"/>
      <c r="FL189" s="2"/>
      <c r="FM189" s="2"/>
      <c r="FN189" s="2"/>
      <c r="FO189" s="2"/>
      <c r="FP189" s="2"/>
      <c r="FQ189" s="2"/>
      <c r="FR189" s="2"/>
      <c r="FS189" s="2"/>
      <c r="FT189" s="2"/>
      <c r="FU189" s="2"/>
      <c r="FV189" s="2"/>
      <c r="FW189" s="2"/>
      <c r="FX189" s="2"/>
      <c r="FY189" s="2"/>
      <c r="FZ189" s="2"/>
      <c r="GA189" s="2"/>
      <c r="GB189" s="2"/>
      <c r="GC189" s="2"/>
      <c r="GD189" s="2"/>
      <c r="GE189" s="2"/>
      <c r="GF189" s="2"/>
      <c r="GG189" s="2"/>
      <c r="GH189" s="2"/>
      <c r="GI189" s="2"/>
      <c r="GJ189" s="2"/>
      <c r="GK189" s="2"/>
      <c r="GL189" s="2"/>
      <c r="GM189" s="2"/>
      <c r="GN189" s="2"/>
      <c r="GO189" s="2"/>
      <c r="GP189" s="2"/>
    </row>
    <row r="190" spans="1:198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  <c r="FE190" s="2"/>
      <c r="FF190" s="2"/>
      <c r="FG190" s="2"/>
      <c r="FH190" s="2"/>
      <c r="FI190" s="2"/>
      <c r="FJ190" s="2"/>
      <c r="FK190" s="2"/>
      <c r="FL190" s="2"/>
      <c r="FM190" s="2"/>
      <c r="FN190" s="2"/>
      <c r="FO190" s="2"/>
      <c r="FP190" s="2"/>
      <c r="FQ190" s="2"/>
      <c r="FR190" s="2"/>
      <c r="FS190" s="2"/>
      <c r="FT190" s="2"/>
      <c r="FU190" s="2"/>
      <c r="FV190" s="2"/>
      <c r="FW190" s="2"/>
      <c r="FX190" s="2"/>
      <c r="FY190" s="2"/>
      <c r="FZ190" s="2"/>
      <c r="GA190" s="2"/>
      <c r="GB190" s="2"/>
      <c r="GC190" s="2"/>
      <c r="GD190" s="2"/>
      <c r="GE190" s="2"/>
      <c r="GF190" s="2"/>
      <c r="GG190" s="2"/>
      <c r="GH190" s="2"/>
      <c r="GI190" s="2"/>
      <c r="GJ190" s="2"/>
      <c r="GK190" s="2"/>
      <c r="GL190" s="2"/>
      <c r="GM190" s="2"/>
      <c r="GN190" s="2"/>
      <c r="GO190" s="2"/>
      <c r="GP190" s="2"/>
    </row>
    <row r="191" spans="1:198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  <c r="FE191" s="2"/>
      <c r="FF191" s="2"/>
      <c r="FG191" s="2"/>
      <c r="FH191" s="2"/>
      <c r="FI191" s="2"/>
      <c r="FJ191" s="2"/>
      <c r="FK191" s="2"/>
      <c r="FL191" s="2"/>
      <c r="FM191" s="2"/>
      <c r="FN191" s="2"/>
      <c r="FO191" s="2"/>
      <c r="FP191" s="2"/>
      <c r="FQ191" s="2"/>
      <c r="FR191" s="2"/>
      <c r="FS191" s="2"/>
      <c r="FT191" s="2"/>
      <c r="FU191" s="2"/>
      <c r="FV191" s="2"/>
      <c r="FW191" s="2"/>
      <c r="FX191" s="2"/>
      <c r="FY191" s="2"/>
      <c r="FZ191" s="2"/>
      <c r="GA191" s="2"/>
      <c r="GB191" s="2"/>
      <c r="GC191" s="2"/>
      <c r="GD191" s="2"/>
      <c r="GE191" s="2"/>
      <c r="GF191" s="2"/>
      <c r="GG191" s="2"/>
      <c r="GH191" s="2"/>
      <c r="GI191" s="2"/>
      <c r="GJ191" s="2"/>
      <c r="GK191" s="2"/>
      <c r="GL191" s="2"/>
      <c r="GM191" s="2"/>
      <c r="GN191" s="2"/>
      <c r="GO191" s="2"/>
      <c r="GP191" s="2"/>
    </row>
    <row r="192" spans="1:198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  <c r="FE192" s="2"/>
      <c r="FF192" s="2"/>
      <c r="FG192" s="2"/>
      <c r="FH192" s="2"/>
      <c r="FI192" s="2"/>
      <c r="FJ192" s="2"/>
      <c r="FK192" s="2"/>
      <c r="FL192" s="2"/>
      <c r="FM192" s="2"/>
      <c r="FN192" s="2"/>
      <c r="FO192" s="2"/>
      <c r="FP192" s="2"/>
      <c r="FQ192" s="2"/>
      <c r="FR192" s="2"/>
      <c r="FS192" s="2"/>
      <c r="FT192" s="2"/>
      <c r="FU192" s="2"/>
      <c r="FV192" s="2"/>
      <c r="FW192" s="2"/>
      <c r="FX192" s="2"/>
      <c r="FY192" s="2"/>
      <c r="FZ192" s="2"/>
      <c r="GA192" s="2"/>
      <c r="GB192" s="2"/>
      <c r="GC192" s="2"/>
      <c r="GD192" s="2"/>
      <c r="GE192" s="2"/>
      <c r="GF192" s="2"/>
      <c r="GG192" s="2"/>
      <c r="GH192" s="2"/>
      <c r="GI192" s="2"/>
      <c r="GJ192" s="2"/>
      <c r="GK192" s="2"/>
      <c r="GL192" s="2"/>
      <c r="GM192" s="2"/>
      <c r="GN192" s="2"/>
      <c r="GO192" s="2"/>
      <c r="GP192" s="2"/>
    </row>
    <row r="193" spans="1:198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  <c r="FE193" s="2"/>
      <c r="FF193" s="2"/>
      <c r="FG193" s="2"/>
      <c r="FH193" s="2"/>
      <c r="FI193" s="2"/>
      <c r="FJ193" s="2"/>
      <c r="FK193" s="2"/>
      <c r="FL193" s="2"/>
      <c r="FM193" s="2"/>
      <c r="FN193" s="2"/>
      <c r="FO193" s="2"/>
      <c r="FP193" s="2"/>
      <c r="FQ193" s="2"/>
      <c r="FR193" s="2"/>
      <c r="FS193" s="2"/>
      <c r="FT193" s="2"/>
      <c r="FU193" s="2"/>
      <c r="FV193" s="2"/>
      <c r="FW193" s="2"/>
      <c r="FX193" s="2"/>
      <c r="FY193" s="2"/>
      <c r="FZ193" s="2"/>
      <c r="GA193" s="2"/>
      <c r="GB193" s="2"/>
      <c r="GC193" s="2"/>
      <c r="GD193" s="2"/>
      <c r="GE193" s="2"/>
      <c r="GF193" s="2"/>
      <c r="GG193" s="2"/>
      <c r="GH193" s="2"/>
      <c r="GI193" s="2"/>
      <c r="GJ193" s="2"/>
      <c r="GK193" s="2"/>
      <c r="GL193" s="2"/>
      <c r="GM193" s="2"/>
      <c r="GN193" s="2"/>
      <c r="GO193" s="2"/>
      <c r="GP193" s="2"/>
    </row>
    <row r="194" spans="1:198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  <c r="FE194" s="2"/>
      <c r="FF194" s="2"/>
      <c r="FG194" s="2"/>
      <c r="FH194" s="2"/>
      <c r="FI194" s="2"/>
      <c r="FJ194" s="2"/>
      <c r="FK194" s="2"/>
      <c r="FL194" s="2"/>
      <c r="FM194" s="2"/>
      <c r="FN194" s="2"/>
      <c r="FO194" s="2"/>
      <c r="FP194" s="2"/>
      <c r="FQ194" s="2"/>
      <c r="FR194" s="2"/>
      <c r="FS194" s="2"/>
      <c r="FT194" s="2"/>
      <c r="FU194" s="2"/>
      <c r="FV194" s="2"/>
      <c r="FW194" s="2"/>
      <c r="FX194" s="2"/>
      <c r="FY194" s="2"/>
      <c r="FZ194" s="2"/>
      <c r="GA194" s="2"/>
      <c r="GB194" s="2"/>
      <c r="GC194" s="2"/>
      <c r="GD194" s="2"/>
      <c r="GE194" s="2"/>
      <c r="GF194" s="2"/>
      <c r="GG194" s="2"/>
      <c r="GH194" s="2"/>
      <c r="GI194" s="2"/>
      <c r="GJ194" s="2"/>
      <c r="GK194" s="2"/>
      <c r="GL194" s="2"/>
      <c r="GM194" s="2"/>
      <c r="GN194" s="2"/>
      <c r="GO194" s="2"/>
      <c r="GP194" s="2"/>
    </row>
    <row r="195" spans="1:198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  <c r="FE195" s="2"/>
      <c r="FF195" s="2"/>
      <c r="FG195" s="2"/>
      <c r="FH195" s="2"/>
      <c r="FI195" s="2"/>
      <c r="FJ195" s="2"/>
      <c r="FK195" s="2"/>
      <c r="FL195" s="2"/>
      <c r="FM195" s="2"/>
      <c r="FN195" s="2"/>
      <c r="FO195" s="2"/>
      <c r="FP195" s="2"/>
      <c r="FQ195" s="2"/>
      <c r="FR195" s="2"/>
      <c r="FS195" s="2"/>
      <c r="FT195" s="2"/>
      <c r="FU195" s="2"/>
      <c r="FV195" s="2"/>
      <c r="FW195" s="2"/>
      <c r="FX195" s="2"/>
      <c r="FY195" s="2"/>
      <c r="FZ195" s="2"/>
      <c r="GA195" s="2"/>
      <c r="GB195" s="2"/>
      <c r="GC195" s="2"/>
      <c r="GD195" s="2"/>
      <c r="GE195" s="2"/>
      <c r="GF195" s="2"/>
      <c r="GG195" s="2"/>
      <c r="GH195" s="2"/>
      <c r="GI195" s="2"/>
      <c r="GJ195" s="2"/>
      <c r="GK195" s="2"/>
      <c r="GL195" s="2"/>
      <c r="GM195" s="2"/>
      <c r="GN195" s="2"/>
      <c r="GO195" s="2"/>
      <c r="GP195" s="2"/>
    </row>
    <row r="196" spans="1:198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  <c r="FE196" s="2"/>
      <c r="FF196" s="2"/>
      <c r="FG196" s="2"/>
      <c r="FH196" s="2"/>
      <c r="FI196" s="2"/>
      <c r="FJ196" s="2"/>
      <c r="FK196" s="2"/>
      <c r="FL196" s="2"/>
      <c r="FM196" s="2"/>
      <c r="FN196" s="2"/>
      <c r="FO196" s="2"/>
      <c r="FP196" s="2"/>
      <c r="FQ196" s="2"/>
      <c r="FR196" s="2"/>
      <c r="FS196" s="2"/>
      <c r="FT196" s="2"/>
      <c r="FU196" s="2"/>
      <c r="FV196" s="2"/>
      <c r="FW196" s="2"/>
      <c r="FX196" s="2"/>
      <c r="FY196" s="2"/>
      <c r="FZ196" s="2"/>
      <c r="GA196" s="2"/>
      <c r="GB196" s="2"/>
      <c r="GC196" s="2"/>
      <c r="GD196" s="2"/>
      <c r="GE196" s="2"/>
      <c r="GF196" s="2"/>
      <c r="GG196" s="2"/>
      <c r="GH196" s="2"/>
      <c r="GI196" s="2"/>
      <c r="GJ196" s="2"/>
      <c r="GK196" s="2"/>
      <c r="GL196" s="2"/>
      <c r="GM196" s="2"/>
      <c r="GN196" s="2"/>
      <c r="GO196" s="2"/>
      <c r="GP196" s="2"/>
    </row>
    <row r="197" spans="1:198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  <c r="FE197" s="2"/>
      <c r="FF197" s="2"/>
      <c r="FG197" s="2"/>
      <c r="FH197" s="2"/>
      <c r="FI197" s="2"/>
      <c r="FJ197" s="2"/>
      <c r="FK197" s="2"/>
      <c r="FL197" s="2"/>
      <c r="FM197" s="2"/>
      <c r="FN197" s="2"/>
      <c r="FO197" s="2"/>
      <c r="FP197" s="2"/>
      <c r="FQ197" s="2"/>
      <c r="FR197" s="2"/>
      <c r="FS197" s="2"/>
      <c r="FT197" s="2"/>
      <c r="FU197" s="2"/>
      <c r="FV197" s="2"/>
      <c r="FW197" s="2"/>
      <c r="FX197" s="2"/>
      <c r="FY197" s="2"/>
      <c r="FZ197" s="2"/>
      <c r="GA197" s="2"/>
      <c r="GB197" s="2"/>
      <c r="GC197" s="2"/>
      <c r="GD197" s="2"/>
      <c r="GE197" s="2"/>
      <c r="GF197" s="2"/>
      <c r="GG197" s="2"/>
      <c r="GH197" s="2"/>
      <c r="GI197" s="2"/>
      <c r="GJ197" s="2"/>
      <c r="GK197" s="2"/>
      <c r="GL197" s="2"/>
      <c r="GM197" s="2"/>
      <c r="GN197" s="2"/>
      <c r="GO197" s="2"/>
      <c r="GP197" s="2"/>
    </row>
    <row r="198" spans="1: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  <c r="FE198" s="2"/>
      <c r="FF198" s="2"/>
      <c r="FG198" s="2"/>
      <c r="FH198" s="2"/>
      <c r="FI198" s="2"/>
      <c r="FJ198" s="2"/>
      <c r="FK198" s="2"/>
      <c r="FL198" s="2"/>
      <c r="FM198" s="2"/>
      <c r="FN198" s="2"/>
      <c r="FO198" s="2"/>
      <c r="FP198" s="2"/>
      <c r="FQ198" s="2"/>
      <c r="FR198" s="2"/>
      <c r="FS198" s="2"/>
      <c r="FT198" s="2"/>
      <c r="FU198" s="2"/>
      <c r="FV198" s="2"/>
      <c r="FW198" s="2"/>
      <c r="FX198" s="2"/>
      <c r="FY198" s="2"/>
      <c r="FZ198" s="2"/>
      <c r="GA198" s="2"/>
      <c r="GB198" s="2"/>
      <c r="GC198" s="2"/>
      <c r="GD198" s="2"/>
      <c r="GE198" s="2"/>
      <c r="GF198" s="2"/>
      <c r="GG198" s="2"/>
      <c r="GH198" s="2"/>
      <c r="GI198" s="2"/>
      <c r="GJ198" s="2"/>
      <c r="GK198" s="2"/>
      <c r="GL198" s="2"/>
      <c r="GM198" s="2"/>
      <c r="GN198" s="2"/>
      <c r="GO198" s="2"/>
      <c r="GP198" s="2"/>
    </row>
    <row r="199" spans="1:198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  <c r="FE199" s="2"/>
      <c r="FF199" s="2"/>
      <c r="FG199" s="2"/>
      <c r="FH199" s="2"/>
      <c r="FI199" s="2"/>
      <c r="FJ199" s="2"/>
      <c r="FK199" s="2"/>
      <c r="FL199" s="2"/>
      <c r="FM199" s="2"/>
      <c r="FN199" s="2"/>
      <c r="FO199" s="2"/>
      <c r="FP199" s="2"/>
      <c r="FQ199" s="2"/>
      <c r="FR199" s="2"/>
      <c r="FS199" s="2"/>
      <c r="FT199" s="2"/>
      <c r="FU199" s="2"/>
      <c r="FV199" s="2"/>
      <c r="FW199" s="2"/>
      <c r="FX199" s="2"/>
      <c r="FY199" s="2"/>
      <c r="FZ199" s="2"/>
      <c r="GA199" s="2"/>
      <c r="GB199" s="2"/>
      <c r="GC199" s="2"/>
      <c r="GD199" s="2"/>
      <c r="GE199" s="2"/>
      <c r="GF199" s="2"/>
      <c r="GG199" s="2"/>
      <c r="GH199" s="2"/>
      <c r="GI199" s="2"/>
      <c r="GJ199" s="2"/>
      <c r="GK199" s="2"/>
      <c r="GL199" s="2"/>
      <c r="GM199" s="2"/>
      <c r="GN199" s="2"/>
      <c r="GO199" s="2"/>
      <c r="GP199" s="2"/>
    </row>
    <row r="200" spans="1:198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  <c r="FE200" s="2"/>
      <c r="FF200" s="2"/>
      <c r="FG200" s="2"/>
      <c r="FH200" s="2"/>
      <c r="FI200" s="2"/>
      <c r="FJ200" s="2"/>
      <c r="FK200" s="2"/>
      <c r="FL200" s="2"/>
      <c r="FM200" s="2"/>
      <c r="FN200" s="2"/>
      <c r="FO200" s="2"/>
      <c r="FP200" s="2"/>
      <c r="FQ200" s="2"/>
      <c r="FR200" s="2"/>
      <c r="FS200" s="2"/>
      <c r="FT200" s="2"/>
      <c r="FU200" s="2"/>
      <c r="FV200" s="2"/>
      <c r="FW200" s="2"/>
      <c r="FX200" s="2"/>
      <c r="FY200" s="2"/>
      <c r="FZ200" s="2"/>
      <c r="GA200" s="2"/>
      <c r="GB200" s="2"/>
      <c r="GC200" s="2"/>
      <c r="GD200" s="2"/>
      <c r="GE200" s="2"/>
      <c r="GF200" s="2"/>
      <c r="GG200" s="2"/>
      <c r="GH200" s="2"/>
      <c r="GI200" s="2"/>
      <c r="GJ200" s="2"/>
      <c r="GK200" s="2"/>
      <c r="GL200" s="2"/>
      <c r="GM200" s="2"/>
      <c r="GN200" s="2"/>
      <c r="GO200" s="2"/>
      <c r="GP200" s="2"/>
    </row>
    <row r="201" spans="1:198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  <c r="FE201" s="2"/>
      <c r="FF201" s="2"/>
      <c r="FG201" s="2"/>
      <c r="FH201" s="2"/>
      <c r="FI201" s="2"/>
      <c r="FJ201" s="2"/>
      <c r="FK201" s="2"/>
      <c r="FL201" s="2"/>
      <c r="FM201" s="2"/>
      <c r="FN201" s="2"/>
      <c r="FO201" s="2"/>
      <c r="FP201" s="2"/>
      <c r="FQ201" s="2"/>
      <c r="FR201" s="2"/>
      <c r="FS201" s="2"/>
      <c r="FT201" s="2"/>
      <c r="FU201" s="2"/>
      <c r="FV201" s="2"/>
      <c r="FW201" s="2"/>
      <c r="FX201" s="2"/>
      <c r="FY201" s="2"/>
      <c r="FZ201" s="2"/>
      <c r="GA201" s="2"/>
      <c r="GB201" s="2"/>
      <c r="GC201" s="2"/>
      <c r="GD201" s="2"/>
      <c r="GE201" s="2"/>
      <c r="GF201" s="2"/>
      <c r="GG201" s="2"/>
      <c r="GH201" s="2"/>
      <c r="GI201" s="2"/>
      <c r="GJ201" s="2"/>
      <c r="GK201" s="2"/>
      <c r="GL201" s="2"/>
      <c r="GM201" s="2"/>
      <c r="GN201" s="2"/>
      <c r="GO201" s="2"/>
      <c r="GP201" s="2"/>
    </row>
    <row r="202" spans="1:198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  <c r="FE202" s="2"/>
      <c r="FF202" s="2"/>
      <c r="FG202" s="2"/>
      <c r="FH202" s="2"/>
      <c r="FI202" s="2"/>
      <c r="FJ202" s="2"/>
      <c r="FK202" s="2"/>
      <c r="FL202" s="2"/>
      <c r="FM202" s="2"/>
      <c r="FN202" s="2"/>
      <c r="FO202" s="2"/>
      <c r="FP202" s="2"/>
      <c r="FQ202" s="2"/>
      <c r="FR202" s="2"/>
      <c r="FS202" s="2"/>
      <c r="FT202" s="2"/>
      <c r="FU202" s="2"/>
      <c r="FV202" s="2"/>
      <c r="FW202" s="2"/>
      <c r="FX202" s="2"/>
      <c r="FY202" s="2"/>
      <c r="FZ202" s="2"/>
      <c r="GA202" s="2"/>
      <c r="GB202" s="2"/>
      <c r="GC202" s="2"/>
      <c r="GD202" s="2"/>
      <c r="GE202" s="2"/>
      <c r="GF202" s="2"/>
      <c r="GG202" s="2"/>
      <c r="GH202" s="2"/>
      <c r="GI202" s="2"/>
      <c r="GJ202" s="2"/>
      <c r="GK202" s="2"/>
      <c r="GL202" s="2"/>
      <c r="GM202" s="2"/>
      <c r="GN202" s="2"/>
      <c r="GO202" s="2"/>
      <c r="GP202" s="2"/>
    </row>
    <row r="203" spans="1:198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  <c r="FE203" s="2"/>
      <c r="FF203" s="2"/>
      <c r="FG203" s="2"/>
      <c r="FH203" s="2"/>
      <c r="FI203" s="2"/>
      <c r="FJ203" s="2"/>
      <c r="FK203" s="2"/>
      <c r="FL203" s="2"/>
      <c r="FM203" s="2"/>
      <c r="FN203" s="2"/>
      <c r="FO203" s="2"/>
      <c r="FP203" s="2"/>
      <c r="FQ203" s="2"/>
      <c r="FR203" s="2"/>
      <c r="FS203" s="2"/>
      <c r="FT203" s="2"/>
      <c r="FU203" s="2"/>
      <c r="FV203" s="2"/>
      <c r="FW203" s="2"/>
      <c r="FX203" s="2"/>
      <c r="FY203" s="2"/>
      <c r="FZ203" s="2"/>
      <c r="GA203" s="2"/>
      <c r="GB203" s="2"/>
      <c r="GC203" s="2"/>
      <c r="GD203" s="2"/>
      <c r="GE203" s="2"/>
      <c r="GF203" s="2"/>
      <c r="GG203" s="2"/>
      <c r="GH203" s="2"/>
      <c r="GI203" s="2"/>
      <c r="GJ203" s="2"/>
      <c r="GK203" s="2"/>
      <c r="GL203" s="2"/>
      <c r="GM203" s="2"/>
      <c r="GN203" s="2"/>
      <c r="GO203" s="2"/>
      <c r="GP203" s="2"/>
    </row>
    <row r="204" spans="1:198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  <c r="FE204" s="2"/>
      <c r="FF204" s="2"/>
      <c r="FG204" s="2"/>
      <c r="FH204" s="2"/>
      <c r="FI204" s="2"/>
      <c r="FJ204" s="2"/>
      <c r="FK204" s="2"/>
      <c r="FL204" s="2"/>
      <c r="FM204" s="2"/>
      <c r="FN204" s="2"/>
      <c r="FO204" s="2"/>
      <c r="FP204" s="2"/>
      <c r="FQ204" s="2"/>
      <c r="FR204" s="2"/>
      <c r="FS204" s="2"/>
      <c r="FT204" s="2"/>
      <c r="FU204" s="2"/>
      <c r="FV204" s="2"/>
      <c r="FW204" s="2"/>
      <c r="FX204" s="2"/>
      <c r="FY204" s="2"/>
      <c r="FZ204" s="2"/>
      <c r="GA204" s="2"/>
      <c r="GB204" s="2"/>
      <c r="GC204" s="2"/>
      <c r="GD204" s="2"/>
      <c r="GE204" s="2"/>
      <c r="GF204" s="2"/>
      <c r="GG204" s="2"/>
      <c r="GH204" s="2"/>
      <c r="GI204" s="2"/>
      <c r="GJ204" s="2"/>
      <c r="GK204" s="2"/>
      <c r="GL204" s="2"/>
      <c r="GM204" s="2"/>
      <c r="GN204" s="2"/>
      <c r="GO204" s="2"/>
      <c r="GP204" s="2"/>
    </row>
    <row r="205" spans="1:198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  <c r="FE205" s="2"/>
      <c r="FF205" s="2"/>
      <c r="FG205" s="2"/>
      <c r="FH205" s="2"/>
      <c r="FI205" s="2"/>
      <c r="FJ205" s="2"/>
      <c r="FK205" s="2"/>
      <c r="FL205" s="2"/>
      <c r="FM205" s="2"/>
      <c r="FN205" s="2"/>
      <c r="FO205" s="2"/>
      <c r="FP205" s="2"/>
      <c r="FQ205" s="2"/>
      <c r="FR205" s="2"/>
      <c r="FS205" s="2"/>
      <c r="FT205" s="2"/>
      <c r="FU205" s="2"/>
      <c r="FV205" s="2"/>
      <c r="FW205" s="2"/>
      <c r="FX205" s="2"/>
      <c r="FY205" s="2"/>
      <c r="FZ205" s="2"/>
      <c r="GA205" s="2"/>
      <c r="GB205" s="2"/>
      <c r="GC205" s="2"/>
      <c r="GD205" s="2"/>
      <c r="GE205" s="2"/>
      <c r="GF205" s="2"/>
      <c r="GG205" s="2"/>
      <c r="GH205" s="2"/>
      <c r="GI205" s="2"/>
      <c r="GJ205" s="2"/>
      <c r="GK205" s="2"/>
      <c r="GL205" s="2"/>
      <c r="GM205" s="2"/>
      <c r="GN205" s="2"/>
      <c r="GO205" s="2"/>
      <c r="GP205" s="2"/>
    </row>
    <row r="206" spans="1:198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  <c r="FE206" s="2"/>
      <c r="FF206" s="2"/>
      <c r="FG206" s="2"/>
      <c r="FH206" s="2"/>
      <c r="FI206" s="2"/>
      <c r="FJ206" s="2"/>
      <c r="FK206" s="2"/>
      <c r="FL206" s="2"/>
      <c r="FM206" s="2"/>
      <c r="FN206" s="2"/>
      <c r="FO206" s="2"/>
      <c r="FP206" s="2"/>
      <c r="FQ206" s="2"/>
      <c r="FR206" s="2"/>
      <c r="FS206" s="2"/>
      <c r="FT206" s="2"/>
      <c r="FU206" s="2"/>
      <c r="FV206" s="2"/>
      <c r="FW206" s="2"/>
      <c r="FX206" s="2"/>
      <c r="FY206" s="2"/>
      <c r="FZ206" s="2"/>
      <c r="GA206" s="2"/>
      <c r="GB206" s="2"/>
      <c r="GC206" s="2"/>
      <c r="GD206" s="2"/>
      <c r="GE206" s="2"/>
      <c r="GF206" s="2"/>
      <c r="GG206" s="2"/>
      <c r="GH206" s="2"/>
      <c r="GI206" s="2"/>
      <c r="GJ206" s="2"/>
      <c r="GK206" s="2"/>
      <c r="GL206" s="2"/>
      <c r="GM206" s="2"/>
      <c r="GN206" s="2"/>
      <c r="GO206" s="2"/>
      <c r="GP206" s="2"/>
    </row>
    <row r="207" spans="1:198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  <c r="FE207" s="2"/>
      <c r="FF207" s="2"/>
      <c r="FG207" s="2"/>
      <c r="FH207" s="2"/>
      <c r="FI207" s="2"/>
      <c r="FJ207" s="2"/>
      <c r="FK207" s="2"/>
      <c r="FL207" s="2"/>
      <c r="FM207" s="2"/>
      <c r="FN207" s="2"/>
      <c r="FO207" s="2"/>
      <c r="FP207" s="2"/>
      <c r="FQ207" s="2"/>
      <c r="FR207" s="2"/>
      <c r="FS207" s="2"/>
      <c r="FT207" s="2"/>
      <c r="FU207" s="2"/>
      <c r="FV207" s="2"/>
      <c r="FW207" s="2"/>
      <c r="FX207" s="2"/>
      <c r="FY207" s="2"/>
      <c r="FZ207" s="2"/>
      <c r="GA207" s="2"/>
      <c r="GB207" s="2"/>
      <c r="GC207" s="2"/>
      <c r="GD207" s="2"/>
      <c r="GE207" s="2"/>
      <c r="GF207" s="2"/>
      <c r="GG207" s="2"/>
      <c r="GH207" s="2"/>
      <c r="GI207" s="2"/>
      <c r="GJ207" s="2"/>
      <c r="GK207" s="2"/>
      <c r="GL207" s="2"/>
      <c r="GM207" s="2"/>
      <c r="GN207" s="2"/>
      <c r="GO207" s="2"/>
      <c r="GP207" s="2"/>
    </row>
    <row r="208" spans="1:19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  <c r="FE208" s="2"/>
      <c r="FF208" s="2"/>
      <c r="FG208" s="2"/>
      <c r="FH208" s="2"/>
      <c r="FI208" s="2"/>
      <c r="FJ208" s="2"/>
      <c r="FK208" s="2"/>
      <c r="FL208" s="2"/>
      <c r="FM208" s="2"/>
      <c r="FN208" s="2"/>
      <c r="FO208" s="2"/>
      <c r="FP208" s="2"/>
      <c r="FQ208" s="2"/>
      <c r="FR208" s="2"/>
      <c r="FS208" s="2"/>
      <c r="FT208" s="2"/>
      <c r="FU208" s="2"/>
      <c r="FV208" s="2"/>
      <c r="FW208" s="2"/>
      <c r="FX208" s="2"/>
      <c r="FY208" s="2"/>
      <c r="FZ208" s="2"/>
      <c r="GA208" s="2"/>
      <c r="GB208" s="2"/>
      <c r="GC208" s="2"/>
      <c r="GD208" s="2"/>
      <c r="GE208" s="2"/>
      <c r="GF208" s="2"/>
      <c r="GG208" s="2"/>
      <c r="GH208" s="2"/>
      <c r="GI208" s="2"/>
      <c r="GJ208" s="2"/>
      <c r="GK208" s="2"/>
      <c r="GL208" s="2"/>
      <c r="GM208" s="2"/>
      <c r="GN208" s="2"/>
      <c r="GO208" s="2"/>
      <c r="GP208" s="2"/>
    </row>
    <row r="209" spans="1:198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  <c r="FE209" s="2"/>
      <c r="FF209" s="2"/>
      <c r="FG209" s="2"/>
      <c r="FH209" s="2"/>
      <c r="FI209" s="2"/>
      <c r="FJ209" s="2"/>
      <c r="FK209" s="2"/>
      <c r="FL209" s="2"/>
      <c r="FM209" s="2"/>
      <c r="FN209" s="2"/>
      <c r="FO209" s="2"/>
      <c r="FP209" s="2"/>
      <c r="FQ209" s="2"/>
      <c r="FR209" s="2"/>
      <c r="FS209" s="2"/>
      <c r="FT209" s="2"/>
      <c r="FU209" s="2"/>
      <c r="FV209" s="2"/>
      <c r="FW209" s="2"/>
      <c r="FX209" s="2"/>
      <c r="FY209" s="2"/>
      <c r="FZ209" s="2"/>
      <c r="GA209" s="2"/>
      <c r="GB209" s="2"/>
      <c r="GC209" s="2"/>
      <c r="GD209" s="2"/>
      <c r="GE209" s="2"/>
      <c r="GF209" s="2"/>
      <c r="GG209" s="2"/>
      <c r="GH209" s="2"/>
      <c r="GI209" s="2"/>
      <c r="GJ209" s="2"/>
      <c r="GK209" s="2"/>
      <c r="GL209" s="2"/>
      <c r="GM209" s="2"/>
      <c r="GN209" s="2"/>
      <c r="GO209" s="2"/>
      <c r="GP209" s="2"/>
    </row>
    <row r="210" spans="1:198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  <c r="FE210" s="2"/>
      <c r="FF210" s="2"/>
      <c r="FG210" s="2"/>
      <c r="FH210" s="2"/>
      <c r="FI210" s="2"/>
      <c r="FJ210" s="2"/>
      <c r="FK210" s="2"/>
      <c r="FL210" s="2"/>
      <c r="FM210" s="2"/>
      <c r="FN210" s="2"/>
      <c r="FO210" s="2"/>
      <c r="FP210" s="2"/>
      <c r="FQ210" s="2"/>
      <c r="FR210" s="2"/>
      <c r="FS210" s="2"/>
      <c r="FT210" s="2"/>
      <c r="FU210" s="2"/>
      <c r="FV210" s="2"/>
      <c r="FW210" s="2"/>
      <c r="FX210" s="2"/>
      <c r="FY210" s="2"/>
      <c r="FZ210" s="2"/>
      <c r="GA210" s="2"/>
      <c r="GB210" s="2"/>
      <c r="GC210" s="2"/>
      <c r="GD210" s="2"/>
      <c r="GE210" s="2"/>
      <c r="GF210" s="2"/>
      <c r="GG210" s="2"/>
      <c r="GH210" s="2"/>
      <c r="GI210" s="2"/>
      <c r="GJ210" s="2"/>
      <c r="GK210" s="2"/>
      <c r="GL210" s="2"/>
      <c r="GM210" s="2"/>
      <c r="GN210" s="2"/>
      <c r="GO210" s="2"/>
      <c r="GP210" s="2"/>
    </row>
    <row r="211" spans="1:198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  <c r="FE211" s="2"/>
      <c r="FF211" s="2"/>
      <c r="FG211" s="2"/>
      <c r="FH211" s="2"/>
      <c r="FI211" s="2"/>
      <c r="FJ211" s="2"/>
      <c r="FK211" s="2"/>
      <c r="FL211" s="2"/>
      <c r="FM211" s="2"/>
      <c r="FN211" s="2"/>
      <c r="FO211" s="2"/>
      <c r="FP211" s="2"/>
      <c r="FQ211" s="2"/>
      <c r="FR211" s="2"/>
      <c r="FS211" s="2"/>
      <c r="FT211" s="2"/>
      <c r="FU211" s="2"/>
      <c r="FV211" s="2"/>
      <c r="FW211" s="2"/>
      <c r="FX211" s="2"/>
      <c r="FY211" s="2"/>
      <c r="FZ211" s="2"/>
      <c r="GA211" s="2"/>
      <c r="GB211" s="2"/>
      <c r="GC211" s="2"/>
      <c r="GD211" s="2"/>
      <c r="GE211" s="2"/>
      <c r="GF211" s="2"/>
      <c r="GG211" s="2"/>
      <c r="GH211" s="2"/>
      <c r="GI211" s="2"/>
      <c r="GJ211" s="2"/>
      <c r="GK211" s="2"/>
      <c r="GL211" s="2"/>
      <c r="GM211" s="2"/>
      <c r="GN211" s="2"/>
      <c r="GO211" s="2"/>
      <c r="GP211" s="2"/>
    </row>
    <row r="212" spans="1:198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  <c r="FE212" s="2"/>
      <c r="FF212" s="2"/>
      <c r="FG212" s="2"/>
      <c r="FH212" s="2"/>
      <c r="FI212" s="2"/>
      <c r="FJ212" s="2"/>
      <c r="FK212" s="2"/>
      <c r="FL212" s="2"/>
      <c r="FM212" s="2"/>
      <c r="FN212" s="2"/>
      <c r="FO212" s="2"/>
      <c r="FP212" s="2"/>
      <c r="FQ212" s="2"/>
      <c r="FR212" s="2"/>
      <c r="FS212" s="2"/>
      <c r="FT212" s="2"/>
      <c r="FU212" s="2"/>
      <c r="FV212" s="2"/>
      <c r="FW212" s="2"/>
      <c r="FX212" s="2"/>
      <c r="FY212" s="2"/>
      <c r="FZ212" s="2"/>
      <c r="GA212" s="2"/>
      <c r="GB212" s="2"/>
      <c r="GC212" s="2"/>
      <c r="GD212" s="2"/>
      <c r="GE212" s="2"/>
      <c r="GF212" s="2"/>
      <c r="GG212" s="2"/>
      <c r="GH212" s="2"/>
      <c r="GI212" s="2"/>
      <c r="GJ212" s="2"/>
      <c r="GK212" s="2"/>
      <c r="GL212" s="2"/>
      <c r="GM212" s="2"/>
      <c r="GN212" s="2"/>
      <c r="GO212" s="2"/>
      <c r="GP212" s="2"/>
    </row>
    <row r="213" spans="1:198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  <c r="FE213" s="2"/>
      <c r="FF213" s="2"/>
      <c r="FG213" s="2"/>
      <c r="FH213" s="2"/>
      <c r="FI213" s="2"/>
      <c r="FJ213" s="2"/>
      <c r="FK213" s="2"/>
      <c r="FL213" s="2"/>
      <c r="FM213" s="2"/>
      <c r="FN213" s="2"/>
      <c r="FO213" s="2"/>
      <c r="FP213" s="2"/>
      <c r="FQ213" s="2"/>
      <c r="FR213" s="2"/>
      <c r="FS213" s="2"/>
      <c r="FT213" s="2"/>
      <c r="FU213" s="2"/>
      <c r="FV213" s="2"/>
      <c r="FW213" s="2"/>
      <c r="FX213" s="2"/>
      <c r="FY213" s="2"/>
      <c r="FZ213" s="2"/>
      <c r="GA213" s="2"/>
      <c r="GB213" s="2"/>
      <c r="GC213" s="2"/>
      <c r="GD213" s="2"/>
      <c r="GE213" s="2"/>
      <c r="GF213" s="2"/>
      <c r="GG213" s="2"/>
      <c r="GH213" s="2"/>
      <c r="GI213" s="2"/>
      <c r="GJ213" s="2"/>
      <c r="GK213" s="2"/>
      <c r="GL213" s="2"/>
      <c r="GM213" s="2"/>
      <c r="GN213" s="2"/>
      <c r="GO213" s="2"/>
      <c r="GP213" s="2"/>
    </row>
    <row r="214" spans="1:198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  <c r="FE214" s="2"/>
      <c r="FF214" s="2"/>
      <c r="FG214" s="2"/>
      <c r="FH214" s="2"/>
      <c r="FI214" s="2"/>
      <c r="FJ214" s="2"/>
      <c r="FK214" s="2"/>
      <c r="FL214" s="2"/>
      <c r="FM214" s="2"/>
      <c r="FN214" s="2"/>
      <c r="FO214" s="2"/>
      <c r="FP214" s="2"/>
      <c r="FQ214" s="2"/>
      <c r="FR214" s="2"/>
      <c r="FS214" s="2"/>
      <c r="FT214" s="2"/>
      <c r="FU214" s="2"/>
      <c r="FV214" s="2"/>
      <c r="FW214" s="2"/>
      <c r="FX214" s="2"/>
      <c r="FY214" s="2"/>
      <c r="FZ214" s="2"/>
      <c r="GA214" s="2"/>
      <c r="GB214" s="2"/>
      <c r="GC214" s="2"/>
      <c r="GD214" s="2"/>
      <c r="GE214" s="2"/>
      <c r="GF214" s="2"/>
      <c r="GG214" s="2"/>
      <c r="GH214" s="2"/>
      <c r="GI214" s="2"/>
      <c r="GJ214" s="2"/>
      <c r="GK214" s="2"/>
      <c r="GL214" s="2"/>
      <c r="GM214" s="2"/>
      <c r="GN214" s="2"/>
      <c r="GO214" s="2"/>
      <c r="GP214" s="2"/>
    </row>
    <row r="215" spans="1:198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  <c r="FE215" s="2"/>
      <c r="FF215" s="2"/>
      <c r="FG215" s="2"/>
      <c r="FH215" s="2"/>
      <c r="FI215" s="2"/>
      <c r="FJ215" s="2"/>
      <c r="FK215" s="2"/>
      <c r="FL215" s="2"/>
      <c r="FM215" s="2"/>
      <c r="FN215" s="2"/>
      <c r="FO215" s="2"/>
      <c r="FP215" s="2"/>
      <c r="FQ215" s="2"/>
      <c r="FR215" s="2"/>
      <c r="FS215" s="2"/>
      <c r="FT215" s="2"/>
      <c r="FU215" s="2"/>
      <c r="FV215" s="2"/>
      <c r="FW215" s="2"/>
      <c r="FX215" s="2"/>
      <c r="FY215" s="2"/>
      <c r="FZ215" s="2"/>
      <c r="GA215" s="2"/>
      <c r="GB215" s="2"/>
      <c r="GC215" s="2"/>
      <c r="GD215" s="2"/>
      <c r="GE215" s="2"/>
      <c r="GF215" s="2"/>
      <c r="GG215" s="2"/>
      <c r="GH215" s="2"/>
      <c r="GI215" s="2"/>
      <c r="GJ215" s="2"/>
      <c r="GK215" s="2"/>
      <c r="GL215" s="2"/>
      <c r="GM215" s="2"/>
      <c r="GN215" s="2"/>
      <c r="GO215" s="2"/>
      <c r="GP215" s="2"/>
    </row>
    <row r="216" spans="1:198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  <c r="FE216" s="2"/>
      <c r="FF216" s="2"/>
      <c r="FG216" s="2"/>
      <c r="FH216" s="2"/>
      <c r="FI216" s="2"/>
      <c r="FJ216" s="2"/>
      <c r="FK216" s="2"/>
      <c r="FL216" s="2"/>
      <c r="FM216" s="2"/>
      <c r="FN216" s="2"/>
      <c r="FO216" s="2"/>
      <c r="FP216" s="2"/>
      <c r="FQ216" s="2"/>
      <c r="FR216" s="2"/>
      <c r="FS216" s="2"/>
      <c r="FT216" s="2"/>
      <c r="FU216" s="2"/>
      <c r="FV216" s="2"/>
      <c r="FW216" s="2"/>
      <c r="FX216" s="2"/>
      <c r="FY216" s="2"/>
      <c r="FZ216" s="2"/>
      <c r="GA216" s="2"/>
      <c r="GB216" s="2"/>
      <c r="GC216" s="2"/>
      <c r="GD216" s="2"/>
      <c r="GE216" s="2"/>
      <c r="GF216" s="2"/>
      <c r="GG216" s="2"/>
      <c r="GH216" s="2"/>
      <c r="GI216" s="2"/>
      <c r="GJ216" s="2"/>
      <c r="GK216" s="2"/>
      <c r="GL216" s="2"/>
      <c r="GM216" s="2"/>
      <c r="GN216" s="2"/>
      <c r="GO216" s="2"/>
      <c r="GP216" s="2"/>
    </row>
    <row r="217" spans="1:198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  <c r="FE217" s="2"/>
      <c r="FF217" s="2"/>
      <c r="FG217" s="2"/>
      <c r="FH217" s="2"/>
      <c r="FI217" s="2"/>
      <c r="FJ217" s="2"/>
      <c r="FK217" s="2"/>
      <c r="FL217" s="2"/>
      <c r="FM217" s="2"/>
      <c r="FN217" s="2"/>
      <c r="FO217" s="2"/>
      <c r="FP217" s="2"/>
      <c r="FQ217" s="2"/>
      <c r="FR217" s="2"/>
      <c r="FS217" s="2"/>
      <c r="FT217" s="2"/>
      <c r="FU217" s="2"/>
      <c r="FV217" s="2"/>
      <c r="FW217" s="2"/>
      <c r="FX217" s="2"/>
      <c r="FY217" s="2"/>
      <c r="FZ217" s="2"/>
      <c r="GA217" s="2"/>
      <c r="GB217" s="2"/>
      <c r="GC217" s="2"/>
      <c r="GD217" s="2"/>
      <c r="GE217" s="2"/>
      <c r="GF217" s="2"/>
      <c r="GG217" s="2"/>
      <c r="GH217" s="2"/>
      <c r="GI217" s="2"/>
      <c r="GJ217" s="2"/>
      <c r="GK217" s="2"/>
      <c r="GL217" s="2"/>
      <c r="GM217" s="2"/>
      <c r="GN217" s="2"/>
      <c r="GO217" s="2"/>
      <c r="GP217" s="2"/>
    </row>
    <row r="218" spans="1:19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  <c r="FE218" s="2"/>
      <c r="FF218" s="2"/>
      <c r="FG218" s="2"/>
      <c r="FH218" s="2"/>
      <c r="FI218" s="2"/>
      <c r="FJ218" s="2"/>
      <c r="FK218" s="2"/>
      <c r="FL218" s="2"/>
      <c r="FM218" s="2"/>
      <c r="FN218" s="2"/>
      <c r="FO218" s="2"/>
      <c r="FP218" s="2"/>
      <c r="FQ218" s="2"/>
      <c r="FR218" s="2"/>
      <c r="FS218" s="2"/>
      <c r="FT218" s="2"/>
      <c r="FU218" s="2"/>
      <c r="FV218" s="2"/>
      <c r="FW218" s="2"/>
      <c r="FX218" s="2"/>
      <c r="FY218" s="2"/>
      <c r="FZ218" s="2"/>
      <c r="GA218" s="2"/>
      <c r="GB218" s="2"/>
      <c r="GC218" s="2"/>
      <c r="GD218" s="2"/>
      <c r="GE218" s="2"/>
      <c r="GF218" s="2"/>
      <c r="GG218" s="2"/>
      <c r="GH218" s="2"/>
      <c r="GI218" s="2"/>
      <c r="GJ218" s="2"/>
      <c r="GK218" s="2"/>
      <c r="GL218" s="2"/>
      <c r="GM218" s="2"/>
      <c r="GN218" s="2"/>
      <c r="GO218" s="2"/>
      <c r="GP218" s="2"/>
    </row>
    <row r="219" spans="1:198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  <c r="FE219" s="2"/>
      <c r="FF219" s="2"/>
      <c r="FG219" s="2"/>
      <c r="FH219" s="2"/>
      <c r="FI219" s="2"/>
      <c r="FJ219" s="2"/>
      <c r="FK219" s="2"/>
      <c r="FL219" s="2"/>
      <c r="FM219" s="2"/>
      <c r="FN219" s="2"/>
      <c r="FO219" s="2"/>
      <c r="FP219" s="2"/>
      <c r="FQ219" s="2"/>
      <c r="FR219" s="2"/>
      <c r="FS219" s="2"/>
      <c r="FT219" s="2"/>
      <c r="FU219" s="2"/>
      <c r="FV219" s="2"/>
      <c r="FW219" s="2"/>
      <c r="FX219" s="2"/>
      <c r="FY219" s="2"/>
      <c r="FZ219" s="2"/>
      <c r="GA219" s="2"/>
      <c r="GB219" s="2"/>
      <c r="GC219" s="2"/>
      <c r="GD219" s="2"/>
      <c r="GE219" s="2"/>
      <c r="GF219" s="2"/>
      <c r="GG219" s="2"/>
      <c r="GH219" s="2"/>
      <c r="GI219" s="2"/>
      <c r="GJ219" s="2"/>
      <c r="GK219" s="2"/>
      <c r="GL219" s="2"/>
      <c r="GM219" s="2"/>
      <c r="GN219" s="2"/>
      <c r="GO219" s="2"/>
      <c r="GP219" s="2"/>
    </row>
    <row r="220" spans="1:198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  <c r="FE220" s="2"/>
      <c r="FF220" s="2"/>
      <c r="FG220" s="2"/>
      <c r="FH220" s="2"/>
      <c r="FI220" s="2"/>
      <c r="FJ220" s="2"/>
      <c r="FK220" s="2"/>
      <c r="FL220" s="2"/>
      <c r="FM220" s="2"/>
      <c r="FN220" s="2"/>
      <c r="FO220" s="2"/>
      <c r="FP220" s="2"/>
      <c r="FQ220" s="2"/>
      <c r="FR220" s="2"/>
      <c r="FS220" s="2"/>
      <c r="FT220" s="2"/>
      <c r="FU220" s="2"/>
      <c r="FV220" s="2"/>
      <c r="FW220" s="2"/>
      <c r="FX220" s="2"/>
      <c r="FY220" s="2"/>
      <c r="FZ220" s="2"/>
      <c r="GA220" s="2"/>
      <c r="GB220" s="2"/>
      <c r="GC220" s="2"/>
      <c r="GD220" s="2"/>
      <c r="GE220" s="2"/>
      <c r="GF220" s="2"/>
      <c r="GG220" s="2"/>
      <c r="GH220" s="2"/>
      <c r="GI220" s="2"/>
      <c r="GJ220" s="2"/>
      <c r="GK220" s="2"/>
      <c r="GL220" s="2"/>
      <c r="GM220" s="2"/>
      <c r="GN220" s="2"/>
      <c r="GO220" s="2"/>
      <c r="GP220" s="2"/>
    </row>
    <row r="221" spans="1:198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  <c r="FE221" s="2"/>
      <c r="FF221" s="2"/>
      <c r="FG221" s="2"/>
      <c r="FH221" s="2"/>
      <c r="FI221" s="2"/>
      <c r="FJ221" s="2"/>
      <c r="FK221" s="2"/>
      <c r="FL221" s="2"/>
      <c r="FM221" s="2"/>
      <c r="FN221" s="2"/>
      <c r="FO221" s="2"/>
      <c r="FP221" s="2"/>
      <c r="FQ221" s="2"/>
      <c r="FR221" s="2"/>
      <c r="FS221" s="2"/>
      <c r="FT221" s="2"/>
      <c r="FU221" s="2"/>
      <c r="FV221" s="2"/>
      <c r="FW221" s="2"/>
      <c r="FX221" s="2"/>
      <c r="FY221" s="2"/>
      <c r="FZ221" s="2"/>
      <c r="GA221" s="2"/>
      <c r="GB221" s="2"/>
      <c r="GC221" s="2"/>
      <c r="GD221" s="2"/>
      <c r="GE221" s="2"/>
      <c r="GF221" s="2"/>
      <c r="GG221" s="2"/>
      <c r="GH221" s="2"/>
      <c r="GI221" s="2"/>
      <c r="GJ221" s="2"/>
      <c r="GK221" s="2"/>
      <c r="GL221" s="2"/>
      <c r="GM221" s="2"/>
      <c r="GN221" s="2"/>
      <c r="GO221" s="2"/>
      <c r="GP221" s="2"/>
    </row>
    <row r="222" spans="1:198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  <c r="FE222" s="2"/>
      <c r="FF222" s="2"/>
      <c r="FG222" s="2"/>
      <c r="FH222" s="2"/>
      <c r="FI222" s="2"/>
      <c r="FJ222" s="2"/>
      <c r="FK222" s="2"/>
      <c r="FL222" s="2"/>
      <c r="FM222" s="2"/>
      <c r="FN222" s="2"/>
      <c r="FO222" s="2"/>
      <c r="FP222" s="2"/>
      <c r="FQ222" s="2"/>
      <c r="FR222" s="2"/>
      <c r="FS222" s="2"/>
      <c r="FT222" s="2"/>
      <c r="FU222" s="2"/>
      <c r="FV222" s="2"/>
      <c r="FW222" s="2"/>
      <c r="FX222" s="2"/>
      <c r="FY222" s="2"/>
      <c r="FZ222" s="2"/>
      <c r="GA222" s="2"/>
      <c r="GB222" s="2"/>
      <c r="GC222" s="2"/>
      <c r="GD222" s="2"/>
      <c r="GE222" s="2"/>
      <c r="GF222" s="2"/>
      <c r="GG222" s="2"/>
      <c r="GH222" s="2"/>
      <c r="GI222" s="2"/>
      <c r="GJ222" s="2"/>
      <c r="GK222" s="2"/>
      <c r="GL222" s="2"/>
      <c r="GM222" s="2"/>
      <c r="GN222" s="2"/>
      <c r="GO222" s="2"/>
      <c r="GP222" s="2"/>
    </row>
    <row r="223" spans="1:198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  <c r="FE223" s="2"/>
      <c r="FF223" s="2"/>
      <c r="FG223" s="2"/>
      <c r="FH223" s="2"/>
      <c r="FI223" s="2"/>
      <c r="FJ223" s="2"/>
      <c r="FK223" s="2"/>
      <c r="FL223" s="2"/>
      <c r="FM223" s="2"/>
      <c r="FN223" s="2"/>
      <c r="FO223" s="2"/>
      <c r="FP223" s="2"/>
      <c r="FQ223" s="2"/>
      <c r="FR223" s="2"/>
      <c r="FS223" s="2"/>
      <c r="FT223" s="2"/>
      <c r="FU223" s="2"/>
      <c r="FV223" s="2"/>
      <c r="FW223" s="2"/>
      <c r="FX223" s="2"/>
      <c r="FY223" s="2"/>
      <c r="FZ223" s="2"/>
      <c r="GA223" s="2"/>
      <c r="GB223" s="2"/>
      <c r="GC223" s="2"/>
      <c r="GD223" s="2"/>
      <c r="GE223" s="2"/>
      <c r="GF223" s="2"/>
      <c r="GG223" s="2"/>
      <c r="GH223" s="2"/>
      <c r="GI223" s="2"/>
      <c r="GJ223" s="2"/>
      <c r="GK223" s="2"/>
      <c r="GL223" s="2"/>
      <c r="GM223" s="2"/>
      <c r="GN223" s="2"/>
      <c r="GO223" s="2"/>
      <c r="GP223" s="2"/>
    </row>
    <row r="224" spans="1:198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  <c r="FE224" s="2"/>
      <c r="FF224" s="2"/>
      <c r="FG224" s="2"/>
      <c r="FH224" s="2"/>
      <c r="FI224" s="2"/>
      <c r="FJ224" s="2"/>
      <c r="FK224" s="2"/>
      <c r="FL224" s="2"/>
      <c r="FM224" s="2"/>
      <c r="FN224" s="2"/>
      <c r="FO224" s="2"/>
      <c r="FP224" s="2"/>
      <c r="FQ224" s="2"/>
      <c r="FR224" s="2"/>
      <c r="FS224" s="2"/>
      <c r="FT224" s="2"/>
      <c r="FU224" s="2"/>
      <c r="FV224" s="2"/>
      <c r="FW224" s="2"/>
      <c r="FX224" s="2"/>
      <c r="FY224" s="2"/>
      <c r="FZ224" s="2"/>
      <c r="GA224" s="2"/>
      <c r="GB224" s="2"/>
      <c r="GC224" s="2"/>
      <c r="GD224" s="2"/>
      <c r="GE224" s="2"/>
      <c r="GF224" s="2"/>
      <c r="GG224" s="2"/>
      <c r="GH224" s="2"/>
      <c r="GI224" s="2"/>
      <c r="GJ224" s="2"/>
      <c r="GK224" s="2"/>
      <c r="GL224" s="2"/>
      <c r="GM224" s="2"/>
      <c r="GN224" s="2"/>
      <c r="GO224" s="2"/>
      <c r="GP224" s="2"/>
    </row>
    <row r="225" spans="1:198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  <c r="FE225" s="2"/>
      <c r="FF225" s="2"/>
      <c r="FG225" s="2"/>
      <c r="FH225" s="2"/>
      <c r="FI225" s="2"/>
      <c r="FJ225" s="2"/>
      <c r="FK225" s="2"/>
      <c r="FL225" s="2"/>
      <c r="FM225" s="2"/>
      <c r="FN225" s="2"/>
      <c r="FO225" s="2"/>
      <c r="FP225" s="2"/>
      <c r="FQ225" s="2"/>
      <c r="FR225" s="2"/>
      <c r="FS225" s="2"/>
      <c r="FT225" s="2"/>
      <c r="FU225" s="2"/>
      <c r="FV225" s="2"/>
      <c r="FW225" s="2"/>
      <c r="FX225" s="2"/>
      <c r="FY225" s="2"/>
      <c r="FZ225" s="2"/>
      <c r="GA225" s="2"/>
      <c r="GB225" s="2"/>
      <c r="GC225" s="2"/>
      <c r="GD225" s="2"/>
      <c r="GE225" s="2"/>
      <c r="GF225" s="2"/>
      <c r="GG225" s="2"/>
      <c r="GH225" s="2"/>
      <c r="GI225" s="2"/>
      <c r="GJ225" s="2"/>
      <c r="GK225" s="2"/>
      <c r="GL225" s="2"/>
      <c r="GM225" s="2"/>
      <c r="GN225" s="2"/>
      <c r="GO225" s="2"/>
      <c r="GP225" s="2"/>
    </row>
    <row r="226" spans="1:198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  <c r="FE226" s="2"/>
      <c r="FF226" s="2"/>
      <c r="FG226" s="2"/>
      <c r="FH226" s="2"/>
      <c r="FI226" s="2"/>
      <c r="FJ226" s="2"/>
      <c r="FK226" s="2"/>
      <c r="FL226" s="2"/>
      <c r="FM226" s="2"/>
      <c r="FN226" s="2"/>
      <c r="FO226" s="2"/>
      <c r="FP226" s="2"/>
      <c r="FQ226" s="2"/>
      <c r="FR226" s="2"/>
      <c r="FS226" s="2"/>
      <c r="FT226" s="2"/>
      <c r="FU226" s="2"/>
      <c r="FV226" s="2"/>
      <c r="FW226" s="2"/>
      <c r="FX226" s="2"/>
      <c r="FY226" s="2"/>
      <c r="FZ226" s="2"/>
      <c r="GA226" s="2"/>
      <c r="GB226" s="2"/>
      <c r="GC226" s="2"/>
      <c r="GD226" s="2"/>
      <c r="GE226" s="2"/>
      <c r="GF226" s="2"/>
      <c r="GG226" s="2"/>
      <c r="GH226" s="2"/>
      <c r="GI226" s="2"/>
      <c r="GJ226" s="2"/>
      <c r="GK226" s="2"/>
      <c r="GL226" s="2"/>
      <c r="GM226" s="2"/>
      <c r="GN226" s="2"/>
      <c r="GO226" s="2"/>
      <c r="GP226" s="2"/>
    </row>
    <row r="227" spans="1:198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  <c r="FE227" s="2"/>
      <c r="FF227" s="2"/>
      <c r="FG227" s="2"/>
      <c r="FH227" s="2"/>
      <c r="FI227" s="2"/>
      <c r="FJ227" s="2"/>
      <c r="FK227" s="2"/>
      <c r="FL227" s="2"/>
      <c r="FM227" s="2"/>
      <c r="FN227" s="2"/>
      <c r="FO227" s="2"/>
      <c r="FP227" s="2"/>
      <c r="FQ227" s="2"/>
      <c r="FR227" s="2"/>
      <c r="FS227" s="2"/>
      <c r="FT227" s="2"/>
      <c r="FU227" s="2"/>
      <c r="FV227" s="2"/>
      <c r="FW227" s="2"/>
      <c r="FX227" s="2"/>
      <c r="FY227" s="2"/>
      <c r="FZ227" s="2"/>
      <c r="GA227" s="2"/>
      <c r="GB227" s="2"/>
      <c r="GC227" s="2"/>
      <c r="GD227" s="2"/>
      <c r="GE227" s="2"/>
      <c r="GF227" s="2"/>
      <c r="GG227" s="2"/>
      <c r="GH227" s="2"/>
      <c r="GI227" s="2"/>
      <c r="GJ227" s="2"/>
      <c r="GK227" s="2"/>
      <c r="GL227" s="2"/>
      <c r="GM227" s="2"/>
      <c r="GN227" s="2"/>
      <c r="GO227" s="2"/>
      <c r="GP227" s="2"/>
    </row>
    <row r="228" spans="1:19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  <c r="FE228" s="2"/>
      <c r="FF228" s="2"/>
      <c r="FG228" s="2"/>
      <c r="FH228" s="2"/>
      <c r="FI228" s="2"/>
      <c r="FJ228" s="2"/>
      <c r="FK228" s="2"/>
      <c r="FL228" s="2"/>
      <c r="FM228" s="2"/>
      <c r="FN228" s="2"/>
      <c r="FO228" s="2"/>
      <c r="FP228" s="2"/>
      <c r="FQ228" s="2"/>
      <c r="FR228" s="2"/>
      <c r="FS228" s="2"/>
      <c r="FT228" s="2"/>
      <c r="FU228" s="2"/>
      <c r="FV228" s="2"/>
      <c r="FW228" s="2"/>
      <c r="FX228" s="2"/>
      <c r="FY228" s="2"/>
      <c r="FZ228" s="2"/>
      <c r="GA228" s="2"/>
      <c r="GB228" s="2"/>
      <c r="GC228" s="2"/>
      <c r="GD228" s="2"/>
      <c r="GE228" s="2"/>
      <c r="GF228" s="2"/>
      <c r="GG228" s="2"/>
      <c r="GH228" s="2"/>
      <c r="GI228" s="2"/>
      <c r="GJ228" s="2"/>
      <c r="GK228" s="2"/>
      <c r="GL228" s="2"/>
      <c r="GM228" s="2"/>
      <c r="GN228" s="2"/>
      <c r="GO228" s="2"/>
      <c r="GP228" s="2"/>
    </row>
    <row r="229" spans="1:198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  <c r="FE229" s="2"/>
      <c r="FF229" s="2"/>
      <c r="FG229" s="2"/>
      <c r="FH229" s="2"/>
      <c r="FI229" s="2"/>
      <c r="FJ229" s="2"/>
      <c r="FK229" s="2"/>
      <c r="FL229" s="2"/>
      <c r="FM229" s="2"/>
      <c r="FN229" s="2"/>
      <c r="FO229" s="2"/>
      <c r="FP229" s="2"/>
      <c r="FQ229" s="2"/>
      <c r="FR229" s="2"/>
      <c r="FS229" s="2"/>
      <c r="FT229" s="2"/>
      <c r="FU229" s="2"/>
      <c r="FV229" s="2"/>
      <c r="FW229" s="2"/>
      <c r="FX229" s="2"/>
      <c r="FY229" s="2"/>
      <c r="FZ229" s="2"/>
      <c r="GA229" s="2"/>
      <c r="GB229" s="2"/>
      <c r="GC229" s="2"/>
      <c r="GD229" s="2"/>
      <c r="GE229" s="2"/>
      <c r="GF229" s="2"/>
      <c r="GG229" s="2"/>
      <c r="GH229" s="2"/>
      <c r="GI229" s="2"/>
      <c r="GJ229" s="2"/>
      <c r="GK229" s="2"/>
      <c r="GL229" s="2"/>
      <c r="GM229" s="2"/>
      <c r="GN229" s="2"/>
      <c r="GO229" s="2"/>
      <c r="GP229" s="2"/>
    </row>
    <row r="230" spans="1:198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  <c r="FE230" s="2"/>
      <c r="FF230" s="2"/>
      <c r="FG230" s="2"/>
      <c r="FH230" s="2"/>
      <c r="FI230" s="2"/>
      <c r="FJ230" s="2"/>
      <c r="FK230" s="2"/>
      <c r="FL230" s="2"/>
      <c r="FM230" s="2"/>
      <c r="FN230" s="2"/>
      <c r="FO230" s="2"/>
      <c r="FP230" s="2"/>
      <c r="FQ230" s="2"/>
      <c r="FR230" s="2"/>
      <c r="FS230" s="2"/>
      <c r="FT230" s="2"/>
      <c r="FU230" s="2"/>
      <c r="FV230" s="2"/>
      <c r="FW230" s="2"/>
      <c r="FX230" s="2"/>
      <c r="FY230" s="2"/>
      <c r="FZ230" s="2"/>
      <c r="GA230" s="2"/>
      <c r="GB230" s="2"/>
      <c r="GC230" s="2"/>
      <c r="GD230" s="2"/>
      <c r="GE230" s="2"/>
      <c r="GF230" s="2"/>
      <c r="GG230" s="2"/>
      <c r="GH230" s="2"/>
      <c r="GI230" s="2"/>
      <c r="GJ230" s="2"/>
      <c r="GK230" s="2"/>
      <c r="GL230" s="2"/>
      <c r="GM230" s="2"/>
      <c r="GN230" s="2"/>
      <c r="GO230" s="2"/>
      <c r="GP230" s="2"/>
    </row>
    <row r="231" spans="1:198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  <c r="FE231" s="2"/>
      <c r="FF231" s="2"/>
      <c r="FG231" s="2"/>
      <c r="FH231" s="2"/>
      <c r="FI231" s="2"/>
      <c r="FJ231" s="2"/>
      <c r="FK231" s="2"/>
      <c r="FL231" s="2"/>
      <c r="FM231" s="2"/>
      <c r="FN231" s="2"/>
      <c r="FO231" s="2"/>
      <c r="FP231" s="2"/>
      <c r="FQ231" s="2"/>
      <c r="FR231" s="2"/>
      <c r="FS231" s="2"/>
      <c r="FT231" s="2"/>
      <c r="FU231" s="2"/>
      <c r="FV231" s="2"/>
      <c r="FW231" s="2"/>
      <c r="FX231" s="2"/>
      <c r="FY231" s="2"/>
      <c r="FZ231" s="2"/>
      <c r="GA231" s="2"/>
      <c r="GB231" s="2"/>
      <c r="GC231" s="2"/>
      <c r="GD231" s="2"/>
      <c r="GE231" s="2"/>
      <c r="GF231" s="2"/>
      <c r="GG231" s="2"/>
      <c r="GH231" s="2"/>
      <c r="GI231" s="2"/>
      <c r="GJ231" s="2"/>
      <c r="GK231" s="2"/>
      <c r="GL231" s="2"/>
      <c r="GM231" s="2"/>
      <c r="GN231" s="2"/>
      <c r="GO231" s="2"/>
      <c r="GP231" s="2"/>
    </row>
    <row r="232" spans="1:198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  <c r="FE232" s="2"/>
      <c r="FF232" s="2"/>
      <c r="FG232" s="2"/>
      <c r="FH232" s="2"/>
      <c r="FI232" s="2"/>
      <c r="FJ232" s="2"/>
      <c r="FK232" s="2"/>
      <c r="FL232" s="2"/>
      <c r="FM232" s="2"/>
      <c r="FN232" s="2"/>
      <c r="FO232" s="2"/>
      <c r="FP232" s="2"/>
      <c r="FQ232" s="2"/>
      <c r="FR232" s="2"/>
      <c r="FS232" s="2"/>
      <c r="FT232" s="2"/>
      <c r="FU232" s="2"/>
      <c r="FV232" s="2"/>
      <c r="FW232" s="2"/>
      <c r="FX232" s="2"/>
      <c r="FY232" s="2"/>
      <c r="FZ232" s="2"/>
      <c r="GA232" s="2"/>
      <c r="GB232" s="2"/>
      <c r="GC232" s="2"/>
      <c r="GD232" s="2"/>
      <c r="GE232" s="2"/>
      <c r="GF232" s="2"/>
      <c r="GG232" s="2"/>
      <c r="GH232" s="2"/>
      <c r="GI232" s="2"/>
      <c r="GJ232" s="2"/>
      <c r="GK232" s="2"/>
      <c r="GL232" s="2"/>
      <c r="GM232" s="2"/>
      <c r="GN232" s="2"/>
      <c r="GO232" s="2"/>
      <c r="GP232" s="2"/>
    </row>
    <row r="233" spans="1:198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  <c r="FE233" s="2"/>
      <c r="FF233" s="2"/>
      <c r="FG233" s="2"/>
      <c r="FH233" s="2"/>
      <c r="FI233" s="2"/>
      <c r="FJ233" s="2"/>
      <c r="FK233" s="2"/>
      <c r="FL233" s="2"/>
      <c r="FM233" s="2"/>
      <c r="FN233" s="2"/>
      <c r="FO233" s="2"/>
      <c r="FP233" s="2"/>
      <c r="FQ233" s="2"/>
      <c r="FR233" s="2"/>
      <c r="FS233" s="2"/>
      <c r="FT233" s="2"/>
      <c r="FU233" s="2"/>
      <c r="FV233" s="2"/>
      <c r="FW233" s="2"/>
      <c r="FX233" s="2"/>
      <c r="FY233" s="2"/>
      <c r="FZ233" s="2"/>
      <c r="GA233" s="2"/>
      <c r="GB233" s="2"/>
      <c r="GC233" s="2"/>
      <c r="GD233" s="2"/>
      <c r="GE233" s="2"/>
      <c r="GF233" s="2"/>
      <c r="GG233" s="2"/>
      <c r="GH233" s="2"/>
      <c r="GI233" s="2"/>
      <c r="GJ233" s="2"/>
      <c r="GK233" s="2"/>
      <c r="GL233" s="2"/>
      <c r="GM233" s="2"/>
      <c r="GN233" s="2"/>
      <c r="GO233" s="2"/>
      <c r="GP233" s="2"/>
    </row>
    <row r="234" spans="1:198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  <c r="FE234" s="2"/>
      <c r="FF234" s="2"/>
      <c r="FG234" s="2"/>
      <c r="FH234" s="2"/>
      <c r="FI234" s="2"/>
      <c r="FJ234" s="2"/>
      <c r="FK234" s="2"/>
      <c r="FL234" s="2"/>
      <c r="FM234" s="2"/>
      <c r="FN234" s="2"/>
      <c r="FO234" s="2"/>
      <c r="FP234" s="2"/>
      <c r="FQ234" s="2"/>
      <c r="FR234" s="2"/>
      <c r="FS234" s="2"/>
      <c r="FT234" s="2"/>
      <c r="FU234" s="2"/>
      <c r="FV234" s="2"/>
      <c r="FW234" s="2"/>
      <c r="FX234" s="2"/>
      <c r="FY234" s="2"/>
      <c r="FZ234" s="2"/>
      <c r="GA234" s="2"/>
      <c r="GB234" s="2"/>
      <c r="GC234" s="2"/>
      <c r="GD234" s="2"/>
      <c r="GE234" s="2"/>
      <c r="GF234" s="2"/>
      <c r="GG234" s="2"/>
      <c r="GH234" s="2"/>
      <c r="GI234" s="2"/>
      <c r="GJ234" s="2"/>
      <c r="GK234" s="2"/>
      <c r="GL234" s="2"/>
      <c r="GM234" s="2"/>
      <c r="GN234" s="2"/>
      <c r="GO234" s="2"/>
      <c r="GP234" s="2"/>
    </row>
    <row r="235" spans="1:198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  <c r="FE235" s="2"/>
      <c r="FF235" s="2"/>
      <c r="FG235" s="2"/>
      <c r="FH235" s="2"/>
      <c r="FI235" s="2"/>
      <c r="FJ235" s="2"/>
      <c r="FK235" s="2"/>
      <c r="FL235" s="2"/>
      <c r="FM235" s="2"/>
      <c r="FN235" s="2"/>
      <c r="FO235" s="2"/>
      <c r="FP235" s="2"/>
      <c r="FQ235" s="2"/>
      <c r="FR235" s="2"/>
      <c r="FS235" s="2"/>
      <c r="FT235" s="2"/>
      <c r="FU235" s="2"/>
      <c r="FV235" s="2"/>
      <c r="FW235" s="2"/>
      <c r="FX235" s="2"/>
      <c r="FY235" s="2"/>
      <c r="FZ235" s="2"/>
      <c r="GA235" s="2"/>
      <c r="GB235" s="2"/>
      <c r="GC235" s="2"/>
      <c r="GD235" s="2"/>
      <c r="GE235" s="2"/>
      <c r="GF235" s="2"/>
      <c r="GG235" s="2"/>
      <c r="GH235" s="2"/>
      <c r="GI235" s="2"/>
      <c r="GJ235" s="2"/>
      <c r="GK235" s="2"/>
      <c r="GL235" s="2"/>
      <c r="GM235" s="2"/>
      <c r="GN235" s="2"/>
      <c r="GO235" s="2"/>
      <c r="GP235" s="2"/>
    </row>
    <row r="236" spans="1:198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  <c r="FE236" s="2"/>
      <c r="FF236" s="2"/>
      <c r="FG236" s="2"/>
      <c r="FH236" s="2"/>
      <c r="FI236" s="2"/>
      <c r="FJ236" s="2"/>
      <c r="FK236" s="2"/>
      <c r="FL236" s="2"/>
      <c r="FM236" s="2"/>
      <c r="FN236" s="2"/>
      <c r="FO236" s="2"/>
      <c r="FP236" s="2"/>
      <c r="FQ236" s="2"/>
      <c r="FR236" s="2"/>
      <c r="FS236" s="2"/>
      <c r="FT236" s="2"/>
      <c r="FU236" s="2"/>
      <c r="FV236" s="2"/>
      <c r="FW236" s="2"/>
      <c r="FX236" s="2"/>
      <c r="FY236" s="2"/>
      <c r="FZ236" s="2"/>
      <c r="GA236" s="2"/>
      <c r="GB236" s="2"/>
      <c r="GC236" s="2"/>
      <c r="GD236" s="2"/>
      <c r="GE236" s="2"/>
      <c r="GF236" s="2"/>
      <c r="GG236" s="2"/>
      <c r="GH236" s="2"/>
      <c r="GI236" s="2"/>
      <c r="GJ236" s="2"/>
      <c r="GK236" s="2"/>
      <c r="GL236" s="2"/>
      <c r="GM236" s="2"/>
      <c r="GN236" s="2"/>
      <c r="GO236" s="2"/>
      <c r="GP236" s="2"/>
    </row>
    <row r="237" spans="1:198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  <c r="FE237" s="2"/>
      <c r="FF237" s="2"/>
      <c r="FG237" s="2"/>
      <c r="FH237" s="2"/>
      <c r="FI237" s="2"/>
      <c r="FJ237" s="2"/>
      <c r="FK237" s="2"/>
      <c r="FL237" s="2"/>
      <c r="FM237" s="2"/>
      <c r="FN237" s="2"/>
      <c r="FO237" s="2"/>
      <c r="FP237" s="2"/>
      <c r="FQ237" s="2"/>
      <c r="FR237" s="2"/>
      <c r="FS237" s="2"/>
      <c r="FT237" s="2"/>
      <c r="FU237" s="2"/>
      <c r="FV237" s="2"/>
      <c r="FW237" s="2"/>
      <c r="FX237" s="2"/>
      <c r="FY237" s="2"/>
      <c r="FZ237" s="2"/>
      <c r="GA237" s="2"/>
      <c r="GB237" s="2"/>
      <c r="GC237" s="2"/>
      <c r="GD237" s="2"/>
      <c r="GE237" s="2"/>
      <c r="GF237" s="2"/>
      <c r="GG237" s="2"/>
      <c r="GH237" s="2"/>
      <c r="GI237" s="2"/>
      <c r="GJ237" s="2"/>
      <c r="GK237" s="2"/>
      <c r="GL237" s="2"/>
      <c r="GM237" s="2"/>
      <c r="GN237" s="2"/>
      <c r="GO237" s="2"/>
      <c r="GP237" s="2"/>
    </row>
    <row r="238" spans="1:19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  <c r="FE238" s="2"/>
      <c r="FF238" s="2"/>
      <c r="FG238" s="2"/>
      <c r="FH238" s="2"/>
      <c r="FI238" s="2"/>
      <c r="FJ238" s="2"/>
      <c r="FK238" s="2"/>
      <c r="FL238" s="2"/>
      <c r="FM238" s="2"/>
      <c r="FN238" s="2"/>
      <c r="FO238" s="2"/>
      <c r="FP238" s="2"/>
      <c r="FQ238" s="2"/>
      <c r="FR238" s="2"/>
      <c r="FS238" s="2"/>
      <c r="FT238" s="2"/>
      <c r="FU238" s="2"/>
      <c r="FV238" s="2"/>
      <c r="FW238" s="2"/>
      <c r="FX238" s="2"/>
      <c r="FY238" s="2"/>
      <c r="FZ238" s="2"/>
      <c r="GA238" s="2"/>
      <c r="GB238" s="2"/>
      <c r="GC238" s="2"/>
      <c r="GD238" s="2"/>
      <c r="GE238" s="2"/>
      <c r="GF238" s="2"/>
      <c r="GG238" s="2"/>
      <c r="GH238" s="2"/>
      <c r="GI238" s="2"/>
      <c r="GJ238" s="2"/>
      <c r="GK238" s="2"/>
      <c r="GL238" s="2"/>
      <c r="GM238" s="2"/>
      <c r="GN238" s="2"/>
      <c r="GO238" s="2"/>
      <c r="GP238" s="2"/>
    </row>
    <row r="239" spans="1:198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  <c r="FE239" s="2"/>
      <c r="FF239" s="2"/>
      <c r="FG239" s="2"/>
      <c r="FH239" s="2"/>
      <c r="FI239" s="2"/>
      <c r="FJ239" s="2"/>
      <c r="FK239" s="2"/>
      <c r="FL239" s="2"/>
      <c r="FM239" s="2"/>
      <c r="FN239" s="2"/>
      <c r="FO239" s="2"/>
      <c r="FP239" s="2"/>
      <c r="FQ239" s="2"/>
      <c r="FR239" s="2"/>
      <c r="FS239" s="2"/>
      <c r="FT239" s="2"/>
      <c r="FU239" s="2"/>
      <c r="FV239" s="2"/>
      <c r="FW239" s="2"/>
      <c r="FX239" s="2"/>
      <c r="FY239" s="2"/>
      <c r="FZ239" s="2"/>
      <c r="GA239" s="2"/>
      <c r="GB239" s="2"/>
      <c r="GC239" s="2"/>
      <c r="GD239" s="2"/>
      <c r="GE239" s="2"/>
      <c r="GF239" s="2"/>
      <c r="GG239" s="2"/>
      <c r="GH239" s="2"/>
      <c r="GI239" s="2"/>
      <c r="GJ239" s="2"/>
      <c r="GK239" s="2"/>
      <c r="GL239" s="2"/>
      <c r="GM239" s="2"/>
      <c r="GN239" s="2"/>
      <c r="GO239" s="2"/>
      <c r="GP239" s="2"/>
    </row>
  </sheetData>
  <mergeCells count="49">
    <mergeCell ref="CX7:DJ7"/>
    <mergeCell ref="BN31:BT31"/>
    <mergeCell ref="CM9:CR9"/>
    <mergeCell ref="CG9:CL9"/>
    <mergeCell ref="BX8:CV8"/>
    <mergeCell ref="BN30:BT30"/>
    <mergeCell ref="AY19:BW19"/>
    <mergeCell ref="AY12:BW12"/>
    <mergeCell ref="BX12:CV12"/>
    <mergeCell ref="CG10:CL10"/>
    <mergeCell ref="A10:Y10"/>
    <mergeCell ref="CC20:CI20"/>
    <mergeCell ref="AE31:AK31"/>
    <mergeCell ref="M20:V20"/>
    <mergeCell ref="A29:Y29"/>
    <mergeCell ref="AM10:AV10"/>
    <mergeCell ref="BL10:BU10"/>
    <mergeCell ref="CB10:CF10"/>
    <mergeCell ref="AL31:AU31"/>
    <mergeCell ref="AL20:AU20"/>
    <mergeCell ref="BX30:CV30"/>
    <mergeCell ref="CJ40:CS40"/>
    <mergeCell ref="BK20:BT20"/>
    <mergeCell ref="BH61:BT61"/>
    <mergeCell ref="CG61:CS61"/>
    <mergeCell ref="AL51:AU51"/>
    <mergeCell ref="AL60:AU60"/>
    <mergeCell ref="Z29:AX29"/>
    <mergeCell ref="Z39:AX39"/>
    <mergeCell ref="BK51:BT51"/>
    <mergeCell ref="M41:V41"/>
    <mergeCell ref="AL40:AU40"/>
    <mergeCell ref="BK40:BT40"/>
    <mergeCell ref="FB56:FM56"/>
    <mergeCell ref="FL30:FR30"/>
    <mergeCell ref="FL31:FQ31"/>
    <mergeCell ref="CH50:CS50"/>
    <mergeCell ref="CJ31:CS31"/>
    <mergeCell ref="BX49:CV49"/>
    <mergeCell ref="CM10:CR10"/>
    <mergeCell ref="CB9:CF9"/>
    <mergeCell ref="CJ20:CS20"/>
    <mergeCell ref="BX19:CV19"/>
    <mergeCell ref="A40:Y40"/>
    <mergeCell ref="C58:X58"/>
    <mergeCell ref="BX39:CV39"/>
    <mergeCell ref="Z49:AX49"/>
    <mergeCell ref="Z50:AX50"/>
    <mergeCell ref="M51:V51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5</vt:lpstr>
      <vt:lpstr>286市民のくらし</vt:lpstr>
      <vt:lpstr>'286市民のくらし'!Print_Area</vt:lpstr>
      <vt:lpstr>'5'!Print_Area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2007-04-22T11:22:17Z</cp:lastPrinted>
  <dcterms:created xsi:type="dcterms:W3CDTF">1997-01-08T22:48:59Z</dcterms:created>
  <dcterms:modified xsi:type="dcterms:W3CDTF">2023-03-09T02:25:05Z</dcterms:modified>
</cp:coreProperties>
</file>