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18\"/>
    </mc:Choice>
  </mc:AlternateContent>
  <xr:revisionPtr revIDLastSave="0" documentId="8_{9034FC55-F972-4D2A-96A0-53BA0415FB53}" xr6:coauthVersionLast="36" xr6:coauthVersionMax="36" xr10:uidLastSave="{00000000-0000-0000-0000-000000000000}"/>
  <bookViews>
    <workbookView xWindow="0" yWindow="0" windowWidth="28800" windowHeight="11940" tabRatio="842"/>
  </bookViews>
  <sheets>
    <sheet name="5" sheetId="1" r:id="rId1"/>
    <sheet name="286市民のくらし" sheetId="5" state="hidden" r:id="rId2"/>
  </sheets>
  <definedNames>
    <definedName name="_xlnm.Print_Area" localSheetId="1">'286市民のくらし'!$A$1:$CV$61</definedName>
    <definedName name="_xlnm.Print_Area" localSheetId="0">'5'!$A$1:$DH$38</definedName>
  </definedNames>
  <calcPr calcId="191029"/>
</workbook>
</file>

<file path=xl/calcChain.xml><?xml version="1.0" encoding="utf-8"?>
<calcChain xmlns="http://schemas.openxmlformats.org/spreadsheetml/2006/main">
  <c r="K18" i="1" l="1"/>
  <c r="BG7" i="1"/>
  <c r="BG8" i="1"/>
  <c r="BG9" i="1"/>
  <c r="BG11" i="1"/>
  <c r="BG21" i="1"/>
  <c r="BG22" i="1"/>
  <c r="BG25" i="1"/>
  <c r="BH17" i="1"/>
  <c r="DB7" i="1"/>
  <c r="AF7" i="1" s="1"/>
  <c r="AN7" i="1"/>
  <c r="AN8" i="1"/>
  <c r="AN9" i="1"/>
  <c r="AN10" i="1"/>
  <c r="AL11" i="1"/>
  <c r="AN11" i="1" s="1"/>
  <c r="AN12" i="1"/>
  <c r="AN13" i="1"/>
  <c r="AN14" i="1"/>
  <c r="AN15" i="1"/>
  <c r="AN16" i="1"/>
  <c r="AL17" i="1"/>
  <c r="AN17" i="1" s="1"/>
  <c r="AN18" i="1"/>
  <c r="AN19" i="1"/>
  <c r="AN20" i="1"/>
  <c r="AN21" i="1"/>
  <c r="AN22" i="1"/>
  <c r="AN23" i="1"/>
  <c r="AN24" i="1"/>
  <c r="AN25" i="1"/>
  <c r="AN27" i="1"/>
  <c r="AL28" i="1"/>
  <c r="AN28" i="1"/>
  <c r="AN29" i="1"/>
  <c r="AN30" i="1"/>
  <c r="AN31" i="1"/>
  <c r="AN32" i="1"/>
  <c r="AN34" i="1"/>
  <c r="AN35" i="1"/>
  <c r="AN36" i="1"/>
  <c r="AN5" i="1"/>
  <c r="CK9" i="1"/>
  <c r="DB8" i="1"/>
  <c r="AA8" i="1" s="1"/>
  <c r="DB9" i="1"/>
  <c r="AA9" i="1" s="1"/>
  <c r="AJ9" i="1"/>
  <c r="DB10" i="1"/>
  <c r="AA10" i="1" s="1"/>
  <c r="AJ10" i="1"/>
  <c r="DB11" i="1"/>
  <c r="AA11" i="1" s="1"/>
  <c r="AJ11" i="1"/>
  <c r="DB12" i="1"/>
  <c r="AA12" i="1" s="1"/>
  <c r="AJ12" i="1"/>
  <c r="DB13" i="1"/>
  <c r="AF13" i="1" s="1"/>
  <c r="DB14" i="1"/>
  <c r="AA14" i="1" s="1"/>
  <c r="AJ14" i="1"/>
  <c r="DB15" i="1"/>
  <c r="AA15" i="1" s="1"/>
  <c r="AJ15" i="1"/>
  <c r="DB16" i="1"/>
  <c r="AA16" i="1" s="1"/>
  <c r="AJ16" i="1"/>
  <c r="DB17" i="1"/>
  <c r="AJ17" i="1" s="1"/>
  <c r="DB18" i="1"/>
  <c r="AJ18" i="1" s="1"/>
  <c r="DB19" i="1"/>
  <c r="AJ19" i="1"/>
  <c r="DB20" i="1"/>
  <c r="AJ20" i="1"/>
  <c r="DB21" i="1"/>
  <c r="AJ21" i="1"/>
  <c r="DB22" i="1"/>
  <c r="AJ22" i="1" s="1"/>
  <c r="DB23" i="1"/>
  <c r="AJ23" i="1" s="1"/>
  <c r="DB24" i="1"/>
  <c r="AJ24" i="1" s="1"/>
  <c r="DB25" i="1"/>
  <c r="AF25" i="1" s="1"/>
  <c r="AJ25" i="1"/>
  <c r="AF9" i="1"/>
  <c r="AF10" i="1"/>
  <c r="AF11" i="1"/>
  <c r="AF12" i="1"/>
  <c r="AF19" i="1"/>
  <c r="AF20" i="1"/>
  <c r="AF21" i="1"/>
  <c r="AF22" i="1"/>
  <c r="AF23" i="1"/>
  <c r="AF24" i="1"/>
  <c r="AA13" i="1"/>
  <c r="AA19" i="1"/>
  <c r="AA20" i="1"/>
  <c r="AA21" i="1"/>
  <c r="AA23" i="1"/>
  <c r="AA25" i="1"/>
  <c r="AA7" i="1"/>
  <c r="DB26" i="1"/>
  <c r="DB27" i="1"/>
  <c r="DB28" i="1"/>
  <c r="DB29" i="1"/>
  <c r="DB30" i="1"/>
  <c r="DB31" i="1"/>
  <c r="DB32" i="1"/>
  <c r="DB33" i="1"/>
  <c r="DB34" i="1"/>
  <c r="DB35" i="1"/>
  <c r="DB36" i="1"/>
  <c r="CN9" i="1"/>
  <c r="CN11" i="1"/>
  <c r="CN18" i="1"/>
  <c r="CN25" i="1"/>
  <c r="CZ25" i="1"/>
  <c r="CZ7" i="1"/>
  <c r="CZ8" i="1"/>
  <c r="CZ11" i="1"/>
  <c r="DA21" i="1" s="1"/>
  <c r="CZ17" i="1"/>
  <c r="CZ18" i="1"/>
  <c r="CZ21" i="1"/>
  <c r="CZ22" i="1"/>
  <c r="DA22" i="1" s="1"/>
  <c r="DA25" i="1"/>
  <c r="DA24" i="1"/>
  <c r="DA23" i="1"/>
  <c r="DA20" i="1"/>
  <c r="DA19" i="1"/>
  <c r="DA18" i="1"/>
  <c r="DA17" i="1"/>
  <c r="DA16" i="1"/>
  <c r="DA15" i="1"/>
  <c r="DA14" i="1"/>
  <c r="DA13" i="1"/>
  <c r="DA12" i="1"/>
  <c r="DA10" i="1"/>
  <c r="DA9" i="1"/>
  <c r="DA8" i="1"/>
  <c r="DA7" i="1"/>
  <c r="CX25" i="1"/>
  <c r="CY25" i="1" s="1"/>
  <c r="CX7" i="1"/>
  <c r="CX8" i="1"/>
  <c r="CX9" i="1"/>
  <c r="CX11" i="1"/>
  <c r="CX17" i="1"/>
  <c r="CX18" i="1"/>
  <c r="CX21" i="1"/>
  <c r="CX22" i="1"/>
  <c r="CY24" i="1" s="1"/>
  <c r="CY21" i="1"/>
  <c r="CY20" i="1"/>
  <c r="CY19" i="1"/>
  <c r="CY18" i="1"/>
  <c r="CY17" i="1"/>
  <c r="CY16" i="1"/>
  <c r="CY15" i="1"/>
  <c r="CY14" i="1"/>
  <c r="CY13" i="1"/>
  <c r="CY12" i="1"/>
  <c r="CY11" i="1"/>
  <c r="CY10" i="1"/>
  <c r="CY9" i="1"/>
  <c r="CY8" i="1"/>
  <c r="CY7" i="1"/>
  <c r="CV25" i="1"/>
  <c r="CW25" i="1" s="1"/>
  <c r="CV7" i="1"/>
  <c r="CW24" i="1" s="1"/>
  <c r="CV8" i="1"/>
  <c r="CV9" i="1"/>
  <c r="CV11" i="1"/>
  <c r="CV17" i="1"/>
  <c r="CV18" i="1"/>
  <c r="CV21" i="1"/>
  <c r="CV22" i="1"/>
  <c r="CU25" i="1"/>
  <c r="CU24" i="1"/>
  <c r="CU23" i="1"/>
  <c r="CU22" i="1"/>
  <c r="CU21" i="1"/>
  <c r="CU20" i="1"/>
  <c r="CU19" i="1"/>
  <c r="CU18" i="1"/>
  <c r="CU17" i="1"/>
  <c r="CU16" i="1"/>
  <c r="CU15" i="1"/>
  <c r="CU14" i="1"/>
  <c r="CU13" i="1"/>
  <c r="CU12" i="1"/>
  <c r="CU11" i="1"/>
  <c r="CU10" i="1"/>
  <c r="CU9" i="1"/>
  <c r="CU8" i="1"/>
  <c r="CU7" i="1"/>
  <c r="CR25" i="1"/>
  <c r="CR7" i="1"/>
  <c r="CR8" i="1"/>
  <c r="CS15" i="1" s="1"/>
  <c r="CR9" i="1"/>
  <c r="CS9" i="1" s="1"/>
  <c r="CR11" i="1"/>
  <c r="CS11" i="1" s="1"/>
  <c r="CR17" i="1"/>
  <c r="CR18" i="1"/>
  <c r="CR21" i="1"/>
  <c r="CR22" i="1"/>
  <c r="CS25" i="1"/>
  <c r="CS22" i="1"/>
  <c r="CS21" i="1"/>
  <c r="CS20" i="1"/>
  <c r="CS19" i="1"/>
  <c r="CS17" i="1"/>
  <c r="CS16" i="1"/>
  <c r="CP25" i="1"/>
  <c r="CP7" i="1"/>
  <c r="CQ8" i="1" s="1"/>
  <c r="CP8" i="1"/>
  <c r="CP9" i="1"/>
  <c r="CP11" i="1"/>
  <c r="CP17" i="1"/>
  <c r="CP18" i="1"/>
  <c r="CQ11" i="1" s="1"/>
  <c r="CP21" i="1"/>
  <c r="CQ20" i="1" s="1"/>
  <c r="CP22" i="1"/>
  <c r="CQ22" i="1" s="1"/>
  <c r="CQ21" i="1"/>
  <c r="CQ18" i="1"/>
  <c r="CQ17" i="1"/>
  <c r="CQ16" i="1"/>
  <c r="CQ15" i="1"/>
  <c r="CQ13" i="1"/>
  <c r="CQ12" i="1"/>
  <c r="CN17" i="1"/>
  <c r="CO25" i="1" s="1"/>
  <c r="CO24" i="1"/>
  <c r="CO16" i="1"/>
  <c r="CO15" i="1"/>
  <c r="CO14" i="1"/>
  <c r="CO13" i="1"/>
  <c r="CO11" i="1"/>
  <c r="CO10" i="1"/>
  <c r="CO9" i="1"/>
  <c r="CO8" i="1"/>
  <c r="CO7" i="1"/>
  <c r="CK18" i="1"/>
  <c r="CL19" i="1" s="1"/>
  <c r="CL23" i="1"/>
  <c r="CL20" i="1"/>
  <c r="CI9" i="1"/>
  <c r="CJ21" i="1" s="1"/>
  <c r="CI18" i="1"/>
  <c r="CJ25" i="1"/>
  <c r="CJ24" i="1"/>
  <c r="CJ23" i="1"/>
  <c r="CJ22" i="1"/>
  <c r="CJ20" i="1"/>
  <c r="CJ19" i="1"/>
  <c r="CJ18" i="1"/>
  <c r="CJ17" i="1"/>
  <c r="CJ16" i="1"/>
  <c r="CJ15" i="1"/>
  <c r="CJ14" i="1"/>
  <c r="CJ13" i="1"/>
  <c r="CJ12" i="1"/>
  <c r="CJ11" i="1"/>
  <c r="CJ10" i="1"/>
  <c r="CJ9" i="1"/>
  <c r="CJ8" i="1"/>
  <c r="CJ7" i="1"/>
  <c r="CG9" i="1"/>
  <c r="CH25" i="1" s="1"/>
  <c r="CG18" i="1"/>
  <c r="CH18" i="1" s="1"/>
  <c r="CH24" i="1"/>
  <c r="CH22" i="1"/>
  <c r="CH14" i="1"/>
  <c r="CH13" i="1"/>
  <c r="CH12" i="1"/>
  <c r="CH11" i="1"/>
  <c r="CH9" i="1"/>
  <c r="CH8" i="1"/>
  <c r="CH7" i="1"/>
  <c r="CE9" i="1"/>
  <c r="CF17" i="1" s="1"/>
  <c r="CE18" i="1"/>
  <c r="CF18" i="1" s="1"/>
  <c r="CF25" i="1"/>
  <c r="CF24" i="1"/>
  <c r="CF23" i="1"/>
  <c r="CF22" i="1"/>
  <c r="CF20" i="1"/>
  <c r="CF19" i="1"/>
  <c r="CC9" i="1"/>
  <c r="CD25" i="1" s="1"/>
  <c r="CC18" i="1"/>
  <c r="CD20" i="1" s="1"/>
  <c r="CD24" i="1"/>
  <c r="CD23" i="1"/>
  <c r="CD22" i="1"/>
  <c r="CD21" i="1"/>
  <c r="CD19" i="1"/>
  <c r="CD18" i="1"/>
  <c r="CD17" i="1"/>
  <c r="CD16" i="1"/>
  <c r="CD15" i="1"/>
  <c r="CD14" i="1"/>
  <c r="CD13" i="1"/>
  <c r="CD12" i="1"/>
  <c r="CD11" i="1"/>
  <c r="CD10" i="1"/>
  <c r="CD9" i="1"/>
  <c r="CD8" i="1"/>
  <c r="CD7" i="1"/>
  <c r="CA9" i="1"/>
  <c r="CB25" i="1" s="1"/>
  <c r="CA18" i="1"/>
  <c r="CB18" i="1" s="1"/>
  <c r="CB23" i="1"/>
  <c r="CB21" i="1"/>
  <c r="CB13" i="1"/>
  <c r="CB12" i="1"/>
  <c r="CB11" i="1"/>
  <c r="CB10" i="1"/>
  <c r="CB8" i="1"/>
  <c r="CB7" i="1"/>
  <c r="BY25" i="1"/>
  <c r="BZ25" i="1" s="1"/>
  <c r="BY8" i="1"/>
  <c r="BZ23" i="1" s="1"/>
  <c r="BY9" i="1"/>
  <c r="BZ9" i="1" s="1"/>
  <c r="BY11" i="1"/>
  <c r="BZ11" i="1" s="1"/>
  <c r="BY17" i="1"/>
  <c r="BZ17" i="1" s="1"/>
  <c r="BY18" i="1"/>
  <c r="BZ18" i="1" s="1"/>
  <c r="BY21" i="1"/>
  <c r="BZ21" i="1" s="1"/>
  <c r="BY22" i="1"/>
  <c r="BZ22" i="1" s="1"/>
  <c r="BZ24" i="1"/>
  <c r="BV25" i="1"/>
  <c r="BV7" i="1"/>
  <c r="BW19" i="1" s="1"/>
  <c r="BV8" i="1"/>
  <c r="BW8" i="1" s="1"/>
  <c r="BV9" i="1"/>
  <c r="BW9" i="1" s="1"/>
  <c r="BV11" i="1"/>
  <c r="BW11" i="1" s="1"/>
  <c r="BV17" i="1"/>
  <c r="BW17" i="1" s="1"/>
  <c r="BV18" i="1"/>
  <c r="BW18" i="1" s="1"/>
  <c r="BV21" i="1"/>
  <c r="BV22" i="1"/>
  <c r="BW22" i="1" s="1"/>
  <c r="BW23" i="1"/>
  <c r="BW20" i="1"/>
  <c r="BT25" i="1"/>
  <c r="BT7" i="1"/>
  <c r="BT8" i="1"/>
  <c r="BU15" i="1" s="1"/>
  <c r="BT9" i="1"/>
  <c r="BU9" i="1" s="1"/>
  <c r="BT11" i="1"/>
  <c r="BU11" i="1" s="1"/>
  <c r="BT17" i="1"/>
  <c r="BT18" i="1"/>
  <c r="BT21" i="1"/>
  <c r="BT22" i="1"/>
  <c r="BU22" i="1"/>
  <c r="BU19" i="1"/>
  <c r="BU16" i="1"/>
  <c r="BR25" i="1"/>
  <c r="BR7" i="1"/>
  <c r="BS8" i="1" s="1"/>
  <c r="BR8" i="1"/>
  <c r="BR9" i="1"/>
  <c r="BR11" i="1"/>
  <c r="BS9" i="1" s="1"/>
  <c r="BR17" i="1"/>
  <c r="BR18" i="1"/>
  <c r="BS11" i="1" s="1"/>
  <c r="BR21" i="1"/>
  <c r="BS25" i="1" s="1"/>
  <c r="BR22" i="1"/>
  <c r="BS18" i="1"/>
  <c r="BS15" i="1"/>
  <c r="BS12" i="1"/>
  <c r="BQ25" i="1"/>
  <c r="BQ24" i="1"/>
  <c r="BQ23" i="1"/>
  <c r="BQ22" i="1"/>
  <c r="BQ21" i="1"/>
  <c r="BQ20" i="1"/>
  <c r="BQ19" i="1"/>
  <c r="BQ18" i="1"/>
  <c r="BQ17" i="1"/>
  <c r="BQ16" i="1"/>
  <c r="BQ15" i="1"/>
  <c r="BQ14" i="1"/>
  <c r="BQ13" i="1"/>
  <c r="BQ12" i="1"/>
  <c r="BQ11" i="1"/>
  <c r="BQ10" i="1"/>
  <c r="BQ9" i="1"/>
  <c r="BQ8" i="1"/>
  <c r="BQ7" i="1"/>
  <c r="BO25" i="1"/>
  <c r="BO24" i="1"/>
  <c r="BO23" i="1"/>
  <c r="BO22" i="1"/>
  <c r="BO21" i="1"/>
  <c r="BO20" i="1"/>
  <c r="BO19" i="1"/>
  <c r="BO18" i="1"/>
  <c r="BO17" i="1"/>
  <c r="BO16" i="1"/>
  <c r="BO15" i="1"/>
  <c r="BO14" i="1"/>
  <c r="BO13" i="1"/>
  <c r="BO12" i="1"/>
  <c r="BO11" i="1"/>
  <c r="BO10" i="1"/>
  <c r="BO9" i="1"/>
  <c r="BO8" i="1"/>
  <c r="BO7" i="1"/>
  <c r="BM25" i="1"/>
  <c r="BM24" i="1"/>
  <c r="BM23" i="1"/>
  <c r="BM22" i="1"/>
  <c r="BM21" i="1"/>
  <c r="BM20" i="1"/>
  <c r="BM19" i="1"/>
  <c r="BM18" i="1"/>
  <c r="BM17" i="1"/>
  <c r="BM16" i="1"/>
  <c r="BM15" i="1"/>
  <c r="BM14" i="1"/>
  <c r="BM13" i="1"/>
  <c r="BM12" i="1"/>
  <c r="BM11" i="1"/>
  <c r="BM10" i="1"/>
  <c r="BM9" i="1"/>
  <c r="BM8" i="1"/>
  <c r="BM7" i="1"/>
  <c r="BJ25" i="1"/>
  <c r="BK25" i="1" s="1"/>
  <c r="BJ8" i="1"/>
  <c r="BK14" i="1" s="1"/>
  <c r="BJ9" i="1"/>
  <c r="BJ11" i="1"/>
  <c r="BK11" i="1" s="1"/>
  <c r="BJ18" i="1"/>
  <c r="BK18" i="1" s="1"/>
  <c r="BJ21" i="1"/>
  <c r="BK21" i="1" s="1"/>
  <c r="BJ22" i="1"/>
  <c r="BH25" i="1"/>
  <c r="BH24" i="1"/>
  <c r="BH23" i="1"/>
  <c r="BH22" i="1"/>
  <c r="BH21" i="1"/>
  <c r="BH20" i="1"/>
  <c r="BH19" i="1"/>
  <c r="BH18" i="1"/>
  <c r="BH16" i="1"/>
  <c r="BH15" i="1"/>
  <c r="BH14" i="1"/>
  <c r="BH13" i="1"/>
  <c r="BH12" i="1"/>
  <c r="BH11" i="1"/>
  <c r="BH10" i="1"/>
  <c r="BH9" i="1"/>
  <c r="BH8" i="1"/>
  <c r="BH7" i="1"/>
  <c r="BE9" i="1"/>
  <c r="BF18" i="1" s="1"/>
  <c r="BF23" i="1"/>
  <c r="BF21" i="1"/>
  <c r="BF20" i="1"/>
  <c r="BF19" i="1"/>
  <c r="BF17" i="1"/>
  <c r="BF15" i="1"/>
  <c r="BF14" i="1"/>
  <c r="BF13" i="1"/>
  <c r="BF12" i="1"/>
  <c r="BF11" i="1"/>
  <c r="BF10" i="1"/>
  <c r="BF9" i="1"/>
  <c r="BF8" i="1"/>
  <c r="BF7" i="1"/>
  <c r="BC9" i="1"/>
  <c r="BD23" i="1" s="1"/>
  <c r="BD24" i="1"/>
  <c r="BD7" i="1"/>
  <c r="BA9" i="1"/>
  <c r="BB11" i="1" s="1"/>
  <c r="BA18" i="1"/>
  <c r="BB21" i="1"/>
  <c r="BB18" i="1"/>
  <c r="BB17" i="1"/>
  <c r="BB15" i="1"/>
  <c r="BB12" i="1"/>
  <c r="AY18" i="1"/>
  <c r="AZ25" i="1" s="1"/>
  <c r="AZ24" i="1"/>
  <c r="AZ16" i="1"/>
  <c r="AZ15" i="1"/>
  <c r="AZ14" i="1"/>
  <c r="AZ13" i="1"/>
  <c r="AZ11" i="1"/>
  <c r="AZ10" i="1"/>
  <c r="AZ9" i="1"/>
  <c r="AZ8" i="1"/>
  <c r="AZ7" i="1"/>
  <c r="AX25" i="1"/>
  <c r="AX24" i="1"/>
  <c r="AX23" i="1"/>
  <c r="AX22" i="1"/>
  <c r="AX21" i="1"/>
  <c r="AX20" i="1"/>
  <c r="AX19" i="1"/>
  <c r="AX18" i="1"/>
  <c r="AX17" i="1"/>
  <c r="AX16" i="1"/>
  <c r="AX15" i="1"/>
  <c r="AX14" i="1"/>
  <c r="AX13" i="1"/>
  <c r="AX12" i="1"/>
  <c r="AX11" i="1"/>
  <c r="AX10" i="1"/>
  <c r="AX9" i="1"/>
  <c r="AX8" i="1"/>
  <c r="AX7" i="1"/>
  <c r="AU25" i="1"/>
  <c r="AU7" i="1"/>
  <c r="AV13" i="1" s="1"/>
  <c r="AU8" i="1"/>
  <c r="AU9" i="1"/>
  <c r="AU10" i="1"/>
  <c r="AV9" i="1" s="1"/>
  <c r="AU11" i="1"/>
  <c r="AV8" i="1" s="1"/>
  <c r="AU12" i="1"/>
  <c r="AV12" i="1" s="1"/>
  <c r="AU13" i="1"/>
  <c r="AU14" i="1"/>
  <c r="AV14" i="1" s="1"/>
  <c r="AU15" i="1"/>
  <c r="AV15" i="1" s="1"/>
  <c r="AU16" i="1"/>
  <c r="AV16" i="1" s="1"/>
  <c r="AU17" i="1"/>
  <c r="AV17" i="1" s="1"/>
  <c r="AU18" i="1"/>
  <c r="AV18" i="1" s="1"/>
  <c r="AU19" i="1"/>
  <c r="AV19" i="1" s="1"/>
  <c r="AU20" i="1"/>
  <c r="AV20" i="1" s="1"/>
  <c r="AU21" i="1"/>
  <c r="AV21" i="1" s="1"/>
  <c r="AU22" i="1"/>
  <c r="AV22" i="1" s="1"/>
  <c r="AU23" i="1"/>
  <c r="AV23" i="1" s="1"/>
  <c r="AU24" i="1"/>
  <c r="AV24" i="1" s="1"/>
  <c r="AV25" i="1"/>
  <c r="AS25" i="1"/>
  <c r="AS24" i="1"/>
  <c r="AS23" i="1"/>
  <c r="AS22" i="1"/>
  <c r="AS21" i="1"/>
  <c r="AS20" i="1"/>
  <c r="AS19" i="1"/>
  <c r="AS18" i="1"/>
  <c r="AS17" i="1"/>
  <c r="AS16" i="1"/>
  <c r="AS15" i="1"/>
  <c r="AS14" i="1"/>
  <c r="AS13" i="1"/>
  <c r="AS12" i="1"/>
  <c r="AS11" i="1"/>
  <c r="AS10" i="1"/>
  <c r="AS9" i="1"/>
  <c r="AS8" i="1"/>
  <c r="AS7" i="1"/>
  <c r="AQ25" i="1"/>
  <c r="AQ24" i="1"/>
  <c r="AQ23" i="1"/>
  <c r="AQ22" i="1"/>
  <c r="AQ21" i="1"/>
  <c r="AQ20" i="1"/>
  <c r="AQ19" i="1"/>
  <c r="AQ18" i="1"/>
  <c r="AQ17" i="1"/>
  <c r="AQ16" i="1"/>
  <c r="AQ15" i="1"/>
  <c r="AQ14" i="1"/>
  <c r="AQ13" i="1"/>
  <c r="AQ12" i="1"/>
  <c r="AQ11" i="1"/>
  <c r="AQ10" i="1"/>
  <c r="AQ9" i="1"/>
  <c r="AQ8" i="1"/>
  <c r="AQ7" i="1"/>
  <c r="AM25" i="1"/>
  <c r="AM24" i="1"/>
  <c r="AM23" i="1"/>
  <c r="AM22" i="1"/>
  <c r="AM21" i="1"/>
  <c r="AM20" i="1"/>
  <c r="AM19" i="1"/>
  <c r="AM18" i="1"/>
  <c r="AM17" i="1"/>
  <c r="AM16" i="1"/>
  <c r="AM15" i="1"/>
  <c r="AM14" i="1"/>
  <c r="AM13" i="1"/>
  <c r="AM12" i="1"/>
  <c r="AM11" i="1"/>
  <c r="AM10" i="1"/>
  <c r="AM9" i="1"/>
  <c r="AM8" i="1"/>
  <c r="AM7" i="1"/>
  <c r="AI25" i="1"/>
  <c r="AI24" i="1"/>
  <c r="AI23" i="1"/>
  <c r="AI22" i="1"/>
  <c r="AI21" i="1"/>
  <c r="AI20" i="1"/>
  <c r="AI19" i="1"/>
  <c r="AI18" i="1"/>
  <c r="AI17" i="1"/>
  <c r="AI16" i="1"/>
  <c r="AI15" i="1"/>
  <c r="AI14" i="1"/>
  <c r="AI13" i="1"/>
  <c r="AI12" i="1"/>
  <c r="AI11" i="1"/>
  <c r="AI10" i="1"/>
  <c r="AI9" i="1"/>
  <c r="AI8" i="1"/>
  <c r="AI7" i="1"/>
  <c r="AD25" i="1"/>
  <c r="AD24" i="1"/>
  <c r="AD23" i="1"/>
  <c r="AD22" i="1"/>
  <c r="AD21" i="1"/>
  <c r="AD20" i="1"/>
  <c r="AD19" i="1"/>
  <c r="AD18" i="1"/>
  <c r="AD17" i="1"/>
  <c r="AD16" i="1"/>
  <c r="AD15" i="1"/>
  <c r="AD14" i="1"/>
  <c r="AD13" i="1"/>
  <c r="AD12" i="1"/>
  <c r="AD11" i="1"/>
  <c r="AD10" i="1"/>
  <c r="AD9" i="1"/>
  <c r="AD8" i="1"/>
  <c r="AD7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X8" i="1"/>
  <c r="X7" i="1"/>
  <c r="Z25" i="1"/>
  <c r="Z24" i="1"/>
  <c r="Z23" i="1"/>
  <c r="Z22" i="1"/>
  <c r="Z21" i="1"/>
  <c r="Z20" i="1"/>
  <c r="Z19" i="1"/>
  <c r="Z18" i="1"/>
  <c r="Z17" i="1"/>
  <c r="Z16" i="1"/>
  <c r="Z15" i="1"/>
  <c r="Z14" i="1"/>
  <c r="Z13" i="1"/>
  <c r="Z12" i="1"/>
  <c r="Z11" i="1"/>
  <c r="Z10" i="1"/>
  <c r="Z9" i="1"/>
  <c r="Z8" i="1"/>
  <c r="Z7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K25" i="1"/>
  <c r="K24" i="1"/>
  <c r="K23" i="1"/>
  <c r="K22" i="1"/>
  <c r="K21" i="1"/>
  <c r="K20" i="1"/>
  <c r="K19" i="1"/>
  <c r="K17" i="1"/>
  <c r="K16" i="1"/>
  <c r="K15" i="1"/>
  <c r="K14" i="1"/>
  <c r="K13" i="1"/>
  <c r="K12" i="1"/>
  <c r="K11" i="1"/>
  <c r="K10" i="1"/>
  <c r="K9" i="1"/>
  <c r="K8" i="1"/>
  <c r="K7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F10" i="1"/>
  <c r="F11" i="1"/>
  <c r="F12" i="1"/>
  <c r="F16" i="1"/>
  <c r="F21" i="1"/>
  <c r="F20" i="1"/>
  <c r="F19" i="1"/>
  <c r="F25" i="1"/>
  <c r="F7" i="1"/>
  <c r="F8" i="1"/>
  <c r="B9" i="1"/>
  <c r="C8" i="1" s="1"/>
  <c r="F13" i="1"/>
  <c r="F14" i="1"/>
  <c r="F15" i="1"/>
  <c r="F17" i="1"/>
  <c r="B18" i="1"/>
  <c r="C19" i="1" s="1"/>
  <c r="F18" i="1"/>
  <c r="F22" i="1"/>
  <c r="F23" i="1"/>
  <c r="F24" i="1"/>
  <c r="C17" i="1"/>
  <c r="C16" i="1"/>
  <c r="C15" i="1"/>
  <c r="C14" i="1"/>
  <c r="C13" i="1"/>
  <c r="C12" i="1"/>
  <c r="C11" i="1"/>
  <c r="C10" i="1"/>
  <c r="C9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7" i="1"/>
  <c r="CR28" i="1"/>
  <c r="CV28" i="1"/>
  <c r="CX28" i="1"/>
  <c r="CZ28" i="1"/>
  <c r="CP28" i="1"/>
  <c r="BY28" i="1"/>
  <c r="BV28" i="1"/>
  <c r="BJ28" i="1"/>
  <c r="BG28" i="1"/>
  <c r="BT28" i="1"/>
  <c r="BR28" i="1"/>
  <c r="AP28" i="1"/>
  <c r="AU28" i="1"/>
  <c r="AU29" i="1"/>
  <c r="AU30" i="1"/>
  <c r="AU31" i="1"/>
  <c r="AU32" i="1"/>
  <c r="AU34" i="1"/>
  <c r="AU35" i="1"/>
  <c r="AU36" i="1"/>
  <c r="AU27" i="1"/>
  <c r="AU5" i="1"/>
  <c r="F47" i="1"/>
  <c r="F48" i="1"/>
  <c r="F42" i="1"/>
  <c r="F43" i="1"/>
  <c r="F44" i="1"/>
  <c r="F45" i="1"/>
  <c r="F46" i="1"/>
  <c r="F27" i="1"/>
  <c r="F29" i="1"/>
  <c r="F30" i="1"/>
  <c r="F31" i="1"/>
  <c r="F32" i="1"/>
  <c r="F34" i="1"/>
  <c r="F35" i="1"/>
  <c r="F36" i="1"/>
  <c r="F5" i="1"/>
  <c r="CX7" i="5"/>
  <c r="AO17" i="1" l="1"/>
  <c r="AO21" i="1"/>
  <c r="AO16" i="1"/>
  <c r="AO15" i="1"/>
  <c r="AO14" i="1"/>
  <c r="AO13" i="1"/>
  <c r="AO12" i="1"/>
  <c r="AO10" i="1"/>
  <c r="AO11" i="1"/>
  <c r="AO24" i="1"/>
  <c r="AO9" i="1"/>
  <c r="AO8" i="1"/>
  <c r="AO7" i="1"/>
  <c r="AO18" i="1"/>
  <c r="AO25" i="1"/>
  <c r="AO23" i="1"/>
  <c r="AO22" i="1"/>
  <c r="AO20" i="1"/>
  <c r="AO19" i="1"/>
  <c r="AB14" i="1"/>
  <c r="G24" i="1"/>
  <c r="AB19" i="1"/>
  <c r="AB7" i="1"/>
  <c r="G17" i="1"/>
  <c r="G13" i="1"/>
  <c r="AK22" i="1"/>
  <c r="G15" i="1"/>
  <c r="G14" i="1"/>
  <c r="BB13" i="1"/>
  <c r="BD25" i="1"/>
  <c r="BS13" i="1"/>
  <c r="BU17" i="1"/>
  <c r="BW21" i="1"/>
  <c r="CL21" i="1"/>
  <c r="BB14" i="1"/>
  <c r="BS14" i="1"/>
  <c r="BU18" i="1"/>
  <c r="CF21" i="1"/>
  <c r="CL22" i="1"/>
  <c r="CQ14" i="1"/>
  <c r="CS18" i="1"/>
  <c r="DA11" i="1"/>
  <c r="AF18" i="1"/>
  <c r="BB16" i="1"/>
  <c r="BS16" i="1"/>
  <c r="BU20" i="1"/>
  <c r="BW24" i="1"/>
  <c r="CL24" i="1"/>
  <c r="AF17" i="1"/>
  <c r="BS17" i="1"/>
  <c r="BU21" i="1"/>
  <c r="BW25" i="1"/>
  <c r="CL25" i="1"/>
  <c r="AF16" i="1"/>
  <c r="CW7" i="1"/>
  <c r="AF15" i="1"/>
  <c r="AG15" i="1" s="1"/>
  <c r="AJ13" i="1"/>
  <c r="AK13" i="1" s="1"/>
  <c r="BB19" i="1"/>
  <c r="BS19" i="1"/>
  <c r="BU23" i="1"/>
  <c r="CQ19" i="1"/>
  <c r="CS23" i="1"/>
  <c r="CW8" i="1"/>
  <c r="AF14" i="1"/>
  <c r="BB20" i="1"/>
  <c r="BK7" i="1"/>
  <c r="BS20" i="1"/>
  <c r="BU24" i="1"/>
  <c r="CS24" i="1"/>
  <c r="CW9" i="1"/>
  <c r="BK8" i="1"/>
  <c r="BS21" i="1"/>
  <c r="BU25" i="1"/>
  <c r="CW10" i="1"/>
  <c r="BB22" i="1"/>
  <c r="BK9" i="1"/>
  <c r="BS22" i="1"/>
  <c r="CW11" i="1"/>
  <c r="AA24" i="1"/>
  <c r="BB23" i="1"/>
  <c r="BK10" i="1"/>
  <c r="BS23" i="1"/>
  <c r="CQ23" i="1"/>
  <c r="CW12" i="1"/>
  <c r="C20" i="1"/>
  <c r="C21" i="1"/>
  <c r="AZ12" i="1"/>
  <c r="BB24" i="1"/>
  <c r="BF16" i="1"/>
  <c r="BS24" i="1"/>
  <c r="CB9" i="1"/>
  <c r="CH10" i="1"/>
  <c r="CO12" i="1"/>
  <c r="CQ24" i="1"/>
  <c r="CW13" i="1"/>
  <c r="AA22" i="1"/>
  <c r="C22" i="1"/>
  <c r="BB25" i="1"/>
  <c r="BK12" i="1"/>
  <c r="CQ25" i="1"/>
  <c r="CW14" i="1"/>
  <c r="AF8" i="1"/>
  <c r="AV7" i="1"/>
  <c r="BK13" i="1"/>
  <c r="CW15" i="1"/>
  <c r="BZ7" i="1"/>
  <c r="CW16" i="1"/>
  <c r="BZ8" i="1"/>
  <c r="CW17" i="1"/>
  <c r="AA18" i="1"/>
  <c r="AJ8" i="1"/>
  <c r="AV10" i="1"/>
  <c r="AZ17" i="1"/>
  <c r="BD8" i="1"/>
  <c r="BF22" i="1"/>
  <c r="BK16" i="1"/>
  <c r="CB14" i="1"/>
  <c r="CH15" i="1"/>
  <c r="CO17" i="1"/>
  <c r="CW18" i="1"/>
  <c r="CY22" i="1"/>
  <c r="AA17" i="1"/>
  <c r="AB17" i="1" s="1"/>
  <c r="AV11" i="1"/>
  <c r="AZ18" i="1"/>
  <c r="BD9" i="1"/>
  <c r="BK17" i="1"/>
  <c r="BZ10" i="1"/>
  <c r="CB15" i="1"/>
  <c r="CH16" i="1"/>
  <c r="CO18" i="1"/>
  <c r="CW19" i="1"/>
  <c r="CY23" i="1"/>
  <c r="C25" i="1"/>
  <c r="AZ19" i="1"/>
  <c r="BD10" i="1"/>
  <c r="BF24" i="1"/>
  <c r="BW7" i="1"/>
  <c r="CB16" i="1"/>
  <c r="CH17" i="1"/>
  <c r="CL7" i="1"/>
  <c r="CO19" i="1"/>
  <c r="CW20" i="1"/>
  <c r="AJ7" i="1"/>
  <c r="AZ20" i="1"/>
  <c r="BD11" i="1"/>
  <c r="BF25" i="1"/>
  <c r="BK19" i="1"/>
  <c r="BZ12" i="1"/>
  <c r="CB17" i="1"/>
  <c r="CF7" i="1"/>
  <c r="CL8" i="1"/>
  <c r="CO20" i="1"/>
  <c r="CW21" i="1"/>
  <c r="C23" i="1"/>
  <c r="G11" i="1"/>
  <c r="AZ21" i="1"/>
  <c r="BD12" i="1"/>
  <c r="BK20" i="1"/>
  <c r="BZ13" i="1"/>
  <c r="CF8" i="1"/>
  <c r="CH19" i="1"/>
  <c r="CL9" i="1"/>
  <c r="CO21" i="1"/>
  <c r="CW22" i="1"/>
  <c r="C18" i="1"/>
  <c r="AZ22" i="1"/>
  <c r="BD13" i="1"/>
  <c r="BW10" i="1"/>
  <c r="BZ14" i="1"/>
  <c r="CB19" i="1"/>
  <c r="CF9" i="1"/>
  <c r="CH20" i="1"/>
  <c r="CL10" i="1"/>
  <c r="CO22" i="1"/>
  <c r="CW23" i="1"/>
  <c r="BK15" i="1"/>
  <c r="AZ23" i="1"/>
  <c r="BD14" i="1"/>
  <c r="BK22" i="1"/>
  <c r="BU7" i="1"/>
  <c r="BZ15" i="1"/>
  <c r="CB20" i="1"/>
  <c r="CF10" i="1"/>
  <c r="CH21" i="1"/>
  <c r="CL11" i="1"/>
  <c r="CO23" i="1"/>
  <c r="CS7" i="1"/>
  <c r="BU8" i="1"/>
  <c r="BW12" i="1"/>
  <c r="BZ16" i="1"/>
  <c r="CF11" i="1"/>
  <c r="CL12" i="1"/>
  <c r="CS8" i="1"/>
  <c r="BD16" i="1"/>
  <c r="BK24" i="1"/>
  <c r="BW13" i="1"/>
  <c r="CB22" i="1"/>
  <c r="CF12" i="1"/>
  <c r="CH23" i="1"/>
  <c r="CL13" i="1"/>
  <c r="BD15" i="1"/>
  <c r="BD17" i="1"/>
  <c r="BU10" i="1"/>
  <c r="BW14" i="1"/>
  <c r="CF13" i="1"/>
  <c r="CL14" i="1"/>
  <c r="CS10" i="1"/>
  <c r="C24" i="1"/>
  <c r="BB7" i="1"/>
  <c r="BD19" i="1"/>
  <c r="BS7" i="1"/>
  <c r="BW15" i="1"/>
  <c r="BZ19" i="1"/>
  <c r="CB24" i="1"/>
  <c r="CF14" i="1"/>
  <c r="CL15" i="1"/>
  <c r="CQ7" i="1"/>
  <c r="BK23" i="1"/>
  <c r="BB8" i="1"/>
  <c r="BD20" i="1"/>
  <c r="BU12" i="1"/>
  <c r="BW16" i="1"/>
  <c r="BZ20" i="1"/>
  <c r="CF15" i="1"/>
  <c r="CL16" i="1"/>
  <c r="CS12" i="1"/>
  <c r="BB9" i="1"/>
  <c r="BD21" i="1"/>
  <c r="BU13" i="1"/>
  <c r="CF16" i="1"/>
  <c r="CL17" i="1"/>
  <c r="CQ9" i="1"/>
  <c r="CS13" i="1"/>
  <c r="C7" i="1"/>
  <c r="BB10" i="1"/>
  <c r="BD22" i="1"/>
  <c r="BS10" i="1"/>
  <c r="BU14" i="1"/>
  <c r="CL18" i="1"/>
  <c r="CQ10" i="1"/>
  <c r="CS14" i="1"/>
  <c r="BD18" i="1"/>
  <c r="F9" i="1"/>
  <c r="G10" i="1" s="1"/>
  <c r="G18" i="1" l="1"/>
  <c r="G21" i="1"/>
  <c r="AG16" i="1"/>
  <c r="AB24" i="1"/>
  <c r="AG25" i="1"/>
  <c r="AG17" i="1"/>
  <c r="G12" i="1"/>
  <c r="G20" i="1"/>
  <c r="AG19" i="1"/>
  <c r="AG21" i="1"/>
  <c r="AB9" i="1"/>
  <c r="G7" i="1"/>
  <c r="AG7" i="1"/>
  <c r="AB16" i="1"/>
  <c r="AK8" i="1"/>
  <c r="AG10" i="1"/>
  <c r="AG8" i="1"/>
  <c r="AB8" i="1"/>
  <c r="AG13" i="1"/>
  <c r="G25" i="1"/>
  <c r="G22" i="1"/>
  <c r="G9" i="1"/>
  <c r="G23" i="1"/>
  <c r="AB18" i="1"/>
  <c r="AG11" i="1"/>
  <c r="AG20" i="1"/>
  <c r="AG23" i="1"/>
  <c r="G8" i="1"/>
  <c r="AK23" i="1"/>
  <c r="AK24" i="1"/>
  <c r="AG9" i="1"/>
  <c r="AB21" i="1"/>
  <c r="AK16" i="1"/>
  <c r="AK21" i="1"/>
  <c r="AK20" i="1"/>
  <c r="AK19" i="1"/>
  <c r="AK7" i="1"/>
  <c r="AK15" i="1"/>
  <c r="AK14" i="1"/>
  <c r="AK12" i="1"/>
  <c r="AK11" i="1"/>
  <c r="AK10" i="1"/>
  <c r="AK9" i="1"/>
  <c r="AK25" i="1"/>
  <c r="AG24" i="1"/>
  <c r="AG12" i="1"/>
  <c r="AB23" i="1"/>
  <c r="AB15" i="1"/>
  <c r="AB11" i="1"/>
  <c r="AG22" i="1"/>
  <c r="AB13" i="1"/>
  <c r="AB22" i="1"/>
  <c r="AG14" i="1"/>
  <c r="AB20" i="1"/>
  <c r="AK17" i="1"/>
  <c r="G19" i="1"/>
  <c r="AB12" i="1"/>
  <c r="G16" i="1"/>
  <c r="AG18" i="1"/>
  <c r="AB10" i="1"/>
  <c r="AB25" i="1"/>
  <c r="AK18" i="1"/>
</calcChain>
</file>

<file path=xl/sharedStrings.xml><?xml version="1.0" encoding="utf-8"?>
<sst xmlns="http://schemas.openxmlformats.org/spreadsheetml/2006/main" count="906" uniqueCount="337">
  <si>
    <t>順位</t>
    <rPh sb="0" eb="2">
      <t>ジュンイ</t>
    </rPh>
    <phoneticPr fontId="2"/>
  </si>
  <si>
    <t>面積</t>
    <rPh sb="0" eb="2">
      <t>メンセキ</t>
    </rPh>
    <phoneticPr fontId="2"/>
  </si>
  <si>
    <t>人口</t>
    <rPh sb="0" eb="2">
      <t>ジンコウ</t>
    </rPh>
    <phoneticPr fontId="2"/>
  </si>
  <si>
    <t>人口密度</t>
    <rPh sb="0" eb="2">
      <t>ジンコウ</t>
    </rPh>
    <rPh sb="2" eb="4">
      <t>ミツド</t>
    </rPh>
    <phoneticPr fontId="2"/>
  </si>
  <si>
    <t>世帯数</t>
    <rPh sb="0" eb="2">
      <t>セタイ</t>
    </rPh>
    <rPh sb="2" eb="3">
      <t>カズ</t>
    </rPh>
    <phoneticPr fontId="2"/>
  </si>
  <si>
    <t>平均年齢</t>
    <rPh sb="0" eb="2">
      <t>ヘイキン</t>
    </rPh>
    <rPh sb="2" eb="4">
      <t>ネンレイ</t>
    </rPh>
    <phoneticPr fontId="2"/>
  </si>
  <si>
    <t>人口増加率</t>
    <rPh sb="0" eb="2">
      <t>ジンコウ</t>
    </rPh>
    <rPh sb="2" eb="4">
      <t>ゾウカ</t>
    </rPh>
    <rPh sb="4" eb="5">
      <t>リツ</t>
    </rPh>
    <phoneticPr fontId="2"/>
  </si>
  <si>
    <t>年少人口割合</t>
    <rPh sb="0" eb="2">
      <t>ネンショウ</t>
    </rPh>
    <rPh sb="2" eb="4">
      <t>ジンコウ</t>
    </rPh>
    <rPh sb="4" eb="6">
      <t>ワリアイ</t>
    </rPh>
    <phoneticPr fontId="2"/>
  </si>
  <si>
    <t>(人)</t>
    <rPh sb="1" eb="2">
      <t>ヒト</t>
    </rPh>
    <phoneticPr fontId="2"/>
  </si>
  <si>
    <t>(人/k㎡)</t>
    <rPh sb="1" eb="2">
      <t>ヒト</t>
    </rPh>
    <phoneticPr fontId="2"/>
  </si>
  <si>
    <t>(世帯)</t>
    <rPh sb="1" eb="3">
      <t>セタイ</t>
    </rPh>
    <phoneticPr fontId="2"/>
  </si>
  <si>
    <t>(歳)</t>
    <rPh sb="1" eb="2">
      <t>サイ</t>
    </rPh>
    <phoneticPr fontId="2"/>
  </si>
  <si>
    <t>県計</t>
    <rPh sb="0" eb="1">
      <t>ケン</t>
    </rPh>
    <rPh sb="1" eb="2">
      <t>ケイ</t>
    </rPh>
    <phoneticPr fontId="2"/>
  </si>
  <si>
    <t>長野市</t>
    <rPh sb="0" eb="3">
      <t>ナガノシ</t>
    </rPh>
    <phoneticPr fontId="2"/>
  </si>
  <si>
    <t>松本市</t>
    <rPh sb="0" eb="2">
      <t>マツモト</t>
    </rPh>
    <rPh sb="2" eb="3">
      <t>シ</t>
    </rPh>
    <phoneticPr fontId="2"/>
  </si>
  <si>
    <t>上田市</t>
    <rPh sb="0" eb="2">
      <t>ウエダ</t>
    </rPh>
    <rPh sb="2" eb="3">
      <t>シ</t>
    </rPh>
    <phoneticPr fontId="2"/>
  </si>
  <si>
    <t>岡谷市</t>
    <rPh sb="0" eb="3">
      <t>オカヤシ</t>
    </rPh>
    <phoneticPr fontId="2"/>
  </si>
  <si>
    <t>飯田市</t>
    <rPh sb="0" eb="2">
      <t>イイダ</t>
    </rPh>
    <rPh sb="2" eb="3">
      <t>シ</t>
    </rPh>
    <phoneticPr fontId="2"/>
  </si>
  <si>
    <t>諏訪市</t>
    <rPh sb="0" eb="3">
      <t>スワシ</t>
    </rPh>
    <phoneticPr fontId="2"/>
  </si>
  <si>
    <t>須坂市</t>
    <rPh sb="0" eb="3">
      <t>スザカシ</t>
    </rPh>
    <phoneticPr fontId="2"/>
  </si>
  <si>
    <t>小諸市</t>
    <rPh sb="0" eb="3">
      <t>コモロシ</t>
    </rPh>
    <phoneticPr fontId="2"/>
  </si>
  <si>
    <t>伊那市</t>
    <rPh sb="0" eb="3">
      <t>イナシ</t>
    </rPh>
    <phoneticPr fontId="2"/>
  </si>
  <si>
    <t>駒ヶ根市</t>
    <rPh sb="0" eb="3">
      <t>コマガネ</t>
    </rPh>
    <rPh sb="3" eb="4">
      <t>シ</t>
    </rPh>
    <phoneticPr fontId="2"/>
  </si>
  <si>
    <t>中野市</t>
    <rPh sb="0" eb="2">
      <t>ナカノ</t>
    </rPh>
    <rPh sb="2" eb="3">
      <t>シ</t>
    </rPh>
    <phoneticPr fontId="2"/>
  </si>
  <si>
    <t>大町市</t>
    <rPh sb="0" eb="3">
      <t>オオマチシ</t>
    </rPh>
    <phoneticPr fontId="2"/>
  </si>
  <si>
    <t>飯山市</t>
    <rPh sb="0" eb="3">
      <t>イイヤマシ</t>
    </rPh>
    <phoneticPr fontId="2"/>
  </si>
  <si>
    <t>茅野市</t>
    <rPh sb="0" eb="3">
      <t>チノシ</t>
    </rPh>
    <phoneticPr fontId="2"/>
  </si>
  <si>
    <t>塩尻市</t>
    <rPh sb="0" eb="3">
      <t>シオジリシ</t>
    </rPh>
    <phoneticPr fontId="2"/>
  </si>
  <si>
    <t>佐久市</t>
    <rPh sb="0" eb="3">
      <t>サクシ</t>
    </rPh>
    <phoneticPr fontId="2"/>
  </si>
  <si>
    <t>千曲市</t>
    <rPh sb="0" eb="2">
      <t>チクマ</t>
    </rPh>
    <rPh sb="2" eb="3">
      <t>シ</t>
    </rPh>
    <phoneticPr fontId="2"/>
  </si>
  <si>
    <t>東御市</t>
    <rPh sb="0" eb="1">
      <t>ヒガシ</t>
    </rPh>
    <rPh sb="1" eb="2">
      <t>オン</t>
    </rPh>
    <rPh sb="2" eb="3">
      <t>シ</t>
    </rPh>
    <phoneticPr fontId="2"/>
  </si>
  <si>
    <t>安曇野市</t>
    <rPh sb="0" eb="3">
      <t>アズミノ</t>
    </rPh>
    <rPh sb="3" eb="4">
      <t>シ</t>
    </rPh>
    <phoneticPr fontId="2"/>
  </si>
  <si>
    <t>小海町</t>
    <rPh sb="0" eb="2">
      <t>コウミ</t>
    </rPh>
    <rPh sb="2" eb="3">
      <t>マチ</t>
    </rPh>
    <phoneticPr fontId="2"/>
  </si>
  <si>
    <t>佐久穂町</t>
    <rPh sb="0" eb="2">
      <t>サク</t>
    </rPh>
    <rPh sb="2" eb="3">
      <t>ホ</t>
    </rPh>
    <rPh sb="3" eb="4">
      <t>マチ</t>
    </rPh>
    <phoneticPr fontId="2"/>
  </si>
  <si>
    <t>川上村</t>
    <rPh sb="0" eb="2">
      <t>カワカミ</t>
    </rPh>
    <rPh sb="2" eb="3">
      <t>ムラ</t>
    </rPh>
    <phoneticPr fontId="2"/>
  </si>
  <si>
    <t>南牧村</t>
    <rPh sb="0" eb="1">
      <t>ミナミ</t>
    </rPh>
    <rPh sb="1" eb="2">
      <t>マキ</t>
    </rPh>
    <rPh sb="2" eb="3">
      <t>ムラ</t>
    </rPh>
    <phoneticPr fontId="2"/>
  </si>
  <si>
    <t>南相木村</t>
    <rPh sb="0" eb="1">
      <t>ミナミ</t>
    </rPh>
    <rPh sb="1" eb="3">
      <t>アイキ</t>
    </rPh>
    <rPh sb="3" eb="4">
      <t>ムラ</t>
    </rPh>
    <phoneticPr fontId="2"/>
  </si>
  <si>
    <t>北相木村</t>
    <rPh sb="0" eb="1">
      <t>キタ</t>
    </rPh>
    <rPh sb="1" eb="3">
      <t>アイキ</t>
    </rPh>
    <rPh sb="3" eb="4">
      <t>ムラ</t>
    </rPh>
    <phoneticPr fontId="2"/>
  </si>
  <si>
    <t>軽井沢町</t>
    <rPh sb="0" eb="4">
      <t>カルイザワマチ</t>
    </rPh>
    <phoneticPr fontId="2"/>
  </si>
  <si>
    <t>御代田町</t>
    <rPh sb="0" eb="3">
      <t>ミヨタ</t>
    </rPh>
    <rPh sb="3" eb="4">
      <t>マチ</t>
    </rPh>
    <phoneticPr fontId="2"/>
  </si>
  <si>
    <t>立科町</t>
    <rPh sb="0" eb="3">
      <t>タテシナマチ</t>
    </rPh>
    <phoneticPr fontId="2"/>
  </si>
  <si>
    <t>生産年齢人口</t>
    <rPh sb="0" eb="2">
      <t>セイサン</t>
    </rPh>
    <rPh sb="2" eb="4">
      <t>ネンレイ</t>
    </rPh>
    <rPh sb="4" eb="6">
      <t>ジンコウ</t>
    </rPh>
    <phoneticPr fontId="2"/>
  </si>
  <si>
    <t>の割合</t>
    <rPh sb="1" eb="3">
      <t>ワリアイ</t>
    </rPh>
    <phoneticPr fontId="2"/>
  </si>
  <si>
    <t>老年人口割合</t>
    <rPh sb="0" eb="2">
      <t>ロウネン</t>
    </rPh>
    <rPh sb="2" eb="4">
      <t>ジンコウ</t>
    </rPh>
    <rPh sb="4" eb="6">
      <t>ワリアイ</t>
    </rPh>
    <phoneticPr fontId="2"/>
  </si>
  <si>
    <t>就業者総数</t>
    <rPh sb="0" eb="3">
      <t>シュウギョウシャ</t>
    </rPh>
    <rPh sb="3" eb="5">
      <t>ソウスウ</t>
    </rPh>
    <phoneticPr fontId="2"/>
  </si>
  <si>
    <t>就業率</t>
    <rPh sb="0" eb="2">
      <t>シュウギョウ</t>
    </rPh>
    <rPh sb="2" eb="3">
      <t>リツ</t>
    </rPh>
    <phoneticPr fontId="2"/>
  </si>
  <si>
    <t>第1次産業就</t>
    <rPh sb="0" eb="1">
      <t>ダイ</t>
    </rPh>
    <rPh sb="2" eb="3">
      <t>ジ</t>
    </rPh>
    <rPh sb="3" eb="5">
      <t>サンギョウ</t>
    </rPh>
    <rPh sb="5" eb="6">
      <t>シュウ</t>
    </rPh>
    <phoneticPr fontId="2"/>
  </si>
  <si>
    <t>業者数</t>
    <rPh sb="0" eb="2">
      <t>ギョウシャ</t>
    </rPh>
    <rPh sb="2" eb="3">
      <t>カズ</t>
    </rPh>
    <phoneticPr fontId="2"/>
  </si>
  <si>
    <t>業割合</t>
    <rPh sb="0" eb="1">
      <t>ギョウ</t>
    </rPh>
    <rPh sb="1" eb="3">
      <t>ワリアイ</t>
    </rPh>
    <phoneticPr fontId="2"/>
  </si>
  <si>
    <t>第2次産業就</t>
    <rPh sb="0" eb="1">
      <t>ダイ</t>
    </rPh>
    <rPh sb="2" eb="3">
      <t>ジ</t>
    </rPh>
    <rPh sb="3" eb="5">
      <t>サンギョウ</t>
    </rPh>
    <rPh sb="5" eb="6">
      <t>シュウ</t>
    </rPh>
    <phoneticPr fontId="2"/>
  </si>
  <si>
    <t>第3次産業就</t>
    <rPh sb="0" eb="1">
      <t>ダイ</t>
    </rPh>
    <rPh sb="2" eb="3">
      <t>ジ</t>
    </rPh>
    <rPh sb="3" eb="5">
      <t>サンギョウ</t>
    </rPh>
    <rPh sb="5" eb="6">
      <t>シュウ</t>
    </rPh>
    <phoneticPr fontId="2"/>
  </si>
  <si>
    <t>農家数</t>
    <rPh sb="0" eb="2">
      <t>ノウカ</t>
    </rPh>
    <rPh sb="2" eb="3">
      <t>カズ</t>
    </rPh>
    <phoneticPr fontId="2"/>
  </si>
  <si>
    <t>(戸)</t>
    <rPh sb="1" eb="2">
      <t>コ</t>
    </rPh>
    <phoneticPr fontId="2"/>
  </si>
  <si>
    <t>農家割合</t>
    <rPh sb="0" eb="2">
      <t>ノウカ</t>
    </rPh>
    <rPh sb="2" eb="4">
      <t>ワリアイ</t>
    </rPh>
    <phoneticPr fontId="2"/>
  </si>
  <si>
    <t>農業就業人口</t>
    <rPh sb="0" eb="2">
      <t>ノウギョウ</t>
    </rPh>
    <rPh sb="2" eb="4">
      <t>シュウギョウ</t>
    </rPh>
    <rPh sb="4" eb="6">
      <t>ジンコウ</t>
    </rPh>
    <phoneticPr fontId="2"/>
  </si>
  <si>
    <t>(販売農家)</t>
    <rPh sb="1" eb="3">
      <t>ハンバイ</t>
    </rPh>
    <rPh sb="3" eb="5">
      <t>ノウカ</t>
    </rPh>
    <phoneticPr fontId="2"/>
  </si>
  <si>
    <t>経営耕地面積</t>
    <rPh sb="0" eb="2">
      <t>ケイエイ</t>
    </rPh>
    <rPh sb="2" eb="4">
      <t>コウチ</t>
    </rPh>
    <rPh sb="4" eb="6">
      <t>メンセキ</t>
    </rPh>
    <phoneticPr fontId="2"/>
  </si>
  <si>
    <t>1戸当たり経営</t>
    <rPh sb="1" eb="2">
      <t>コ</t>
    </rPh>
    <rPh sb="2" eb="3">
      <t>ア</t>
    </rPh>
    <rPh sb="5" eb="7">
      <t>ケイエイ</t>
    </rPh>
    <phoneticPr fontId="2"/>
  </si>
  <si>
    <t>耕地面積</t>
    <rPh sb="0" eb="2">
      <t>コウチ</t>
    </rPh>
    <rPh sb="2" eb="4">
      <t>メンセキ</t>
    </rPh>
    <phoneticPr fontId="2"/>
  </si>
  <si>
    <t>農業産出額</t>
    <rPh sb="0" eb="2">
      <t>ノウギョウ</t>
    </rPh>
    <rPh sb="2" eb="5">
      <t>サンシュツガク</t>
    </rPh>
    <phoneticPr fontId="2"/>
  </si>
  <si>
    <t>(千万円)</t>
    <rPh sb="1" eb="2">
      <t>セン</t>
    </rPh>
    <rPh sb="2" eb="4">
      <t>マンエン</t>
    </rPh>
    <phoneticPr fontId="2"/>
  </si>
  <si>
    <t>事業所総数</t>
    <rPh sb="0" eb="3">
      <t>ジギョウショ</t>
    </rPh>
    <rPh sb="3" eb="5">
      <t>ソウスウ</t>
    </rPh>
    <phoneticPr fontId="2"/>
  </si>
  <si>
    <t>(民営)</t>
    <rPh sb="1" eb="3">
      <t>ミンエイ</t>
    </rPh>
    <phoneticPr fontId="2"/>
  </si>
  <si>
    <t>(所)</t>
    <rPh sb="1" eb="2">
      <t>ショ</t>
    </rPh>
    <phoneticPr fontId="2"/>
  </si>
  <si>
    <t>(万円)</t>
    <rPh sb="1" eb="2">
      <t>マン</t>
    </rPh>
    <rPh sb="2" eb="3">
      <t>エン</t>
    </rPh>
    <phoneticPr fontId="2"/>
  </si>
  <si>
    <t>　業所数</t>
    <rPh sb="1" eb="2">
      <t>ギョウ</t>
    </rPh>
    <rPh sb="2" eb="3">
      <t>ショ</t>
    </rPh>
    <rPh sb="3" eb="4">
      <t>カズ</t>
    </rPh>
    <phoneticPr fontId="2"/>
  </si>
  <si>
    <t>従業者数</t>
    <rPh sb="0" eb="3">
      <t>ジュウギョウシャ</t>
    </rPh>
    <rPh sb="3" eb="4">
      <t>カズ</t>
    </rPh>
    <phoneticPr fontId="2"/>
  </si>
  <si>
    <t>サービス業</t>
    <rPh sb="4" eb="5">
      <t>ギョウ</t>
    </rPh>
    <phoneticPr fontId="2"/>
  </si>
  <si>
    <t>商業事業所数</t>
    <rPh sb="0" eb="2">
      <t>ショウギョウ</t>
    </rPh>
    <rPh sb="2" eb="5">
      <t>ジギョウショ</t>
    </rPh>
    <rPh sb="5" eb="6">
      <t>カズ</t>
    </rPh>
    <phoneticPr fontId="2"/>
  </si>
  <si>
    <t>商業従業者数</t>
    <rPh sb="0" eb="2">
      <t>ショウギョウ</t>
    </rPh>
    <rPh sb="2" eb="5">
      <t>ジュウギョウシャ</t>
    </rPh>
    <rPh sb="5" eb="6">
      <t>カズ</t>
    </rPh>
    <phoneticPr fontId="2"/>
  </si>
  <si>
    <t>一般飲食店数</t>
    <rPh sb="0" eb="2">
      <t>イッパン</t>
    </rPh>
    <rPh sb="2" eb="4">
      <t>インショク</t>
    </rPh>
    <rPh sb="4" eb="5">
      <t>テン</t>
    </rPh>
    <rPh sb="5" eb="6">
      <t>カズ</t>
    </rPh>
    <phoneticPr fontId="2"/>
  </si>
  <si>
    <t>年間商品販売額</t>
    <rPh sb="0" eb="2">
      <t>ネンカン</t>
    </rPh>
    <rPh sb="2" eb="4">
      <t>ショウヒン</t>
    </rPh>
    <rPh sb="4" eb="6">
      <t>ハンバイ</t>
    </rPh>
    <rPh sb="6" eb="7">
      <t>ガク</t>
    </rPh>
    <phoneticPr fontId="2"/>
  </si>
  <si>
    <t>建設業事業所数</t>
    <rPh sb="0" eb="3">
      <t>ケンセツギョウ</t>
    </rPh>
    <rPh sb="3" eb="5">
      <t>ジギョウ</t>
    </rPh>
    <rPh sb="5" eb="6">
      <t>ショ</t>
    </rPh>
    <rPh sb="6" eb="7">
      <t>カズ</t>
    </rPh>
    <phoneticPr fontId="2"/>
  </si>
  <si>
    <t>建設業従業者数</t>
    <rPh sb="0" eb="3">
      <t>ケンセツギョウ</t>
    </rPh>
    <rPh sb="3" eb="5">
      <t>ジュウギョウ</t>
    </rPh>
    <rPh sb="5" eb="6">
      <t>シャ</t>
    </rPh>
    <rPh sb="6" eb="7">
      <t>カズ</t>
    </rPh>
    <phoneticPr fontId="2"/>
  </si>
  <si>
    <t>　事業所数</t>
    <rPh sb="1" eb="2">
      <t>コト</t>
    </rPh>
    <rPh sb="2" eb="3">
      <t>ギョウ</t>
    </rPh>
    <rPh sb="3" eb="4">
      <t>ショ</t>
    </rPh>
    <rPh sb="4" eb="5">
      <t>カズ</t>
    </rPh>
    <phoneticPr fontId="2"/>
  </si>
  <si>
    <t>製造品出荷額等</t>
    <rPh sb="0" eb="3">
      <t>セイゾウヒン</t>
    </rPh>
    <rPh sb="3" eb="5">
      <t>シュッカ</t>
    </rPh>
    <rPh sb="5" eb="6">
      <t>ガク</t>
    </rPh>
    <rPh sb="6" eb="7">
      <t>トウ</t>
    </rPh>
    <phoneticPr fontId="2"/>
  </si>
  <si>
    <t>製造業従業者数</t>
    <rPh sb="0" eb="3">
      <t>セイゾウギョウ</t>
    </rPh>
    <rPh sb="3" eb="5">
      <t>ジュウギョウ</t>
    </rPh>
    <rPh sb="5" eb="6">
      <t>シャ</t>
    </rPh>
    <rPh sb="6" eb="7">
      <t>カズ</t>
    </rPh>
    <phoneticPr fontId="2"/>
  </si>
  <si>
    <t>製造業事業所数</t>
    <rPh sb="0" eb="3">
      <t>セイゾウギョウ</t>
    </rPh>
    <rPh sb="3" eb="5">
      <t>ジギョウ</t>
    </rPh>
    <rPh sb="5" eb="6">
      <t>ショ</t>
    </rPh>
    <rPh sb="6" eb="7">
      <t>カズ</t>
    </rPh>
    <phoneticPr fontId="2"/>
  </si>
  <si>
    <t>ホテル・旅館営</t>
    <rPh sb="4" eb="6">
      <t>リョカン</t>
    </rPh>
    <rPh sb="6" eb="7">
      <t>エイ</t>
    </rPh>
    <phoneticPr fontId="2"/>
  </si>
  <si>
    <t>業　施　設（施設）</t>
    <rPh sb="0" eb="1">
      <t>ギョウ</t>
    </rPh>
    <rPh sb="2" eb="3">
      <t>シ</t>
    </rPh>
    <rPh sb="4" eb="5">
      <t>セツ</t>
    </rPh>
    <rPh sb="6" eb="8">
      <t>シセツ</t>
    </rPh>
    <phoneticPr fontId="2"/>
  </si>
  <si>
    <t>財政力指数</t>
    <rPh sb="0" eb="3">
      <t>ザイセイリョク</t>
    </rPh>
    <rPh sb="3" eb="5">
      <t>シスウ</t>
    </rPh>
    <phoneticPr fontId="2"/>
  </si>
  <si>
    <t>1人当たりの市町村</t>
    <rPh sb="0" eb="2">
      <t>ヒトリ</t>
    </rPh>
    <rPh sb="2" eb="3">
      <t>ア</t>
    </rPh>
    <rPh sb="6" eb="9">
      <t>シチョウソン</t>
    </rPh>
    <phoneticPr fontId="2"/>
  </si>
  <si>
    <t>税収入額</t>
    <rPh sb="0" eb="1">
      <t>ゼイ</t>
    </rPh>
    <rPh sb="1" eb="3">
      <t>シュウニュウ</t>
    </rPh>
    <rPh sb="3" eb="4">
      <t>ガク</t>
    </rPh>
    <phoneticPr fontId="2"/>
  </si>
  <si>
    <t>(円)</t>
    <rPh sb="1" eb="2">
      <t>エン</t>
    </rPh>
    <phoneticPr fontId="2"/>
  </si>
  <si>
    <t>歳出決算総額</t>
    <rPh sb="0" eb="2">
      <t>サイシュツ</t>
    </rPh>
    <rPh sb="2" eb="4">
      <t>ケッサン</t>
    </rPh>
    <rPh sb="4" eb="6">
      <t>ソウガク</t>
    </rPh>
    <phoneticPr fontId="2"/>
  </si>
  <si>
    <t>(千円)</t>
    <rPh sb="1" eb="2">
      <t>セン</t>
    </rPh>
    <rPh sb="2" eb="3">
      <t>エン</t>
    </rPh>
    <phoneticPr fontId="2"/>
  </si>
  <si>
    <t>1人当たりの歳出</t>
    <rPh sb="0" eb="2">
      <t>ヒトリ</t>
    </rPh>
    <rPh sb="2" eb="3">
      <t>ア</t>
    </rPh>
    <rPh sb="6" eb="8">
      <t>サイシュツ</t>
    </rPh>
    <phoneticPr fontId="2"/>
  </si>
  <si>
    <t>決算総額</t>
    <rPh sb="0" eb="2">
      <t>ケッサン</t>
    </rPh>
    <rPh sb="2" eb="4">
      <t>ソウガク</t>
    </rPh>
    <phoneticPr fontId="2"/>
  </si>
  <si>
    <t>小学校児童数</t>
    <rPh sb="0" eb="3">
      <t>ショウガッコウ</t>
    </rPh>
    <rPh sb="3" eb="5">
      <t>ジドウ</t>
    </rPh>
    <rPh sb="5" eb="6">
      <t>カズ</t>
    </rPh>
    <phoneticPr fontId="2"/>
  </si>
  <si>
    <t>中学校生徒数</t>
    <rPh sb="0" eb="3">
      <t>チュウガッコウ</t>
    </rPh>
    <rPh sb="3" eb="5">
      <t>セイト</t>
    </rPh>
    <rPh sb="5" eb="6">
      <t>カズ</t>
    </rPh>
    <phoneticPr fontId="2"/>
  </si>
  <si>
    <t>高等学校等</t>
    <rPh sb="0" eb="4">
      <t>コウトウガッコウ</t>
    </rPh>
    <rPh sb="4" eb="5">
      <t>トウ</t>
    </rPh>
    <phoneticPr fontId="2"/>
  </si>
  <si>
    <t>進学率</t>
    <rPh sb="0" eb="2">
      <t>シンガク</t>
    </rPh>
    <rPh sb="2" eb="3">
      <t>リツ</t>
    </rPh>
    <phoneticPr fontId="2"/>
  </si>
  <si>
    <t>選挙人名簿</t>
    <rPh sb="0" eb="2">
      <t>センキョ</t>
    </rPh>
    <rPh sb="2" eb="3">
      <t>ニン</t>
    </rPh>
    <rPh sb="3" eb="5">
      <t>メイボ</t>
    </rPh>
    <phoneticPr fontId="2"/>
  </si>
  <si>
    <t>登録者数</t>
    <rPh sb="0" eb="3">
      <t>トウロクシャ</t>
    </rPh>
    <rPh sb="3" eb="4">
      <t>カズ</t>
    </rPh>
    <phoneticPr fontId="2"/>
  </si>
  <si>
    <t>保有自家用乗用車</t>
    <rPh sb="0" eb="2">
      <t>ホユウ</t>
    </rPh>
    <rPh sb="2" eb="5">
      <t>ジカヨウ</t>
    </rPh>
    <rPh sb="5" eb="7">
      <t>ジョウヨウ</t>
    </rPh>
    <rPh sb="7" eb="8">
      <t>クルマ</t>
    </rPh>
    <phoneticPr fontId="2"/>
  </si>
  <si>
    <t>台数(軽自除く)（台）</t>
    <rPh sb="0" eb="2">
      <t>ダイスウ</t>
    </rPh>
    <rPh sb="3" eb="4">
      <t>ケイ</t>
    </rPh>
    <rPh sb="4" eb="5">
      <t>ジ</t>
    </rPh>
    <rPh sb="5" eb="6">
      <t>ジョ</t>
    </rPh>
    <rPh sb="9" eb="10">
      <t>ダイ</t>
    </rPh>
    <phoneticPr fontId="2"/>
  </si>
  <si>
    <t>大町市</t>
    <rPh sb="0" eb="2">
      <t>オオマチ</t>
    </rPh>
    <rPh sb="2" eb="3">
      <t>シ</t>
    </rPh>
    <phoneticPr fontId="2"/>
  </si>
  <si>
    <t>八坂村</t>
    <rPh sb="0" eb="2">
      <t>ヤサカ</t>
    </rPh>
    <rPh sb="2" eb="3">
      <t>ムラ</t>
    </rPh>
    <phoneticPr fontId="2"/>
  </si>
  <si>
    <t>美麻村</t>
    <rPh sb="0" eb="1">
      <t>ビ</t>
    </rPh>
    <rPh sb="1" eb="2">
      <t>アサ</t>
    </rPh>
    <rPh sb="2" eb="3">
      <t>ムラ</t>
    </rPh>
    <phoneticPr fontId="2"/>
  </si>
  <si>
    <t>上田市</t>
    <rPh sb="0" eb="3">
      <t>ウエダシ</t>
    </rPh>
    <phoneticPr fontId="2"/>
  </si>
  <si>
    <t>丸子町</t>
    <rPh sb="0" eb="3">
      <t>マルコマチ</t>
    </rPh>
    <phoneticPr fontId="2"/>
  </si>
  <si>
    <t>真田町</t>
    <rPh sb="0" eb="2">
      <t>サナダ</t>
    </rPh>
    <rPh sb="2" eb="3">
      <t>マチ</t>
    </rPh>
    <phoneticPr fontId="2"/>
  </si>
  <si>
    <t>武石村</t>
    <rPh sb="0" eb="3">
      <t>タケシムラ</t>
    </rPh>
    <phoneticPr fontId="2"/>
  </si>
  <si>
    <t>17国調概数</t>
    <rPh sb="2" eb="4">
      <t>コクチョウ</t>
    </rPh>
    <rPh sb="4" eb="6">
      <t>ガイスウ</t>
    </rPh>
    <phoneticPr fontId="2"/>
  </si>
  <si>
    <t>県民手帳</t>
    <rPh sb="0" eb="2">
      <t>ケンミン</t>
    </rPh>
    <rPh sb="2" eb="4">
      <t>テチョウ</t>
    </rPh>
    <phoneticPr fontId="2"/>
  </si>
  <si>
    <t>大岡村</t>
    <rPh sb="0" eb="2">
      <t>オオオカ</t>
    </rPh>
    <rPh sb="2" eb="3">
      <t>ムラ</t>
    </rPh>
    <phoneticPr fontId="2"/>
  </si>
  <si>
    <t>豊野町</t>
    <rPh sb="0" eb="2">
      <t>トヨノ</t>
    </rPh>
    <rPh sb="2" eb="3">
      <t>マチ</t>
    </rPh>
    <phoneticPr fontId="2"/>
  </si>
  <si>
    <t>戸隠村</t>
    <rPh sb="0" eb="2">
      <t>トガクシ</t>
    </rPh>
    <rPh sb="2" eb="3">
      <t>ムラ</t>
    </rPh>
    <phoneticPr fontId="2"/>
  </si>
  <si>
    <t>鬼無里村</t>
    <rPh sb="0" eb="1">
      <t>オニ</t>
    </rPh>
    <rPh sb="1" eb="2">
      <t>ナ</t>
    </rPh>
    <rPh sb="2" eb="3">
      <t>サト</t>
    </rPh>
    <rPh sb="3" eb="4">
      <t>ムラ</t>
    </rPh>
    <phoneticPr fontId="2"/>
  </si>
  <si>
    <t>松本市</t>
    <rPh sb="0" eb="3">
      <t>マツモトシ</t>
    </rPh>
    <phoneticPr fontId="2"/>
  </si>
  <si>
    <t>四賀村</t>
    <rPh sb="0" eb="2">
      <t>シガ</t>
    </rPh>
    <rPh sb="2" eb="3">
      <t>ムラ</t>
    </rPh>
    <phoneticPr fontId="2"/>
  </si>
  <si>
    <t>奈川村</t>
    <rPh sb="0" eb="2">
      <t>ナガワ</t>
    </rPh>
    <rPh sb="2" eb="3">
      <t>ムラ</t>
    </rPh>
    <phoneticPr fontId="2"/>
  </si>
  <si>
    <t>安曇村</t>
    <rPh sb="0" eb="3">
      <t>アズミムラ</t>
    </rPh>
    <phoneticPr fontId="2"/>
  </si>
  <si>
    <t>梓川村</t>
    <rPh sb="0" eb="2">
      <t>アズサガワ</t>
    </rPh>
    <rPh sb="2" eb="3">
      <t>ムラ</t>
    </rPh>
    <phoneticPr fontId="2"/>
  </si>
  <si>
    <t>豊田村</t>
    <rPh sb="0" eb="2">
      <t>トヨタ</t>
    </rPh>
    <rPh sb="2" eb="3">
      <t>ムラ</t>
    </rPh>
    <phoneticPr fontId="2"/>
  </si>
  <si>
    <t>塩尻市</t>
    <rPh sb="0" eb="2">
      <t>シオジリ</t>
    </rPh>
    <rPh sb="2" eb="3">
      <t>シ</t>
    </rPh>
    <phoneticPr fontId="2"/>
  </si>
  <si>
    <t>楢川村</t>
    <rPh sb="0" eb="3">
      <t>ナラカワムラ</t>
    </rPh>
    <phoneticPr fontId="2"/>
  </si>
  <si>
    <t>臼田町</t>
    <rPh sb="0" eb="2">
      <t>ウスダ</t>
    </rPh>
    <rPh sb="2" eb="3">
      <t>マチ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</si>
  <si>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</si>
  <si>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</si>
  <si>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豊科町</t>
    <rPh sb="0" eb="3">
      <t>トヨシナマチ</t>
    </rPh>
    <phoneticPr fontId="2"/>
  </si>
  <si>
    <t>穂高町</t>
    <rPh sb="0" eb="3">
      <t>ホタカマチ</t>
    </rPh>
    <phoneticPr fontId="2"/>
  </si>
  <si>
    <t>三郷村</t>
    <rPh sb="0" eb="2">
      <t>ミサト</t>
    </rPh>
    <rPh sb="2" eb="3">
      <t>ムラ</t>
    </rPh>
    <phoneticPr fontId="2"/>
  </si>
  <si>
    <t>堀金村</t>
    <rPh sb="0" eb="2">
      <t>ホリガネ</t>
    </rPh>
    <rPh sb="2" eb="3">
      <t>ムラ</t>
    </rPh>
    <phoneticPr fontId="2"/>
  </si>
  <si>
    <t>明科町</t>
    <rPh sb="0" eb="2">
      <t>アカシナ</t>
    </rPh>
    <rPh sb="2" eb="3">
      <t>マチ</t>
    </rPh>
    <phoneticPr fontId="2"/>
  </si>
  <si>
    <t>佐久町</t>
    <rPh sb="0" eb="2">
      <t>サク</t>
    </rPh>
    <rPh sb="2" eb="3">
      <t>マチ</t>
    </rPh>
    <phoneticPr fontId="2"/>
  </si>
  <si>
    <t>八千穂村</t>
    <rPh sb="0" eb="3">
      <t>ヤチホ</t>
    </rPh>
    <rPh sb="3" eb="4">
      <t>ムラ</t>
    </rPh>
    <phoneticPr fontId="2"/>
  </si>
  <si>
    <t>飯田市</t>
    <rPh sb="0" eb="3">
      <t>イイダシ</t>
    </rPh>
    <phoneticPr fontId="2"/>
  </si>
  <si>
    <t>上村</t>
    <rPh sb="0" eb="1">
      <t>ウエ</t>
    </rPh>
    <rPh sb="1" eb="2">
      <t>ムラ</t>
    </rPh>
    <phoneticPr fontId="2"/>
  </si>
  <si>
    <t>南信濃村</t>
    <rPh sb="0" eb="1">
      <t>ミナミ</t>
    </rPh>
    <rPh sb="1" eb="3">
      <t>シナノ</t>
    </rPh>
    <rPh sb="3" eb="4">
      <t>ムラ</t>
    </rPh>
    <phoneticPr fontId="2"/>
  </si>
  <si>
    <t>(店)</t>
    <rPh sb="1" eb="2">
      <t>ミセ</t>
    </rPh>
    <phoneticPr fontId="2"/>
  </si>
  <si>
    <t>15歳以上人口</t>
    <rPh sb="2" eb="3">
      <t>サイ</t>
    </rPh>
    <rPh sb="3" eb="5">
      <t>イジョウ</t>
    </rPh>
    <rPh sb="5" eb="7">
      <t>ジンコウ</t>
    </rPh>
    <phoneticPr fontId="2"/>
  </si>
  <si>
    <t>市民のくらし</t>
    <rPh sb="0" eb="2">
      <t>シミン</t>
    </rPh>
    <phoneticPr fontId="2"/>
  </si>
  <si>
    <t>市の面積</t>
    <rPh sb="0" eb="1">
      <t>シ</t>
    </rPh>
    <rPh sb="2" eb="4">
      <t>メンセキ</t>
    </rPh>
    <phoneticPr fontId="2"/>
  </si>
  <si>
    <t>（17年）</t>
    <rPh sb="3" eb="4">
      <t>ネン</t>
    </rPh>
    <phoneticPr fontId="2"/>
  </si>
  <si>
    <t>423.99ｋ㎡</t>
    <phoneticPr fontId="2"/>
  </si>
  <si>
    <t>離婚〔１日あたり〕</t>
    <rPh sb="0" eb="2">
      <t>リコン</t>
    </rPh>
    <rPh sb="4" eb="5">
      <t>ニチ</t>
    </rPh>
    <phoneticPr fontId="2"/>
  </si>
  <si>
    <t>出生〔１日あたり〕</t>
    <rPh sb="0" eb="2">
      <t>シュッショウ</t>
    </rPh>
    <rPh sb="4" eb="5">
      <t>ニチ</t>
    </rPh>
    <phoneticPr fontId="2"/>
  </si>
  <si>
    <t>死亡〔１日あたり〕</t>
    <rPh sb="0" eb="2">
      <t>シボウ</t>
    </rPh>
    <rPh sb="4" eb="5">
      <t>ニチ</t>
    </rPh>
    <phoneticPr fontId="2"/>
  </si>
  <si>
    <t>転入・転出〔１日あたり〕</t>
    <rPh sb="0" eb="2">
      <t>テンニュウ</t>
    </rPh>
    <rPh sb="3" eb="5">
      <t>テンシュツ</t>
    </rPh>
    <rPh sb="7" eb="8">
      <t>ニチ</t>
    </rPh>
    <phoneticPr fontId="2"/>
  </si>
  <si>
    <t>結婚〔１日あたり〕</t>
    <rPh sb="0" eb="2">
      <t>ケッコン</t>
    </rPh>
    <rPh sb="4" eb="5">
      <t>ニチ</t>
    </rPh>
    <phoneticPr fontId="2"/>
  </si>
  <si>
    <t>〔市民１人あたり〕</t>
    <rPh sb="1" eb="3">
      <t>シミン</t>
    </rPh>
    <rPh sb="4" eb="5">
      <t>ニン</t>
    </rPh>
    <phoneticPr fontId="2"/>
  </si>
  <si>
    <t>小学生</t>
    <rPh sb="0" eb="3">
      <t>ショウガクセイ</t>
    </rPh>
    <phoneticPr fontId="2"/>
  </si>
  <si>
    <t>中学生</t>
    <rPh sb="0" eb="3">
      <t>チュウガクセイ</t>
    </rPh>
    <phoneticPr fontId="2"/>
  </si>
  <si>
    <t>※歯科医師除く</t>
    <rPh sb="1" eb="3">
      <t>シカ</t>
    </rPh>
    <rPh sb="3" eb="5">
      <t>イシ</t>
    </rPh>
    <rPh sb="5" eb="6">
      <t>ノゾ</t>
    </rPh>
    <phoneticPr fontId="2"/>
  </si>
  <si>
    <t>教員〔児童・生徒１人につき〕</t>
    <rPh sb="0" eb="2">
      <t>キョウイン</t>
    </rPh>
    <rPh sb="3" eb="5">
      <t>ジドウ</t>
    </rPh>
    <rPh sb="6" eb="8">
      <t>セイト</t>
    </rPh>
    <rPh sb="8" eb="10">
      <t>ヒトリ</t>
    </rPh>
    <phoneticPr fontId="2"/>
  </si>
  <si>
    <t>医師〔市民１人につき〕</t>
    <rPh sb="0" eb="2">
      <t>イシ</t>
    </rPh>
    <rPh sb="3" eb="5">
      <t>シミン</t>
    </rPh>
    <rPh sb="5" eb="7">
      <t>ヒトリ</t>
    </rPh>
    <phoneticPr fontId="2"/>
  </si>
  <si>
    <t>市職員〔市民１人につき〕</t>
    <rPh sb="0" eb="1">
      <t>シ</t>
    </rPh>
    <rPh sb="1" eb="3">
      <t>ショクイン</t>
    </rPh>
    <rPh sb="4" eb="6">
      <t>シミン</t>
    </rPh>
    <rPh sb="6" eb="8">
      <t>ヒトリ</t>
    </rPh>
    <phoneticPr fontId="2"/>
  </si>
  <si>
    <t>世帯人数〔１世帯あたり]</t>
    <rPh sb="0" eb="2">
      <t>セタイ</t>
    </rPh>
    <rPh sb="2" eb="4">
      <t>ニンズウ</t>
    </rPh>
    <rPh sb="6" eb="8">
      <t>セタイ</t>
    </rPh>
    <phoneticPr fontId="2"/>
  </si>
  <si>
    <t>高校</t>
    <rPh sb="0" eb="2">
      <t>コウコウ</t>
    </rPh>
    <phoneticPr fontId="2"/>
  </si>
  <si>
    <t>大学</t>
    <rPh sb="0" eb="2">
      <t>ダイガク</t>
    </rPh>
    <phoneticPr fontId="2"/>
  </si>
  <si>
    <t>蔵書貸出冊数</t>
    <rPh sb="0" eb="2">
      <t>ゾウショ</t>
    </rPh>
    <rPh sb="2" eb="4">
      <t>カシダシ</t>
    </rPh>
    <rPh sb="4" eb="6">
      <t>サツスウ</t>
    </rPh>
    <phoneticPr fontId="2"/>
  </si>
  <si>
    <t>[市立図書館１日あたり]</t>
    <rPh sb="1" eb="3">
      <t>シリツ</t>
    </rPh>
    <rPh sb="3" eb="6">
      <t>トショカン</t>
    </rPh>
    <rPh sb="7" eb="8">
      <t>ニチ</t>
    </rPh>
    <phoneticPr fontId="2"/>
  </si>
  <si>
    <t>市立浅間総合病院</t>
    <rPh sb="0" eb="2">
      <t>シリツ</t>
    </rPh>
    <rPh sb="2" eb="4">
      <t>アサマ</t>
    </rPh>
    <rPh sb="4" eb="6">
      <t>ソウゴウ</t>
    </rPh>
    <rPh sb="6" eb="8">
      <t>ビョウイン</t>
    </rPh>
    <phoneticPr fontId="2"/>
  </si>
  <si>
    <t>外来患者数[１日あたり]</t>
    <rPh sb="0" eb="2">
      <t>ガイライ</t>
    </rPh>
    <rPh sb="2" eb="4">
      <t>カンジャ</t>
    </rPh>
    <rPh sb="4" eb="5">
      <t>カズ</t>
    </rPh>
    <rPh sb="7" eb="8">
      <t>ニチ</t>
    </rPh>
    <phoneticPr fontId="2"/>
  </si>
  <si>
    <t>火災[市内１日あたり]</t>
    <rPh sb="0" eb="2">
      <t>カサイ</t>
    </rPh>
    <rPh sb="3" eb="5">
      <t>シナイ</t>
    </rPh>
    <rPh sb="6" eb="7">
      <t>ニチ</t>
    </rPh>
    <phoneticPr fontId="2"/>
  </si>
  <si>
    <t>救急出動[市内１日あたり]</t>
    <rPh sb="0" eb="2">
      <t>キュウキュウ</t>
    </rPh>
    <rPh sb="2" eb="4">
      <t>シュツドウ</t>
    </rPh>
    <rPh sb="5" eb="7">
      <t>シナイ</t>
    </rPh>
    <rPh sb="8" eb="9">
      <t>ヒ</t>
    </rPh>
    <phoneticPr fontId="2"/>
  </si>
  <si>
    <t>交通事故[市内１日あたり]</t>
    <rPh sb="0" eb="2">
      <t>コウツウ</t>
    </rPh>
    <rPh sb="2" eb="4">
      <t>ジコ</t>
    </rPh>
    <rPh sb="5" eb="7">
      <t>シナイ</t>
    </rPh>
    <rPh sb="8" eb="9">
      <t>ニチ</t>
    </rPh>
    <phoneticPr fontId="2"/>
  </si>
  <si>
    <t>自動車保有台数</t>
    <rPh sb="0" eb="3">
      <t>ジドウシャ</t>
    </rPh>
    <rPh sb="3" eb="5">
      <t>ホユウ</t>
    </rPh>
    <rPh sb="5" eb="7">
      <t>ダイスウ</t>
    </rPh>
    <phoneticPr fontId="2"/>
  </si>
  <si>
    <t>[１世帯あたり]</t>
    <rPh sb="2" eb="4">
      <t>セタイ</t>
    </rPh>
    <phoneticPr fontId="2"/>
  </si>
  <si>
    <t>鉄道乗車人員</t>
    <rPh sb="0" eb="2">
      <t>テツドウ</t>
    </rPh>
    <rPh sb="2" eb="4">
      <t>ジョウシャ</t>
    </rPh>
    <rPh sb="4" eb="6">
      <t>ジンイン</t>
    </rPh>
    <phoneticPr fontId="2"/>
  </si>
  <si>
    <t>[１日あたり・ＪＲ市内駅]</t>
    <rPh sb="2" eb="3">
      <t>ヒ</t>
    </rPh>
    <rPh sb="9" eb="11">
      <t>シナイ</t>
    </rPh>
    <rPh sb="11" eb="12">
      <t>エキ</t>
    </rPh>
    <phoneticPr fontId="2"/>
  </si>
  <si>
    <t>※新幹線佐久平駅含む・無人駅除く</t>
    <rPh sb="1" eb="4">
      <t>シンカンセン</t>
    </rPh>
    <rPh sb="4" eb="7">
      <t>サクダイラ</t>
    </rPh>
    <rPh sb="7" eb="8">
      <t>エキ</t>
    </rPh>
    <rPh sb="8" eb="9">
      <t>フク</t>
    </rPh>
    <rPh sb="11" eb="14">
      <t>ムジンエキ</t>
    </rPh>
    <rPh sb="14" eb="15">
      <t>ノゾ</t>
    </rPh>
    <phoneticPr fontId="2"/>
  </si>
  <si>
    <t>高速道利用台数</t>
    <rPh sb="0" eb="2">
      <t>コウソク</t>
    </rPh>
    <rPh sb="2" eb="3">
      <t>ミチ</t>
    </rPh>
    <rPh sb="3" eb="5">
      <t>リヨウ</t>
    </rPh>
    <rPh sb="5" eb="7">
      <t>ダイスウ</t>
    </rPh>
    <phoneticPr fontId="2"/>
  </si>
  <si>
    <t>[１日あたり・佐久I.C]</t>
    <rPh sb="2" eb="3">
      <t>ヒ</t>
    </rPh>
    <rPh sb="7" eb="9">
      <t>サク</t>
    </rPh>
    <phoneticPr fontId="2"/>
  </si>
  <si>
    <t>使用電力量[１世帯あたり]</t>
    <rPh sb="0" eb="2">
      <t>シヨウ</t>
    </rPh>
    <rPh sb="2" eb="4">
      <t>デンリョク</t>
    </rPh>
    <rPh sb="4" eb="5">
      <t>リョウ</t>
    </rPh>
    <rPh sb="7" eb="9">
      <t>セタイ</t>
    </rPh>
    <phoneticPr fontId="2"/>
  </si>
  <si>
    <t>ごみ処理状況[１日あたり]</t>
    <rPh sb="2" eb="4">
      <t>ショリ</t>
    </rPh>
    <rPh sb="4" eb="6">
      <t>ジョウキョウ</t>
    </rPh>
    <rPh sb="8" eb="9">
      <t>ヒ</t>
    </rPh>
    <phoneticPr fontId="2"/>
  </si>
  <si>
    <t>埋立及び不燃物</t>
    <rPh sb="0" eb="1">
      <t>ウ</t>
    </rPh>
    <rPh sb="1" eb="2">
      <t>タ</t>
    </rPh>
    <rPh sb="2" eb="3">
      <t>オヨ</t>
    </rPh>
    <rPh sb="4" eb="6">
      <t>フネン</t>
    </rPh>
    <rPh sb="6" eb="7">
      <t>ブツ</t>
    </rPh>
    <phoneticPr fontId="2"/>
  </si>
  <si>
    <t>資源物</t>
    <rPh sb="0" eb="2">
      <t>シゲン</t>
    </rPh>
    <rPh sb="2" eb="3">
      <t>ブツ</t>
    </rPh>
    <phoneticPr fontId="2"/>
  </si>
  <si>
    <t>焼却</t>
    <rPh sb="0" eb="2">
      <t>ショウキャク</t>
    </rPh>
    <phoneticPr fontId="2"/>
  </si>
  <si>
    <t>郵便物[引受]</t>
    <rPh sb="0" eb="3">
      <t>ユウビンブツ</t>
    </rPh>
    <rPh sb="4" eb="6">
      <t>ヒキウ</t>
    </rPh>
    <phoneticPr fontId="2"/>
  </si>
  <si>
    <t>[１日あたり]</t>
    <rPh sb="1" eb="3">
      <t>イチニチ</t>
    </rPh>
    <phoneticPr fontId="2"/>
  </si>
  <si>
    <t>[１日あたり]</t>
    <rPh sb="2" eb="3">
      <t>ヒ</t>
    </rPh>
    <phoneticPr fontId="2"/>
  </si>
  <si>
    <t>年間製造品出荷額等</t>
    <rPh sb="0" eb="2">
      <t>ネンカン</t>
    </rPh>
    <rPh sb="2" eb="5">
      <t>セイゾウヒン</t>
    </rPh>
    <rPh sb="5" eb="7">
      <t>シュッカ</t>
    </rPh>
    <rPh sb="7" eb="9">
      <t>ガクトウ</t>
    </rPh>
    <phoneticPr fontId="2"/>
  </si>
  <si>
    <t>平成18年3月31日現在</t>
    <rPh sb="0" eb="2">
      <t>ヘイセイ</t>
    </rPh>
    <rPh sb="4" eb="5">
      <t>ネン</t>
    </rPh>
    <rPh sb="6" eb="7">
      <t>ガツ</t>
    </rPh>
    <rPh sb="9" eb="10">
      <t>ヒ</t>
    </rPh>
    <rPh sb="10" eb="12">
      <t>ゲンザイ</t>
    </rPh>
    <phoneticPr fontId="2"/>
  </si>
  <si>
    <t>（17年度）</t>
    <rPh sb="3" eb="4">
      <t>ネン</t>
    </rPh>
    <rPh sb="4" eb="5">
      <t>ド</t>
    </rPh>
    <phoneticPr fontId="2"/>
  </si>
  <si>
    <t>（17年3月）</t>
    <rPh sb="3" eb="4">
      <t>ネン</t>
    </rPh>
    <rPh sb="5" eb="6">
      <t>ツキ</t>
    </rPh>
    <phoneticPr fontId="2"/>
  </si>
  <si>
    <t>（平成18年4月1日現在）</t>
    <rPh sb="1" eb="3">
      <t>ヘイセイ</t>
    </rPh>
    <rPh sb="5" eb="6">
      <t>ネン</t>
    </rPh>
    <rPh sb="7" eb="8">
      <t>ガツ</t>
    </rPh>
    <rPh sb="9" eb="10">
      <t>ヒ</t>
    </rPh>
    <rPh sb="10" eb="12">
      <t>ゲンザイ</t>
    </rPh>
    <phoneticPr fontId="2"/>
  </si>
  <si>
    <t>（16年12月31日現在）</t>
    <rPh sb="3" eb="4">
      <t>ネン</t>
    </rPh>
    <rPh sb="6" eb="7">
      <t>ツキ</t>
    </rPh>
    <rPh sb="9" eb="10">
      <t>ヒ</t>
    </rPh>
    <rPh sb="10" eb="12">
      <t>ゲンザイ</t>
    </rPh>
    <phoneticPr fontId="2"/>
  </si>
  <si>
    <t>（16年度）</t>
    <rPh sb="3" eb="4">
      <t>ネン</t>
    </rPh>
    <rPh sb="4" eb="5">
      <t>ド</t>
    </rPh>
    <phoneticPr fontId="2"/>
  </si>
  <si>
    <t>（16年）</t>
    <rPh sb="3" eb="4">
      <t>ネン</t>
    </rPh>
    <phoneticPr fontId="2"/>
  </si>
  <si>
    <t>入</t>
    <rPh sb="0" eb="1">
      <t>イ</t>
    </rPh>
    <phoneticPr fontId="2"/>
  </si>
  <si>
    <t>出</t>
    <rPh sb="0" eb="1">
      <t>デ</t>
    </rPh>
    <phoneticPr fontId="2"/>
  </si>
  <si>
    <t>3,841人/365＝10.52</t>
    <rPh sb="5" eb="6">
      <t>ヒト</t>
    </rPh>
    <phoneticPr fontId="2"/>
  </si>
  <si>
    <t>3,887人/365＝10.65</t>
    <rPh sb="5" eb="6">
      <t>ヒト</t>
    </rPh>
    <phoneticPr fontId="2"/>
  </si>
  <si>
    <t>16年度</t>
    <rPh sb="2" eb="3">
      <t>ネン</t>
    </rPh>
    <rPh sb="3" eb="4">
      <t>ド</t>
    </rPh>
    <phoneticPr fontId="2"/>
  </si>
  <si>
    <t>16年度</t>
    <rPh sb="2" eb="4">
      <t>ネンド</t>
    </rPh>
    <phoneticPr fontId="2"/>
  </si>
  <si>
    <t>※給与を負担しない者（14名除く）</t>
    <rPh sb="1" eb="3">
      <t>キュウヨ</t>
    </rPh>
    <rPh sb="4" eb="6">
      <t>フタン</t>
    </rPh>
    <rPh sb="9" eb="10">
      <t>シャ</t>
    </rPh>
    <rPh sb="13" eb="14">
      <t>メイ</t>
    </rPh>
    <rPh sb="14" eb="15">
      <t>ノゾ</t>
    </rPh>
    <phoneticPr fontId="2"/>
  </si>
  <si>
    <t>※理事者除く</t>
    <rPh sb="1" eb="3">
      <t>リジ</t>
    </rPh>
    <rPh sb="3" eb="4">
      <t>シャ</t>
    </rPh>
    <rPh sb="4" eb="5">
      <t>ノゾ</t>
    </rPh>
    <phoneticPr fontId="2"/>
  </si>
  <si>
    <t>17.1人</t>
    <rPh sb="4" eb="5">
      <t>ヒト</t>
    </rPh>
    <phoneticPr fontId="2"/>
  </si>
  <si>
    <t>14.9人</t>
    <rPh sb="4" eb="5">
      <t>ヒト</t>
    </rPh>
    <phoneticPr fontId="2"/>
  </si>
  <si>
    <t>426人</t>
    <rPh sb="3" eb="4">
      <t>ヒト</t>
    </rPh>
    <phoneticPr fontId="2"/>
  </si>
  <si>
    <t>1,111冊</t>
    <rPh sb="5" eb="6">
      <t>サツ</t>
    </rPh>
    <phoneticPr fontId="2"/>
  </si>
  <si>
    <t>594人</t>
    <rPh sb="3" eb="4">
      <t>ニン</t>
    </rPh>
    <phoneticPr fontId="2"/>
  </si>
  <si>
    <t>8.27件</t>
    <rPh sb="4" eb="5">
      <t>ケン</t>
    </rPh>
    <phoneticPr fontId="2"/>
  </si>
  <si>
    <t>0.19件</t>
    <rPh sb="4" eb="5">
      <t>ケン</t>
    </rPh>
    <phoneticPr fontId="2"/>
  </si>
  <si>
    <t>1.9件</t>
    <rPh sb="3" eb="4">
      <t>ケン</t>
    </rPh>
    <phoneticPr fontId="2"/>
  </si>
  <si>
    <t>H17.3.31現在</t>
    <rPh sb="8" eb="10">
      <t>ゲンザイ</t>
    </rPh>
    <phoneticPr fontId="2"/>
  </si>
  <si>
    <t>2.4台</t>
    <rPh sb="3" eb="4">
      <t>ダイ</t>
    </rPh>
    <phoneticPr fontId="2"/>
  </si>
  <si>
    <t>5,561人</t>
    <rPh sb="5" eb="6">
      <t>ニン</t>
    </rPh>
    <phoneticPr fontId="2"/>
  </si>
  <si>
    <t>9,113台</t>
    <rPh sb="5" eb="6">
      <t>ダイ</t>
    </rPh>
    <phoneticPr fontId="2"/>
  </si>
  <si>
    <t>27,019通</t>
    <rPh sb="6" eb="7">
      <t>ツウ</t>
    </rPh>
    <phoneticPr fontId="2"/>
  </si>
  <si>
    <t>69,132万円</t>
    <rPh sb="6" eb="8">
      <t>マンエン</t>
    </rPh>
    <phoneticPr fontId="2"/>
  </si>
  <si>
    <t>16年</t>
    <rPh sb="2" eb="3">
      <t>ネン</t>
    </rPh>
    <phoneticPr fontId="2"/>
  </si>
  <si>
    <t>2.3人</t>
    <rPh sb="3" eb="4">
      <t>ヒト</t>
    </rPh>
    <phoneticPr fontId="2"/>
  </si>
  <si>
    <t>2.8人</t>
    <rPh sb="3" eb="4">
      <t>ヒト</t>
    </rPh>
    <phoneticPr fontId="2"/>
  </si>
  <si>
    <t>転入</t>
    <rPh sb="0" eb="2">
      <t>テンニュウ</t>
    </rPh>
    <phoneticPr fontId="2"/>
  </si>
  <si>
    <t>転出</t>
    <rPh sb="0" eb="2">
      <t>テンシュツ</t>
    </rPh>
    <phoneticPr fontId="2"/>
  </si>
  <si>
    <t>17年</t>
    <rPh sb="2" eb="3">
      <t>ネン</t>
    </rPh>
    <phoneticPr fontId="2"/>
  </si>
  <si>
    <t>10.5人</t>
    <rPh sb="4" eb="5">
      <t>ヒト</t>
    </rPh>
    <phoneticPr fontId="2"/>
  </si>
  <si>
    <t>83.6人</t>
    <rPh sb="4" eb="5">
      <t>ヒト</t>
    </rPh>
    <phoneticPr fontId="2"/>
  </si>
  <si>
    <t>594人</t>
    <rPh sb="3" eb="4">
      <t>ヒト</t>
    </rPh>
    <phoneticPr fontId="2"/>
  </si>
  <si>
    <t>5,440人</t>
    <rPh sb="5" eb="6">
      <t>ヒト</t>
    </rPh>
    <phoneticPr fontId="2"/>
  </si>
  <si>
    <t>55,015万円</t>
    <rPh sb="6" eb="8">
      <t>マンエン</t>
    </rPh>
    <phoneticPr fontId="2"/>
  </si>
  <si>
    <t>(平成18年4月1日現在)</t>
    <rPh sb="1" eb="3">
      <t>ヘイセイ</t>
    </rPh>
    <rPh sb="5" eb="6">
      <t>ネン</t>
    </rPh>
    <rPh sb="7" eb="8">
      <t>ガツ</t>
    </rPh>
    <rPh sb="9" eb="10">
      <t>ヒ</t>
    </rPh>
    <rPh sb="10" eb="12">
      <t>ゲンザイ</t>
    </rPh>
    <phoneticPr fontId="2"/>
  </si>
  <si>
    <t>17年度</t>
    <rPh sb="2" eb="3">
      <t>ネン</t>
    </rPh>
    <rPh sb="3" eb="4">
      <t>ド</t>
    </rPh>
    <phoneticPr fontId="2"/>
  </si>
  <si>
    <t>17年度</t>
    <rPh sb="2" eb="4">
      <t>ネンド</t>
    </rPh>
    <phoneticPr fontId="2"/>
  </si>
  <si>
    <t>（平成18年10月1日現在）</t>
    <rPh sb="1" eb="3">
      <t>ヘイセイ</t>
    </rPh>
    <rPh sb="5" eb="6">
      <t>ネン</t>
    </rPh>
    <rPh sb="8" eb="9">
      <t>ガツ</t>
    </rPh>
    <rPh sb="10" eb="11">
      <t>ヒ</t>
    </rPh>
    <rPh sb="11" eb="13">
      <t>ゲンザイ</t>
    </rPh>
    <phoneticPr fontId="2"/>
  </si>
  <si>
    <t>1,065冊</t>
    <rPh sb="5" eb="6">
      <t>サツ</t>
    </rPh>
    <phoneticPr fontId="2"/>
  </si>
  <si>
    <t>8.89件</t>
    <rPh sb="4" eb="5">
      <t>ケン</t>
    </rPh>
    <phoneticPr fontId="2"/>
  </si>
  <si>
    <t>0.22件</t>
    <rPh sb="4" eb="5">
      <t>ケン</t>
    </rPh>
    <phoneticPr fontId="2"/>
  </si>
  <si>
    <t>2.5台</t>
    <rPh sb="3" eb="4">
      <t>ダイ</t>
    </rPh>
    <phoneticPr fontId="2"/>
  </si>
  <si>
    <t>(平成18年3月31日現在)</t>
    <rPh sb="1" eb="3">
      <t>ヘイセイ</t>
    </rPh>
    <rPh sb="5" eb="6">
      <t>ネン</t>
    </rPh>
    <rPh sb="7" eb="8">
      <t>ガツ</t>
    </rPh>
    <rPh sb="10" eb="11">
      <t>ヒ</t>
    </rPh>
    <rPh sb="11" eb="13">
      <t>ゲンザイ</t>
    </rPh>
    <phoneticPr fontId="2"/>
  </si>
  <si>
    <t>9,758台</t>
    <rPh sb="5" eb="6">
      <t>ダイ</t>
    </rPh>
    <phoneticPr fontId="2"/>
  </si>
  <si>
    <t>10.7人</t>
    <rPh sb="4" eb="5">
      <t>ヒト</t>
    </rPh>
    <phoneticPr fontId="2"/>
  </si>
  <si>
    <t>423990/100110*1000</t>
    <phoneticPr fontId="2"/>
  </si>
  <si>
    <t>831/365＝2.276</t>
    <phoneticPr fontId="2"/>
  </si>
  <si>
    <t>1,022/365＝2.8</t>
    <phoneticPr fontId="2"/>
  </si>
  <si>
    <t>423.99ｋ㎡</t>
    <phoneticPr fontId="2"/>
  </si>
  <si>
    <t>4,235.2㎡</t>
    <phoneticPr fontId="2"/>
  </si>
  <si>
    <t>100,110/35,412＝2.827</t>
    <phoneticPr fontId="2"/>
  </si>
  <si>
    <t>100,110/1,198＝83.564</t>
    <phoneticPr fontId="2"/>
  </si>
  <si>
    <t>1,342/365＝3.676</t>
    <phoneticPr fontId="2"/>
  </si>
  <si>
    <t>369/365＝1.01</t>
    <phoneticPr fontId="2"/>
  </si>
  <si>
    <t>100,227/35,674＝2.809</t>
    <phoneticPr fontId="2"/>
  </si>
  <si>
    <t>1,313/365＝3.597</t>
    <phoneticPr fontId="2"/>
  </si>
  <si>
    <t>318/365＝0.871</t>
    <phoneticPr fontId="2"/>
  </si>
  <si>
    <t>389037/365=1.065</t>
    <phoneticPr fontId="2"/>
  </si>
  <si>
    <t>216,990/365＝594.49</t>
    <phoneticPr fontId="2"/>
  </si>
  <si>
    <t>79/365=0.216</t>
    <phoneticPr fontId="2"/>
  </si>
  <si>
    <t>446,874/35277</t>
    <phoneticPr fontId="2"/>
  </si>
  <si>
    <t>=12.667</t>
    <phoneticPr fontId="2"/>
  </si>
  <si>
    <t>9.2ｔ</t>
    <phoneticPr fontId="2"/>
  </si>
  <si>
    <t>21.6ｔ</t>
    <phoneticPr fontId="2"/>
  </si>
  <si>
    <t>20,080,425/365</t>
    <phoneticPr fontId="2"/>
  </si>
  <si>
    <t>47.0ｔ</t>
    <phoneticPr fontId="2"/>
  </si>
  <si>
    <t>=55,014.86</t>
    <phoneticPr fontId="2"/>
  </si>
  <si>
    <t>10.1ｔ</t>
    <phoneticPr fontId="2"/>
  </si>
  <si>
    <t>21.7ｔ</t>
    <phoneticPr fontId="2"/>
  </si>
  <si>
    <t>47.6ｔ</t>
    <phoneticPr fontId="2"/>
  </si>
  <si>
    <t>(k㎡)</t>
    <phoneticPr fontId="2"/>
  </si>
  <si>
    <t>(％)</t>
    <phoneticPr fontId="2"/>
  </si>
  <si>
    <t>(％)</t>
    <phoneticPr fontId="2"/>
  </si>
  <si>
    <t>(％)</t>
    <phoneticPr fontId="2"/>
  </si>
  <si>
    <t>(％)</t>
    <phoneticPr fontId="2"/>
  </si>
  <si>
    <t>(％)</t>
    <phoneticPr fontId="2"/>
  </si>
  <si>
    <t>(ａ)</t>
    <phoneticPr fontId="2"/>
  </si>
  <si>
    <t>(a)</t>
    <phoneticPr fontId="2"/>
  </si>
  <si>
    <t>(％)</t>
    <phoneticPr fontId="2"/>
  </si>
  <si>
    <t>-</t>
    <phoneticPr fontId="2"/>
  </si>
  <si>
    <t>-</t>
    <phoneticPr fontId="2"/>
  </si>
  <si>
    <t>-</t>
    <phoneticPr fontId="2"/>
  </si>
  <si>
    <t>(％)</t>
    <phoneticPr fontId="2"/>
  </si>
  <si>
    <t>ｘ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</si>
  <si>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</si>
  <si>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</si>
  <si>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</si>
  <si>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</si>
  <si>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</si>
  <si>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</si>
  <si>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</si>
  <si>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人口増減率</t>
    <rPh sb="0" eb="2">
      <t>ジンコウ</t>
    </rPh>
    <rPh sb="2" eb="4">
      <t>ゾウゲン</t>
    </rPh>
    <rPh sb="4" eb="5">
      <t>リツ</t>
    </rPh>
    <phoneticPr fontId="2"/>
  </si>
  <si>
    <t>12.6MWH</t>
    <phoneticPr fontId="2"/>
  </si>
  <si>
    <t>H17.10.1現在</t>
    <rPh sb="8" eb="10">
      <t>ゲンザイ</t>
    </rPh>
    <phoneticPr fontId="2"/>
  </si>
  <si>
    <t>平成17年
3月卒業</t>
    <rPh sb="0" eb="2">
      <t>ヘイセイ</t>
    </rPh>
    <rPh sb="4" eb="5">
      <t>ネン</t>
    </rPh>
    <rPh sb="7" eb="8">
      <t>ガツ</t>
    </rPh>
    <rPh sb="8" eb="10">
      <t>ソツギョウ</t>
    </rPh>
    <phoneticPr fontId="2"/>
  </si>
  <si>
    <t>（世帯）</t>
    <rPh sb="1" eb="3">
      <t>セタイ</t>
    </rPh>
    <phoneticPr fontId="2"/>
  </si>
  <si>
    <t>総経営耕地面積</t>
    <rPh sb="0" eb="1">
      <t>ソウ</t>
    </rPh>
    <rPh sb="1" eb="3">
      <t>ケイエイ</t>
    </rPh>
    <rPh sb="3" eb="5">
      <t>コウチ</t>
    </rPh>
    <rPh sb="5" eb="7">
      <t>メンセキ</t>
    </rPh>
    <phoneticPr fontId="2"/>
  </si>
  <si>
    <t>就業者数</t>
    <rPh sb="0" eb="1">
      <t>シュウ</t>
    </rPh>
    <rPh sb="1" eb="3">
      <t>ギョウシャ</t>
    </rPh>
    <rPh sb="3" eb="4">
      <t>カズ</t>
    </rPh>
    <phoneticPr fontId="2"/>
  </si>
  <si>
    <t>第1次産業</t>
    <rPh sb="0" eb="1">
      <t>ダイ</t>
    </rPh>
    <rPh sb="2" eb="3">
      <t>ジ</t>
    </rPh>
    <rPh sb="3" eb="5">
      <t>サンギョウ</t>
    </rPh>
    <phoneticPr fontId="2"/>
  </si>
  <si>
    <t>就業割合</t>
    <rPh sb="0" eb="1">
      <t>シュウ</t>
    </rPh>
    <rPh sb="1" eb="2">
      <t>ギョウ</t>
    </rPh>
    <rPh sb="2" eb="4">
      <t>ワリアイ</t>
    </rPh>
    <phoneticPr fontId="2"/>
  </si>
  <si>
    <t>第2次産業</t>
    <rPh sb="0" eb="1">
      <t>ダイ</t>
    </rPh>
    <rPh sb="2" eb="3">
      <t>ジ</t>
    </rPh>
    <rPh sb="3" eb="5">
      <t>サンギョウ</t>
    </rPh>
    <phoneticPr fontId="2"/>
  </si>
  <si>
    <t>第3次産業</t>
    <rPh sb="0" eb="1">
      <t>ダイ</t>
    </rPh>
    <rPh sb="2" eb="3">
      <t>ジ</t>
    </rPh>
    <rPh sb="3" eb="5">
      <t>サンギョウ</t>
    </rPh>
    <phoneticPr fontId="2"/>
  </si>
  <si>
    <t>(百万円)</t>
    <rPh sb="1" eb="2">
      <t>ヒャク</t>
    </rPh>
    <rPh sb="2" eb="3">
      <t>マン</t>
    </rPh>
    <rPh sb="3" eb="4">
      <t>エン</t>
    </rPh>
    <phoneticPr fontId="2"/>
  </si>
  <si>
    <t>　※松本市に、奈川村、安曇村は含まれない。</t>
    <rPh sb="7" eb="10">
      <t>ナガワムラ</t>
    </rPh>
    <rPh sb="11" eb="13">
      <t>アズミ</t>
    </rPh>
    <rPh sb="13" eb="14">
      <t>ムラ</t>
    </rPh>
    <rPh sb="15" eb="16">
      <t>フク</t>
    </rPh>
    <phoneticPr fontId="2"/>
  </si>
  <si>
    <t>平成17年
国勢調査</t>
    <rPh sb="0" eb="2">
      <t>ヘイセイ</t>
    </rPh>
    <rPh sb="4" eb="5">
      <t>ネン</t>
    </rPh>
    <rPh sb="6" eb="8">
      <t>コクセイ</t>
    </rPh>
    <rPh sb="8" eb="10">
      <t>チョウサ</t>
    </rPh>
    <phoneticPr fontId="2"/>
  </si>
  <si>
    <t>2005年農林業
ｾﾝｻｽ（確定値）</t>
    <rPh sb="4" eb="5">
      <t>ネン</t>
    </rPh>
    <rPh sb="5" eb="8">
      <t>ノウリンギョウ</t>
    </rPh>
    <rPh sb="14" eb="16">
      <t>カクテイ</t>
    </rPh>
    <rPh sb="16" eb="17">
      <t>アタイ</t>
    </rPh>
    <phoneticPr fontId="2"/>
  </si>
  <si>
    <t>2005年農林業
ｾﾝｻｽ（概数値）</t>
    <rPh sb="4" eb="5">
      <t>ネン</t>
    </rPh>
    <rPh sb="5" eb="8">
      <t>ノウリンギョウ</t>
    </rPh>
    <rPh sb="14" eb="16">
      <t>ガイスウ</t>
    </rPh>
    <rPh sb="16" eb="17">
      <t>アタイ</t>
    </rPh>
    <phoneticPr fontId="2"/>
  </si>
  <si>
    <t>平成16年事業所
・企業統計調査</t>
    <rPh sb="0" eb="2">
      <t>ヘイセイ</t>
    </rPh>
    <rPh sb="4" eb="5">
      <t>ネン</t>
    </rPh>
    <rPh sb="5" eb="8">
      <t>ジギョウショ</t>
    </rPh>
    <rPh sb="10" eb="12">
      <t>キギョウ</t>
    </rPh>
    <rPh sb="12" eb="14">
      <t>トウケイ</t>
    </rPh>
    <rPh sb="14" eb="16">
      <t>チョウサ</t>
    </rPh>
    <phoneticPr fontId="2"/>
  </si>
  <si>
    <t>平成16年工業
統計調査</t>
    <rPh sb="0" eb="2">
      <t>ヘイセイ</t>
    </rPh>
    <rPh sb="4" eb="5">
      <t>ネン</t>
    </rPh>
    <rPh sb="5" eb="7">
      <t>コウギョウ</t>
    </rPh>
    <rPh sb="8" eb="10">
      <t>トウケイ</t>
    </rPh>
    <rPh sb="10" eb="12">
      <t>チョウサ</t>
    </rPh>
    <phoneticPr fontId="2"/>
  </si>
  <si>
    <t>平成16年商業
統計調査</t>
    <rPh sb="0" eb="2">
      <t>ヘイセイ</t>
    </rPh>
    <rPh sb="4" eb="5">
      <t>ネン</t>
    </rPh>
    <rPh sb="5" eb="7">
      <t>ショウギョウ</t>
    </rPh>
    <rPh sb="8" eb="10">
      <t>トウケイ</t>
    </rPh>
    <rPh sb="10" eb="12">
      <t>チョウサ</t>
    </rPh>
    <phoneticPr fontId="2"/>
  </si>
  <si>
    <t>平成17年学校
基本調査</t>
    <rPh sb="0" eb="2">
      <t>ヘイセイ</t>
    </rPh>
    <rPh sb="4" eb="5">
      <t>ネン</t>
    </rPh>
    <rPh sb="5" eb="7">
      <t>ガッコウ</t>
    </rPh>
    <rPh sb="8" eb="10">
      <t>キホン</t>
    </rPh>
    <rPh sb="10" eb="12">
      <t>チョウサ</t>
    </rPh>
    <phoneticPr fontId="2"/>
  </si>
  <si>
    <t>松本自動車検査
登録事務所</t>
    <rPh sb="0" eb="2">
      <t>マツモト</t>
    </rPh>
    <rPh sb="2" eb="5">
      <t>ジドウシャ</t>
    </rPh>
    <rPh sb="5" eb="7">
      <t>ケンサ</t>
    </rPh>
    <rPh sb="8" eb="10">
      <t>トウロク</t>
    </rPh>
    <rPh sb="10" eb="12">
      <t>ジム</t>
    </rPh>
    <rPh sb="12" eb="13">
      <t>ショ</t>
    </rPh>
    <phoneticPr fontId="2"/>
  </si>
  <si>
    <t>H16年</t>
    <rPh sb="3" eb="4">
      <t>ネン</t>
    </rPh>
    <phoneticPr fontId="2"/>
  </si>
  <si>
    <t>関東農政局長野統計・情報</t>
  </si>
  <si>
    <t>計」(栽培きのこ含む)</t>
  </si>
  <si>
    <t>生産農業所得統計</t>
    <rPh sb="6" eb="8">
      <t>トウケイ</t>
    </rPh>
    <phoneticPr fontId="2"/>
  </si>
  <si>
    <t>資料</t>
    <rPh sb="0" eb="2">
      <t>シリョウ</t>
    </rPh>
    <phoneticPr fontId="2"/>
  </si>
  <si>
    <t>平成16年生産
農業所得統計</t>
    <rPh sb="0" eb="2">
      <t>ヘイセイ</t>
    </rPh>
    <rPh sb="4" eb="5">
      <t>ネン</t>
    </rPh>
    <rPh sb="12" eb="14">
      <t>トウケイ</t>
    </rPh>
    <phoneticPr fontId="2"/>
  </si>
  <si>
    <t>286   市民のくらし</t>
    <rPh sb="6" eb="8">
      <t>シミン</t>
    </rPh>
    <phoneticPr fontId="2"/>
  </si>
  <si>
    <t>3.6件</t>
    <rPh sb="3" eb="4">
      <t>ケン</t>
    </rPh>
    <phoneticPr fontId="2"/>
  </si>
  <si>
    <t>0.9件</t>
    <rPh sb="3" eb="4">
      <t>ケン</t>
    </rPh>
    <phoneticPr fontId="2"/>
  </si>
  <si>
    <t>市職員〔１人につき〕</t>
    <rPh sb="0" eb="1">
      <t>シ</t>
    </rPh>
    <rPh sb="1" eb="3">
      <t>ショクイン</t>
    </rPh>
    <rPh sb="4" eb="6">
      <t>ヒトリ</t>
    </rPh>
    <phoneticPr fontId="2"/>
  </si>
  <si>
    <t>市民</t>
    <rPh sb="0" eb="2">
      <t>シミン</t>
    </rPh>
    <phoneticPr fontId="2"/>
  </si>
  <si>
    <t>教員〔１人につき〕</t>
    <rPh sb="0" eb="2">
      <t>キョウイン</t>
    </rPh>
    <rPh sb="3" eb="5">
      <t>ヒトリ</t>
    </rPh>
    <phoneticPr fontId="2"/>
  </si>
  <si>
    <t>医師〔１人につき〕</t>
    <rPh sb="0" eb="2">
      <t>イシ</t>
    </rPh>
    <rPh sb="3" eb="5">
      <t>ヒトリ</t>
    </rPh>
    <phoneticPr fontId="2"/>
  </si>
  <si>
    <t>結婚〔１日当たり〕</t>
    <rPh sb="0" eb="2">
      <t>ケッコン</t>
    </rPh>
    <rPh sb="4" eb="5">
      <t>ニチ</t>
    </rPh>
    <rPh sb="5" eb="6">
      <t>ア</t>
    </rPh>
    <phoneticPr fontId="2"/>
  </si>
  <si>
    <t>離婚〔１日当たり〕</t>
    <rPh sb="0" eb="2">
      <t>リコン</t>
    </rPh>
    <rPh sb="4" eb="5">
      <t>ニチ</t>
    </rPh>
    <rPh sb="5" eb="6">
      <t>ア</t>
    </rPh>
    <phoneticPr fontId="2"/>
  </si>
  <si>
    <t>世帯人数〔１世帯当たり]</t>
    <rPh sb="0" eb="2">
      <t>セタイ</t>
    </rPh>
    <rPh sb="2" eb="4">
      <t>ニンズウ</t>
    </rPh>
    <rPh sb="6" eb="8">
      <t>セタイ</t>
    </rPh>
    <rPh sb="8" eb="9">
      <t>ア</t>
    </rPh>
    <phoneticPr fontId="2"/>
  </si>
  <si>
    <t>転入・転出〔１日当たり〕</t>
    <rPh sb="0" eb="2">
      <t>テンニュウ</t>
    </rPh>
    <rPh sb="3" eb="5">
      <t>テンシュツ</t>
    </rPh>
    <rPh sb="7" eb="8">
      <t>ニチ</t>
    </rPh>
    <rPh sb="8" eb="9">
      <t>ア</t>
    </rPh>
    <phoneticPr fontId="2"/>
  </si>
  <si>
    <t>死亡〔１日当たり〕</t>
    <rPh sb="0" eb="2">
      <t>シボウ</t>
    </rPh>
    <rPh sb="4" eb="5">
      <t>ニチ</t>
    </rPh>
    <rPh sb="5" eb="6">
      <t>ア</t>
    </rPh>
    <phoneticPr fontId="2"/>
  </si>
  <si>
    <t>出生〔１日当たり〕</t>
    <rPh sb="0" eb="2">
      <t>シュッショウ</t>
    </rPh>
    <rPh sb="4" eb="5">
      <t>ニチ</t>
    </rPh>
    <rPh sb="5" eb="6">
      <t>ア</t>
    </rPh>
    <phoneticPr fontId="2"/>
  </si>
  <si>
    <t>〔人口密度：市民１人当たり〕</t>
    <rPh sb="1" eb="3">
      <t>ジンコウ</t>
    </rPh>
    <rPh sb="3" eb="5">
      <t>ミツド</t>
    </rPh>
    <rPh sb="6" eb="8">
      <t>シミン</t>
    </rPh>
    <rPh sb="9" eb="10">
      <t>ニン</t>
    </rPh>
    <rPh sb="10" eb="11">
      <t>ア</t>
    </rPh>
    <phoneticPr fontId="2"/>
  </si>
  <si>
    <t>交通事故[市内１日当たり]</t>
    <rPh sb="0" eb="2">
      <t>コウツウ</t>
    </rPh>
    <rPh sb="2" eb="4">
      <t>ジコ</t>
    </rPh>
    <rPh sb="5" eb="7">
      <t>シナイ</t>
    </rPh>
    <rPh sb="8" eb="9">
      <t>ニチ</t>
    </rPh>
    <rPh sb="9" eb="10">
      <t>ア</t>
    </rPh>
    <phoneticPr fontId="2"/>
  </si>
  <si>
    <t>火災[市内１日当たり]</t>
    <rPh sb="0" eb="2">
      <t>カサイ</t>
    </rPh>
    <rPh sb="3" eb="5">
      <t>シナイ</t>
    </rPh>
    <rPh sb="6" eb="7">
      <t>ニチ</t>
    </rPh>
    <rPh sb="7" eb="8">
      <t>ア</t>
    </rPh>
    <phoneticPr fontId="2"/>
  </si>
  <si>
    <t>救急出動[市内１日当たり]</t>
    <rPh sb="0" eb="2">
      <t>キュウキュウ</t>
    </rPh>
    <rPh sb="2" eb="4">
      <t>シュツドウ</t>
    </rPh>
    <rPh sb="5" eb="7">
      <t>シナイ</t>
    </rPh>
    <rPh sb="8" eb="9">
      <t>ヒ</t>
    </rPh>
    <rPh sb="9" eb="10">
      <t>ア</t>
    </rPh>
    <phoneticPr fontId="2"/>
  </si>
  <si>
    <t>外来患者数[１日当たり]</t>
    <rPh sb="0" eb="2">
      <t>ガイライ</t>
    </rPh>
    <rPh sb="2" eb="4">
      <t>カンジャ</t>
    </rPh>
    <rPh sb="4" eb="5">
      <t>カズ</t>
    </rPh>
    <rPh sb="7" eb="8">
      <t>ニチ</t>
    </rPh>
    <rPh sb="8" eb="9">
      <t>ア</t>
    </rPh>
    <phoneticPr fontId="2"/>
  </si>
  <si>
    <t>[市立図書館１日当たり]</t>
    <rPh sb="1" eb="3">
      <t>シリツ</t>
    </rPh>
    <rPh sb="3" eb="6">
      <t>トショカン</t>
    </rPh>
    <rPh sb="7" eb="8">
      <t>ニチ</t>
    </rPh>
    <rPh sb="8" eb="9">
      <t>ア</t>
    </rPh>
    <phoneticPr fontId="2"/>
  </si>
  <si>
    <t>[１世帯当たり]</t>
    <rPh sb="2" eb="4">
      <t>セタイ</t>
    </rPh>
    <rPh sb="4" eb="5">
      <t>ア</t>
    </rPh>
    <phoneticPr fontId="2"/>
  </si>
  <si>
    <t>[１日当たり・ＪＲ市内駅]</t>
    <rPh sb="2" eb="3">
      <t>ヒ</t>
    </rPh>
    <rPh sb="3" eb="4">
      <t>ア</t>
    </rPh>
    <rPh sb="9" eb="11">
      <t>シナイ</t>
    </rPh>
    <rPh sb="11" eb="12">
      <t>エキ</t>
    </rPh>
    <phoneticPr fontId="2"/>
  </si>
  <si>
    <t>[１日当たり・佐久I.C]</t>
    <rPh sb="2" eb="3">
      <t>ヒ</t>
    </rPh>
    <rPh sb="3" eb="4">
      <t>ア</t>
    </rPh>
    <rPh sb="7" eb="9">
      <t>サク</t>
    </rPh>
    <phoneticPr fontId="2"/>
  </si>
  <si>
    <t>使用電力量[１世帯当たり]</t>
    <rPh sb="0" eb="2">
      <t>シヨウ</t>
    </rPh>
    <rPh sb="2" eb="4">
      <t>デンリョク</t>
    </rPh>
    <rPh sb="4" eb="5">
      <t>リョウ</t>
    </rPh>
    <rPh sb="7" eb="9">
      <t>セタイ</t>
    </rPh>
    <rPh sb="9" eb="10">
      <t>ア</t>
    </rPh>
    <phoneticPr fontId="2"/>
  </si>
  <si>
    <t>[１日当たり]</t>
    <rPh sb="2" eb="3">
      <t>ヒ</t>
    </rPh>
    <rPh sb="3" eb="4">
      <t>ア</t>
    </rPh>
    <phoneticPr fontId="2"/>
  </si>
  <si>
    <t>[１日当たり]</t>
    <rPh sb="1" eb="3">
      <t>イチニチ</t>
    </rPh>
    <rPh sb="3" eb="4">
      <t>ア</t>
    </rPh>
    <phoneticPr fontId="2"/>
  </si>
  <si>
    <t>ごみ処理状況[１日当たり]</t>
    <rPh sb="2" eb="4">
      <t>ショリ</t>
    </rPh>
    <rPh sb="4" eb="6">
      <t>ジョウキョウ</t>
    </rPh>
    <rPh sb="8" eb="9">
      <t>ヒ</t>
    </rPh>
    <rPh sb="9" eb="10">
      <t>ア</t>
    </rPh>
    <phoneticPr fontId="2"/>
  </si>
  <si>
    <t>236.9㎡</t>
    <phoneticPr fontId="2"/>
  </si>
  <si>
    <t>注2）平均年齢の数値中、</t>
    <rPh sb="0" eb="1">
      <t>チュウ</t>
    </rPh>
    <rPh sb="3" eb="5">
      <t>ヘイキン</t>
    </rPh>
    <rPh sb="5" eb="7">
      <t>ネンレイ</t>
    </rPh>
    <rPh sb="8" eb="10">
      <t>スウチ</t>
    </rPh>
    <rPh sb="10" eb="11">
      <t>ナカ</t>
    </rPh>
    <phoneticPr fontId="2"/>
  </si>
  <si>
    <t>　※伊那市に、高遠町、長谷村は含まれない。</t>
    <rPh sb="2" eb="5">
      <t>イナシ</t>
    </rPh>
    <rPh sb="7" eb="9">
      <t>タカトオ</t>
    </rPh>
    <rPh sb="9" eb="10">
      <t>マチ</t>
    </rPh>
    <rPh sb="11" eb="13">
      <t>ハセ</t>
    </rPh>
    <rPh sb="13" eb="14">
      <t>ムラ</t>
    </rPh>
    <rPh sb="15" eb="16">
      <t>フク</t>
    </rPh>
    <phoneticPr fontId="2"/>
  </si>
  <si>
    <t>　※大町市に、八坂村、美麻村は含まれない。</t>
    <rPh sb="2" eb="5">
      <t>オオマチシ</t>
    </rPh>
    <rPh sb="7" eb="8">
      <t>ハチ</t>
    </rPh>
    <rPh sb="8" eb="9">
      <t>サカ</t>
    </rPh>
    <rPh sb="9" eb="10">
      <t>ムラ</t>
    </rPh>
    <rPh sb="11" eb="13">
      <t>ミアサ</t>
    </rPh>
    <rPh sb="13" eb="14">
      <t>ムラ</t>
    </rPh>
    <rPh sb="15" eb="16">
      <t>フク</t>
    </rPh>
    <phoneticPr fontId="2"/>
  </si>
  <si>
    <t>　※上田市に、丸子町、真田町、武石村は含ま</t>
    <rPh sb="2" eb="4">
      <t>ウエダ</t>
    </rPh>
    <rPh sb="4" eb="5">
      <t>シ</t>
    </rPh>
    <rPh sb="7" eb="9">
      <t>マルコ</t>
    </rPh>
    <rPh sb="9" eb="10">
      <t>マチ</t>
    </rPh>
    <rPh sb="11" eb="13">
      <t>サナダ</t>
    </rPh>
    <rPh sb="13" eb="14">
      <t>マチ</t>
    </rPh>
    <rPh sb="15" eb="16">
      <t>タケシ</t>
    </rPh>
    <rPh sb="16" eb="17">
      <t>イシ</t>
    </rPh>
    <rPh sb="17" eb="18">
      <t>ムラ</t>
    </rPh>
    <rPh sb="19" eb="20">
      <t>フク</t>
    </rPh>
    <phoneticPr fontId="2"/>
  </si>
  <si>
    <t>　れない。</t>
    <phoneticPr fontId="2"/>
  </si>
  <si>
    <r>
      <t>注</t>
    </r>
    <r>
      <rPr>
        <sz val="8"/>
        <color indexed="12"/>
        <rFont val="明朝"/>
        <family val="1"/>
        <charset val="128"/>
      </rPr>
      <t>3</t>
    </r>
    <r>
      <rPr>
        <sz val="8"/>
        <rFont val="明朝"/>
        <family val="1"/>
        <charset val="128"/>
      </rPr>
      <t>）製造品出荷額等の数値中、</t>
    </r>
    <rPh sb="0" eb="1">
      <t>チュウ</t>
    </rPh>
    <rPh sb="3" eb="6">
      <t>セイゾウヒン</t>
    </rPh>
    <rPh sb="6" eb="8">
      <t>シュッカ</t>
    </rPh>
    <rPh sb="8" eb="9">
      <t>ガク</t>
    </rPh>
    <rPh sb="9" eb="10">
      <t>トウ</t>
    </rPh>
    <rPh sb="11" eb="13">
      <t>スウチ</t>
    </rPh>
    <rPh sb="13" eb="14">
      <t>ナカ</t>
    </rPh>
    <phoneticPr fontId="2"/>
  </si>
  <si>
    <r>
      <t>　※長野市に</t>
    </r>
    <r>
      <rPr>
        <sz val="8"/>
        <color indexed="12"/>
        <rFont val="明朝"/>
        <family val="1"/>
        <charset val="128"/>
      </rPr>
      <t>、</t>
    </r>
    <r>
      <rPr>
        <sz val="8"/>
        <rFont val="明朝"/>
        <family val="1"/>
        <charset val="128"/>
      </rPr>
      <t>大岡村は含まれない。</t>
    </r>
    <rPh sb="2" eb="5">
      <t>ナガノシ</t>
    </rPh>
    <rPh sb="7" eb="9">
      <t>オオオカ</t>
    </rPh>
    <rPh sb="9" eb="10">
      <t>ムラ</t>
    </rPh>
    <rPh sb="11" eb="12">
      <t>フク</t>
    </rPh>
    <phoneticPr fontId="2"/>
  </si>
  <si>
    <r>
      <t>　※飯田市に</t>
    </r>
    <r>
      <rPr>
        <sz val="8"/>
        <color indexed="12"/>
        <rFont val="明朝"/>
        <family val="1"/>
        <charset val="128"/>
      </rPr>
      <t>、</t>
    </r>
    <r>
      <rPr>
        <sz val="8"/>
        <rFont val="明朝"/>
        <family val="1"/>
        <charset val="128"/>
      </rPr>
      <t>上村は含まれない。</t>
    </r>
    <rPh sb="2" eb="5">
      <t>イイダシ</t>
    </rPh>
    <rPh sb="7" eb="8">
      <t>ウエ</t>
    </rPh>
    <rPh sb="8" eb="9">
      <t>ムラ</t>
    </rPh>
    <rPh sb="10" eb="11">
      <t>フク</t>
    </rPh>
    <phoneticPr fontId="2"/>
  </si>
  <si>
    <r>
      <t>　※大町市に</t>
    </r>
    <r>
      <rPr>
        <sz val="8"/>
        <color indexed="12"/>
        <rFont val="明朝"/>
        <family val="1"/>
        <charset val="128"/>
      </rPr>
      <t>、</t>
    </r>
    <r>
      <rPr>
        <sz val="8"/>
        <rFont val="明朝"/>
        <family val="1"/>
        <charset val="128"/>
      </rPr>
      <t>美麻村は含まれない。</t>
    </r>
    <rPh sb="2" eb="4">
      <t>オオマチ</t>
    </rPh>
    <rPh sb="4" eb="5">
      <t>シ</t>
    </rPh>
    <rPh sb="7" eb="8">
      <t>ビ</t>
    </rPh>
    <rPh sb="8" eb="9">
      <t>アサ</t>
    </rPh>
    <rPh sb="9" eb="10">
      <t>ムラ</t>
    </rPh>
    <rPh sb="11" eb="12">
      <t>フク</t>
    </rPh>
    <phoneticPr fontId="2"/>
  </si>
  <si>
    <t>　した。</t>
    <phoneticPr fontId="2"/>
  </si>
  <si>
    <t>注1）数値は、各市町合併後の合算値を表示</t>
    <rPh sb="0" eb="1">
      <t>チュウ</t>
    </rPh>
    <rPh sb="3" eb="5">
      <t>スウチ</t>
    </rPh>
    <rPh sb="7" eb="8">
      <t>カク</t>
    </rPh>
    <rPh sb="8" eb="9">
      <t>シ</t>
    </rPh>
    <rPh sb="9" eb="10">
      <t>マチ</t>
    </rPh>
    <rPh sb="10" eb="12">
      <t>ガッペイ</t>
    </rPh>
    <rPh sb="12" eb="13">
      <t>ゴ</t>
    </rPh>
    <rPh sb="14" eb="16">
      <t>ガッサン</t>
    </rPh>
    <rPh sb="16" eb="17">
      <t>アタイ</t>
    </rPh>
    <rPh sb="18" eb="20">
      <t>ヒョウジ</t>
    </rPh>
    <phoneticPr fontId="2"/>
  </si>
  <si>
    <t>1-5　長野県内19市及び南・北佐久町村統計数値比較表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</si>
</sst>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;[Red]\-#,##0.0"/>
    <numFmt numFmtId="177" formatCode="0.0%"/>
    <numFmt numFmtId="178" formatCode="0.0_ 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11"/>
      <name val="明朝"/>
      <family val="1"/>
      <charset val="128"/>
    </font>
    <font>
      <b/>
      <sz val="10"/>
      <name val="明朝"/>
      <family val="1"/>
      <charset val="128"/>
    </font>
    <font>
      <sz val="7"/>
      <name val="明朝"/>
      <family val="1"/>
      <charset val="128"/>
    </font>
    <font>
      <sz val="9"/>
      <name val="明朝"/>
      <family val="1"/>
      <charset val="128"/>
    </font>
    <font>
      <sz val="6"/>
      <name val="明朝"/>
      <family val="1"/>
      <charset val="128"/>
    </font>
    <font>
      <sz val="8"/>
      <color indexed="12"/>
      <name val="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27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horizontal="right"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7" xfId="0" applyFont="1" applyBorder="1" applyAlignment="1">
      <alignment horizontal="right" vertical="center"/>
    </xf>
    <xf numFmtId="0" fontId="4" fillId="0" borderId="8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distributed" vertical="center"/>
    </xf>
    <xf numFmtId="0" fontId="8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distributed" vertical="center"/>
    </xf>
    <xf numFmtId="0" fontId="6" fillId="0" borderId="12" xfId="0" applyFont="1" applyBorder="1" applyAlignment="1">
      <alignment vertical="center"/>
    </xf>
    <xf numFmtId="57" fontId="5" fillId="0" borderId="13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distributed" vertical="center"/>
    </xf>
    <xf numFmtId="40" fontId="5" fillId="0" borderId="0" xfId="1" applyNumberFormat="1" applyFont="1" applyAlignment="1">
      <alignment horizontal="right" vertical="center"/>
    </xf>
    <xf numFmtId="38" fontId="5" fillId="0" borderId="0" xfId="1" applyFont="1" applyAlignment="1">
      <alignment vertical="center"/>
    </xf>
    <xf numFmtId="176" fontId="5" fillId="0" borderId="15" xfId="1" applyNumberFormat="1" applyFont="1" applyBorder="1" applyAlignment="1">
      <alignment vertical="center"/>
    </xf>
    <xf numFmtId="40" fontId="5" fillId="0" borderId="0" xfId="1" applyNumberFormat="1" applyFont="1" applyAlignment="1">
      <alignment vertical="center"/>
    </xf>
    <xf numFmtId="176" fontId="5" fillId="0" borderId="0" xfId="1" applyNumberFormat="1" applyFont="1" applyAlignment="1">
      <alignment vertical="center"/>
    </xf>
    <xf numFmtId="38" fontId="5" fillId="0" borderId="0" xfId="1" applyNumberFormat="1" applyFont="1" applyAlignment="1">
      <alignment vertical="center"/>
    </xf>
    <xf numFmtId="0" fontId="9" fillId="0" borderId="10" xfId="0" applyFont="1" applyBorder="1" applyAlignment="1">
      <alignment horizontal="distributed" vertical="center"/>
    </xf>
    <xf numFmtId="38" fontId="5" fillId="0" borderId="0" xfId="1" applyFont="1" applyAlignment="1">
      <alignment horizontal="right" vertical="center"/>
    </xf>
    <xf numFmtId="176" fontId="5" fillId="0" borderId="0" xfId="1" applyNumberFormat="1" applyFont="1" applyBorder="1" applyAlignment="1">
      <alignment vertical="center"/>
    </xf>
    <xf numFmtId="38" fontId="5" fillId="2" borderId="0" xfId="1" applyFont="1" applyFill="1" applyAlignment="1">
      <alignment vertical="center"/>
    </xf>
    <xf numFmtId="176" fontId="5" fillId="0" borderId="0" xfId="1" applyNumberFormat="1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38" fontId="5" fillId="3" borderId="0" xfId="1" applyNumberFormat="1" applyFont="1" applyFill="1" applyAlignment="1">
      <alignment horizontal="right" vertical="center"/>
    </xf>
    <xf numFmtId="38" fontId="5" fillId="3" borderId="0" xfId="1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5" fillId="0" borderId="10" xfId="0" applyFont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40" fontId="5" fillId="0" borderId="0" xfId="1" applyNumberFormat="1" applyFont="1" applyFill="1" applyAlignment="1">
      <alignment horizontal="right" vertical="center"/>
    </xf>
    <xf numFmtId="38" fontId="5" fillId="0" borderId="0" xfId="1" applyFont="1" applyFill="1" applyAlignment="1">
      <alignment vertical="center"/>
    </xf>
    <xf numFmtId="176" fontId="5" fillId="0" borderId="0" xfId="1" applyNumberFormat="1" applyFont="1" applyFill="1" applyAlignment="1">
      <alignment vertical="center"/>
    </xf>
    <xf numFmtId="40" fontId="5" fillId="0" borderId="0" xfId="1" applyNumberFormat="1" applyFont="1" applyFill="1" applyAlignment="1">
      <alignment vertical="center"/>
    </xf>
    <xf numFmtId="38" fontId="5" fillId="0" borderId="0" xfId="1" applyFont="1" applyBorder="1" applyAlignment="1">
      <alignment vertical="center"/>
    </xf>
    <xf numFmtId="176" fontId="5" fillId="0" borderId="0" xfId="1" applyNumberFormat="1" applyFont="1" applyAlignment="1">
      <alignment horizontal="right" vertical="center"/>
    </xf>
    <xf numFmtId="38" fontId="5" fillId="0" borderId="7" xfId="1" applyFont="1" applyBorder="1" applyAlignment="1">
      <alignment vertical="center"/>
    </xf>
    <xf numFmtId="57" fontId="4" fillId="0" borderId="11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distributed" vertical="center"/>
    </xf>
    <xf numFmtId="176" fontId="4" fillId="0" borderId="15" xfId="1" applyNumberFormat="1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9" fillId="0" borderId="17" xfId="0" applyFont="1" applyBorder="1" applyAlignment="1">
      <alignment horizontal="distributed" vertical="center"/>
    </xf>
    <xf numFmtId="176" fontId="4" fillId="0" borderId="0" xfId="1" applyNumberFormat="1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9" fillId="0" borderId="18" xfId="0" applyFont="1" applyBorder="1" applyAlignment="1">
      <alignment horizontal="distributed"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176" fontId="4" fillId="0" borderId="20" xfId="1" applyNumberFormat="1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20" xfId="0" applyFont="1" applyBorder="1" applyAlignment="1">
      <alignment horizontal="right" vertical="center"/>
    </xf>
    <xf numFmtId="0" fontId="9" fillId="0" borderId="0" xfId="0" applyFont="1" applyAlignment="1">
      <alignment horizontal="distributed" vertical="center"/>
    </xf>
    <xf numFmtId="0" fontId="9" fillId="0" borderId="0" xfId="0" applyFont="1" applyAlignment="1">
      <alignment vertical="center"/>
    </xf>
    <xf numFmtId="0" fontId="5" fillId="0" borderId="18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178" fontId="6" fillId="0" borderId="0" xfId="0" applyNumberFormat="1" applyFont="1" applyAlignment="1">
      <alignment vertical="center"/>
    </xf>
    <xf numFmtId="38" fontId="6" fillId="2" borderId="0" xfId="0" applyNumberFormat="1" applyFont="1" applyFill="1" applyAlignment="1">
      <alignment vertical="center"/>
    </xf>
    <xf numFmtId="38" fontId="5" fillId="0" borderId="0" xfId="1" applyNumberFormat="1" applyFont="1" applyFill="1" applyAlignment="1">
      <alignment horizontal="right" vertical="center"/>
    </xf>
    <xf numFmtId="176" fontId="5" fillId="0" borderId="0" xfId="1" applyNumberFormat="1" applyFont="1" applyFill="1" applyAlignment="1">
      <alignment horizontal="right" vertical="center"/>
    </xf>
    <xf numFmtId="0" fontId="9" fillId="0" borderId="10" xfId="0" applyFont="1" applyFill="1" applyBorder="1" applyAlignment="1">
      <alignment horizontal="distributed" vertical="center"/>
    </xf>
    <xf numFmtId="38" fontId="5" fillId="0" borderId="0" xfId="1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57" fontId="8" fillId="0" borderId="13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8" fillId="0" borderId="20" xfId="0" applyFont="1" applyBorder="1" applyAlignment="1">
      <alignment horizontal="distributed" vertical="center"/>
    </xf>
    <xf numFmtId="57" fontId="5" fillId="0" borderId="23" xfId="0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38" fontId="5" fillId="0" borderId="0" xfId="1" applyFont="1" applyFill="1" applyBorder="1" applyAlignment="1" applyProtection="1">
      <alignment horizontal="right" vertical="center"/>
      <protection locked="0"/>
    </xf>
    <xf numFmtId="0" fontId="6" fillId="0" borderId="2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7" fillId="0" borderId="7" xfId="0" applyFont="1" applyFill="1" applyBorder="1" applyAlignment="1">
      <alignment horizontal="right" vertical="center"/>
    </xf>
    <xf numFmtId="0" fontId="6" fillId="0" borderId="7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176" fontId="5" fillId="0" borderId="0" xfId="1" applyNumberFormat="1" applyFont="1" applyFill="1" applyBorder="1" applyAlignment="1">
      <alignment horizontal="right" vertical="center"/>
    </xf>
    <xf numFmtId="57" fontId="5" fillId="0" borderId="13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40" fontId="5" fillId="0" borderId="0" xfId="1" applyNumberFormat="1" applyFont="1" applyBorder="1" applyAlignment="1">
      <alignment horizontal="right" vertical="center"/>
    </xf>
    <xf numFmtId="40" fontId="5" fillId="0" borderId="24" xfId="1" applyNumberFormat="1" applyFont="1" applyBorder="1" applyAlignment="1">
      <alignment vertical="center"/>
    </xf>
    <xf numFmtId="0" fontId="5" fillId="0" borderId="25" xfId="0" applyFont="1" applyBorder="1" applyAlignment="1">
      <alignment horizontal="distributed" vertical="center"/>
    </xf>
    <xf numFmtId="38" fontId="5" fillId="0" borderId="25" xfId="1" applyFont="1" applyBorder="1" applyAlignment="1">
      <alignment vertical="center"/>
    </xf>
    <xf numFmtId="38" fontId="0" fillId="4" borderId="26" xfId="1" applyFont="1" applyFill="1" applyBorder="1" applyAlignment="1" applyProtection="1">
      <alignment horizontal="left" vertical="top"/>
    </xf>
    <xf numFmtId="38" fontId="0" fillId="4" borderId="11" xfId="1" applyFont="1" applyFill="1" applyBorder="1" applyAlignment="1" applyProtection="1">
      <alignment horizontal="left" vertical="top"/>
    </xf>
    <xf numFmtId="38" fontId="0" fillId="4" borderId="0" xfId="1" applyFont="1" applyFill="1" applyBorder="1" applyAlignment="1" applyProtection="1">
      <alignment horizontal="left" vertical="top"/>
    </xf>
    <xf numFmtId="38" fontId="0" fillId="0" borderId="2" xfId="1" applyFont="1" applyFill="1" applyBorder="1" applyAlignment="1" applyProtection="1">
      <alignment horizontal="left" vertical="top"/>
    </xf>
    <xf numFmtId="0" fontId="5" fillId="0" borderId="25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38" fontId="11" fillId="0" borderId="0" xfId="1" applyFont="1" applyFill="1" applyAlignment="1">
      <alignment vertical="center"/>
    </xf>
    <xf numFmtId="176" fontId="11" fillId="0" borderId="0" xfId="1" applyNumberFormat="1" applyFont="1" applyFill="1" applyAlignment="1">
      <alignment vertical="center"/>
    </xf>
    <xf numFmtId="38" fontId="11" fillId="0" borderId="0" xfId="1" applyFont="1" applyAlignment="1">
      <alignment vertical="center"/>
    </xf>
    <xf numFmtId="38" fontId="11" fillId="0" borderId="0" xfId="1" applyNumberFormat="1" applyFont="1" applyFill="1" applyAlignment="1">
      <alignment horizontal="right" vertical="center"/>
    </xf>
    <xf numFmtId="38" fontId="11" fillId="0" borderId="0" xfId="1" applyFont="1" applyBorder="1" applyAlignment="1">
      <alignment vertical="center"/>
    </xf>
    <xf numFmtId="38" fontId="11" fillId="0" borderId="0" xfId="1" applyFont="1" applyFill="1" applyBorder="1" applyAlignment="1" applyProtection="1">
      <alignment horizontal="right" vertical="center"/>
      <protection locked="0"/>
    </xf>
    <xf numFmtId="176" fontId="11" fillId="0" borderId="0" xfId="1" applyNumberFormat="1" applyFont="1" applyFill="1" applyAlignment="1">
      <alignment horizontal="right" vertical="center"/>
    </xf>
    <xf numFmtId="176" fontId="11" fillId="0" borderId="0" xfId="1" applyNumberFormat="1" applyFont="1" applyFill="1" applyBorder="1" applyAlignment="1">
      <alignment vertical="center"/>
    </xf>
    <xf numFmtId="57" fontId="11" fillId="0" borderId="13" xfId="0" applyNumberFormat="1" applyFont="1" applyBorder="1" applyAlignment="1">
      <alignment horizontal="center" vertical="center"/>
    </xf>
    <xf numFmtId="0" fontId="5" fillId="3" borderId="10" xfId="0" applyFont="1" applyFill="1" applyBorder="1" applyAlignment="1">
      <alignment horizontal="distributed" vertical="center"/>
    </xf>
    <xf numFmtId="40" fontId="5" fillId="3" borderId="0" xfId="1" applyNumberFormat="1" applyFont="1" applyFill="1" applyAlignment="1">
      <alignment horizontal="right" vertical="center"/>
    </xf>
    <xf numFmtId="176" fontId="5" fillId="3" borderId="0" xfId="1" applyNumberFormat="1" applyFont="1" applyFill="1" applyBorder="1" applyAlignment="1">
      <alignment vertical="center"/>
    </xf>
    <xf numFmtId="176" fontId="5" fillId="3" borderId="0" xfId="1" applyNumberFormat="1" applyFont="1" applyFill="1" applyAlignment="1">
      <alignment vertical="center"/>
    </xf>
    <xf numFmtId="38" fontId="5" fillId="3" borderId="0" xfId="1" applyFont="1" applyFill="1" applyBorder="1" applyAlignment="1" applyProtection="1">
      <alignment horizontal="right" vertical="center"/>
      <protection locked="0"/>
    </xf>
    <xf numFmtId="176" fontId="5" fillId="3" borderId="0" xfId="1" applyNumberFormat="1" applyFont="1" applyFill="1" applyBorder="1" applyAlignment="1">
      <alignment horizontal="right" vertical="center"/>
    </xf>
    <xf numFmtId="38" fontId="11" fillId="3" borderId="0" xfId="1" applyFont="1" applyFill="1" applyAlignment="1">
      <alignment vertical="center"/>
    </xf>
    <xf numFmtId="40" fontId="5" fillId="3" borderId="0" xfId="1" applyNumberFormat="1" applyFont="1" applyFill="1" applyAlignment="1">
      <alignment vertical="center"/>
    </xf>
    <xf numFmtId="38" fontId="6" fillId="3" borderId="0" xfId="0" applyNumberFormat="1" applyFont="1" applyFill="1" applyAlignment="1">
      <alignment vertical="center"/>
    </xf>
    <xf numFmtId="38" fontId="5" fillId="0" borderId="28" xfId="1" applyFont="1" applyBorder="1" applyAlignment="1">
      <alignment horizontal="center" vertical="center" wrapText="1"/>
    </xf>
    <xf numFmtId="38" fontId="5" fillId="0" borderId="29" xfId="1" applyFont="1" applyBorder="1" applyAlignment="1">
      <alignment horizontal="center" vertical="center"/>
    </xf>
    <xf numFmtId="38" fontId="5" fillId="0" borderId="25" xfId="1" applyFont="1" applyBorder="1" applyAlignment="1">
      <alignment horizontal="center" vertical="center"/>
    </xf>
    <xf numFmtId="40" fontId="5" fillId="0" borderId="28" xfId="1" applyNumberFormat="1" applyFont="1" applyBorder="1" applyAlignment="1">
      <alignment horizontal="center" vertical="center" wrapText="1"/>
    </xf>
    <xf numFmtId="40" fontId="5" fillId="0" borderId="29" xfId="1" applyNumberFormat="1" applyFont="1" applyBorder="1" applyAlignment="1">
      <alignment horizontal="center" vertical="center"/>
    </xf>
    <xf numFmtId="40" fontId="5" fillId="0" borderId="25" xfId="1" applyNumberFormat="1" applyFont="1" applyBorder="1" applyAlignment="1">
      <alignment horizontal="center" vertical="center"/>
    </xf>
    <xf numFmtId="176" fontId="5" fillId="0" borderId="28" xfId="1" applyNumberFormat="1" applyFont="1" applyBorder="1" applyAlignment="1">
      <alignment horizontal="center" vertical="center" wrapText="1"/>
    </xf>
    <xf numFmtId="176" fontId="5" fillId="0" borderId="25" xfId="1" applyNumberFormat="1" applyFont="1" applyBorder="1" applyAlignment="1">
      <alignment horizontal="center" vertical="center"/>
    </xf>
    <xf numFmtId="176" fontId="5" fillId="0" borderId="29" xfId="1" applyNumberFormat="1" applyFont="1" applyBorder="1" applyAlignment="1">
      <alignment horizontal="center" vertical="center"/>
    </xf>
    <xf numFmtId="40" fontId="5" fillId="0" borderId="28" xfId="1" applyNumberFormat="1" applyFont="1" applyBorder="1" applyAlignment="1">
      <alignment horizontal="center" vertical="center" wrapText="1" shrinkToFit="1"/>
    </xf>
    <xf numFmtId="40" fontId="5" fillId="0" borderId="29" xfId="1" applyNumberFormat="1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5" fillId="0" borderId="11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10" fillId="0" borderId="11" xfId="0" applyFont="1" applyBorder="1" applyAlignment="1">
      <alignment horizontal="distributed" vertical="center"/>
    </xf>
    <xf numFmtId="0" fontId="10" fillId="0" borderId="12" xfId="0" applyFont="1" applyBorder="1" applyAlignment="1">
      <alignment horizontal="distributed" vertical="center"/>
    </xf>
    <xf numFmtId="0" fontId="8" fillId="0" borderId="27" xfId="0" applyFont="1" applyBorder="1" applyAlignment="1">
      <alignment horizontal="distributed" vertical="center"/>
    </xf>
    <xf numFmtId="0" fontId="8" fillId="0" borderId="9" xfId="0" applyFont="1" applyBorder="1" applyAlignment="1">
      <alignment horizontal="distributed" vertical="center"/>
    </xf>
    <xf numFmtId="0" fontId="9" fillId="0" borderId="27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7" xfId="0" applyFont="1" applyBorder="1" applyAlignment="1">
      <alignment horizontal="distributed" vertical="center"/>
    </xf>
    <xf numFmtId="0" fontId="9" fillId="0" borderId="9" xfId="0" applyFont="1" applyBorder="1" applyAlignment="1">
      <alignment horizontal="distributed" vertical="center"/>
    </xf>
    <xf numFmtId="0" fontId="5" fillId="0" borderId="2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24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27" xfId="0" applyFont="1" applyBorder="1" applyAlignment="1">
      <alignment horizontal="distributed" vertical="center"/>
    </xf>
    <xf numFmtId="0" fontId="4" fillId="0" borderId="2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8" fillId="0" borderId="2" xfId="0" applyFont="1" applyBorder="1" applyAlignment="1">
      <alignment horizontal="distributed" vertical="center"/>
    </xf>
    <xf numFmtId="0" fontId="10" fillId="0" borderId="20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8" fillId="0" borderId="11" xfId="0" applyFont="1" applyBorder="1" applyAlignment="1">
      <alignment horizontal="right" vertical="center"/>
    </xf>
    <xf numFmtId="0" fontId="8" fillId="0" borderId="12" xfId="0" applyFont="1" applyBorder="1" applyAlignment="1">
      <alignment horizontal="right" vertical="center"/>
    </xf>
    <xf numFmtId="0" fontId="9" fillId="0" borderId="2" xfId="0" applyFont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8" fillId="0" borderId="4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177" fontId="4" fillId="0" borderId="0" xfId="0" applyNumberFormat="1" applyFont="1" applyBorder="1" applyAlignment="1">
      <alignment horizontal="center" vertical="center"/>
    </xf>
    <xf numFmtId="177" fontId="4" fillId="0" borderId="7" xfId="0" applyNumberFormat="1" applyFont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3" fontId="7" fillId="0" borderId="7" xfId="0" applyNumberFormat="1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177" fontId="7" fillId="0" borderId="7" xfId="0" applyNumberFormat="1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19050</xdr:colOff>
      <xdr:row>6</xdr:row>
      <xdr:rowOff>66675</xdr:rowOff>
    </xdr:from>
    <xdr:to>
      <xdr:col>56</xdr:col>
      <xdr:colOff>228600</xdr:colOff>
      <xdr:row>6</xdr:row>
      <xdr:rowOff>228600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4A9C87EB-B94B-4D1A-B024-24D1F957C999}"/>
            </a:ext>
          </a:extLst>
        </xdr:cNvPr>
        <xdr:cNvSpPr txBox="1">
          <a:spLocks noChangeArrowheads="1"/>
        </xdr:cNvSpPr>
      </xdr:nvSpPr>
      <xdr:spPr bwMode="auto">
        <a:xfrm>
          <a:off x="24755475" y="1466850"/>
          <a:ext cx="2095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</a:p>
      </xdr:txBody>
    </xdr:sp>
    <xdr:clientData/>
  </xdr:twoCellAnchor>
  <xdr:twoCellAnchor>
    <xdr:from>
      <xdr:col>56</xdr:col>
      <xdr:colOff>19050</xdr:colOff>
      <xdr:row>7</xdr:row>
      <xdr:rowOff>66675</xdr:rowOff>
    </xdr:from>
    <xdr:to>
      <xdr:col>56</xdr:col>
      <xdr:colOff>228600</xdr:colOff>
      <xdr:row>7</xdr:row>
      <xdr:rowOff>228600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A27B8EA5-7F9B-4F92-AABF-23F734086C7C}"/>
            </a:ext>
          </a:extLst>
        </xdr:cNvPr>
        <xdr:cNvSpPr txBox="1">
          <a:spLocks noChangeArrowheads="1"/>
        </xdr:cNvSpPr>
      </xdr:nvSpPr>
      <xdr:spPr bwMode="auto">
        <a:xfrm>
          <a:off x="24755475" y="1733550"/>
          <a:ext cx="2095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</a:p>
      </xdr:txBody>
    </xdr:sp>
    <xdr:clientData/>
  </xdr:twoCellAnchor>
  <xdr:twoCellAnchor>
    <xdr:from>
      <xdr:col>56</xdr:col>
      <xdr:colOff>19050</xdr:colOff>
      <xdr:row>10</xdr:row>
      <xdr:rowOff>66675</xdr:rowOff>
    </xdr:from>
    <xdr:to>
      <xdr:col>56</xdr:col>
      <xdr:colOff>228600</xdr:colOff>
      <xdr:row>10</xdr:row>
      <xdr:rowOff>228600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E62C61DB-F523-4EA1-8191-70C5F9D9D85A}"/>
            </a:ext>
          </a:extLst>
        </xdr:cNvPr>
        <xdr:cNvSpPr txBox="1">
          <a:spLocks noChangeArrowheads="1"/>
        </xdr:cNvSpPr>
      </xdr:nvSpPr>
      <xdr:spPr bwMode="auto">
        <a:xfrm>
          <a:off x="24755475" y="2533650"/>
          <a:ext cx="2095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</a:p>
      </xdr:txBody>
    </xdr:sp>
    <xdr:clientData/>
  </xdr:twoCellAnchor>
  <xdr:twoCellAnchor>
    <xdr:from>
      <xdr:col>56</xdr:col>
      <xdr:colOff>19050</xdr:colOff>
      <xdr:row>17</xdr:row>
      <xdr:rowOff>66675</xdr:rowOff>
    </xdr:from>
    <xdr:to>
      <xdr:col>56</xdr:col>
      <xdr:colOff>228600</xdr:colOff>
      <xdr:row>17</xdr:row>
      <xdr:rowOff>228600</xdr:rowOff>
    </xdr:to>
    <xdr:sp macro="" textlink="">
      <xdr:nvSpPr>
        <xdr:cNvPr id="1028" name="Text Box 4">
          <a:extLst>
            <a:ext uri="{FF2B5EF4-FFF2-40B4-BE49-F238E27FC236}">
              <a16:creationId xmlns:a16="http://schemas.microsoft.com/office/drawing/2014/main" id="{366BB0F3-788B-4FDB-8A41-95ED497F2D5D}"/>
            </a:ext>
          </a:extLst>
        </xdr:cNvPr>
        <xdr:cNvSpPr txBox="1">
          <a:spLocks noChangeArrowheads="1"/>
        </xdr:cNvSpPr>
      </xdr:nvSpPr>
      <xdr:spPr bwMode="auto">
        <a:xfrm>
          <a:off x="24755475" y="4400550"/>
          <a:ext cx="2095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</a:p>
      </xdr:txBody>
    </xdr:sp>
    <xdr:clientData/>
  </xdr:twoCellAnchor>
  <xdr:twoCellAnchor>
    <xdr:from>
      <xdr:col>9</xdr:col>
      <xdr:colOff>95250</xdr:colOff>
      <xdr:row>17</xdr:row>
      <xdr:rowOff>76200</xdr:rowOff>
    </xdr:from>
    <xdr:to>
      <xdr:col>9</xdr:col>
      <xdr:colOff>285750</xdr:colOff>
      <xdr:row>17</xdr:row>
      <xdr:rowOff>247650</xdr:rowOff>
    </xdr:to>
    <xdr:sp macro="" textlink="">
      <xdr:nvSpPr>
        <xdr:cNvPr id="1029" name="Text Box 5">
          <a:extLst>
            <a:ext uri="{FF2B5EF4-FFF2-40B4-BE49-F238E27FC236}">
              <a16:creationId xmlns:a16="http://schemas.microsoft.com/office/drawing/2014/main" id="{05BF55EE-2AA8-41F7-9296-B1F6496CE78D}"/>
            </a:ext>
          </a:extLst>
        </xdr:cNvPr>
        <xdr:cNvSpPr txBox="1">
          <a:spLocks noChangeArrowheads="1"/>
        </xdr:cNvSpPr>
      </xdr:nvSpPr>
      <xdr:spPr bwMode="auto">
        <a:xfrm>
          <a:off x="4181475" y="4410075"/>
          <a:ext cx="1905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</a:p>
      </xdr:txBody>
    </xdr:sp>
    <xdr:clientData/>
  </xdr:twoCellAnchor>
  <xdr:twoCellAnchor>
    <xdr:from>
      <xdr:col>9</xdr:col>
      <xdr:colOff>95250</xdr:colOff>
      <xdr:row>14</xdr:row>
      <xdr:rowOff>76200</xdr:rowOff>
    </xdr:from>
    <xdr:to>
      <xdr:col>9</xdr:col>
      <xdr:colOff>285750</xdr:colOff>
      <xdr:row>14</xdr:row>
      <xdr:rowOff>247650</xdr:rowOff>
    </xdr:to>
    <xdr:sp macro="" textlink="">
      <xdr:nvSpPr>
        <xdr:cNvPr id="1030" name="Text Box 6">
          <a:extLst>
            <a:ext uri="{FF2B5EF4-FFF2-40B4-BE49-F238E27FC236}">
              <a16:creationId xmlns:a16="http://schemas.microsoft.com/office/drawing/2014/main" id="{0760F83A-D616-4BF0-B861-C61FA216ABAF}"/>
            </a:ext>
          </a:extLst>
        </xdr:cNvPr>
        <xdr:cNvSpPr txBox="1">
          <a:spLocks noChangeArrowheads="1"/>
        </xdr:cNvSpPr>
      </xdr:nvSpPr>
      <xdr:spPr bwMode="auto">
        <a:xfrm>
          <a:off x="4181475" y="3609975"/>
          <a:ext cx="1905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</a:p>
      </xdr:txBody>
    </xdr:sp>
    <xdr:clientData/>
  </xdr:twoCellAnchor>
  <xdr:twoCellAnchor>
    <xdr:from>
      <xdr:col>9</xdr:col>
      <xdr:colOff>95250</xdr:colOff>
      <xdr:row>8</xdr:row>
      <xdr:rowOff>76200</xdr:rowOff>
    </xdr:from>
    <xdr:to>
      <xdr:col>9</xdr:col>
      <xdr:colOff>285750</xdr:colOff>
      <xdr:row>8</xdr:row>
      <xdr:rowOff>247650</xdr:rowOff>
    </xdr:to>
    <xdr:sp macro="" textlink="">
      <xdr:nvSpPr>
        <xdr:cNvPr id="1031" name="Text Box 7">
          <a:extLst>
            <a:ext uri="{FF2B5EF4-FFF2-40B4-BE49-F238E27FC236}">
              <a16:creationId xmlns:a16="http://schemas.microsoft.com/office/drawing/2014/main" id="{32319251-8FC5-4BE9-93BC-F65C67112E26}"/>
            </a:ext>
          </a:extLst>
        </xdr:cNvPr>
        <xdr:cNvSpPr txBox="1">
          <a:spLocks noChangeArrowheads="1"/>
        </xdr:cNvSpPr>
      </xdr:nvSpPr>
      <xdr:spPr bwMode="auto">
        <a:xfrm>
          <a:off x="4181475" y="2009775"/>
          <a:ext cx="1905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825"/>
  <sheetViews>
    <sheetView showGridLines="0" tabSelected="1" view="pageBreakPreview" zoomScaleNormal="100" zoomScaleSheetLayoutView="100" workbookViewId="0">
      <pane xSplit="1" ySplit="4" topLeftCell="B17" activePane="bottomRight" state="frozen"/>
      <selection activeCell="M32" sqref="M32"/>
      <selection pane="topRight" activeCell="M32" sqref="M32"/>
      <selection pane="bottomLeft" activeCell="M32" sqref="M32"/>
      <selection pane="bottomRight" activeCell="H17" sqref="H17"/>
    </sheetView>
  </sheetViews>
  <sheetFormatPr defaultRowHeight="13.5"/>
  <cols>
    <col min="1" max="1" width="7.125" style="3" customWidth="1"/>
    <col min="2" max="2" width="7.625" style="3" customWidth="1"/>
    <col min="3" max="3" width="4" style="3" customWidth="1"/>
    <col min="4" max="4" width="7.625" style="3" customWidth="1"/>
    <col min="5" max="5" width="4" style="3" customWidth="1"/>
    <col min="6" max="6" width="7.625" style="3" customWidth="1"/>
    <col min="7" max="7" width="4" style="3" customWidth="1"/>
    <col min="8" max="8" width="7.625" style="3" customWidth="1"/>
    <col min="9" max="9" width="4" style="3" customWidth="1"/>
    <col min="10" max="10" width="6.75" style="3" customWidth="1"/>
    <col min="11" max="11" width="4" style="3" customWidth="1"/>
    <col min="12" max="12" width="7.375" style="3" customWidth="1"/>
    <col min="13" max="13" width="4" style="3" customWidth="1"/>
    <col min="14" max="14" width="7.125" style="3" customWidth="1"/>
    <col min="15" max="15" width="4" style="3" customWidth="1"/>
    <col min="16" max="16" width="7.125" style="3" customWidth="1"/>
    <col min="17" max="17" width="7.375" style="3" customWidth="1"/>
    <col min="18" max="18" width="4" style="3" customWidth="1"/>
    <col min="19" max="19" width="7.375" style="3" customWidth="1"/>
    <col min="20" max="20" width="4" style="3" customWidth="1"/>
    <col min="21" max="21" width="7.625" style="3" customWidth="1"/>
    <col min="22" max="22" width="4" style="3" customWidth="1"/>
    <col min="23" max="23" width="7.375" style="3" customWidth="1"/>
    <col min="24" max="24" width="4" style="3" customWidth="1"/>
    <col min="25" max="25" width="7.375" style="3" customWidth="1"/>
    <col min="26" max="26" width="4" style="3" customWidth="1"/>
    <col min="27" max="27" width="7.375" style="3" customWidth="1"/>
    <col min="28" max="28" width="4" style="3" customWidth="1"/>
    <col min="29" max="29" width="7.375" style="3" customWidth="1"/>
    <col min="30" max="30" width="4" style="3" customWidth="1"/>
    <col min="31" max="31" width="7.125" style="3" customWidth="1"/>
    <col min="32" max="32" width="7.375" style="3" customWidth="1"/>
    <col min="33" max="33" width="4" style="3" customWidth="1"/>
    <col min="34" max="34" width="7.375" style="3" customWidth="1"/>
    <col min="35" max="35" width="4" style="3" customWidth="1"/>
    <col min="36" max="36" width="7.375" style="3" customWidth="1"/>
    <col min="37" max="37" width="4" style="3" customWidth="1"/>
    <col min="38" max="38" width="7.375" style="3" customWidth="1"/>
    <col min="39" max="39" width="4" style="3" customWidth="1"/>
    <col min="40" max="40" width="6.875" style="3" customWidth="1"/>
    <col min="41" max="41" width="4" style="3" customWidth="1"/>
    <col min="42" max="42" width="7.375" style="3" customWidth="1"/>
    <col min="43" max="43" width="4" style="3" customWidth="1"/>
    <col min="44" max="44" width="7.875" style="3" customWidth="1"/>
    <col min="45" max="45" width="4" style="3" customWidth="1"/>
    <col min="46" max="46" width="7.125" style="3" customWidth="1"/>
    <col min="47" max="47" width="7.375" style="3" customWidth="1"/>
    <col min="48" max="48" width="4" style="3" customWidth="1"/>
    <col min="49" max="49" width="7.375" style="3" customWidth="1"/>
    <col min="50" max="50" width="4" style="3" customWidth="1"/>
    <col min="51" max="51" width="7.375" style="3" customWidth="1"/>
    <col min="52" max="52" width="4" style="3" customWidth="1"/>
    <col min="53" max="53" width="7.375" style="3" customWidth="1"/>
    <col min="54" max="54" width="4" style="3" customWidth="1"/>
    <col min="55" max="55" width="7.375" style="3" customWidth="1"/>
    <col min="56" max="56" width="4" style="3" customWidth="1"/>
    <col min="57" max="57" width="7.625" style="3" customWidth="1"/>
    <col min="58" max="58" width="4" style="3" customWidth="1"/>
    <col min="59" max="59" width="7.375" style="3" customWidth="1"/>
    <col min="60" max="60" width="4" style="3" customWidth="1"/>
    <col min="61" max="61" width="7" style="3" customWidth="1"/>
    <col min="62" max="62" width="7.375" style="3" customWidth="1"/>
    <col min="63" max="63" width="4" style="3" customWidth="1"/>
    <col min="64" max="64" width="6.75" style="3" customWidth="1"/>
    <col min="65" max="65" width="4" style="3" customWidth="1"/>
    <col min="66" max="66" width="6.75" style="3" customWidth="1"/>
    <col min="67" max="67" width="4" style="3" customWidth="1"/>
    <col min="68" max="68" width="7.625" style="3" customWidth="1"/>
    <col min="69" max="69" width="4" style="3" customWidth="1"/>
    <col min="70" max="70" width="6.75" style="3" customWidth="1"/>
    <col min="71" max="71" width="4" style="3" customWidth="1"/>
    <col min="72" max="72" width="6.75" style="3" customWidth="1"/>
    <col min="73" max="73" width="4" style="3" customWidth="1"/>
    <col min="74" max="74" width="6.75" style="3" customWidth="1"/>
    <col min="75" max="75" width="4" style="3" customWidth="1"/>
    <col min="76" max="76" width="7.125" style="3" customWidth="1"/>
    <col min="77" max="77" width="7.625" style="3" hidden="1" customWidth="1"/>
    <col min="78" max="78" width="4" style="3" hidden="1" customWidth="1"/>
    <col min="79" max="79" width="6.75" style="3" hidden="1" customWidth="1"/>
    <col min="80" max="80" width="4" style="3" hidden="1" customWidth="1"/>
    <col min="81" max="81" width="6.75" style="3" hidden="1" customWidth="1"/>
    <col min="82" max="82" width="4" style="3" hidden="1" customWidth="1"/>
    <col min="83" max="83" width="6.75" style="3" hidden="1" customWidth="1"/>
    <col min="84" max="84" width="4" style="3" hidden="1" customWidth="1"/>
    <col min="85" max="85" width="6.75" style="3" hidden="1" customWidth="1"/>
    <col min="86" max="86" width="4" style="3" hidden="1" customWidth="1"/>
    <col min="87" max="87" width="7.625" style="3" customWidth="1"/>
    <col min="88" max="88" width="4" style="3" customWidth="1"/>
    <col min="89" max="89" width="7.625" style="3" customWidth="1"/>
    <col min="90" max="90" width="4" style="3" customWidth="1"/>
    <col min="91" max="91" width="6.5" style="3" hidden="1" customWidth="1"/>
    <col min="92" max="92" width="7.875" style="3" customWidth="1"/>
    <col min="93" max="93" width="4" style="3" customWidth="1"/>
    <col min="94" max="94" width="7.625" style="3" customWidth="1"/>
    <col min="95" max="95" width="3.75" style="3" customWidth="1"/>
    <col min="96" max="96" width="6.75" style="3" hidden="1" customWidth="1"/>
    <col min="97" max="97" width="4" style="3" hidden="1" customWidth="1"/>
    <col min="98" max="98" width="6.75" style="3" hidden="1" customWidth="1"/>
    <col min="99" max="99" width="4" style="3" hidden="1" customWidth="1"/>
    <col min="100" max="100" width="6.75" style="3" hidden="1" customWidth="1"/>
    <col min="101" max="101" width="4" style="3" hidden="1" customWidth="1"/>
    <col min="102" max="102" width="6.75" style="3" hidden="1" customWidth="1"/>
    <col min="103" max="103" width="4" style="3" hidden="1" customWidth="1"/>
    <col min="104" max="104" width="6.75" style="3" hidden="1" customWidth="1"/>
    <col min="105" max="105" width="4" style="3" hidden="1" customWidth="1"/>
    <col min="106" max="107" width="9" style="3" hidden="1" customWidth="1"/>
    <col min="108" max="108" width="2.625" style="3" customWidth="1"/>
    <col min="109" max="110" width="9" style="3"/>
    <col min="111" max="111" width="11.625" style="3" customWidth="1"/>
    <col min="112" max="112" width="1.125" style="3" customWidth="1"/>
    <col min="113" max="16384" width="9" style="3"/>
  </cols>
  <sheetData>
    <row r="1" spans="1:109" ht="20.25" customHeight="1" thickBot="1">
      <c r="A1" s="1" t="s">
        <v>336</v>
      </c>
      <c r="P1" s="1"/>
      <c r="AE1" s="1"/>
      <c r="AT1" s="1"/>
      <c r="BI1" s="1"/>
      <c r="BX1" s="1"/>
      <c r="CM1" s="1"/>
    </row>
    <row r="2" spans="1:109" ht="21" customHeight="1">
      <c r="A2" s="38"/>
      <c r="B2" s="189" t="s">
        <v>1</v>
      </c>
      <c r="C2" s="188"/>
      <c r="D2" s="189" t="s">
        <v>2</v>
      </c>
      <c r="E2" s="188"/>
      <c r="F2" s="189" t="s">
        <v>3</v>
      </c>
      <c r="G2" s="188"/>
      <c r="H2" s="189" t="s">
        <v>4</v>
      </c>
      <c r="I2" s="188"/>
      <c r="J2" s="189" t="s">
        <v>5</v>
      </c>
      <c r="K2" s="188"/>
      <c r="L2" s="183" t="s">
        <v>271</v>
      </c>
      <c r="M2" s="184"/>
      <c r="N2" s="171" t="s">
        <v>7</v>
      </c>
      <c r="O2" s="194"/>
      <c r="P2" s="38"/>
      <c r="Q2" s="179" t="s">
        <v>41</v>
      </c>
      <c r="R2" s="180"/>
      <c r="S2" s="179" t="s">
        <v>43</v>
      </c>
      <c r="T2" s="180"/>
      <c r="U2" s="189" t="s">
        <v>44</v>
      </c>
      <c r="V2" s="188"/>
      <c r="W2" s="189" t="s">
        <v>45</v>
      </c>
      <c r="X2" s="188"/>
      <c r="Y2" s="189" t="s">
        <v>278</v>
      </c>
      <c r="Z2" s="188"/>
      <c r="AA2" s="189" t="s">
        <v>278</v>
      </c>
      <c r="AB2" s="188"/>
      <c r="AC2" s="189" t="s">
        <v>280</v>
      </c>
      <c r="AD2" s="195"/>
      <c r="AE2" s="38"/>
      <c r="AF2" s="189" t="s">
        <v>280</v>
      </c>
      <c r="AG2" s="188"/>
      <c r="AH2" s="189" t="s">
        <v>281</v>
      </c>
      <c r="AI2" s="188"/>
      <c r="AJ2" s="189" t="s">
        <v>281</v>
      </c>
      <c r="AK2" s="188"/>
      <c r="AL2" s="189" t="s">
        <v>51</v>
      </c>
      <c r="AM2" s="188"/>
      <c r="AN2" s="189" t="s">
        <v>53</v>
      </c>
      <c r="AO2" s="188"/>
      <c r="AP2" s="179" t="s">
        <v>54</v>
      </c>
      <c r="AQ2" s="180"/>
      <c r="AR2" s="179" t="s">
        <v>276</v>
      </c>
      <c r="AS2" s="198"/>
      <c r="AT2" s="38"/>
      <c r="AU2" s="171" t="s">
        <v>57</v>
      </c>
      <c r="AV2" s="172"/>
      <c r="AW2" s="183" t="s">
        <v>59</v>
      </c>
      <c r="AX2" s="184"/>
      <c r="AY2" s="183" t="s">
        <v>61</v>
      </c>
      <c r="AZ2" s="184"/>
      <c r="BA2" s="185" t="s">
        <v>77</v>
      </c>
      <c r="BB2" s="186"/>
      <c r="BC2" s="185" t="s">
        <v>76</v>
      </c>
      <c r="BD2" s="186"/>
      <c r="BE2" s="171" t="s">
        <v>75</v>
      </c>
      <c r="BF2" s="172"/>
      <c r="BG2" s="171" t="s">
        <v>67</v>
      </c>
      <c r="BH2" s="194"/>
      <c r="BI2" s="38"/>
      <c r="BJ2" s="171" t="s">
        <v>67</v>
      </c>
      <c r="BK2" s="172"/>
      <c r="BL2" s="183" t="s">
        <v>68</v>
      </c>
      <c r="BM2" s="184"/>
      <c r="BN2" s="183" t="s">
        <v>69</v>
      </c>
      <c r="BO2" s="184"/>
      <c r="BP2" s="171" t="s">
        <v>71</v>
      </c>
      <c r="BQ2" s="172"/>
      <c r="BR2" s="171" t="s">
        <v>72</v>
      </c>
      <c r="BS2" s="172"/>
      <c r="BT2" s="171" t="s">
        <v>73</v>
      </c>
      <c r="BU2" s="172"/>
      <c r="BV2" s="171" t="s">
        <v>70</v>
      </c>
      <c r="BW2" s="194"/>
      <c r="BX2" s="38"/>
      <c r="BY2" s="171" t="s">
        <v>78</v>
      </c>
      <c r="BZ2" s="172"/>
      <c r="CA2" s="179" t="s">
        <v>80</v>
      </c>
      <c r="CB2" s="180"/>
      <c r="CC2" s="177" t="s">
        <v>81</v>
      </c>
      <c r="CD2" s="178"/>
      <c r="CE2" s="171" t="s">
        <v>84</v>
      </c>
      <c r="CF2" s="172"/>
      <c r="CG2" s="177" t="s">
        <v>86</v>
      </c>
      <c r="CH2" s="178"/>
      <c r="CI2" s="171" t="s">
        <v>88</v>
      </c>
      <c r="CJ2" s="172"/>
      <c r="CK2" s="171" t="s">
        <v>89</v>
      </c>
      <c r="CL2" s="172"/>
      <c r="CM2" s="38"/>
      <c r="CN2" s="171" t="s">
        <v>90</v>
      </c>
      <c r="CO2" s="172"/>
      <c r="CP2" s="177" t="s">
        <v>94</v>
      </c>
      <c r="CQ2" s="192"/>
      <c r="CR2" s="194" t="s">
        <v>92</v>
      </c>
      <c r="CS2" s="172"/>
      <c r="CT2" s="171" t="s">
        <v>4</v>
      </c>
      <c r="CU2" s="172"/>
      <c r="CV2" s="171"/>
      <c r="CW2" s="172"/>
      <c r="CX2" s="171"/>
      <c r="CY2" s="172"/>
      <c r="CZ2" s="171"/>
      <c r="DA2" s="172"/>
    </row>
    <row r="3" spans="1:109" ht="21" customHeight="1">
      <c r="A3" s="39"/>
      <c r="B3" s="40"/>
      <c r="C3" s="41" t="s">
        <v>250</v>
      </c>
      <c r="D3" s="40"/>
      <c r="E3" s="41" t="s">
        <v>8</v>
      </c>
      <c r="F3" s="173" t="s">
        <v>9</v>
      </c>
      <c r="G3" s="174"/>
      <c r="H3" s="173" t="s">
        <v>10</v>
      </c>
      <c r="I3" s="174"/>
      <c r="J3" s="40"/>
      <c r="K3" s="41" t="s">
        <v>11</v>
      </c>
      <c r="L3" s="40"/>
      <c r="M3" s="41" t="s">
        <v>251</v>
      </c>
      <c r="N3" s="40"/>
      <c r="O3" s="108" t="s">
        <v>251</v>
      </c>
      <c r="P3" s="39"/>
      <c r="Q3" s="43" t="s">
        <v>42</v>
      </c>
      <c r="R3" s="41" t="s">
        <v>252</v>
      </c>
      <c r="S3" s="40"/>
      <c r="T3" s="41" t="s">
        <v>252</v>
      </c>
      <c r="U3" s="40"/>
      <c r="V3" s="41" t="s">
        <v>8</v>
      </c>
      <c r="W3" s="40"/>
      <c r="X3" s="41" t="s">
        <v>253</v>
      </c>
      <c r="Y3" s="128" t="s">
        <v>277</v>
      </c>
      <c r="Z3" s="41" t="s">
        <v>8</v>
      </c>
      <c r="AA3" s="128" t="s">
        <v>279</v>
      </c>
      <c r="AB3" s="41" t="s">
        <v>254</v>
      </c>
      <c r="AC3" s="128" t="s">
        <v>277</v>
      </c>
      <c r="AD3" s="108" t="s">
        <v>8</v>
      </c>
      <c r="AE3" s="39"/>
      <c r="AF3" s="128" t="s">
        <v>279</v>
      </c>
      <c r="AG3" s="41" t="s">
        <v>254</v>
      </c>
      <c r="AH3" s="128" t="s">
        <v>277</v>
      </c>
      <c r="AI3" s="41" t="s">
        <v>8</v>
      </c>
      <c r="AJ3" s="128" t="s">
        <v>279</v>
      </c>
      <c r="AK3" s="41" t="s">
        <v>254</v>
      </c>
      <c r="AL3" s="48"/>
      <c r="AM3" s="41" t="s">
        <v>52</v>
      </c>
      <c r="AN3" s="48"/>
      <c r="AO3" s="41" t="s">
        <v>255</v>
      </c>
      <c r="AP3" s="129" t="s">
        <v>55</v>
      </c>
      <c r="AQ3" s="41" t="s">
        <v>8</v>
      </c>
      <c r="AR3" s="47"/>
      <c r="AS3" s="108" t="s">
        <v>256</v>
      </c>
      <c r="AT3" s="39"/>
      <c r="AU3" s="140" t="s">
        <v>58</v>
      </c>
      <c r="AV3" s="41" t="s">
        <v>257</v>
      </c>
      <c r="AW3" s="43"/>
      <c r="AX3" s="42" t="s">
        <v>60</v>
      </c>
      <c r="AY3" s="43" t="s">
        <v>62</v>
      </c>
      <c r="AZ3" s="41" t="s">
        <v>63</v>
      </c>
      <c r="BA3" s="43"/>
      <c r="BB3" s="41" t="s">
        <v>63</v>
      </c>
      <c r="BC3" s="43"/>
      <c r="BD3" s="41" t="s">
        <v>8</v>
      </c>
      <c r="BE3" s="43"/>
      <c r="BF3" s="46" t="s">
        <v>64</v>
      </c>
      <c r="BG3" s="47" t="s">
        <v>74</v>
      </c>
      <c r="BH3" s="108" t="s">
        <v>63</v>
      </c>
      <c r="BI3" s="39"/>
      <c r="BJ3" s="48" t="s">
        <v>66</v>
      </c>
      <c r="BK3" s="41" t="s">
        <v>8</v>
      </c>
      <c r="BL3" s="43"/>
      <c r="BM3" s="41" t="s">
        <v>63</v>
      </c>
      <c r="BN3" s="43"/>
      <c r="BO3" s="41" t="s">
        <v>8</v>
      </c>
      <c r="BP3" s="196" t="s">
        <v>282</v>
      </c>
      <c r="BQ3" s="197"/>
      <c r="BR3" s="43"/>
      <c r="BS3" s="41" t="s">
        <v>63</v>
      </c>
      <c r="BT3" s="43"/>
      <c r="BU3" s="41" t="s">
        <v>8</v>
      </c>
      <c r="BV3" s="47"/>
      <c r="BW3" s="108" t="s">
        <v>130</v>
      </c>
      <c r="BX3" s="39"/>
      <c r="BY3" s="47" t="s">
        <v>79</v>
      </c>
      <c r="BZ3" s="41"/>
      <c r="CA3" s="181"/>
      <c r="CB3" s="182"/>
      <c r="CC3" s="49" t="s">
        <v>82</v>
      </c>
      <c r="CD3" s="41" t="s">
        <v>83</v>
      </c>
      <c r="CE3" s="43"/>
      <c r="CF3" s="46" t="s">
        <v>85</v>
      </c>
      <c r="CG3" s="45" t="s">
        <v>87</v>
      </c>
      <c r="CH3" s="41" t="s">
        <v>83</v>
      </c>
      <c r="CI3" s="43"/>
      <c r="CJ3" s="41" t="s">
        <v>8</v>
      </c>
      <c r="CK3" s="47"/>
      <c r="CL3" s="41" t="s">
        <v>8</v>
      </c>
      <c r="CM3" s="39"/>
      <c r="CN3" s="45" t="s">
        <v>91</v>
      </c>
      <c r="CO3" s="41" t="s">
        <v>258</v>
      </c>
      <c r="CP3" s="175" t="s">
        <v>95</v>
      </c>
      <c r="CQ3" s="193"/>
      <c r="CR3" s="110" t="s">
        <v>93</v>
      </c>
      <c r="CS3" s="41" t="s">
        <v>8</v>
      </c>
      <c r="CT3" s="43"/>
      <c r="CU3" s="46" t="s">
        <v>275</v>
      </c>
      <c r="CV3" s="45"/>
      <c r="CW3" s="41"/>
      <c r="CX3" s="43"/>
      <c r="CY3" s="41"/>
      <c r="CZ3" s="47"/>
      <c r="DA3" s="41"/>
      <c r="DC3" s="106" t="s">
        <v>131</v>
      </c>
    </row>
    <row r="4" spans="1:109" ht="21" customHeight="1">
      <c r="A4" s="50"/>
      <c r="B4" s="150">
        <v>38626</v>
      </c>
      <c r="C4" s="52" t="s">
        <v>0</v>
      </c>
      <c r="D4" s="51">
        <v>38626</v>
      </c>
      <c r="E4" s="52" t="s">
        <v>0</v>
      </c>
      <c r="F4" s="51">
        <v>38626</v>
      </c>
      <c r="G4" s="52" t="s">
        <v>0</v>
      </c>
      <c r="H4" s="51">
        <v>38626</v>
      </c>
      <c r="I4" s="52" t="s">
        <v>0</v>
      </c>
      <c r="J4" s="51">
        <v>38626</v>
      </c>
      <c r="K4" s="52" t="s">
        <v>0</v>
      </c>
      <c r="L4" s="51">
        <v>38626</v>
      </c>
      <c r="M4" s="52" t="s">
        <v>0</v>
      </c>
      <c r="N4" s="51">
        <v>38626</v>
      </c>
      <c r="O4" s="109" t="s">
        <v>0</v>
      </c>
      <c r="P4" s="50"/>
      <c r="Q4" s="51">
        <v>38626</v>
      </c>
      <c r="R4" s="52" t="s">
        <v>0</v>
      </c>
      <c r="S4" s="51">
        <v>38626</v>
      </c>
      <c r="T4" s="52" t="s">
        <v>0</v>
      </c>
      <c r="U4" s="51">
        <v>38626</v>
      </c>
      <c r="V4" s="52" t="s">
        <v>0</v>
      </c>
      <c r="W4" s="51">
        <v>38626</v>
      </c>
      <c r="X4" s="52" t="s">
        <v>0</v>
      </c>
      <c r="Y4" s="51">
        <v>38626</v>
      </c>
      <c r="Z4" s="52" t="s">
        <v>0</v>
      </c>
      <c r="AA4" s="51">
        <v>38626</v>
      </c>
      <c r="AB4" s="52" t="s">
        <v>0</v>
      </c>
      <c r="AC4" s="51">
        <v>38626</v>
      </c>
      <c r="AD4" s="109" t="s">
        <v>0</v>
      </c>
      <c r="AE4" s="50"/>
      <c r="AF4" s="51">
        <v>38626</v>
      </c>
      <c r="AG4" s="52" t="s">
        <v>0</v>
      </c>
      <c r="AH4" s="51">
        <v>38626</v>
      </c>
      <c r="AI4" s="52" t="s">
        <v>0</v>
      </c>
      <c r="AJ4" s="51">
        <v>38626</v>
      </c>
      <c r="AK4" s="52" t="s">
        <v>0</v>
      </c>
      <c r="AL4" s="51">
        <v>38384</v>
      </c>
      <c r="AM4" s="52" t="s">
        <v>0</v>
      </c>
      <c r="AN4" s="51">
        <v>38384</v>
      </c>
      <c r="AO4" s="52" t="s">
        <v>0</v>
      </c>
      <c r="AP4" s="51">
        <v>38384</v>
      </c>
      <c r="AQ4" s="52" t="s">
        <v>0</v>
      </c>
      <c r="AR4" s="51">
        <v>38384</v>
      </c>
      <c r="AS4" s="109" t="s">
        <v>0</v>
      </c>
      <c r="AT4" s="50"/>
      <c r="AU4" s="51">
        <v>38384</v>
      </c>
      <c r="AV4" s="52" t="s">
        <v>0</v>
      </c>
      <c r="AW4" s="51" t="s">
        <v>292</v>
      </c>
      <c r="AX4" s="52" t="s">
        <v>0</v>
      </c>
      <c r="AY4" s="51">
        <v>38261</v>
      </c>
      <c r="AZ4" s="52" t="s">
        <v>0</v>
      </c>
      <c r="BA4" s="107">
        <v>38352</v>
      </c>
      <c r="BB4" s="52" t="s">
        <v>0</v>
      </c>
      <c r="BC4" s="107">
        <v>38352</v>
      </c>
      <c r="BD4" s="52" t="s">
        <v>0</v>
      </c>
      <c r="BE4" s="107">
        <v>38352</v>
      </c>
      <c r="BF4" s="52" t="s">
        <v>0</v>
      </c>
      <c r="BG4" s="51">
        <v>38261</v>
      </c>
      <c r="BH4" s="109" t="s">
        <v>0</v>
      </c>
      <c r="BI4" s="50"/>
      <c r="BJ4" s="51">
        <v>38261</v>
      </c>
      <c r="BK4" s="52" t="s">
        <v>0</v>
      </c>
      <c r="BL4" s="51">
        <v>38261</v>
      </c>
      <c r="BM4" s="52" t="s">
        <v>0</v>
      </c>
      <c r="BN4" s="51">
        <v>38261</v>
      </c>
      <c r="BO4" s="52" t="s">
        <v>0</v>
      </c>
      <c r="BP4" s="51">
        <v>38261</v>
      </c>
      <c r="BQ4" s="52" t="s">
        <v>0</v>
      </c>
      <c r="BR4" s="51">
        <v>38261</v>
      </c>
      <c r="BS4" s="52" t="s">
        <v>0</v>
      </c>
      <c r="BT4" s="51">
        <v>38261</v>
      </c>
      <c r="BU4" s="52" t="s">
        <v>0</v>
      </c>
      <c r="BV4" s="51">
        <v>38261</v>
      </c>
      <c r="BW4" s="109" t="s">
        <v>0</v>
      </c>
      <c r="BX4" s="50"/>
      <c r="BY4" s="51">
        <v>38442</v>
      </c>
      <c r="BZ4" s="52" t="s">
        <v>0</v>
      </c>
      <c r="CA4" s="51"/>
      <c r="CB4" s="52" t="s">
        <v>0</v>
      </c>
      <c r="CC4" s="51"/>
      <c r="CD4" s="52" t="s">
        <v>0</v>
      </c>
      <c r="CE4" s="51"/>
      <c r="CF4" s="52" t="s">
        <v>0</v>
      </c>
      <c r="CG4" s="51"/>
      <c r="CH4" s="52" t="s">
        <v>0</v>
      </c>
      <c r="CI4" s="51">
        <v>38473</v>
      </c>
      <c r="CJ4" s="52" t="s">
        <v>0</v>
      </c>
      <c r="CK4" s="51">
        <v>38473</v>
      </c>
      <c r="CL4" s="52" t="s">
        <v>0</v>
      </c>
      <c r="CM4" s="50"/>
      <c r="CN4" s="127" t="s">
        <v>274</v>
      </c>
      <c r="CO4" s="52" t="s">
        <v>0</v>
      </c>
      <c r="CP4" s="51">
        <v>38077</v>
      </c>
      <c r="CQ4" s="109" t="s">
        <v>0</v>
      </c>
      <c r="CR4" s="111"/>
      <c r="CS4" s="52" t="s">
        <v>0</v>
      </c>
      <c r="CT4" s="51">
        <v>38384</v>
      </c>
      <c r="CU4" s="52"/>
      <c r="CV4" s="51"/>
      <c r="CW4" s="52"/>
      <c r="CX4" s="51"/>
      <c r="CY4" s="52"/>
      <c r="CZ4" s="51"/>
      <c r="DA4" s="52"/>
      <c r="DC4" s="106" t="s">
        <v>273</v>
      </c>
    </row>
    <row r="5" spans="1:109" ht="19.5" customHeight="1">
      <c r="A5" s="53" t="s">
        <v>12</v>
      </c>
      <c r="B5" s="54">
        <v>13562.23</v>
      </c>
      <c r="C5" s="55"/>
      <c r="D5" s="55">
        <v>2196114</v>
      </c>
      <c r="E5" s="55"/>
      <c r="F5" s="56">
        <f>D5/B5</f>
        <v>161.92867987049328</v>
      </c>
      <c r="G5" s="55"/>
      <c r="H5" s="55">
        <v>780245</v>
      </c>
      <c r="I5" s="55"/>
      <c r="J5" s="58">
        <v>44.9</v>
      </c>
      <c r="K5" s="55"/>
      <c r="L5" s="58">
        <v>99.2</v>
      </c>
      <c r="M5" s="55"/>
      <c r="N5" s="58">
        <v>14.4</v>
      </c>
      <c r="O5" s="55"/>
      <c r="P5" s="53" t="s">
        <v>12</v>
      </c>
      <c r="Q5" s="58">
        <v>61.8</v>
      </c>
      <c r="R5" s="55"/>
      <c r="S5" s="58">
        <v>23.8</v>
      </c>
      <c r="T5" s="55"/>
      <c r="U5" s="55">
        <v>1150880</v>
      </c>
      <c r="V5" s="55"/>
      <c r="W5" s="58">
        <v>61.3</v>
      </c>
      <c r="X5" s="55"/>
      <c r="Y5" s="55">
        <v>131645</v>
      </c>
      <c r="Z5" s="55"/>
      <c r="AA5" s="58">
        <v>11.5</v>
      </c>
      <c r="AB5" s="55"/>
      <c r="AC5" s="55">
        <v>354812</v>
      </c>
      <c r="AD5" s="55"/>
      <c r="AE5" s="53" t="s">
        <v>12</v>
      </c>
      <c r="AF5" s="58">
        <v>31.1</v>
      </c>
      <c r="AG5" s="55"/>
      <c r="AH5" s="55">
        <v>655477</v>
      </c>
      <c r="AI5" s="55"/>
      <c r="AJ5" s="58">
        <v>57.4</v>
      </c>
      <c r="AK5" s="55"/>
      <c r="AL5" s="55">
        <v>126857</v>
      </c>
      <c r="AM5" s="55"/>
      <c r="AN5" s="56">
        <f>AL5/CT5*100</f>
        <v>16.000368297180508</v>
      </c>
      <c r="AO5" s="55"/>
      <c r="AP5" s="144">
        <v>130823</v>
      </c>
      <c r="AQ5" s="144"/>
      <c r="AR5" s="144">
        <v>7580472</v>
      </c>
      <c r="AS5" s="55"/>
      <c r="AT5" s="53" t="s">
        <v>12</v>
      </c>
      <c r="AU5" s="57">
        <f>AR5/AL5</f>
        <v>59.756040265811109</v>
      </c>
      <c r="AV5" s="55"/>
      <c r="AW5" s="55">
        <v>28690</v>
      </c>
      <c r="AX5" s="55"/>
      <c r="AY5" s="61">
        <v>115380</v>
      </c>
      <c r="AZ5" s="55"/>
      <c r="BA5" s="55">
        <v>6610</v>
      </c>
      <c r="BB5" s="55"/>
      <c r="BC5" s="55">
        <v>209511</v>
      </c>
      <c r="BD5" s="55"/>
      <c r="BE5" s="55">
        <v>6035010</v>
      </c>
      <c r="BF5" s="55"/>
      <c r="BG5" s="55">
        <v>19684</v>
      </c>
      <c r="BH5" s="55"/>
      <c r="BI5" s="53" t="s">
        <v>12</v>
      </c>
      <c r="BJ5" s="59">
        <v>118062</v>
      </c>
      <c r="BK5" s="55"/>
      <c r="BL5" s="55">
        <v>29538</v>
      </c>
      <c r="BM5" s="55"/>
      <c r="BN5" s="55">
        <v>187479</v>
      </c>
      <c r="BO5" s="55"/>
      <c r="BP5" s="55">
        <v>6062900</v>
      </c>
      <c r="BQ5" s="55"/>
      <c r="BR5" s="55">
        <v>15014</v>
      </c>
      <c r="BS5" s="55"/>
      <c r="BT5" s="55">
        <v>90540</v>
      </c>
      <c r="BU5" s="55"/>
      <c r="BV5" s="55">
        <v>7133</v>
      </c>
      <c r="BW5" s="55"/>
      <c r="BX5" s="53" t="s">
        <v>12</v>
      </c>
      <c r="BY5" s="59">
        <v>3635</v>
      </c>
      <c r="BZ5" s="55"/>
      <c r="CA5" s="55" t="s">
        <v>259</v>
      </c>
      <c r="CB5" s="55"/>
      <c r="CC5" s="55"/>
      <c r="CD5" s="55"/>
      <c r="CE5" s="55"/>
      <c r="CF5" s="55"/>
      <c r="CG5" s="55"/>
      <c r="CH5" s="55"/>
      <c r="CI5" s="55">
        <v>129523</v>
      </c>
      <c r="CJ5" s="55"/>
      <c r="CK5" s="55">
        <v>65627</v>
      </c>
      <c r="CL5" s="55"/>
      <c r="CM5" s="53" t="s">
        <v>12</v>
      </c>
      <c r="CN5" s="58">
        <v>98</v>
      </c>
      <c r="CO5" s="55"/>
      <c r="CP5" s="55">
        <v>879076</v>
      </c>
      <c r="CQ5" s="55"/>
      <c r="CR5" s="55"/>
      <c r="CS5" s="55"/>
      <c r="CT5" s="55">
        <v>792838</v>
      </c>
      <c r="CU5" s="55"/>
      <c r="CV5" s="55"/>
      <c r="CW5" s="55"/>
      <c r="CX5" s="55"/>
      <c r="CY5" s="55"/>
      <c r="CZ5" s="55"/>
      <c r="DA5" s="55"/>
    </row>
    <row r="6" spans="1:109" ht="7.5" customHeight="1">
      <c r="A6" s="60"/>
      <c r="B6" s="61"/>
      <c r="C6" s="55"/>
      <c r="D6" s="55"/>
      <c r="E6" s="55"/>
      <c r="F6" s="62"/>
      <c r="G6" s="55"/>
      <c r="H6" s="55"/>
      <c r="I6" s="55"/>
      <c r="J6" s="55"/>
      <c r="K6" s="55"/>
      <c r="L6" s="58"/>
      <c r="M6" s="55"/>
      <c r="N6" s="55"/>
      <c r="O6" s="55"/>
      <c r="P6" s="60"/>
      <c r="Q6" s="55"/>
      <c r="R6" s="55"/>
      <c r="S6" s="55"/>
      <c r="T6" s="55"/>
      <c r="U6" s="55"/>
      <c r="V6" s="55"/>
      <c r="W6" s="58"/>
      <c r="X6" s="55"/>
      <c r="Y6" s="55"/>
      <c r="Z6" s="55"/>
      <c r="AA6" s="55"/>
      <c r="AB6" s="55"/>
      <c r="AC6" s="55"/>
      <c r="AD6" s="55"/>
      <c r="AE6" s="60"/>
      <c r="AF6" s="55"/>
      <c r="AG6" s="55"/>
      <c r="AH6" s="55"/>
      <c r="AI6" s="55"/>
      <c r="AJ6" s="55"/>
      <c r="AK6" s="55"/>
      <c r="AL6" s="55"/>
      <c r="AM6" s="55"/>
      <c r="AN6" s="62"/>
      <c r="AO6" s="55"/>
      <c r="AP6" s="144"/>
      <c r="AQ6" s="144"/>
      <c r="AR6" s="144"/>
      <c r="AS6" s="55"/>
      <c r="AT6" s="60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60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60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60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</row>
    <row r="7" spans="1:109" s="34" customFormat="1" ht="21" customHeight="1">
      <c r="A7" s="70" t="s">
        <v>13</v>
      </c>
      <c r="B7" s="71">
        <v>730.83</v>
      </c>
      <c r="C7" s="72">
        <f>RANK(B7,B7:B25,0)</f>
        <v>2</v>
      </c>
      <c r="D7" s="72">
        <v>378512</v>
      </c>
      <c r="E7" s="72">
        <f>RANK(D7,D7:D25,0)</f>
        <v>1</v>
      </c>
      <c r="F7" s="64">
        <f t="shared" ref="F7:F36" si="0">D7/B7</f>
        <v>517.92072027694542</v>
      </c>
      <c r="G7" s="72">
        <f>RANK(F7,F7:F25,0)</f>
        <v>3</v>
      </c>
      <c r="H7" s="72">
        <v>141030</v>
      </c>
      <c r="I7" s="72">
        <f>RANK(H7,H7:H25,0)</f>
        <v>1</v>
      </c>
      <c r="J7" s="73">
        <v>43.8</v>
      </c>
      <c r="K7" s="72">
        <f>RANK(J7,J7:J25,0)</f>
        <v>14</v>
      </c>
      <c r="L7" s="73">
        <v>99.9</v>
      </c>
      <c r="M7" s="72">
        <f>RANK(L7,L7:L25,0)</f>
        <v>8</v>
      </c>
      <c r="N7" s="73">
        <v>14.7</v>
      </c>
      <c r="O7" s="72">
        <f>RANK(N7,N7:N25,0)</f>
        <v>8</v>
      </c>
      <c r="P7" s="70" t="s">
        <v>13</v>
      </c>
      <c r="Q7" s="73">
        <v>63.7</v>
      </c>
      <c r="R7" s="72">
        <f>RANK(Q7,Q7:Q25,0)</f>
        <v>5</v>
      </c>
      <c r="S7" s="73">
        <v>21.6</v>
      </c>
      <c r="T7" s="72">
        <f>RANK(S7,S7:S25,0)</f>
        <v>15</v>
      </c>
      <c r="U7" s="113">
        <v>194900</v>
      </c>
      <c r="V7" s="72">
        <f>RANK(U7,U7:U25,0)</f>
        <v>1</v>
      </c>
      <c r="W7" s="73">
        <v>60.4</v>
      </c>
      <c r="X7" s="72">
        <f>RANK(W7,W7:W25,0)</f>
        <v>12</v>
      </c>
      <c r="Y7" s="113">
        <v>15393</v>
      </c>
      <c r="Z7" s="72">
        <f>RANK(Y7,Y7:Y25,0)</f>
        <v>1</v>
      </c>
      <c r="AA7" s="126">
        <f>Y7/DB7*100</f>
        <v>8.114861694668642</v>
      </c>
      <c r="AB7" s="72">
        <f>RANK(AA7,AA7:AA25,0)</f>
        <v>15</v>
      </c>
      <c r="AC7" s="113">
        <v>43603</v>
      </c>
      <c r="AD7" s="72">
        <f>RANK(AC7,AC7:AC25,0)</f>
        <v>1</v>
      </c>
      <c r="AE7" s="70" t="s">
        <v>13</v>
      </c>
      <c r="AF7" s="73">
        <f>AC7/DB7*100</f>
        <v>22.986572758567974</v>
      </c>
      <c r="AG7" s="72">
        <f>RANK(AF7,AF7:AF25,0)</f>
        <v>18</v>
      </c>
      <c r="AH7" s="113">
        <v>130693</v>
      </c>
      <c r="AI7" s="72">
        <f>RANK(AH7,AH7:AH25,0)</f>
        <v>1</v>
      </c>
      <c r="AJ7" s="73">
        <f>AH7/DB7*100</f>
        <v>68.898565546763393</v>
      </c>
      <c r="AK7" s="72">
        <f>RANK(AJ7,AJ7:AJ25,0)</f>
        <v>1</v>
      </c>
      <c r="AL7" s="72">
        <v>13166</v>
      </c>
      <c r="AM7" s="72">
        <f>RANK(AL7,AL7:AL25,0)</f>
        <v>1</v>
      </c>
      <c r="AN7" s="62">
        <f t="shared" ref="AN7:AN36" si="1">AL7/CT7*100</f>
        <v>9.2733330046415965</v>
      </c>
      <c r="AO7" s="72">
        <f>RANK(AN7,AN7:AN25,0)</f>
        <v>16</v>
      </c>
      <c r="AP7" s="142">
        <v>12679</v>
      </c>
      <c r="AQ7" s="142">
        <f>RANK(AP7,AP7:AP25,0)</f>
        <v>1</v>
      </c>
      <c r="AR7" s="142">
        <v>452222</v>
      </c>
      <c r="AS7" s="72">
        <f>RANK(AR7,AR7:AR25,0)</f>
        <v>3</v>
      </c>
      <c r="AT7" s="70" t="s">
        <v>13</v>
      </c>
      <c r="AU7" s="74">
        <f>AR7/AL7</f>
        <v>34.347713808294088</v>
      </c>
      <c r="AV7" s="72">
        <f>RANK(AU7,AU7:AU25,0)</f>
        <v>16</v>
      </c>
      <c r="AW7" s="72">
        <v>2150</v>
      </c>
      <c r="AX7" s="72">
        <f>RANK(AW7,AW7:AW25,0)</f>
        <v>2</v>
      </c>
      <c r="AY7" s="72">
        <v>21044</v>
      </c>
      <c r="AZ7" s="72">
        <f>RANK(AY7,AY7:AY25,0)</f>
        <v>1</v>
      </c>
      <c r="BA7" s="72">
        <v>687</v>
      </c>
      <c r="BB7" s="72">
        <f>RANK(BA7,BA7:BA25,0)</f>
        <v>1</v>
      </c>
      <c r="BC7" s="72">
        <v>20668</v>
      </c>
      <c r="BD7" s="72">
        <f>RANK(BC7,BC7:BC25,0)</f>
        <v>1</v>
      </c>
      <c r="BE7" s="72">
        <v>424637</v>
      </c>
      <c r="BF7" s="72">
        <f>RANK(BE7,BE7:BE25,0)</f>
        <v>4</v>
      </c>
      <c r="BG7" s="72">
        <f>SUM(BG50:BG54)</f>
        <v>4220</v>
      </c>
      <c r="BH7" s="72">
        <f>RANK(BG7,BG7:BG25,0)</f>
        <v>1</v>
      </c>
      <c r="BI7" s="70" t="s">
        <v>13</v>
      </c>
      <c r="BJ7" s="72">
        <v>29814</v>
      </c>
      <c r="BK7" s="72">
        <f>RANK(BJ7,BJ7:BJ25,0)</f>
        <v>1</v>
      </c>
      <c r="BL7" s="72">
        <v>5398</v>
      </c>
      <c r="BM7" s="72">
        <f>RANK(BL7,BL7:BL25,0)</f>
        <v>1</v>
      </c>
      <c r="BN7" s="72">
        <v>39549</v>
      </c>
      <c r="BO7" s="72">
        <f>RANK(BN7,BN7:BN25,0)</f>
        <v>1</v>
      </c>
      <c r="BP7" s="55">
        <v>1883636</v>
      </c>
      <c r="BQ7" s="72">
        <f>RANK(BP7,BP7:BP25,0)</f>
        <v>1</v>
      </c>
      <c r="BR7" s="72">
        <f>SUM(BR50:BR54)</f>
        <v>2541</v>
      </c>
      <c r="BS7" s="72">
        <f>RANK(BR7,BR7:BR25,0)</f>
        <v>1</v>
      </c>
      <c r="BT7" s="72">
        <f>SUM(BT50:BT54)</f>
        <v>18392</v>
      </c>
      <c r="BU7" s="72">
        <f>RANK(BT7,BT7:BT25,0)</f>
        <v>1</v>
      </c>
      <c r="BV7" s="72">
        <f>SUM(BV50:BV54)</f>
        <v>1157</v>
      </c>
      <c r="BW7" s="72">
        <f>RANK(BV7,BV7:BV25,0)</f>
        <v>1</v>
      </c>
      <c r="BX7" s="70" t="s">
        <v>13</v>
      </c>
      <c r="BY7" s="72">
        <v>251</v>
      </c>
      <c r="BZ7" s="72">
        <f>RANK(BY7,BY7:BY25,0)</f>
        <v>2</v>
      </c>
      <c r="CA7" s="72"/>
      <c r="CB7" s="72">
        <f>RANK(CA7,CA7:CA25,0)</f>
        <v>1</v>
      </c>
      <c r="CC7" s="72"/>
      <c r="CD7" s="72">
        <f>RANK(CC7,CC7:CC25,0)</f>
        <v>1</v>
      </c>
      <c r="CE7" s="72"/>
      <c r="CF7" s="72">
        <f>RANK(CE7,CE7:CE25,0)</f>
        <v>1</v>
      </c>
      <c r="CG7" s="72"/>
      <c r="CH7" s="72">
        <f>RANK(CG7,CG7:CG25,0)</f>
        <v>1</v>
      </c>
      <c r="CI7" s="72">
        <v>22537</v>
      </c>
      <c r="CJ7" s="72">
        <f>RANK(CI7,CI7:CI25,0)</f>
        <v>1</v>
      </c>
      <c r="CK7" s="72">
        <v>11141</v>
      </c>
      <c r="CL7" s="72">
        <f>RANK(CK7,CK7:CK25,0)</f>
        <v>1</v>
      </c>
      <c r="CM7" s="70" t="s">
        <v>13</v>
      </c>
      <c r="CN7" s="73">
        <v>97.8</v>
      </c>
      <c r="CO7" s="72">
        <f>RANK(CN7,CN7:CN25,0)</f>
        <v>12</v>
      </c>
      <c r="CP7" s="72">
        <f>SUM(CP50:CP54)</f>
        <v>150342</v>
      </c>
      <c r="CQ7" s="72">
        <f>RANK(CP7,CP7:CP25,0)</f>
        <v>1</v>
      </c>
      <c r="CR7" s="63">
        <f t="shared" ref="CR7:CZ7" si="2">SUM(CR50:CR54)</f>
        <v>0</v>
      </c>
      <c r="CS7" s="63">
        <f>RANK(CR7,CR7:CR25,0)</f>
        <v>1</v>
      </c>
      <c r="CT7" s="63">
        <v>141977</v>
      </c>
      <c r="CU7" s="63">
        <f>RANK(CT7,CT7:CT25,0)</f>
        <v>1</v>
      </c>
      <c r="CV7" s="63">
        <f t="shared" si="2"/>
        <v>0</v>
      </c>
      <c r="CW7" s="63">
        <f>RANK(CV7,CV7:CV25,0)</f>
        <v>1</v>
      </c>
      <c r="CX7" s="63">
        <f t="shared" si="2"/>
        <v>0</v>
      </c>
      <c r="CY7" s="63">
        <f>RANK(CX7,CX7:CX25,0)</f>
        <v>1</v>
      </c>
      <c r="CZ7" s="63">
        <f t="shared" si="2"/>
        <v>0</v>
      </c>
      <c r="DA7" s="63">
        <f>RANK(CZ7,CZ7:CZ25,0)</f>
        <v>1</v>
      </c>
      <c r="DB7" s="101">
        <f>SUM(Y7,AC7,AH7)</f>
        <v>189689</v>
      </c>
      <c r="DC7" s="65"/>
      <c r="DE7" s="141" t="s">
        <v>335</v>
      </c>
    </row>
    <row r="8" spans="1:109" s="34" customFormat="1" ht="21" customHeight="1">
      <c r="A8" s="70" t="s">
        <v>14</v>
      </c>
      <c r="B8" s="71">
        <v>919.35</v>
      </c>
      <c r="C8" s="72">
        <f>RANK(B8,B7:B25,0)</f>
        <v>1</v>
      </c>
      <c r="D8" s="72">
        <v>227627</v>
      </c>
      <c r="E8" s="72">
        <f>RANK(D8,D7:D25,0)</f>
        <v>2</v>
      </c>
      <c r="F8" s="64">
        <f t="shared" si="0"/>
        <v>247.59558383640615</v>
      </c>
      <c r="G8" s="72">
        <f>RANK(F8,F7:F25,0)</f>
        <v>12</v>
      </c>
      <c r="H8" s="72">
        <v>89266</v>
      </c>
      <c r="I8" s="72">
        <f>RANK(H8,H7:H25,0)</f>
        <v>2</v>
      </c>
      <c r="J8" s="73">
        <v>43.1</v>
      </c>
      <c r="K8" s="72">
        <f>RANK(J8,J7:J25,0)</f>
        <v>18</v>
      </c>
      <c r="L8" s="73">
        <v>99.4</v>
      </c>
      <c r="M8" s="72">
        <f>RANK(L8,L7:L25,0)</f>
        <v>9</v>
      </c>
      <c r="N8" s="73">
        <v>14.6</v>
      </c>
      <c r="O8" s="72">
        <f>RANK(N8,N7:N25,0)</f>
        <v>10</v>
      </c>
      <c r="P8" s="70" t="s">
        <v>14</v>
      </c>
      <c r="Q8" s="73">
        <v>64.2</v>
      </c>
      <c r="R8" s="72">
        <f>RANK(Q8,Q7:Q25,0)</f>
        <v>3</v>
      </c>
      <c r="S8" s="73">
        <v>21.2</v>
      </c>
      <c r="T8" s="72">
        <f>RANK(S8,S7:S25,0)</f>
        <v>17</v>
      </c>
      <c r="U8" s="113">
        <v>116655</v>
      </c>
      <c r="V8" s="72">
        <f>RANK(U8,U7:U25,0)</f>
        <v>2</v>
      </c>
      <c r="W8" s="73">
        <v>60</v>
      </c>
      <c r="X8" s="72">
        <f>RANK(W8,W7:W25,0)</f>
        <v>14</v>
      </c>
      <c r="Y8" s="113">
        <v>7981</v>
      </c>
      <c r="Z8" s="72">
        <f>RANK(Y8,Y7:Y25,0)</f>
        <v>2</v>
      </c>
      <c r="AA8" s="126">
        <f t="shared" ref="AA8:AA25" si="3">Y8/DB8*100</f>
        <v>6.8499969959917948</v>
      </c>
      <c r="AB8" s="72">
        <f>RANK(AA8,AA7:AA25,0)</f>
        <v>17</v>
      </c>
      <c r="AC8" s="113">
        <v>28826</v>
      </c>
      <c r="AD8" s="72">
        <f>RANK(AC8,AC7:AC25,0)</f>
        <v>3</v>
      </c>
      <c r="AE8" s="70" t="s">
        <v>14</v>
      </c>
      <c r="AF8" s="73">
        <f t="shared" ref="AF8:AF25" si="4">AC8/DB8*100</f>
        <v>24.741011578305912</v>
      </c>
      <c r="AG8" s="72">
        <f>RANK(AF8,AF7:AF25,0)</f>
        <v>17</v>
      </c>
      <c r="AH8" s="113">
        <v>79704</v>
      </c>
      <c r="AI8" s="72">
        <f>RANK(AH8,AH7:AH25,0)</f>
        <v>2</v>
      </c>
      <c r="AJ8" s="73">
        <f t="shared" ref="AJ8:AJ25" si="5">AH8/DB8*100</f>
        <v>68.408991425702297</v>
      </c>
      <c r="AK8" s="72">
        <f>RANK(AJ8,AJ7:AJ25,0)</f>
        <v>2</v>
      </c>
      <c r="AL8" s="72">
        <v>7908</v>
      </c>
      <c r="AM8" s="72">
        <f>RANK(AL8,AL7:AL25,0)</f>
        <v>3</v>
      </c>
      <c r="AN8" s="62">
        <f t="shared" si="1"/>
        <v>8.7344540413969831</v>
      </c>
      <c r="AO8" s="72">
        <f>RANK(AN8,AN7:AN25,0)</f>
        <v>17</v>
      </c>
      <c r="AP8" s="142">
        <v>8393</v>
      </c>
      <c r="AQ8" s="142">
        <f>RANK(AP8,AP7:AP25,0)</f>
        <v>2</v>
      </c>
      <c r="AR8" s="142">
        <v>542582</v>
      </c>
      <c r="AS8" s="72">
        <f>RANK(AR8,AR7:AR25,0)</f>
        <v>1</v>
      </c>
      <c r="AT8" s="70" t="s">
        <v>14</v>
      </c>
      <c r="AU8" s="74">
        <f>AR8/AL8</f>
        <v>68.611785533636819</v>
      </c>
      <c r="AV8" s="72">
        <f>RANK(AU8,AU7:AU25,0)</f>
        <v>6</v>
      </c>
      <c r="AW8" s="72">
        <v>1539</v>
      </c>
      <c r="AX8" s="72">
        <f>RANK(AW8,AW7:AW25,0)</f>
        <v>3</v>
      </c>
      <c r="AY8" s="72">
        <v>13082</v>
      </c>
      <c r="AZ8" s="72">
        <f>RANK(AY8,AY7:AY25,0)</f>
        <v>2</v>
      </c>
      <c r="BA8" s="72">
        <v>419</v>
      </c>
      <c r="BB8" s="72">
        <f>RANK(BA8,BA7:BA25,0)</f>
        <v>3</v>
      </c>
      <c r="BC8" s="72">
        <v>15381</v>
      </c>
      <c r="BD8" s="72">
        <f>RANK(BC8,BC7:BC25,0)</f>
        <v>3</v>
      </c>
      <c r="BE8" s="72">
        <v>510081</v>
      </c>
      <c r="BF8" s="72">
        <f>RANK(BE8,BE7:BE25,0)</f>
        <v>3</v>
      </c>
      <c r="BG8" s="72">
        <f>SUM(BG55:BG59)</f>
        <v>2416</v>
      </c>
      <c r="BH8" s="72">
        <f>RANK(BG8,BG7:BG25,0)</f>
        <v>2</v>
      </c>
      <c r="BI8" s="70" t="s">
        <v>14</v>
      </c>
      <c r="BJ8" s="72">
        <f>SUM(BJ55:BJ59)</f>
        <v>21127</v>
      </c>
      <c r="BK8" s="72">
        <f>RANK(BJ8,BJ7:BJ25,0)</f>
        <v>2</v>
      </c>
      <c r="BL8" s="72">
        <v>3734</v>
      </c>
      <c r="BM8" s="72">
        <f>RANK(BL8,BL7:BL25,0)</f>
        <v>2</v>
      </c>
      <c r="BN8" s="72">
        <v>27169</v>
      </c>
      <c r="BO8" s="72">
        <f>RANK(BN8,BN7:BN25,0)</f>
        <v>2</v>
      </c>
      <c r="BP8" s="72">
        <v>1237013</v>
      </c>
      <c r="BQ8" s="72">
        <f>RANK(BP8,BP7:BP25,0)</f>
        <v>2</v>
      </c>
      <c r="BR8" s="72">
        <f>SUM(BR55:BR59)</f>
        <v>1263</v>
      </c>
      <c r="BS8" s="72">
        <f>RANK(BR8,BR7:BR25,0)</f>
        <v>2</v>
      </c>
      <c r="BT8" s="72">
        <f>SUM(BT55:BT59)</f>
        <v>9788</v>
      </c>
      <c r="BU8" s="72">
        <f>RANK(BT8,BT7:BT25,0)</f>
        <v>2</v>
      </c>
      <c r="BV8" s="72">
        <f>SUM(BV55:BV59)</f>
        <v>909</v>
      </c>
      <c r="BW8" s="72">
        <f>RANK(BV8,BV7:BV25,0)</f>
        <v>2</v>
      </c>
      <c r="BX8" s="70" t="s">
        <v>14</v>
      </c>
      <c r="BY8" s="72">
        <f>SUM(BY55:BY59)</f>
        <v>365</v>
      </c>
      <c r="BZ8" s="72">
        <f>RANK(BY8,BY7:BY25,0)</f>
        <v>1</v>
      </c>
      <c r="CA8" s="72"/>
      <c r="CB8" s="72">
        <f>RANK(CA8,CA7:CA25,0)</f>
        <v>1</v>
      </c>
      <c r="CC8" s="72"/>
      <c r="CD8" s="72">
        <f>RANK(CC8,CC7:CC25,0)</f>
        <v>1</v>
      </c>
      <c r="CE8" s="72"/>
      <c r="CF8" s="72">
        <f>RANK(CE8,CE7:CE25,0)</f>
        <v>1</v>
      </c>
      <c r="CG8" s="72"/>
      <c r="CH8" s="72">
        <f>RANK(CG8,CG7:CG25,0)</f>
        <v>1</v>
      </c>
      <c r="CI8" s="72">
        <v>13344</v>
      </c>
      <c r="CJ8" s="72">
        <f>RANK(CI8,CI7:CI25,0)</f>
        <v>2</v>
      </c>
      <c r="CK8" s="72">
        <v>6222</v>
      </c>
      <c r="CL8" s="72">
        <f>RANK(CK8,CK7:CK25,0)</f>
        <v>2</v>
      </c>
      <c r="CM8" s="70" t="s">
        <v>14</v>
      </c>
      <c r="CN8" s="73">
        <v>97.4</v>
      </c>
      <c r="CO8" s="72">
        <f>RANK(CN8,CN7:CN25,0)</f>
        <v>16</v>
      </c>
      <c r="CP8" s="72">
        <f>SUM(CP55:CP59)</f>
        <v>94399</v>
      </c>
      <c r="CQ8" s="72">
        <f>RANK(CP8,CP7:CP25,0)</f>
        <v>2</v>
      </c>
      <c r="CR8" s="63">
        <f t="shared" ref="CR8:CZ8" si="6">SUM(CR55:CR59)</f>
        <v>0</v>
      </c>
      <c r="CS8" s="63">
        <f>RANK(CR8,CR7:CR25,0)</f>
        <v>1</v>
      </c>
      <c r="CT8" s="63">
        <v>90538</v>
      </c>
      <c r="CU8" s="63">
        <f>RANK(CT8,CT7:CT25,0)</f>
        <v>2</v>
      </c>
      <c r="CV8" s="63">
        <f t="shared" si="6"/>
        <v>0</v>
      </c>
      <c r="CW8" s="63">
        <f>RANK(CV8,CV7:CV25,0)</f>
        <v>1</v>
      </c>
      <c r="CX8" s="63">
        <f t="shared" si="6"/>
        <v>0</v>
      </c>
      <c r="CY8" s="63">
        <f>RANK(CX8,CX7:CX25,0)</f>
        <v>1</v>
      </c>
      <c r="CZ8" s="63">
        <f t="shared" si="6"/>
        <v>0</v>
      </c>
      <c r="DA8" s="63">
        <f>RANK(CZ8,CZ7:CZ25,0)</f>
        <v>1</v>
      </c>
      <c r="DB8" s="101">
        <f t="shared" ref="DB8:DB36" si="7">SUM(Y8,AC8,AH8)</f>
        <v>116511</v>
      </c>
      <c r="DC8" s="65"/>
      <c r="DE8" s="141" t="s">
        <v>334</v>
      </c>
    </row>
    <row r="9" spans="1:109" s="34" customFormat="1" ht="21" customHeight="1">
      <c r="A9" s="70" t="s">
        <v>15</v>
      </c>
      <c r="B9" s="71">
        <f>SUM(B42:B45)</f>
        <v>552</v>
      </c>
      <c r="C9" s="72">
        <f>RANK(B9,B7:B25,0)</f>
        <v>5</v>
      </c>
      <c r="D9" s="145">
        <v>163651</v>
      </c>
      <c r="E9" s="72">
        <f>RANK(D9,D7:D25,0)</f>
        <v>3</v>
      </c>
      <c r="F9" s="149">
        <f t="shared" si="0"/>
        <v>296.46920289855075</v>
      </c>
      <c r="G9" s="72">
        <f>RANK(F9,F7:F25,0)</f>
        <v>9</v>
      </c>
      <c r="H9" s="145">
        <v>59858</v>
      </c>
      <c r="I9" s="72">
        <f>RANK(H9,H7:H25,0)</f>
        <v>3</v>
      </c>
      <c r="J9" s="103">
        <v>43.7</v>
      </c>
      <c r="K9" s="72">
        <f>RANK(J9,J7:J25,0)</f>
        <v>15</v>
      </c>
      <c r="L9" s="103">
        <v>98.7</v>
      </c>
      <c r="M9" s="72">
        <f>RANK(L9,L7:L25,0)</f>
        <v>13</v>
      </c>
      <c r="N9" s="148">
        <v>14.4</v>
      </c>
      <c r="O9" s="72">
        <f>RANK(N9,N7:N25,0)</f>
        <v>12</v>
      </c>
      <c r="P9" s="70" t="s">
        <v>15</v>
      </c>
      <c r="Q9" s="148">
        <v>62.5</v>
      </c>
      <c r="R9" s="72">
        <f>RANK(Q9,Q7:Q25,0)</f>
        <v>6</v>
      </c>
      <c r="S9" s="148">
        <v>23.1</v>
      </c>
      <c r="T9" s="72">
        <f>RANK(S9,S7:S25,0)</f>
        <v>10</v>
      </c>
      <c r="U9" s="147">
        <v>82299</v>
      </c>
      <c r="V9" s="72">
        <f>RANK(U9,U7:U25,0)</f>
        <v>3</v>
      </c>
      <c r="W9" s="148">
        <v>58.7</v>
      </c>
      <c r="X9" s="72">
        <f>RANK(W9,W7:W25,0)</f>
        <v>18</v>
      </c>
      <c r="Y9" s="147">
        <v>6579</v>
      </c>
      <c r="Z9" s="72">
        <f>RANK(Y9,Y7:Y25,0)</f>
        <v>4</v>
      </c>
      <c r="AA9" s="126">
        <f t="shared" si="3"/>
        <v>8.0312999743642948</v>
      </c>
      <c r="AB9" s="72">
        <f>RANK(AA9,AA7:AA25,0)</f>
        <v>16</v>
      </c>
      <c r="AC9" s="147">
        <v>29878</v>
      </c>
      <c r="AD9" s="72">
        <f>RANK(AC9,AC7:AC25,0)</f>
        <v>2</v>
      </c>
      <c r="AE9" s="70" t="s">
        <v>15</v>
      </c>
      <c r="AF9" s="73">
        <f t="shared" si="4"/>
        <v>36.473503668347227</v>
      </c>
      <c r="AG9" s="72">
        <f>RANK(AF9,AF7:AF25,0)</f>
        <v>5</v>
      </c>
      <c r="AH9" s="147">
        <v>45460</v>
      </c>
      <c r="AI9" s="72">
        <f>RANK(AH9,AH7:AH25,0)</f>
        <v>3</v>
      </c>
      <c r="AJ9" s="73">
        <f t="shared" si="5"/>
        <v>55.495196357288478</v>
      </c>
      <c r="AK9" s="72">
        <f>RANK(AJ9,AJ7:AJ25,0)</f>
        <v>8</v>
      </c>
      <c r="AL9" s="102">
        <v>7503</v>
      </c>
      <c r="AM9" s="72">
        <f>RANK(AL9,AL7:AL25,0)</f>
        <v>4</v>
      </c>
      <c r="AN9" s="62">
        <f t="shared" si="1"/>
        <v>11.772920556714944</v>
      </c>
      <c r="AO9" s="72">
        <f>RANK(AN9,AN7:AN25,0)</f>
        <v>15</v>
      </c>
      <c r="AP9" s="145">
        <v>5776</v>
      </c>
      <c r="AQ9" s="142">
        <f>RANK(AP9,AP7:AP25,0)</f>
        <v>5</v>
      </c>
      <c r="AR9" s="145">
        <v>177664</v>
      </c>
      <c r="AS9" s="72">
        <f>RANK(AR9,AR7:AR25,0)</f>
        <v>11</v>
      </c>
      <c r="AT9" s="70" t="s">
        <v>15</v>
      </c>
      <c r="AU9" s="74">
        <f>AR9/AL9</f>
        <v>23.679061708649872</v>
      </c>
      <c r="AV9" s="72">
        <f>RANK(AU9,AU7:AU25,0)</f>
        <v>18</v>
      </c>
      <c r="AW9" s="102">
        <v>992</v>
      </c>
      <c r="AX9" s="72">
        <f>RANK(AW9,AW7:AW25,0)</f>
        <v>7</v>
      </c>
      <c r="AY9" s="102">
        <v>8117</v>
      </c>
      <c r="AZ9" s="72">
        <f>RANK(AY9,AY7:AY25,0)</f>
        <v>3</v>
      </c>
      <c r="BA9" s="102">
        <f>SUM(BA42:BA45)</f>
        <v>515</v>
      </c>
      <c r="BB9" s="72">
        <f>RANK(BA9,BA7:BA25,0)</f>
        <v>2</v>
      </c>
      <c r="BC9" s="102">
        <f>SUM(BC42:BC45)</f>
        <v>19408</v>
      </c>
      <c r="BD9" s="72">
        <f>RANK(BC9,BC7:BC25,0)</f>
        <v>2</v>
      </c>
      <c r="BE9" s="102">
        <f>SUM(BE42:BE45)</f>
        <v>592499</v>
      </c>
      <c r="BF9" s="72">
        <f>RANK(BE9,BE7:BE25,0)</f>
        <v>2</v>
      </c>
      <c r="BG9" s="102">
        <f>SUM(BG42:BG45)</f>
        <v>1417</v>
      </c>
      <c r="BH9" s="72">
        <f>RANK(BG9,BG7:BG25,0)</f>
        <v>3</v>
      </c>
      <c r="BI9" s="70" t="s">
        <v>15</v>
      </c>
      <c r="BJ9" s="102">
        <f>SUM(BJ42:BJ45)</f>
        <v>9044</v>
      </c>
      <c r="BK9" s="72">
        <f>RANK(BJ9,BJ7:BJ25,0)</f>
        <v>3</v>
      </c>
      <c r="BL9" s="102">
        <v>2129</v>
      </c>
      <c r="BM9" s="72">
        <f>RANK(BL9,BL7:BL25,0)</f>
        <v>3</v>
      </c>
      <c r="BN9" s="102">
        <v>14134</v>
      </c>
      <c r="BO9" s="72">
        <f>RANK(BN9,BN7:BN25,0)</f>
        <v>3</v>
      </c>
      <c r="BP9" s="72">
        <v>422404</v>
      </c>
      <c r="BQ9" s="72">
        <f>RANK(BP9,BP7:BP25,0)</f>
        <v>3</v>
      </c>
      <c r="BR9" s="102">
        <f>SUM(BR42:BR45)</f>
        <v>943</v>
      </c>
      <c r="BS9" s="72">
        <f>RANK(BR9,BR7:BR25,0)</f>
        <v>3</v>
      </c>
      <c r="BT9" s="102">
        <f>SUM(BT42:BT45)</f>
        <v>5094</v>
      </c>
      <c r="BU9" s="72">
        <f>RANK(BT9,BT7:BT25,0)</f>
        <v>4</v>
      </c>
      <c r="BV9" s="102">
        <f>SUM(BV42:BV45)</f>
        <v>530</v>
      </c>
      <c r="BW9" s="72">
        <f>RANK(BV9,BV7:BV25,0)</f>
        <v>3</v>
      </c>
      <c r="BX9" s="70" t="s">
        <v>15</v>
      </c>
      <c r="BY9" s="102">
        <f>SUM(BY42:BY45)</f>
        <v>199</v>
      </c>
      <c r="BZ9" s="72">
        <f>RANK(BY9,BY7:BY25,0)</f>
        <v>3</v>
      </c>
      <c r="CA9" s="102">
        <f>SUM(CA42:CA45)</f>
        <v>0</v>
      </c>
      <c r="CB9" s="72">
        <f>RANK(CA9,CA7:CA25,0)</f>
        <v>1</v>
      </c>
      <c r="CC9" s="102">
        <f>SUM(CC42:CC45)</f>
        <v>0</v>
      </c>
      <c r="CD9" s="72">
        <f>RANK(CC9,CC7:CC25,0)</f>
        <v>1</v>
      </c>
      <c r="CE9" s="102">
        <f>SUM(CE42:CE45)</f>
        <v>0</v>
      </c>
      <c r="CF9" s="72">
        <f>RANK(CE9,CE7:CE25,0)</f>
        <v>1</v>
      </c>
      <c r="CG9" s="102">
        <f>SUM(CG42:CG45)</f>
        <v>0</v>
      </c>
      <c r="CH9" s="72">
        <f>RANK(CG9,CG7:CG25,0)</f>
        <v>1</v>
      </c>
      <c r="CI9" s="102">
        <f>SUM(CI42:CI45)</f>
        <v>9638</v>
      </c>
      <c r="CJ9" s="72">
        <f>RANK(CI9,CI7:CI25,0)</f>
        <v>3</v>
      </c>
      <c r="CK9" s="102">
        <f>SUM(CK42:CK45)</f>
        <v>4981</v>
      </c>
      <c r="CL9" s="72">
        <f>RANK(CK9,CK7:CK25,0)</f>
        <v>3</v>
      </c>
      <c r="CM9" s="70" t="s">
        <v>15</v>
      </c>
      <c r="CN9" s="73">
        <f>SUM(CN42:CN45)/SUM(CO42:CO45)*100</f>
        <v>97.714285714285708</v>
      </c>
      <c r="CO9" s="72">
        <f>RANK(CN9,CN7:CN25,0)</f>
        <v>13</v>
      </c>
      <c r="CP9" s="102">
        <f>SUM(CP42:CP45)</f>
        <v>68233</v>
      </c>
      <c r="CQ9" s="72">
        <f>RANK(CP9,CP7:CP25,0)</f>
        <v>3</v>
      </c>
      <c r="CR9" s="66">
        <f>SUM(CR42:CR45)</f>
        <v>0</v>
      </c>
      <c r="CS9" s="63">
        <f>RANK(CR9,CR7:CR25,0)</f>
        <v>1</v>
      </c>
      <c r="CT9" s="66">
        <v>63731</v>
      </c>
      <c r="CU9" s="63">
        <f>RANK(CT9,CT7:CT25,0)</f>
        <v>3</v>
      </c>
      <c r="CV9" s="66">
        <f>SUM(CV42:CV45)</f>
        <v>0</v>
      </c>
      <c r="CW9" s="63">
        <f>RANK(CV9,CV7:CV25,0)</f>
        <v>1</v>
      </c>
      <c r="CX9" s="66">
        <f>SUM(CX42:CX45)</f>
        <v>0</v>
      </c>
      <c r="CY9" s="63">
        <f>RANK(CX9,CX7:CX25,0)</f>
        <v>1</v>
      </c>
      <c r="CZ9" s="67"/>
      <c r="DA9" s="63">
        <f>RANK(CZ9,CZ7:CZ25,0)</f>
        <v>1</v>
      </c>
      <c r="DB9" s="101">
        <f t="shared" si="7"/>
        <v>81917</v>
      </c>
      <c r="DC9" s="68"/>
      <c r="DE9" s="141" t="s">
        <v>325</v>
      </c>
    </row>
    <row r="10" spans="1:109" s="34" customFormat="1" ht="21" customHeight="1">
      <c r="A10" s="70" t="s">
        <v>16</v>
      </c>
      <c r="B10" s="71">
        <v>85.14</v>
      </c>
      <c r="C10" s="72">
        <f>RANK(B10,B7:B25,0)</f>
        <v>19</v>
      </c>
      <c r="D10" s="72">
        <v>54699</v>
      </c>
      <c r="E10" s="72">
        <f>RANK(D10,D7:D25,0)</f>
        <v>11</v>
      </c>
      <c r="F10" s="64">
        <f>D10/85.14</f>
        <v>642.45947850599009</v>
      </c>
      <c r="G10" s="72">
        <f>RANK(F10,F7:F25,0)</f>
        <v>1</v>
      </c>
      <c r="H10" s="72">
        <v>19661</v>
      </c>
      <c r="I10" s="72">
        <f>RANK(H10,H7:H25,0)</f>
        <v>12</v>
      </c>
      <c r="J10" s="73">
        <v>45.5</v>
      </c>
      <c r="K10" s="72">
        <f>RANK(J10,J7:J25,0)</f>
        <v>4</v>
      </c>
      <c r="L10" s="73">
        <v>97</v>
      </c>
      <c r="M10" s="72">
        <f>RANK(L10,L7:L25,0)</f>
        <v>17</v>
      </c>
      <c r="N10" s="73">
        <v>13.9</v>
      </c>
      <c r="O10" s="72">
        <f>RANK(N10,N7:N25,0)</f>
        <v>18</v>
      </c>
      <c r="P10" s="70" t="s">
        <v>16</v>
      </c>
      <c r="Q10" s="73">
        <v>61.6</v>
      </c>
      <c r="R10" s="72">
        <f>RANK(Q10,Q7:Q25,0)</f>
        <v>12</v>
      </c>
      <c r="S10" s="73">
        <v>24.5</v>
      </c>
      <c r="T10" s="72">
        <f>RANK(S10,S7:S25,0)</f>
        <v>4</v>
      </c>
      <c r="U10" s="113">
        <v>27928</v>
      </c>
      <c r="V10" s="72">
        <f>RANK(U10,U7:U25,0)</f>
        <v>12</v>
      </c>
      <c r="W10" s="73">
        <v>59.3</v>
      </c>
      <c r="X10" s="72">
        <f>RANK(W10,W7:W25,0)</f>
        <v>16</v>
      </c>
      <c r="Y10" s="113">
        <v>620</v>
      </c>
      <c r="Z10" s="72">
        <f>RANK(Y10,Y7:Y25,0)</f>
        <v>19</v>
      </c>
      <c r="AA10" s="126">
        <f t="shared" si="3"/>
        <v>2.2298147815141158</v>
      </c>
      <c r="AB10" s="72">
        <f>RANK(AA10,AA7:AA25,0)</f>
        <v>19</v>
      </c>
      <c r="AC10" s="113">
        <v>12616</v>
      </c>
      <c r="AD10" s="72">
        <f>RANK(AC10,AC7:AC25,0)</f>
        <v>9</v>
      </c>
      <c r="AE10" s="70" t="s">
        <v>16</v>
      </c>
      <c r="AF10" s="73">
        <f t="shared" si="4"/>
        <v>45.373134328358212</v>
      </c>
      <c r="AG10" s="72">
        <f>RANK(AF10,AF7:AF25,0)</f>
        <v>1</v>
      </c>
      <c r="AH10" s="113">
        <v>14569</v>
      </c>
      <c r="AI10" s="72">
        <f>RANK(AH10,AH7:AH25,0)</f>
        <v>13</v>
      </c>
      <c r="AJ10" s="73">
        <f t="shared" si="5"/>
        <v>52.397050890127673</v>
      </c>
      <c r="AK10" s="72">
        <f>RANK(AJ10,AJ7:AJ25,0)</f>
        <v>16</v>
      </c>
      <c r="AL10" s="72">
        <v>553</v>
      </c>
      <c r="AM10" s="72">
        <f>RANK(AL10,AL7:AL25,0)</f>
        <v>19</v>
      </c>
      <c r="AN10" s="62">
        <f t="shared" si="1"/>
        <v>2.7517914012738851</v>
      </c>
      <c r="AO10" s="72">
        <f>RANK(AN10,AN7:AN25,0)</f>
        <v>19</v>
      </c>
      <c r="AP10" s="142">
        <v>277</v>
      </c>
      <c r="AQ10" s="142">
        <f>RANK(AP10,AP7:AP25,0)</f>
        <v>19</v>
      </c>
      <c r="AR10" s="142">
        <v>7735</v>
      </c>
      <c r="AS10" s="72">
        <f>RANK(AR10,AR7:AR25,0)</f>
        <v>19</v>
      </c>
      <c r="AT10" s="70" t="s">
        <v>16</v>
      </c>
      <c r="AU10" s="74">
        <f t="shared" ref="AU10:AU36" si="8">AR10/AL10</f>
        <v>13.987341772151899</v>
      </c>
      <c r="AV10" s="72">
        <f>RANK(AU10,AU7:AU25,0)</f>
        <v>19</v>
      </c>
      <c r="AW10" s="72">
        <v>59</v>
      </c>
      <c r="AX10" s="72">
        <f>RANK(AW10,AW7:AW25,0)</f>
        <v>19</v>
      </c>
      <c r="AY10" s="72">
        <v>3056</v>
      </c>
      <c r="AZ10" s="72">
        <f>RANK(AY10,AY7:AY25,0)</f>
        <v>10</v>
      </c>
      <c r="BA10" s="72">
        <v>372</v>
      </c>
      <c r="BB10" s="72">
        <f>RANK(BA10,BA7:BA25,0)</f>
        <v>5</v>
      </c>
      <c r="BC10" s="72">
        <v>9087</v>
      </c>
      <c r="BD10" s="72">
        <f>RANK(BC10,BC7:BC25,0)</f>
        <v>7</v>
      </c>
      <c r="BE10" s="72">
        <v>239792</v>
      </c>
      <c r="BF10" s="72">
        <f>RANK(BE10,BE7:BE25,0)</f>
        <v>9</v>
      </c>
      <c r="BG10" s="72">
        <v>437</v>
      </c>
      <c r="BH10" s="72">
        <f>RANK(BG10,BG7:BG25,0)</f>
        <v>12</v>
      </c>
      <c r="BI10" s="70" t="s">
        <v>16</v>
      </c>
      <c r="BJ10" s="72">
        <v>2225</v>
      </c>
      <c r="BK10" s="72">
        <f>RANK(BJ10,BJ7:BJ25,0)</f>
        <v>11</v>
      </c>
      <c r="BL10" s="72">
        <v>738</v>
      </c>
      <c r="BM10" s="72">
        <f>RANK(BL10,BL7:BL25,0)</f>
        <v>11</v>
      </c>
      <c r="BN10" s="72">
        <v>4575</v>
      </c>
      <c r="BO10" s="72">
        <f>RANK(BN10,BN7:BN25,0)</f>
        <v>10</v>
      </c>
      <c r="BP10" s="102">
        <v>132220</v>
      </c>
      <c r="BQ10" s="72">
        <f>RANK(BP10,BP7:BP25,0)</f>
        <v>10</v>
      </c>
      <c r="BR10" s="72">
        <v>318</v>
      </c>
      <c r="BS10" s="72">
        <f>RANK(BR10,BR7:BR25,0)</f>
        <v>15</v>
      </c>
      <c r="BT10" s="72">
        <v>1999</v>
      </c>
      <c r="BU10" s="72">
        <f>RANK(BT10,BT7:BT25,0)</f>
        <v>9</v>
      </c>
      <c r="BV10" s="72">
        <v>129</v>
      </c>
      <c r="BW10" s="72">
        <f>RANK(BV10,BV7:BV25,0)</f>
        <v>14</v>
      </c>
      <c r="BX10" s="70" t="s">
        <v>16</v>
      </c>
      <c r="BY10" s="72">
        <v>17</v>
      </c>
      <c r="BZ10" s="72">
        <f>RANK(BY10,BY7:BY25,0)</f>
        <v>17</v>
      </c>
      <c r="CA10" s="72"/>
      <c r="CB10" s="72">
        <f>RANK(CA10,CA7:CA25,0)</f>
        <v>1</v>
      </c>
      <c r="CC10" s="72"/>
      <c r="CD10" s="72">
        <f>RANK(CC10,CC7:CC25,0)</f>
        <v>1</v>
      </c>
      <c r="CE10" s="72"/>
      <c r="CF10" s="72">
        <f>RANK(CE10,CE7:CE25,0)</f>
        <v>1</v>
      </c>
      <c r="CG10" s="72"/>
      <c r="CH10" s="72">
        <f>RANK(CG10,CG7:CG25,0)</f>
        <v>1</v>
      </c>
      <c r="CI10" s="72">
        <v>3097</v>
      </c>
      <c r="CJ10" s="72">
        <f>RANK(CI10,CI7:CI25,0)</f>
        <v>12</v>
      </c>
      <c r="CK10" s="72">
        <v>1516</v>
      </c>
      <c r="CL10" s="72">
        <f>RANK(CK10,CK7:CK25,0)</f>
        <v>12</v>
      </c>
      <c r="CM10" s="70" t="s">
        <v>16</v>
      </c>
      <c r="CN10" s="73">
        <v>98.2</v>
      </c>
      <c r="CO10" s="72">
        <f>RANK(CN10,CN7:CN25,0)</f>
        <v>6</v>
      </c>
      <c r="CP10" s="72">
        <v>22536</v>
      </c>
      <c r="CQ10" s="72">
        <f>RANK(CP10,CP7:CP25,0)</f>
        <v>12</v>
      </c>
      <c r="CR10" s="55"/>
      <c r="CS10" s="63">
        <f>RANK(CR10,CR7:CR25,0)</f>
        <v>1</v>
      </c>
      <c r="CT10" s="55">
        <v>20096</v>
      </c>
      <c r="CU10" s="63">
        <f>RANK(CT10,CT7:CT25,0)</f>
        <v>12</v>
      </c>
      <c r="CV10" s="55"/>
      <c r="CW10" s="63">
        <f>RANK(CV10,CV7:CV25,0)</f>
        <v>1</v>
      </c>
      <c r="CX10" s="55"/>
      <c r="CY10" s="63">
        <f>RANK(CX10,CX7:CX25,0)</f>
        <v>1</v>
      </c>
      <c r="CZ10" s="55"/>
      <c r="DA10" s="63">
        <f>RANK(CZ10,CZ7:CZ25,0)</f>
        <v>1</v>
      </c>
      <c r="DB10" s="101">
        <f t="shared" si="7"/>
        <v>27805</v>
      </c>
      <c r="DC10" s="3"/>
      <c r="DE10" s="141" t="s">
        <v>328</v>
      </c>
    </row>
    <row r="11" spans="1:109" s="34" customFormat="1" ht="21" customHeight="1">
      <c r="A11" s="70" t="s">
        <v>17</v>
      </c>
      <c r="B11" s="71">
        <v>658.76</v>
      </c>
      <c r="C11" s="72">
        <f>RANK(B11,B7:B25,0)</f>
        <v>3</v>
      </c>
      <c r="D11" s="72">
        <v>108624</v>
      </c>
      <c r="E11" s="72">
        <f>RANK(D11,D7:D25,0)</f>
        <v>4</v>
      </c>
      <c r="F11" s="64">
        <f>D11/658.76</f>
        <v>164.89161454854576</v>
      </c>
      <c r="G11" s="72">
        <f>RANK(F11,F7:F25,0)</f>
        <v>17</v>
      </c>
      <c r="H11" s="72">
        <v>37350</v>
      </c>
      <c r="I11" s="72">
        <f>RANK(H11,H7:H25,0)</f>
        <v>4</v>
      </c>
      <c r="J11" s="73">
        <v>45.8</v>
      </c>
      <c r="K11" s="72">
        <f>RANK(J11,J7:J25,0)</f>
        <v>3</v>
      </c>
      <c r="L11" s="73">
        <v>98.2</v>
      </c>
      <c r="M11" s="72">
        <f>RANK(L11,L7:L25,0)</f>
        <v>15</v>
      </c>
      <c r="N11" s="73">
        <v>14.8</v>
      </c>
      <c r="O11" s="72">
        <f>RANK(N11,N7:N25,0)</f>
        <v>6</v>
      </c>
      <c r="P11" s="70" t="s">
        <v>17</v>
      </c>
      <c r="Q11" s="73">
        <v>59.1</v>
      </c>
      <c r="R11" s="72">
        <f>RANK(Q11,Q7:Q25,0)</f>
        <v>18</v>
      </c>
      <c r="S11" s="73">
        <v>25.9</v>
      </c>
      <c r="T11" s="72">
        <f>RANK(S11,S7:S25,0)</f>
        <v>3</v>
      </c>
      <c r="U11" s="113">
        <v>58036</v>
      </c>
      <c r="V11" s="72">
        <f>RANK(U11,U7:U25,0)</f>
        <v>4</v>
      </c>
      <c r="W11" s="73">
        <v>62.9</v>
      </c>
      <c r="X11" s="72">
        <f>RANK(W11,W7:W25,0)</f>
        <v>6</v>
      </c>
      <c r="Y11" s="113">
        <v>6415</v>
      </c>
      <c r="Z11" s="72">
        <f>RANK(Y11,Y7:Y25,0)</f>
        <v>5</v>
      </c>
      <c r="AA11" s="126">
        <f t="shared" si="3"/>
        <v>11.139666938718808</v>
      </c>
      <c r="AB11" s="72">
        <f>RANK(AA11,AA7:AA25,0)</f>
        <v>8</v>
      </c>
      <c r="AC11" s="113">
        <v>19682</v>
      </c>
      <c r="AD11" s="72">
        <f>RANK(AC11,AC7:AC25,0)</f>
        <v>4</v>
      </c>
      <c r="AE11" s="70" t="s">
        <v>17</v>
      </c>
      <c r="AF11" s="73">
        <f t="shared" si="4"/>
        <v>34.17785264035286</v>
      </c>
      <c r="AG11" s="72">
        <f>RANK(AF11,AF7:AF25,0)</f>
        <v>9</v>
      </c>
      <c r="AH11" s="113">
        <v>31490</v>
      </c>
      <c r="AI11" s="72">
        <f>RANK(AH11,AH7:AH25,0)</f>
        <v>4</v>
      </c>
      <c r="AJ11" s="73">
        <f t="shared" si="5"/>
        <v>54.682480420928336</v>
      </c>
      <c r="AK11" s="72">
        <f>RANK(AJ11,AJ7:AJ25,0)</f>
        <v>11</v>
      </c>
      <c r="AL11" s="72">
        <f>SUM(AL60:AL62)</f>
        <v>5349</v>
      </c>
      <c r="AM11" s="72">
        <f>RANK(AL11,AL7:AL25,0)</f>
        <v>6</v>
      </c>
      <c r="AN11" s="62">
        <f t="shared" si="1"/>
        <v>14.041212757579736</v>
      </c>
      <c r="AO11" s="72">
        <f>RANK(AN11,AN7:AN25,0)</f>
        <v>11</v>
      </c>
      <c r="AP11" s="142">
        <v>5714</v>
      </c>
      <c r="AQ11" s="142">
        <f>RANK(AP11,AP7:AP25,0)</f>
        <v>6</v>
      </c>
      <c r="AR11" s="142">
        <v>203553</v>
      </c>
      <c r="AS11" s="72">
        <f>RANK(AR11,AR7:AR25,0)</f>
        <v>10</v>
      </c>
      <c r="AT11" s="70" t="s">
        <v>17</v>
      </c>
      <c r="AU11" s="74">
        <f t="shared" si="8"/>
        <v>38.054402692091983</v>
      </c>
      <c r="AV11" s="72">
        <f>RANK(AU11,AU7:AU25,0)</f>
        <v>15</v>
      </c>
      <c r="AW11" s="72">
        <v>1211</v>
      </c>
      <c r="AX11" s="72">
        <f>RANK(AW11,AW7:AW25,0)</f>
        <v>5</v>
      </c>
      <c r="AY11" s="72">
        <v>6665</v>
      </c>
      <c r="AZ11" s="72">
        <f>RANK(AY11,AY7:AY25,0)</f>
        <v>4</v>
      </c>
      <c r="BA11" s="72">
        <v>383</v>
      </c>
      <c r="BB11" s="72">
        <f>RANK(BA11,BA7:BA25,0)</f>
        <v>4</v>
      </c>
      <c r="BC11" s="72">
        <v>10963</v>
      </c>
      <c r="BD11" s="72">
        <f>RANK(BC11,BC7:BC25,0)</f>
        <v>5</v>
      </c>
      <c r="BE11" s="72">
        <v>247920</v>
      </c>
      <c r="BF11" s="72">
        <f>RANK(BE11,BE7:BE25,0)</f>
        <v>8</v>
      </c>
      <c r="BG11" s="72">
        <f>SUM(BG60:BG62)</f>
        <v>1180</v>
      </c>
      <c r="BH11" s="72">
        <f>RANK(BG11,BG7:BG25,0)</f>
        <v>4</v>
      </c>
      <c r="BI11" s="70" t="s">
        <v>17</v>
      </c>
      <c r="BJ11" s="72">
        <f>SUM(BJ60:BJ62)</f>
        <v>6130</v>
      </c>
      <c r="BK11" s="72">
        <f>RANK(BJ11,BJ7:BJ25,0)</f>
        <v>4</v>
      </c>
      <c r="BL11" s="72">
        <v>1707</v>
      </c>
      <c r="BM11" s="72">
        <f>RANK(BL11,BL7:BL25,0)</f>
        <v>4</v>
      </c>
      <c r="BN11" s="72">
        <v>10500</v>
      </c>
      <c r="BO11" s="72">
        <f>RANK(BN11,BN7:BN25,0)</f>
        <v>4</v>
      </c>
      <c r="BP11" s="72">
        <v>267874</v>
      </c>
      <c r="BQ11" s="72">
        <f>RANK(BP11,BP7:BP25,0)</f>
        <v>4</v>
      </c>
      <c r="BR11" s="72">
        <f>SUM(BR60:BR62)</f>
        <v>807</v>
      </c>
      <c r="BS11" s="72">
        <f>RANK(BR11,BR7:BR25,0)</f>
        <v>4</v>
      </c>
      <c r="BT11" s="72">
        <f>SUM(BT60:BT62)</f>
        <v>5835</v>
      </c>
      <c r="BU11" s="72">
        <f>RANK(BT11,BT7:BT25,0)</f>
        <v>3</v>
      </c>
      <c r="BV11" s="72">
        <f>SUM(BV60:BV62)</f>
        <v>443</v>
      </c>
      <c r="BW11" s="72">
        <f>RANK(BV11,BV7:BV25,0)</f>
        <v>4</v>
      </c>
      <c r="BX11" s="70" t="s">
        <v>17</v>
      </c>
      <c r="BY11" s="72">
        <f>SUM(BY60:BY62)</f>
        <v>91</v>
      </c>
      <c r="BZ11" s="72">
        <f>RANK(BY11,BY7:BY25,0)</f>
        <v>8</v>
      </c>
      <c r="CA11" s="72"/>
      <c r="CB11" s="72">
        <f>RANK(CA11,CA7:CA25,0)</f>
        <v>1</v>
      </c>
      <c r="CC11" s="72"/>
      <c r="CD11" s="72">
        <f>RANK(CC11,CC7:CC25,0)</f>
        <v>1</v>
      </c>
      <c r="CE11" s="72"/>
      <c r="CF11" s="72">
        <f>RANK(CE11,CE7:CE25,0)</f>
        <v>1</v>
      </c>
      <c r="CG11" s="72"/>
      <c r="CH11" s="72">
        <f>RANK(CG11,CG7:CG25,0)</f>
        <v>1</v>
      </c>
      <c r="CI11" s="72">
        <v>6455</v>
      </c>
      <c r="CJ11" s="72">
        <f>RANK(CI11,CI7:CI25,0)</f>
        <v>4</v>
      </c>
      <c r="CK11" s="72">
        <v>3292</v>
      </c>
      <c r="CL11" s="72">
        <f>RANK(CK11,CK7:CK25,0)</f>
        <v>5</v>
      </c>
      <c r="CM11" s="70" t="s">
        <v>17</v>
      </c>
      <c r="CN11" s="73">
        <f>SUM(CN60:CN62)/SUM(CO60:CO62)*100</f>
        <v>98.073394495412842</v>
      </c>
      <c r="CO11" s="72">
        <f>RANK(CN11,CN7:CN25,0)</f>
        <v>9</v>
      </c>
      <c r="CP11" s="72">
        <f>SUM(CP60:CP62)</f>
        <v>40573</v>
      </c>
      <c r="CQ11" s="72">
        <f>RANK(CP11,CP7:CP25,0)</f>
        <v>5</v>
      </c>
      <c r="CR11" s="63">
        <f>SUM(CR60:CR62)</f>
        <v>0</v>
      </c>
      <c r="CS11" s="63">
        <f>RANK(CR11,CR7:CR25,0)</f>
        <v>1</v>
      </c>
      <c r="CT11" s="63">
        <v>38095</v>
      </c>
      <c r="CU11" s="63">
        <f>RANK(CT11,CT7:CT25,0)</f>
        <v>4</v>
      </c>
      <c r="CV11" s="63">
        <f>SUM(CV60:CV62)</f>
        <v>0</v>
      </c>
      <c r="CW11" s="63">
        <f>RANK(CV11,CV7:CV25,0)</f>
        <v>1</v>
      </c>
      <c r="CX11" s="63">
        <f>SUM(CX60:CX62)</f>
        <v>0</v>
      </c>
      <c r="CY11" s="63">
        <f>RANK(CX11,CX7:CX25,0)</f>
        <v>1</v>
      </c>
      <c r="CZ11" s="63">
        <f>SUM(CZ60:CZ62)</f>
        <v>0</v>
      </c>
      <c r="DA11" s="63">
        <f>RANK(CZ11,CZ7:CZ25,0)</f>
        <v>1</v>
      </c>
      <c r="DB11" s="101">
        <f t="shared" si="7"/>
        <v>57587</v>
      </c>
      <c r="DC11" s="65"/>
      <c r="DE11" s="141" t="s">
        <v>329</v>
      </c>
    </row>
    <row r="12" spans="1:109" s="34" customFormat="1" ht="21" customHeight="1">
      <c r="A12" s="70" t="s">
        <v>18</v>
      </c>
      <c r="B12" s="71">
        <v>109.06</v>
      </c>
      <c r="C12" s="72">
        <f>RANK(B12,B7:B25,0)</f>
        <v>17</v>
      </c>
      <c r="D12" s="72">
        <v>53240</v>
      </c>
      <c r="E12" s="72">
        <f>RANK(D12,D7:D25,0)</f>
        <v>13</v>
      </c>
      <c r="F12" s="64">
        <f>D12/109.06</f>
        <v>488.17164863377957</v>
      </c>
      <c r="G12" s="72">
        <f>RANK(F12,F7:F25,0)</f>
        <v>4</v>
      </c>
      <c r="H12" s="72">
        <v>20796</v>
      </c>
      <c r="I12" s="72">
        <f>RANK(H12,H7:H25,0)</f>
        <v>11</v>
      </c>
      <c r="J12" s="73">
        <v>43.7</v>
      </c>
      <c r="K12" s="72">
        <f>RANK(J12,J7:J25,0)</f>
        <v>15</v>
      </c>
      <c r="L12" s="73">
        <v>98.9</v>
      </c>
      <c r="M12" s="72">
        <f>RANK(L12,L7:L25,0)</f>
        <v>12</v>
      </c>
      <c r="N12" s="73">
        <v>14.3</v>
      </c>
      <c r="O12" s="72">
        <f>RANK(N12,N7:N25,0)</f>
        <v>14</v>
      </c>
      <c r="P12" s="70" t="s">
        <v>18</v>
      </c>
      <c r="Q12" s="73">
        <v>64.2</v>
      </c>
      <c r="R12" s="72">
        <f>RANK(Q12,Q7:Q25,0)</f>
        <v>3</v>
      </c>
      <c r="S12" s="73">
        <v>21.5</v>
      </c>
      <c r="T12" s="72">
        <f>RANK(S12,S7:S25,0)</f>
        <v>16</v>
      </c>
      <c r="U12" s="113">
        <v>27925</v>
      </c>
      <c r="V12" s="72">
        <f>RANK(U12,U7:U25,0)</f>
        <v>13</v>
      </c>
      <c r="W12" s="73">
        <v>61.2</v>
      </c>
      <c r="X12" s="72">
        <f>RANK(W12,W7:W25,0)</f>
        <v>9</v>
      </c>
      <c r="Y12" s="113">
        <v>1113</v>
      </c>
      <c r="Z12" s="72">
        <f>RANK(Y12,Y7:Y25,0)</f>
        <v>18</v>
      </c>
      <c r="AA12" s="126">
        <f t="shared" si="3"/>
        <v>3.9903915101104261</v>
      </c>
      <c r="AB12" s="72">
        <f>RANK(AA12,AA7:AA25,0)</f>
        <v>18</v>
      </c>
      <c r="AC12" s="113">
        <v>10324</v>
      </c>
      <c r="AD12" s="72">
        <f>RANK(AC12,AC7:AC25,0)</f>
        <v>12</v>
      </c>
      <c r="AE12" s="70" t="s">
        <v>18</v>
      </c>
      <c r="AF12" s="73">
        <f t="shared" si="4"/>
        <v>37.014197619389073</v>
      </c>
      <c r="AG12" s="72">
        <f>RANK(AF12,AF7:AF25,0)</f>
        <v>4</v>
      </c>
      <c r="AH12" s="113">
        <v>16455</v>
      </c>
      <c r="AI12" s="72">
        <f>RANK(AH12,AH7:AH25,0)</f>
        <v>10</v>
      </c>
      <c r="AJ12" s="73">
        <f t="shared" si="5"/>
        <v>58.9954108705005</v>
      </c>
      <c r="AK12" s="72">
        <f>RANK(AJ12,AJ7:AJ25,0)</f>
        <v>3</v>
      </c>
      <c r="AL12" s="72">
        <v>1214</v>
      </c>
      <c r="AM12" s="72">
        <f>RANK(AL12,AL7:AL25,0)</f>
        <v>18</v>
      </c>
      <c r="AN12" s="62">
        <f t="shared" si="1"/>
        <v>5.6599375262249989</v>
      </c>
      <c r="AO12" s="72">
        <f>RANK(AN12,AN7:AN25,0)</f>
        <v>18</v>
      </c>
      <c r="AP12" s="142">
        <v>939</v>
      </c>
      <c r="AQ12" s="142">
        <f>RANK(AP12,AP7:AP25,0)</f>
        <v>18</v>
      </c>
      <c r="AR12" s="142">
        <v>49531</v>
      </c>
      <c r="AS12" s="72">
        <f>RANK(AR12,AR7:AR25,0)</f>
        <v>18</v>
      </c>
      <c r="AT12" s="70" t="s">
        <v>18</v>
      </c>
      <c r="AU12" s="74">
        <f t="shared" si="8"/>
        <v>40.799835255354203</v>
      </c>
      <c r="AV12" s="72">
        <f>RANK(AU12,AU7:AU25,0)</f>
        <v>14</v>
      </c>
      <c r="AW12" s="72">
        <v>157</v>
      </c>
      <c r="AX12" s="72">
        <f>RANK(AW12,AW7:AW25,0)</f>
        <v>18</v>
      </c>
      <c r="AY12" s="72">
        <v>3761</v>
      </c>
      <c r="AZ12" s="72">
        <f>RANK(AY12,AY7:AY25,0)</f>
        <v>7</v>
      </c>
      <c r="BA12" s="72">
        <v>233</v>
      </c>
      <c r="BB12" s="72">
        <f>RANK(BA12,BA7:BA25,0)</f>
        <v>9</v>
      </c>
      <c r="BC12" s="72">
        <v>5360</v>
      </c>
      <c r="BD12" s="72">
        <f>RANK(BC12,BC7:BC25,0)</f>
        <v>13</v>
      </c>
      <c r="BE12" s="72">
        <v>120379</v>
      </c>
      <c r="BF12" s="72">
        <f>RANK(BE12,BE7:BE25,0)</f>
        <v>15</v>
      </c>
      <c r="BG12" s="72">
        <v>609</v>
      </c>
      <c r="BH12" s="72">
        <f>RANK(BG12,BG7:BG25,0)</f>
        <v>8</v>
      </c>
      <c r="BI12" s="70" t="s">
        <v>18</v>
      </c>
      <c r="BJ12" s="72">
        <v>4850</v>
      </c>
      <c r="BK12" s="72">
        <f>RANK(BJ12,BJ7:BJ25,0)</f>
        <v>5</v>
      </c>
      <c r="BL12" s="72">
        <v>880</v>
      </c>
      <c r="BM12" s="72">
        <f>RANK(BL12,BL7:BL25,0)</f>
        <v>8</v>
      </c>
      <c r="BN12" s="72">
        <v>5726</v>
      </c>
      <c r="BO12" s="72">
        <f>RANK(BN12,BN7:BN25,0)</f>
        <v>7</v>
      </c>
      <c r="BP12" s="72">
        <v>216213</v>
      </c>
      <c r="BQ12" s="72">
        <f>RANK(BP12,BP7:BP25,0)</f>
        <v>5</v>
      </c>
      <c r="BR12" s="72">
        <v>330</v>
      </c>
      <c r="BS12" s="72">
        <f>RANK(BR12,BR7:BR25,0)</f>
        <v>13</v>
      </c>
      <c r="BT12" s="72">
        <v>2008</v>
      </c>
      <c r="BU12" s="72">
        <f>RANK(BT12,BT7:BT25,0)</f>
        <v>8</v>
      </c>
      <c r="BV12" s="72">
        <v>216</v>
      </c>
      <c r="BW12" s="72">
        <f>RANK(BV12,BV7:BV25,0)</f>
        <v>8</v>
      </c>
      <c r="BX12" s="70" t="s">
        <v>18</v>
      </c>
      <c r="BY12" s="72">
        <v>66</v>
      </c>
      <c r="BZ12" s="72">
        <f>RANK(BY12,BY7:BY25,0)</f>
        <v>11</v>
      </c>
      <c r="CA12" s="72"/>
      <c r="CB12" s="72">
        <f>RANK(CA12,CA7:CA25,0)</f>
        <v>1</v>
      </c>
      <c r="CC12" s="72"/>
      <c r="CD12" s="72">
        <f>RANK(CC12,CC7:CC25,0)</f>
        <v>1</v>
      </c>
      <c r="CE12" s="72"/>
      <c r="CF12" s="72">
        <f>RANK(CE12,CE7:CE25,0)</f>
        <v>1</v>
      </c>
      <c r="CG12" s="72"/>
      <c r="CH12" s="72">
        <f>RANK(CG12,CG7:CG25,0)</f>
        <v>1</v>
      </c>
      <c r="CI12" s="72">
        <v>2985</v>
      </c>
      <c r="CJ12" s="72">
        <f>RANK(CI12,CI7:CI25,0)</f>
        <v>13</v>
      </c>
      <c r="CK12" s="72">
        <v>1369</v>
      </c>
      <c r="CL12" s="72">
        <f>RANK(CK12,CK7:CK25,0)</f>
        <v>15</v>
      </c>
      <c r="CM12" s="70" t="s">
        <v>18</v>
      </c>
      <c r="CN12" s="73">
        <v>96.6</v>
      </c>
      <c r="CO12" s="72">
        <f>RANK(CN12,CN7:CN25,0)</f>
        <v>19</v>
      </c>
      <c r="CP12" s="72">
        <v>22558</v>
      </c>
      <c r="CQ12" s="72">
        <f>RANK(CP12,CP7:CP25,0)</f>
        <v>11</v>
      </c>
      <c r="CR12" s="55"/>
      <c r="CS12" s="63">
        <f>RANK(CR12,CR7:CR25,0)</f>
        <v>1</v>
      </c>
      <c r="CT12" s="55">
        <v>21449</v>
      </c>
      <c r="CU12" s="63">
        <f>RANK(CT12,CT7:CT25,0)</f>
        <v>10</v>
      </c>
      <c r="CV12" s="55"/>
      <c r="CW12" s="63">
        <f>RANK(CV12,CV7:CV25,0)</f>
        <v>1</v>
      </c>
      <c r="CX12" s="55"/>
      <c r="CY12" s="63">
        <f>RANK(CX12,CX7:CX25,0)</f>
        <v>1</v>
      </c>
      <c r="CZ12" s="55"/>
      <c r="DA12" s="63">
        <f>RANK(CZ12,CZ7:CZ25,0)</f>
        <v>1</v>
      </c>
      <c r="DB12" s="101">
        <f t="shared" si="7"/>
        <v>27892</v>
      </c>
      <c r="DC12" s="3"/>
      <c r="DD12" s="123"/>
      <c r="DE12" s="141" t="s">
        <v>326</v>
      </c>
    </row>
    <row r="13" spans="1:109" s="34" customFormat="1" ht="21" customHeight="1">
      <c r="A13" s="70" t="s">
        <v>19</v>
      </c>
      <c r="B13" s="71">
        <v>149.84</v>
      </c>
      <c r="C13" s="72">
        <f>RANK(B13,B7:B25,0)</f>
        <v>13</v>
      </c>
      <c r="D13" s="72">
        <v>53668</v>
      </c>
      <c r="E13" s="72">
        <f>RANK(D13,D7:D25,0)</f>
        <v>12</v>
      </c>
      <c r="F13" s="64">
        <f t="shared" si="0"/>
        <v>358.16871329418046</v>
      </c>
      <c r="G13" s="72">
        <f>RANK(F13,F7:F25,0)</f>
        <v>7</v>
      </c>
      <c r="H13" s="72">
        <v>17863</v>
      </c>
      <c r="I13" s="72">
        <f>RANK(H13,H7:H25,0)</f>
        <v>13</v>
      </c>
      <c r="J13" s="73">
        <v>45</v>
      </c>
      <c r="K13" s="72">
        <f>RANK(J13,J7:J25,0)</f>
        <v>6</v>
      </c>
      <c r="L13" s="73">
        <v>99</v>
      </c>
      <c r="M13" s="72">
        <f>RANK(L13,L7:L25,0)</f>
        <v>11</v>
      </c>
      <c r="N13" s="73">
        <v>14.5</v>
      </c>
      <c r="O13" s="72">
        <f>RANK(N13,N7:N25,0)</f>
        <v>11</v>
      </c>
      <c r="P13" s="70" t="s">
        <v>19</v>
      </c>
      <c r="Q13" s="73">
        <v>62.4</v>
      </c>
      <c r="R13" s="72">
        <f>RANK(Q13,Q7:Q25,0)</f>
        <v>8</v>
      </c>
      <c r="S13" s="73">
        <v>23</v>
      </c>
      <c r="T13" s="72">
        <f>RANK(S13,S7:S25,0)</f>
        <v>12</v>
      </c>
      <c r="U13" s="113">
        <v>27959</v>
      </c>
      <c r="V13" s="72">
        <f>RANK(U13,U7:U25,0)</f>
        <v>11</v>
      </c>
      <c r="W13" s="73">
        <v>61</v>
      </c>
      <c r="X13" s="72">
        <f>RANK(W13,W7:W25,0)</f>
        <v>10</v>
      </c>
      <c r="Y13" s="113">
        <v>3678</v>
      </c>
      <c r="Z13" s="72">
        <f>RANK(Y13,Y7:Y25,0)</f>
        <v>10</v>
      </c>
      <c r="AA13" s="126">
        <f t="shared" si="3"/>
        <v>13.179016769385122</v>
      </c>
      <c r="AB13" s="72">
        <f>RANK(AA13,AA7:AA25,0)</f>
        <v>4</v>
      </c>
      <c r="AC13" s="113">
        <v>9245</v>
      </c>
      <c r="AD13" s="72">
        <f>RANK(AC13,AC7:AC25,0)</f>
        <v>13</v>
      </c>
      <c r="AE13" s="70" t="s">
        <v>19</v>
      </c>
      <c r="AF13" s="73">
        <f t="shared" si="4"/>
        <v>33.126702020925897</v>
      </c>
      <c r="AG13" s="72">
        <f>RANK(AF13,AF7:AF25,0)</f>
        <v>10</v>
      </c>
      <c r="AH13" s="113">
        <v>14985</v>
      </c>
      <c r="AI13" s="72">
        <f>RANK(AH13,AH7:AH25,0)</f>
        <v>12</v>
      </c>
      <c r="AJ13" s="73">
        <f t="shared" si="5"/>
        <v>53.694281209688974</v>
      </c>
      <c r="AK13" s="72">
        <f>RANK(AJ13,AJ7:AJ25,0)</f>
        <v>13</v>
      </c>
      <c r="AL13" s="72">
        <v>2346</v>
      </c>
      <c r="AM13" s="72">
        <f>RANK(AL13,AL7:AL25,0)</f>
        <v>15</v>
      </c>
      <c r="AN13" s="62">
        <f t="shared" si="1"/>
        <v>13.009482615205457</v>
      </c>
      <c r="AO13" s="72">
        <f>RANK(AN13,AN7:AN25,0)</f>
        <v>14</v>
      </c>
      <c r="AP13" s="142">
        <v>3174</v>
      </c>
      <c r="AQ13" s="142">
        <f>RANK(AP13,AP7:AP25,0)</f>
        <v>11</v>
      </c>
      <c r="AR13" s="142">
        <v>130549</v>
      </c>
      <c r="AS13" s="72">
        <f>RANK(AR13,AR7:AR25,0)</f>
        <v>16</v>
      </c>
      <c r="AT13" s="70" t="s">
        <v>19</v>
      </c>
      <c r="AU13" s="74">
        <f t="shared" si="8"/>
        <v>55.647485080988915</v>
      </c>
      <c r="AV13" s="72">
        <f>RANK(AU13,AU7:AU25,0)</f>
        <v>11</v>
      </c>
      <c r="AW13" s="72">
        <v>631</v>
      </c>
      <c r="AX13" s="72">
        <f>RANK(AW13,AW7:AW25,0)</f>
        <v>14</v>
      </c>
      <c r="AY13" s="72">
        <v>2649</v>
      </c>
      <c r="AZ13" s="72">
        <f>RANK(AY13,AY7:AY25,0)</f>
        <v>12</v>
      </c>
      <c r="BA13" s="72">
        <v>203</v>
      </c>
      <c r="BB13" s="72">
        <f>RANK(BA13,BA7:BA25,0)</f>
        <v>12</v>
      </c>
      <c r="BC13" s="72">
        <v>6394</v>
      </c>
      <c r="BD13" s="72">
        <f>RANK(BC13,BC7:BC25,0)</f>
        <v>12</v>
      </c>
      <c r="BE13" s="72">
        <v>124616</v>
      </c>
      <c r="BF13" s="72">
        <f>RANK(BE13,BE7:BE25,0)</f>
        <v>14</v>
      </c>
      <c r="BG13" s="72">
        <v>448</v>
      </c>
      <c r="BH13" s="72">
        <f>RANK(BG13,BG7:BG25,0)</f>
        <v>11</v>
      </c>
      <c r="BI13" s="70" t="s">
        <v>19</v>
      </c>
      <c r="BJ13" s="72">
        <v>1759</v>
      </c>
      <c r="BK13" s="72">
        <f>RANK(BJ13,BJ7:BJ25,0)</f>
        <v>15</v>
      </c>
      <c r="BL13" s="72">
        <v>671</v>
      </c>
      <c r="BM13" s="72">
        <f>RANK(BL13,BL7:BL25,0)</f>
        <v>13</v>
      </c>
      <c r="BN13" s="72">
        <v>3476</v>
      </c>
      <c r="BO13" s="72">
        <f>RANK(BN13,BN7:BN25,0)</f>
        <v>15</v>
      </c>
      <c r="BP13" s="72">
        <v>65874</v>
      </c>
      <c r="BQ13" s="72">
        <f>RANK(BP13,BP7:BP25,0)</f>
        <v>15</v>
      </c>
      <c r="BR13" s="72">
        <v>345</v>
      </c>
      <c r="BS13" s="72">
        <f>RANK(BR13,BR7:BR25,0)</f>
        <v>11</v>
      </c>
      <c r="BT13" s="72">
        <v>1831</v>
      </c>
      <c r="BU13" s="72">
        <f>RANK(BT13,BT7:BT25,0)</f>
        <v>12</v>
      </c>
      <c r="BV13" s="72">
        <v>128</v>
      </c>
      <c r="BW13" s="72">
        <f>RANK(BV13,BV7:BV25,0)</f>
        <v>15</v>
      </c>
      <c r="BX13" s="70" t="s">
        <v>19</v>
      </c>
      <c r="BY13" s="72">
        <v>68</v>
      </c>
      <c r="BZ13" s="72">
        <f>RANK(BY13,BY7:BY25,0)</f>
        <v>10</v>
      </c>
      <c r="CA13" s="72"/>
      <c r="CB13" s="72">
        <f>RANK(CA13,CA7:CA25,0)</f>
        <v>1</v>
      </c>
      <c r="CC13" s="72"/>
      <c r="CD13" s="72">
        <f>RANK(CC13,CC7:CC25,0)</f>
        <v>1</v>
      </c>
      <c r="CE13" s="72"/>
      <c r="CF13" s="72">
        <f>RANK(CE13,CE7:CE25,0)</f>
        <v>1</v>
      </c>
      <c r="CG13" s="72"/>
      <c r="CH13" s="72">
        <f>RANK(CG13,CG7:CG25,0)</f>
        <v>1</v>
      </c>
      <c r="CI13" s="72">
        <v>3224</v>
      </c>
      <c r="CJ13" s="72">
        <f>RANK(CI13,CI7:CI25,0)</f>
        <v>11</v>
      </c>
      <c r="CK13" s="72">
        <v>1585</v>
      </c>
      <c r="CL13" s="72">
        <f>RANK(CK13,CK7:CK25,0)</f>
        <v>10</v>
      </c>
      <c r="CM13" s="70" t="s">
        <v>19</v>
      </c>
      <c r="CN13" s="73">
        <v>97.9</v>
      </c>
      <c r="CO13" s="72">
        <f>RANK(CN13,CN7:CN25,0)</f>
        <v>10</v>
      </c>
      <c r="CP13" s="72">
        <v>19694</v>
      </c>
      <c r="CQ13" s="72">
        <f>RANK(CP13,CP7:CP25,0)</f>
        <v>13</v>
      </c>
      <c r="CR13" s="55"/>
      <c r="CS13" s="63">
        <f>RANK(CR13,CR7:CR25,0)</f>
        <v>1</v>
      </c>
      <c r="CT13" s="55">
        <v>18033</v>
      </c>
      <c r="CU13" s="63">
        <f>RANK(CT13,CT7:CT25,0)</f>
        <v>13</v>
      </c>
      <c r="CV13" s="55"/>
      <c r="CW13" s="63">
        <f>RANK(CV13,CV7:CV25,0)</f>
        <v>1</v>
      </c>
      <c r="CX13" s="55"/>
      <c r="CY13" s="63">
        <f>RANK(CX13,CX7:CX25,0)</f>
        <v>1</v>
      </c>
      <c r="CZ13" s="55"/>
      <c r="DA13" s="63">
        <f>RANK(CZ13,CZ7:CZ25,0)</f>
        <v>1</v>
      </c>
      <c r="DB13" s="101">
        <f t="shared" si="7"/>
        <v>27908</v>
      </c>
      <c r="DC13" s="3"/>
      <c r="DD13" s="123"/>
      <c r="DE13" s="141" t="s">
        <v>327</v>
      </c>
    </row>
    <row r="14" spans="1:109" s="34" customFormat="1" ht="21" customHeight="1">
      <c r="A14" s="70" t="s">
        <v>20</v>
      </c>
      <c r="B14" s="71">
        <v>98.66</v>
      </c>
      <c r="C14" s="72">
        <f>RANK(B14,B7:B25,0)</f>
        <v>18</v>
      </c>
      <c r="D14" s="72">
        <v>45499</v>
      </c>
      <c r="E14" s="72">
        <f>RANK(D14,D7:D25,0)</f>
        <v>15</v>
      </c>
      <c r="F14" s="64">
        <f t="shared" si="0"/>
        <v>461.16967362659642</v>
      </c>
      <c r="G14" s="72">
        <f>RANK(F14,F7:F25,0)</f>
        <v>5</v>
      </c>
      <c r="H14" s="72">
        <v>16251</v>
      </c>
      <c r="I14" s="72">
        <f>RANK(H14,H7:H25,0)</f>
        <v>14</v>
      </c>
      <c r="J14" s="73">
        <v>44.8</v>
      </c>
      <c r="K14" s="72">
        <f>RANK(J14,J7:J25,0)</f>
        <v>9</v>
      </c>
      <c r="L14" s="73">
        <v>98.6</v>
      </c>
      <c r="M14" s="72">
        <f>RANK(L14,L7:L25,0)</f>
        <v>14</v>
      </c>
      <c r="N14" s="73">
        <v>14.2</v>
      </c>
      <c r="O14" s="72">
        <f>RANK(N14,N7:N25,0)</f>
        <v>16</v>
      </c>
      <c r="P14" s="70" t="s">
        <v>20</v>
      </c>
      <c r="Q14" s="73">
        <v>61.9</v>
      </c>
      <c r="R14" s="72">
        <f>RANK(Q14,Q7:Q25,0)</f>
        <v>10</v>
      </c>
      <c r="S14" s="73">
        <v>22.8</v>
      </c>
      <c r="T14" s="72">
        <f>RANK(S14,S7:S25,0)</f>
        <v>14</v>
      </c>
      <c r="U14" s="113">
        <v>22571</v>
      </c>
      <c r="V14" s="72">
        <f>RANK(U14,U7:U25,0)</f>
        <v>15</v>
      </c>
      <c r="W14" s="73">
        <v>58.6</v>
      </c>
      <c r="X14" s="72">
        <f>RANK(W14,W7:W25,0)</f>
        <v>19</v>
      </c>
      <c r="Y14" s="113">
        <v>2684</v>
      </c>
      <c r="Z14" s="72">
        <f>RANK(Y14,Y7:Y25,0)</f>
        <v>14</v>
      </c>
      <c r="AA14" s="126">
        <f t="shared" si="3"/>
        <v>11.921471084658435</v>
      </c>
      <c r="AB14" s="72">
        <f>RANK(AA14,AA7:AA25,0)</f>
        <v>6</v>
      </c>
      <c r="AC14" s="113">
        <v>7249</v>
      </c>
      <c r="AD14" s="72">
        <f>RANK(AC14,AC7:AC25,0)</f>
        <v>15</v>
      </c>
      <c r="AE14" s="70" t="s">
        <v>20</v>
      </c>
      <c r="AF14" s="73">
        <f t="shared" si="4"/>
        <v>32.197743626188149</v>
      </c>
      <c r="AG14" s="72">
        <f>RANK(AF14,AF7:AF25,0)</f>
        <v>12</v>
      </c>
      <c r="AH14" s="113">
        <v>12581</v>
      </c>
      <c r="AI14" s="72">
        <f>RANK(AH14,AH7:AH25,0)</f>
        <v>15</v>
      </c>
      <c r="AJ14" s="73">
        <f t="shared" si="5"/>
        <v>55.880785289153408</v>
      </c>
      <c r="AK14" s="72">
        <f>RANK(AJ14,AJ7:AJ25,0)</f>
        <v>6</v>
      </c>
      <c r="AL14" s="72">
        <v>2608</v>
      </c>
      <c r="AM14" s="72">
        <f>RANK(AL14,AL7:AL25,0)</f>
        <v>14</v>
      </c>
      <c r="AN14" s="62">
        <f t="shared" si="1"/>
        <v>15.387338486046376</v>
      </c>
      <c r="AO14" s="72">
        <f>RANK(AN14,AN7:AN25,0)</f>
        <v>10</v>
      </c>
      <c r="AP14" s="142">
        <v>2563</v>
      </c>
      <c r="AQ14" s="142">
        <f>RANK(AP14,AP7:AP25,0)</f>
        <v>15</v>
      </c>
      <c r="AR14" s="142">
        <v>149655</v>
      </c>
      <c r="AS14" s="72">
        <f>RANK(AR14,AR7:AR25,0)</f>
        <v>14</v>
      </c>
      <c r="AT14" s="70" t="s">
        <v>20</v>
      </c>
      <c r="AU14" s="74">
        <f t="shared" si="8"/>
        <v>57.383052147239262</v>
      </c>
      <c r="AV14" s="72">
        <f>RANK(AU14,AU7:AU25,0)</f>
        <v>10</v>
      </c>
      <c r="AW14" s="72">
        <v>631</v>
      </c>
      <c r="AX14" s="72">
        <f>RANK(AW14,AW7:AW25,0)</f>
        <v>14</v>
      </c>
      <c r="AY14" s="72">
        <v>2280</v>
      </c>
      <c r="AZ14" s="72">
        <f>RANK(AY14,AY7:AY25,0)</f>
        <v>14</v>
      </c>
      <c r="BA14" s="72">
        <v>125</v>
      </c>
      <c r="BB14" s="72">
        <f>RANK(BA14,BA7:BA25,0)</f>
        <v>14</v>
      </c>
      <c r="BC14" s="72">
        <v>4436</v>
      </c>
      <c r="BD14" s="72">
        <f>RANK(BC14,BC7:BC25,0)</f>
        <v>14</v>
      </c>
      <c r="BE14" s="72">
        <v>150099</v>
      </c>
      <c r="BF14" s="72">
        <f>RANK(BE14,BE7:BE25,0)</f>
        <v>12</v>
      </c>
      <c r="BG14" s="72">
        <v>404</v>
      </c>
      <c r="BH14" s="72">
        <f>RANK(BG14,BG7:BG25,0)</f>
        <v>14</v>
      </c>
      <c r="BI14" s="70" t="s">
        <v>20</v>
      </c>
      <c r="BJ14" s="72">
        <v>2005</v>
      </c>
      <c r="BK14" s="72">
        <f>RANK(BJ14,BJ7:BJ25,0)</f>
        <v>12</v>
      </c>
      <c r="BL14" s="72">
        <v>549</v>
      </c>
      <c r="BM14" s="72">
        <f>RANK(BL14,BL7:BL25,0)</f>
        <v>15</v>
      </c>
      <c r="BN14" s="72">
        <v>3492</v>
      </c>
      <c r="BO14" s="72">
        <f>RANK(BN14,BN7:BN25,0)</f>
        <v>14</v>
      </c>
      <c r="BP14" s="72">
        <v>77778</v>
      </c>
      <c r="BQ14" s="72">
        <f>RANK(BP14,BP7:BP25,0)</f>
        <v>14</v>
      </c>
      <c r="BR14" s="72">
        <v>347</v>
      </c>
      <c r="BS14" s="72">
        <f>RANK(BR14,BR7:BR25,0)</f>
        <v>9</v>
      </c>
      <c r="BT14" s="72">
        <v>1693</v>
      </c>
      <c r="BU14" s="72">
        <f>RANK(BT14,BT7:BT25,0)</f>
        <v>17</v>
      </c>
      <c r="BV14" s="72">
        <v>140</v>
      </c>
      <c r="BW14" s="72">
        <f>RANK(BV14,BV7:BV25,0)</f>
        <v>12</v>
      </c>
      <c r="BX14" s="70" t="s">
        <v>20</v>
      </c>
      <c r="BY14" s="72">
        <v>22</v>
      </c>
      <c r="BZ14" s="72">
        <f>RANK(BY14,BY7:BY25,0)</f>
        <v>16</v>
      </c>
      <c r="CA14" s="72"/>
      <c r="CB14" s="72">
        <f>RANK(CA14,CA7:CA25,0)</f>
        <v>1</v>
      </c>
      <c r="CC14" s="72"/>
      <c r="CD14" s="72">
        <f>RANK(CC14,CC7:CC25,0)</f>
        <v>1</v>
      </c>
      <c r="CE14" s="72"/>
      <c r="CF14" s="72">
        <f>RANK(CE14,CE7:CE25,0)</f>
        <v>1</v>
      </c>
      <c r="CG14" s="72"/>
      <c r="CH14" s="72">
        <f>RANK(CG14,CG7:CG25,0)</f>
        <v>1</v>
      </c>
      <c r="CI14" s="72">
        <v>2690</v>
      </c>
      <c r="CJ14" s="72">
        <f>RANK(CI14,CI7:CI25,0)</f>
        <v>15</v>
      </c>
      <c r="CK14" s="72">
        <v>1377</v>
      </c>
      <c r="CL14" s="72">
        <f>RANK(CK14,CK7:CK25,0)</f>
        <v>14</v>
      </c>
      <c r="CM14" s="70" t="s">
        <v>20</v>
      </c>
      <c r="CN14" s="73">
        <v>97.7</v>
      </c>
      <c r="CO14" s="72">
        <f>RANK(CN14,CN7:CN25,0)</f>
        <v>14</v>
      </c>
      <c r="CP14" s="72">
        <v>18917</v>
      </c>
      <c r="CQ14" s="72">
        <f>RANK(CP14,CP7:CP25,0)</f>
        <v>14</v>
      </c>
      <c r="CR14" s="55"/>
      <c r="CS14" s="63">
        <f>RANK(CR14,CR7:CR25,0)</f>
        <v>1</v>
      </c>
      <c r="CT14" s="55">
        <v>16949</v>
      </c>
      <c r="CU14" s="63">
        <f>RANK(CT14,CT7:CT25,0)</f>
        <v>14</v>
      </c>
      <c r="CV14" s="55"/>
      <c r="CW14" s="63">
        <f>RANK(CV14,CV7:CV25,0)</f>
        <v>1</v>
      </c>
      <c r="CX14" s="55"/>
      <c r="CY14" s="63">
        <f>RANK(CX14,CX7:CX25,0)</f>
        <v>1</v>
      </c>
      <c r="CZ14" s="55"/>
      <c r="DA14" s="63">
        <f>RANK(CZ14,CZ7:CZ25,0)</f>
        <v>1</v>
      </c>
      <c r="DB14" s="101">
        <f t="shared" si="7"/>
        <v>22514</v>
      </c>
      <c r="DC14" s="3"/>
      <c r="DD14" s="123"/>
      <c r="DE14" s="123" t="s">
        <v>330</v>
      </c>
    </row>
    <row r="15" spans="1:109" s="34" customFormat="1" ht="21" customHeight="1">
      <c r="A15" s="70" t="s">
        <v>21</v>
      </c>
      <c r="B15" s="71">
        <v>207.64</v>
      </c>
      <c r="C15" s="72">
        <f>RANK(B15,B7:B25,0)</f>
        <v>10</v>
      </c>
      <c r="D15" s="142">
        <v>71788</v>
      </c>
      <c r="E15" s="72">
        <f>RANK(D15,D7:D25,0)</f>
        <v>7</v>
      </c>
      <c r="F15" s="64">
        <f t="shared" si="0"/>
        <v>345.73299942207672</v>
      </c>
      <c r="G15" s="72">
        <f>RANK(F15,F7:F25,0)</f>
        <v>8</v>
      </c>
      <c r="H15" s="142">
        <v>25043</v>
      </c>
      <c r="I15" s="72">
        <f>RANK(H15,H7:H25,0)</f>
        <v>7</v>
      </c>
      <c r="J15" s="73">
        <v>43.9</v>
      </c>
      <c r="K15" s="72">
        <f>RANK(J15,J7:J25,0)</f>
        <v>13</v>
      </c>
      <c r="L15" s="73">
        <v>100.9</v>
      </c>
      <c r="M15" s="72">
        <f>RANK(L15,L7:L25,0)</f>
        <v>4</v>
      </c>
      <c r="N15" s="143">
        <v>15.1</v>
      </c>
      <c r="O15" s="72">
        <f>RANK(N15,N7:N25,0)</f>
        <v>1</v>
      </c>
      <c r="P15" s="70" t="s">
        <v>21</v>
      </c>
      <c r="Q15" s="143">
        <v>60.6</v>
      </c>
      <c r="R15" s="72">
        <f>RANK(Q15,Q7:Q25,0)</f>
        <v>14</v>
      </c>
      <c r="S15" s="143">
        <v>24.3</v>
      </c>
      <c r="T15" s="72">
        <f>RANK(S15,S7:S25,0)</f>
        <v>5</v>
      </c>
      <c r="U15" s="147">
        <v>36881</v>
      </c>
      <c r="V15" s="72">
        <f>RANK(U15,U7:U25,0)</f>
        <v>8</v>
      </c>
      <c r="W15" s="143">
        <v>60.5</v>
      </c>
      <c r="X15" s="72">
        <f>RANK(W15,W7:W25,0)</f>
        <v>11</v>
      </c>
      <c r="Y15" s="147">
        <v>3996</v>
      </c>
      <c r="Z15" s="72">
        <f>RANK(Y15,Y7:Y25,0)</f>
        <v>8</v>
      </c>
      <c r="AA15" s="126">
        <f t="shared" si="3"/>
        <v>10.863418877772943</v>
      </c>
      <c r="AB15" s="72">
        <f>RANK(AA15,AA7:AA25,0)</f>
        <v>9</v>
      </c>
      <c r="AC15" s="147">
        <v>12989</v>
      </c>
      <c r="AD15" s="72">
        <f>RANK(AC15,AC7:AC25,0)</f>
        <v>7</v>
      </c>
      <c r="AE15" s="70" t="s">
        <v>21</v>
      </c>
      <c r="AF15" s="73">
        <f t="shared" si="4"/>
        <v>35.311548499347545</v>
      </c>
      <c r="AG15" s="72">
        <f>RANK(AF15,AF7:AF25,0)</f>
        <v>6</v>
      </c>
      <c r="AH15" s="147">
        <v>19799</v>
      </c>
      <c r="AI15" s="72">
        <f>RANK(AH15,AH7:AH25,0)</f>
        <v>8</v>
      </c>
      <c r="AJ15" s="73">
        <f t="shared" si="5"/>
        <v>53.825032622879512</v>
      </c>
      <c r="AK15" s="72">
        <f>RANK(AJ15,AJ7:AJ25,0)</f>
        <v>12</v>
      </c>
      <c r="AL15" s="142">
        <v>5332</v>
      </c>
      <c r="AM15" s="72">
        <f>RANK(AL15,AL7:AL25,0)</f>
        <v>7</v>
      </c>
      <c r="AN15" s="62">
        <f t="shared" si="1"/>
        <v>24.389351385966517</v>
      </c>
      <c r="AO15" s="72">
        <f>RANK(AN15,AN7:AN25,0)</f>
        <v>3</v>
      </c>
      <c r="AP15" s="142">
        <v>5132</v>
      </c>
      <c r="AQ15" s="142">
        <f>RANK(AP15,AP7:AP25,0)</f>
        <v>8</v>
      </c>
      <c r="AR15" s="142">
        <v>393658</v>
      </c>
      <c r="AS15" s="72">
        <f>RANK(AR15,AR7:AR25,0)</f>
        <v>5</v>
      </c>
      <c r="AT15" s="70" t="s">
        <v>21</v>
      </c>
      <c r="AU15" s="74">
        <f t="shared" si="8"/>
        <v>73.829332333083272</v>
      </c>
      <c r="AV15" s="72">
        <f>RANK(AU15,AU7:AU25,0)</f>
        <v>4</v>
      </c>
      <c r="AW15" s="142">
        <v>841</v>
      </c>
      <c r="AX15" s="72">
        <f>RANK(AW15,AW7:AW25,0)</f>
        <v>9</v>
      </c>
      <c r="AY15" s="142">
        <v>3443</v>
      </c>
      <c r="AZ15" s="72">
        <f>RANK(AY15,AY7:AY25,0)</f>
        <v>8</v>
      </c>
      <c r="BA15" s="142">
        <v>199</v>
      </c>
      <c r="BB15" s="72">
        <f>RANK(BA15,BA7:BA25,0)</f>
        <v>13</v>
      </c>
      <c r="BC15" s="142">
        <v>7222</v>
      </c>
      <c r="BD15" s="72">
        <f>RANK(BC15,BC7:BC25,0)</f>
        <v>10</v>
      </c>
      <c r="BE15" s="142">
        <v>235413</v>
      </c>
      <c r="BF15" s="72">
        <f>RANK(BE15,BE7:BE25,0)</f>
        <v>10</v>
      </c>
      <c r="BG15" s="142">
        <v>689</v>
      </c>
      <c r="BH15" s="72">
        <f>RANK(BG15,BG7:BG25,0)</f>
        <v>6</v>
      </c>
      <c r="BI15" s="70" t="s">
        <v>21</v>
      </c>
      <c r="BJ15" s="142">
        <v>4472</v>
      </c>
      <c r="BK15" s="72">
        <f>RANK(BJ15,BJ7:BJ25,0)</f>
        <v>6</v>
      </c>
      <c r="BL15" s="142">
        <v>895</v>
      </c>
      <c r="BM15" s="72">
        <f>RANK(BL15,BL7:BL25,0)</f>
        <v>7</v>
      </c>
      <c r="BN15" s="142">
        <v>5410</v>
      </c>
      <c r="BO15" s="72">
        <f>RANK(BN15,BN7:BN25,0)</f>
        <v>9</v>
      </c>
      <c r="BP15" s="142">
        <v>156190</v>
      </c>
      <c r="BQ15" s="72">
        <f>RANK(BP15,BP7:BP25,0)</f>
        <v>9</v>
      </c>
      <c r="BR15" s="142">
        <v>432</v>
      </c>
      <c r="BS15" s="72">
        <f>RANK(BR15,BR7:BR25,0)</f>
        <v>7</v>
      </c>
      <c r="BT15" s="142">
        <v>2789</v>
      </c>
      <c r="BU15" s="72">
        <f>RANK(BT15,BT7:BT25,0)</f>
        <v>7</v>
      </c>
      <c r="BV15" s="142">
        <v>244</v>
      </c>
      <c r="BW15" s="72">
        <f>RANK(BV15,BV7:BV25,0)</f>
        <v>7</v>
      </c>
      <c r="BX15" s="70" t="s">
        <v>21</v>
      </c>
      <c r="BY15" s="72">
        <v>33</v>
      </c>
      <c r="BZ15" s="72">
        <f>RANK(BY15,BY7:BY25,0)</f>
        <v>14</v>
      </c>
      <c r="CA15" s="72"/>
      <c r="CB15" s="72">
        <f>RANK(CA15,CA7:CA25,0)</f>
        <v>1</v>
      </c>
      <c r="CC15" s="72"/>
      <c r="CD15" s="72">
        <f>RANK(CC15,CC7:CC25,0)</f>
        <v>1</v>
      </c>
      <c r="CE15" s="72"/>
      <c r="CF15" s="72">
        <f>RANK(CE15,CE7:CE25,0)</f>
        <v>1</v>
      </c>
      <c r="CG15" s="72"/>
      <c r="CH15" s="72">
        <f>RANK(CG15,CG7:CG25,0)</f>
        <v>1</v>
      </c>
      <c r="CI15" s="142">
        <v>4321</v>
      </c>
      <c r="CJ15" s="72">
        <f>RANK(CI15,CI7:CI25,0)</f>
        <v>7</v>
      </c>
      <c r="CK15" s="142">
        <v>2328</v>
      </c>
      <c r="CL15" s="72">
        <f>RANK(CK15,CK7:CK25,0)</f>
        <v>7</v>
      </c>
      <c r="CM15" s="70" t="s">
        <v>21</v>
      </c>
      <c r="CN15" s="143">
        <v>98.2</v>
      </c>
      <c r="CO15" s="72">
        <f>RANK(CN15,CN7:CN25,0)</f>
        <v>6</v>
      </c>
      <c r="CP15" s="142">
        <v>27920</v>
      </c>
      <c r="CQ15" s="72">
        <f>RANK(CP15,CP7:CP25,0)</f>
        <v>7</v>
      </c>
      <c r="CR15" s="55"/>
      <c r="CS15" s="63">
        <f>RANK(CR15,CR7:CR25,0)</f>
        <v>1</v>
      </c>
      <c r="CT15" s="55">
        <v>21862</v>
      </c>
      <c r="CU15" s="63">
        <f>RANK(CT15,CT7:CT25,0)</f>
        <v>8</v>
      </c>
      <c r="CV15" s="55"/>
      <c r="CW15" s="63">
        <f>RANK(CV15,CV7:CV25,0)</f>
        <v>1</v>
      </c>
      <c r="CX15" s="55"/>
      <c r="CY15" s="63">
        <f>RANK(CX15,CX7:CX25,0)</f>
        <v>1</v>
      </c>
      <c r="CZ15" s="55"/>
      <c r="DA15" s="63">
        <f>RANK(CZ15,CZ7:CZ25,0)</f>
        <v>1</v>
      </c>
      <c r="DB15" s="101">
        <f t="shared" si="7"/>
        <v>36784</v>
      </c>
      <c r="DC15" s="3"/>
      <c r="DD15" s="123"/>
      <c r="DE15" s="123" t="s">
        <v>331</v>
      </c>
    </row>
    <row r="16" spans="1:109" s="34" customFormat="1" ht="21" customHeight="1">
      <c r="A16" s="70" t="s">
        <v>22</v>
      </c>
      <c r="B16" s="71">
        <v>165.92</v>
      </c>
      <c r="C16" s="72">
        <f>RANK(B16,B7:B25,0)</f>
        <v>12</v>
      </c>
      <c r="D16" s="72">
        <v>34417</v>
      </c>
      <c r="E16" s="72">
        <f>RANK(D16,D7:D25,0)</f>
        <v>16</v>
      </c>
      <c r="F16" s="64">
        <f>D16/165.92</f>
        <v>207.43129218900677</v>
      </c>
      <c r="G16" s="72">
        <f>RANK(F16,F7:F25,0)</f>
        <v>16</v>
      </c>
      <c r="H16" s="72">
        <v>12035</v>
      </c>
      <c r="I16" s="72">
        <f>RANK(H16,H7:H25,0)</f>
        <v>16</v>
      </c>
      <c r="J16" s="73">
        <v>44.7</v>
      </c>
      <c r="K16" s="72">
        <f>RANK(J16,J7:J25,0)</f>
        <v>10</v>
      </c>
      <c r="L16" s="73">
        <v>100.2</v>
      </c>
      <c r="M16" s="72">
        <f>RANK(L16,L7:L25,0)</f>
        <v>7</v>
      </c>
      <c r="N16" s="73">
        <v>15.1</v>
      </c>
      <c r="O16" s="72">
        <f>RANK(N16,N7:N25,0)</f>
        <v>1</v>
      </c>
      <c r="P16" s="70" t="s">
        <v>22</v>
      </c>
      <c r="Q16" s="73">
        <v>60.5</v>
      </c>
      <c r="R16" s="72">
        <f>RANK(Q16,Q7:Q25,0)</f>
        <v>16</v>
      </c>
      <c r="S16" s="73">
        <v>23.5</v>
      </c>
      <c r="T16" s="72">
        <f>RANK(S16,S7:S25,0)</f>
        <v>8</v>
      </c>
      <c r="U16" s="113">
        <v>18282</v>
      </c>
      <c r="V16" s="72">
        <f>RANK(U16,U7:U25,0)</f>
        <v>16</v>
      </c>
      <c r="W16" s="73">
        <v>63.2</v>
      </c>
      <c r="X16" s="72">
        <f>RANK(W16,W7:W25,0)</f>
        <v>4</v>
      </c>
      <c r="Y16" s="113">
        <v>1612</v>
      </c>
      <c r="Z16" s="72">
        <f>RANK(Y16,Y7:Y25,0)</f>
        <v>17</v>
      </c>
      <c r="AA16" s="126">
        <f t="shared" si="3"/>
        <v>8.8323927456029807</v>
      </c>
      <c r="AB16" s="72">
        <f>RANK(AA16,AA7:AA25,0)</f>
        <v>14</v>
      </c>
      <c r="AC16" s="113">
        <v>7382</v>
      </c>
      <c r="AD16" s="72">
        <f>RANK(AC16,AC7:AC25,0)</f>
        <v>14</v>
      </c>
      <c r="AE16" s="70" t="s">
        <v>22</v>
      </c>
      <c r="AF16" s="73">
        <f t="shared" si="4"/>
        <v>40.447098789107443</v>
      </c>
      <c r="AG16" s="72">
        <f>RANK(AF16,AF7:AF25,0)</f>
        <v>2</v>
      </c>
      <c r="AH16" s="113">
        <v>9257</v>
      </c>
      <c r="AI16" s="72">
        <f>RANK(AH16,AH7:AH25,0)</f>
        <v>17</v>
      </c>
      <c r="AJ16" s="73">
        <f t="shared" si="5"/>
        <v>50.720508465289569</v>
      </c>
      <c r="AK16" s="72">
        <f>RANK(AJ16,AJ7:AJ25,0)</f>
        <v>18</v>
      </c>
      <c r="AL16" s="72">
        <v>1989</v>
      </c>
      <c r="AM16" s="72">
        <f>RANK(AL16,AL7:AL25,0)</f>
        <v>17</v>
      </c>
      <c r="AN16" s="62">
        <f t="shared" si="1"/>
        <v>16.257969592937716</v>
      </c>
      <c r="AO16" s="72">
        <f>RANK(AN16,AN7:AN25,0)</f>
        <v>9</v>
      </c>
      <c r="AP16" s="142">
        <v>2086</v>
      </c>
      <c r="AQ16" s="142">
        <f>RANK(AP16,AP7:AP25,0)</f>
        <v>17</v>
      </c>
      <c r="AR16" s="142">
        <v>157260</v>
      </c>
      <c r="AS16" s="72">
        <f>RANK(AR16,AR7:AR25,0)</f>
        <v>13</v>
      </c>
      <c r="AT16" s="70" t="s">
        <v>22</v>
      </c>
      <c r="AU16" s="74">
        <f t="shared" si="8"/>
        <v>79.064856711915539</v>
      </c>
      <c r="AV16" s="72">
        <f>RANK(AU16,AU7:AU25,0)</f>
        <v>3</v>
      </c>
      <c r="AW16" s="72">
        <v>710</v>
      </c>
      <c r="AX16" s="72">
        <f>RANK(AW16,AW7:AW25,0)</f>
        <v>11</v>
      </c>
      <c r="AY16" s="72">
        <v>1917</v>
      </c>
      <c r="AZ16" s="72">
        <f>RANK(AY16,AY7:AY25,0)</f>
        <v>16</v>
      </c>
      <c r="BA16" s="72">
        <v>124</v>
      </c>
      <c r="BB16" s="72">
        <f>RANK(BA16,BA7:BA25,0)</f>
        <v>15</v>
      </c>
      <c r="BC16" s="72">
        <v>4214</v>
      </c>
      <c r="BD16" s="72">
        <f>RANK(BC16,BC7:BC25,0)</f>
        <v>16</v>
      </c>
      <c r="BE16" s="72">
        <v>136107</v>
      </c>
      <c r="BF16" s="72">
        <f>RANK(BE16,BE7:BE25,0)</f>
        <v>13</v>
      </c>
      <c r="BG16" s="72">
        <v>304</v>
      </c>
      <c r="BH16" s="72">
        <f>RANK(BG16,BG7:BG25,0)</f>
        <v>17</v>
      </c>
      <c r="BI16" s="70" t="s">
        <v>22</v>
      </c>
      <c r="BJ16" s="72">
        <v>1796</v>
      </c>
      <c r="BK16" s="72">
        <f>RANK(BJ16,BJ7:BJ25,0)</f>
        <v>14</v>
      </c>
      <c r="BL16" s="72">
        <v>501</v>
      </c>
      <c r="BM16" s="72">
        <f>RANK(BL16,BL7:BL25,0)</f>
        <v>16</v>
      </c>
      <c r="BN16" s="72">
        <v>3108</v>
      </c>
      <c r="BO16" s="72">
        <f>RANK(BN16,BN7:BN25,0)</f>
        <v>16</v>
      </c>
      <c r="BP16" s="72">
        <v>62705</v>
      </c>
      <c r="BQ16" s="72">
        <f>RANK(BP16,BP7:BP25,0)</f>
        <v>16</v>
      </c>
      <c r="BR16" s="72">
        <v>232</v>
      </c>
      <c r="BS16" s="72">
        <f>RANK(BR16,BR7:BR25,0)</f>
        <v>18</v>
      </c>
      <c r="BT16" s="72">
        <v>1719</v>
      </c>
      <c r="BU16" s="72">
        <f>RANK(BT16,BT7:BT25,0)</f>
        <v>16</v>
      </c>
      <c r="BV16" s="72">
        <v>132</v>
      </c>
      <c r="BW16" s="72">
        <f>RANK(BV16,BV7:BV25,0)</f>
        <v>13</v>
      </c>
      <c r="BX16" s="70" t="s">
        <v>22</v>
      </c>
      <c r="BY16" s="72">
        <v>30</v>
      </c>
      <c r="BZ16" s="72">
        <f>RANK(BY16,BY7:BY25,0)</f>
        <v>15</v>
      </c>
      <c r="CA16" s="72"/>
      <c r="CB16" s="72">
        <f>RANK(CA16,CA7:CA25,0)</f>
        <v>1</v>
      </c>
      <c r="CC16" s="72"/>
      <c r="CD16" s="72">
        <f>RANK(CC16,CC7:CC25,0)</f>
        <v>1</v>
      </c>
      <c r="CE16" s="72"/>
      <c r="CF16" s="72">
        <f>RANK(CE16,CE7:CE25,0)</f>
        <v>1</v>
      </c>
      <c r="CG16" s="72"/>
      <c r="CH16" s="72">
        <f>RANK(CG16,CG7:CG25,0)</f>
        <v>1</v>
      </c>
      <c r="CI16" s="72">
        <v>2122</v>
      </c>
      <c r="CJ16" s="72">
        <f>RANK(CI16,CI7:CI25,0)</f>
        <v>16</v>
      </c>
      <c r="CK16" s="72">
        <v>1083</v>
      </c>
      <c r="CL16" s="72">
        <f>RANK(CK16,CK7:CK25,0)</f>
        <v>16</v>
      </c>
      <c r="CM16" s="70" t="s">
        <v>22</v>
      </c>
      <c r="CN16" s="73">
        <v>98.2</v>
      </c>
      <c r="CO16" s="72">
        <f>RANK(CN16,CN7:CN25,0)</f>
        <v>6</v>
      </c>
      <c r="CP16" s="72">
        <v>13103</v>
      </c>
      <c r="CQ16" s="72">
        <f>RANK(CP16,CP7:CP25,0)</f>
        <v>16</v>
      </c>
      <c r="CR16" s="55"/>
      <c r="CS16" s="63">
        <f>RANK(CR16,CR7:CR25,0)</f>
        <v>1</v>
      </c>
      <c r="CT16" s="55">
        <v>12234</v>
      </c>
      <c r="CU16" s="63">
        <f>RANK(CT16,CT7:CT25,0)</f>
        <v>16</v>
      </c>
      <c r="CV16" s="55"/>
      <c r="CW16" s="63">
        <f>RANK(CV16,CV7:CV25,0)</f>
        <v>1</v>
      </c>
      <c r="CX16" s="55"/>
      <c r="CY16" s="63">
        <f>RANK(CX16,CX7:CX25,0)</f>
        <v>1</v>
      </c>
      <c r="CZ16" s="55"/>
      <c r="DA16" s="63">
        <f>RANK(CZ16,CZ7:CZ25,0)</f>
        <v>1</v>
      </c>
      <c r="DB16" s="101">
        <f t="shared" si="7"/>
        <v>18251</v>
      </c>
      <c r="DC16" s="3"/>
      <c r="DD16" s="123"/>
      <c r="DE16" s="123" t="s">
        <v>283</v>
      </c>
    </row>
    <row r="17" spans="1:110" s="34" customFormat="1" ht="21" customHeight="1">
      <c r="A17" s="70" t="s">
        <v>23</v>
      </c>
      <c r="B17" s="71">
        <v>112.06</v>
      </c>
      <c r="C17" s="72">
        <f>RANK(B17,B7:B25,0)</f>
        <v>16</v>
      </c>
      <c r="D17" s="72">
        <v>46788</v>
      </c>
      <c r="E17" s="72">
        <f>RANK(D17,D7:D25,0)</f>
        <v>14</v>
      </c>
      <c r="F17" s="64">
        <f t="shared" si="0"/>
        <v>417.52632518293768</v>
      </c>
      <c r="G17" s="72">
        <f>RANK(F17,F7:F25,0)</f>
        <v>6</v>
      </c>
      <c r="H17" s="72">
        <v>14591</v>
      </c>
      <c r="I17" s="72">
        <f>RANK(H17,H7:H25,0)</f>
        <v>15</v>
      </c>
      <c r="J17" s="73">
        <v>44.7</v>
      </c>
      <c r="K17" s="72">
        <f>RANK(J17,J7:J25,0)</f>
        <v>10</v>
      </c>
      <c r="L17" s="73">
        <v>97.8</v>
      </c>
      <c r="M17" s="72">
        <f>RANK(L17,L7:L25,0)</f>
        <v>16</v>
      </c>
      <c r="N17" s="73">
        <v>15</v>
      </c>
      <c r="O17" s="72">
        <f>RANK(N17,N7:N25,0)</f>
        <v>4</v>
      </c>
      <c r="P17" s="70" t="s">
        <v>23</v>
      </c>
      <c r="Q17" s="73">
        <v>61.4</v>
      </c>
      <c r="R17" s="72">
        <f>RANK(Q17,Q7:Q25,0)</f>
        <v>13</v>
      </c>
      <c r="S17" s="73">
        <v>23.5</v>
      </c>
      <c r="T17" s="72">
        <f>RANK(S17,S7:S25,0)</f>
        <v>8</v>
      </c>
      <c r="U17" s="113">
        <v>26687</v>
      </c>
      <c r="V17" s="72">
        <f>RANK(U17,U7:U25,0)</f>
        <v>14</v>
      </c>
      <c r="W17" s="73">
        <v>67.099999999999994</v>
      </c>
      <c r="X17" s="72">
        <f>RANK(W17,W7:W25,0)</f>
        <v>1</v>
      </c>
      <c r="Y17" s="113">
        <v>6742</v>
      </c>
      <c r="Z17" s="72">
        <f>RANK(Y17,Y7:Y25,0)</f>
        <v>3</v>
      </c>
      <c r="AA17" s="126">
        <f t="shared" si="3"/>
        <v>25.4136982170455</v>
      </c>
      <c r="AB17" s="72">
        <f>RANK(AA17,AA7:AA25,0)</f>
        <v>2</v>
      </c>
      <c r="AC17" s="113">
        <v>6830</v>
      </c>
      <c r="AD17" s="72">
        <f>RANK(AC17,AC7:AC25,0)</f>
        <v>16</v>
      </c>
      <c r="AE17" s="70" t="s">
        <v>23</v>
      </c>
      <c r="AF17" s="73">
        <f t="shared" si="4"/>
        <v>25.74541068264918</v>
      </c>
      <c r="AG17" s="72">
        <f>RANK(AF17,AF7:AF25,0)</f>
        <v>16</v>
      </c>
      <c r="AH17" s="113">
        <v>12957</v>
      </c>
      <c r="AI17" s="72">
        <f>RANK(AH17,AH7:AH25,0)</f>
        <v>14</v>
      </c>
      <c r="AJ17" s="73">
        <f t="shared" si="5"/>
        <v>48.840891100305328</v>
      </c>
      <c r="AK17" s="72">
        <f>RANK(AJ17,AJ7:AJ25,0)</f>
        <v>19</v>
      </c>
      <c r="AL17" s="72">
        <f>SUM(AL63:AL64)</f>
        <v>3587</v>
      </c>
      <c r="AM17" s="72">
        <f>RANK(AL17,AL7:AL25,0)</f>
        <v>9</v>
      </c>
      <c r="AN17" s="62">
        <f t="shared" si="1"/>
        <v>23.848148394388673</v>
      </c>
      <c r="AO17" s="72">
        <f>RANK(AN17,AN7:AN25,0)</f>
        <v>4</v>
      </c>
      <c r="AP17" s="142">
        <v>5445</v>
      </c>
      <c r="AQ17" s="142">
        <f>RANK(AP17,AP7:AP25,0)</f>
        <v>7</v>
      </c>
      <c r="AR17" s="142">
        <v>213895</v>
      </c>
      <c r="AS17" s="72">
        <f>RANK(AR17,AR7:AR25,0)</f>
        <v>8</v>
      </c>
      <c r="AT17" s="70" t="s">
        <v>23</v>
      </c>
      <c r="AU17" s="74">
        <f t="shared" si="8"/>
        <v>59.630610538054086</v>
      </c>
      <c r="AV17" s="72">
        <f>RANK(AU17,AU7:AU25,0)</f>
        <v>9</v>
      </c>
      <c r="AW17" s="72">
        <v>2398</v>
      </c>
      <c r="AX17" s="72">
        <f>RANK(AW17,AW7:AW25,0)</f>
        <v>1</v>
      </c>
      <c r="AY17" s="72">
        <v>2199</v>
      </c>
      <c r="AZ17" s="72">
        <f>RANK(AY17,AY7:AY25,0)</f>
        <v>15</v>
      </c>
      <c r="BA17" s="72">
        <v>117</v>
      </c>
      <c r="BB17" s="72">
        <f>RANK(BA17,BA7:BA25,0)</f>
        <v>16</v>
      </c>
      <c r="BC17" s="72">
        <v>4235</v>
      </c>
      <c r="BD17" s="72">
        <f>RANK(BC17,BC7:BC25,0)</f>
        <v>15</v>
      </c>
      <c r="BE17" s="72">
        <v>99073</v>
      </c>
      <c r="BF17" s="72">
        <f>RANK(BE17,BE7:BE25,0)</f>
        <v>17</v>
      </c>
      <c r="BG17" s="72">
        <v>406</v>
      </c>
      <c r="BH17" s="72">
        <f>RANK(BG17,BG7:BG25,0)</f>
        <v>13</v>
      </c>
      <c r="BI17" s="70" t="s">
        <v>23</v>
      </c>
      <c r="BJ17" s="72">
        <v>1711</v>
      </c>
      <c r="BK17" s="72">
        <f>RANK(BJ17,BJ7:BJ25,0)</f>
        <v>16</v>
      </c>
      <c r="BL17" s="72">
        <v>705</v>
      </c>
      <c r="BM17" s="72">
        <f>RANK(BL17,BL7:BL25,0)</f>
        <v>12</v>
      </c>
      <c r="BN17" s="72">
        <v>4569</v>
      </c>
      <c r="BO17" s="72">
        <f>RANK(BN17,BN7:BN25,0)</f>
        <v>11</v>
      </c>
      <c r="BP17" s="72">
        <v>93494</v>
      </c>
      <c r="BQ17" s="72">
        <f>RANK(BP17,BP7:BP25,0)</f>
        <v>12</v>
      </c>
      <c r="BR17" s="72">
        <f>SUM(BR63:BR64)</f>
        <v>331</v>
      </c>
      <c r="BS17" s="72">
        <f>RANK(BR17,BR7:BR25,0)</f>
        <v>12</v>
      </c>
      <c r="BT17" s="72">
        <f>SUM(BT63:BT64)</f>
        <v>1760</v>
      </c>
      <c r="BU17" s="72">
        <f>RANK(BT17,BT7:BT25,0)</f>
        <v>14</v>
      </c>
      <c r="BV17" s="72">
        <f>SUM(BV63:BV64)</f>
        <v>126</v>
      </c>
      <c r="BW17" s="72">
        <f>RANK(BV17,BV7:BV25,0)</f>
        <v>16</v>
      </c>
      <c r="BX17" s="70" t="s">
        <v>23</v>
      </c>
      <c r="BY17" s="72">
        <f>SUM(BY63:BY64)</f>
        <v>13</v>
      </c>
      <c r="BZ17" s="72">
        <f>RANK(BY17,BY7:BY25,0)</f>
        <v>18</v>
      </c>
      <c r="CA17" s="72"/>
      <c r="CB17" s="72">
        <f>RANK(CA17,CA7:CA25,0)</f>
        <v>1</v>
      </c>
      <c r="CC17" s="72"/>
      <c r="CD17" s="72">
        <f>RANK(CC17,CC7:CC25,0)</f>
        <v>1</v>
      </c>
      <c r="CE17" s="72"/>
      <c r="CF17" s="72">
        <f>RANK(CE17,CE7:CE25,0)</f>
        <v>1</v>
      </c>
      <c r="CG17" s="72"/>
      <c r="CH17" s="72">
        <f>RANK(CG17,CG7:CG25,0)</f>
        <v>1</v>
      </c>
      <c r="CI17" s="72">
        <v>2933</v>
      </c>
      <c r="CJ17" s="72">
        <f>RANK(CI17,CI7:CI25,0)</f>
        <v>14</v>
      </c>
      <c r="CK17" s="72">
        <v>1509</v>
      </c>
      <c r="CL17" s="72">
        <f>RANK(CK17,CK7:CK25,0)</f>
        <v>13</v>
      </c>
      <c r="CM17" s="70" t="s">
        <v>23</v>
      </c>
      <c r="CN17" s="73">
        <f>SUM(CN63:CN64)</f>
        <v>97</v>
      </c>
      <c r="CO17" s="72">
        <f>RANK(CN17,CN7:CN25,0)</f>
        <v>17</v>
      </c>
      <c r="CP17" s="72">
        <f>SUM(CP63:CP64)</f>
        <v>16195</v>
      </c>
      <c r="CQ17" s="72">
        <f>RANK(CP17,CP7:CP25,0)</f>
        <v>15</v>
      </c>
      <c r="CR17" s="63">
        <f>SUM(CR63:CR64)</f>
        <v>0</v>
      </c>
      <c r="CS17" s="63">
        <f>RANK(CR17,CR7:CR25,0)</f>
        <v>1</v>
      </c>
      <c r="CT17" s="63">
        <v>15041</v>
      </c>
      <c r="CU17" s="63">
        <f>RANK(CT17,CT7:CT25,0)</f>
        <v>15</v>
      </c>
      <c r="CV17" s="63">
        <f>SUM(CV63:CV64)</f>
        <v>0</v>
      </c>
      <c r="CW17" s="63">
        <f>RANK(CV17,CV7:CV25,0)</f>
        <v>1</v>
      </c>
      <c r="CX17" s="63">
        <f>SUM(CX63:CX64)</f>
        <v>0</v>
      </c>
      <c r="CY17" s="63">
        <f>RANK(CX17,CX7:CX25,0)</f>
        <v>1</v>
      </c>
      <c r="CZ17" s="63">
        <f>SUM(CZ63:CZ64)</f>
        <v>0</v>
      </c>
      <c r="DA17" s="63">
        <f>RANK(CZ17,CZ7:CZ25,0)</f>
        <v>1</v>
      </c>
      <c r="DB17" s="101">
        <f t="shared" si="7"/>
        <v>26529</v>
      </c>
      <c r="DC17" s="65"/>
      <c r="DD17" s="123"/>
      <c r="DE17" s="123" t="s">
        <v>332</v>
      </c>
    </row>
    <row r="18" spans="1:110" s="34" customFormat="1" ht="21" customHeight="1">
      <c r="A18" s="70" t="s">
        <v>24</v>
      </c>
      <c r="B18" s="71">
        <f>SUM(B46:B48)</f>
        <v>564.99</v>
      </c>
      <c r="C18" s="72">
        <f>RANK(B18,B7:B25,0)</f>
        <v>4</v>
      </c>
      <c r="D18" s="145">
        <v>32145</v>
      </c>
      <c r="E18" s="72">
        <f>RANK(D18,D7:D25,0)</f>
        <v>17</v>
      </c>
      <c r="F18" s="64">
        <f t="shared" si="0"/>
        <v>56.894812297562787</v>
      </c>
      <c r="G18" s="72">
        <f>RANK(F18,F7:F25,0)</f>
        <v>19</v>
      </c>
      <c r="H18" s="145">
        <v>11240</v>
      </c>
      <c r="I18" s="72">
        <f>RANK(H18,H7:H25,0)</f>
        <v>17</v>
      </c>
      <c r="J18" s="103">
        <v>46.7</v>
      </c>
      <c r="K18" s="72">
        <f>RANK(J18,J7:J25,0)</f>
        <v>2</v>
      </c>
      <c r="L18" s="103">
        <v>96.1</v>
      </c>
      <c r="M18" s="72">
        <f>RANK(L18,L7:L25,0)</f>
        <v>18</v>
      </c>
      <c r="N18" s="148">
        <v>14</v>
      </c>
      <c r="O18" s="72">
        <f>RANK(N18,N7:N25,0)</f>
        <v>17</v>
      </c>
      <c r="P18" s="70" t="s">
        <v>24</v>
      </c>
      <c r="Q18" s="148">
        <v>59.4</v>
      </c>
      <c r="R18" s="72">
        <f>RANK(Q18,Q7:Q25,0)</f>
        <v>17</v>
      </c>
      <c r="S18" s="148">
        <v>26.7</v>
      </c>
      <c r="T18" s="72">
        <f>RANK(S18,S7:S25,0)</f>
        <v>2</v>
      </c>
      <c r="U18" s="147">
        <v>16655</v>
      </c>
      <c r="V18" s="72">
        <f>RANK(U18,U7:U25,0)</f>
        <v>17</v>
      </c>
      <c r="W18" s="103">
        <v>60.2</v>
      </c>
      <c r="X18" s="72">
        <f>RANK(W18,W7:W25,0)</f>
        <v>13</v>
      </c>
      <c r="Y18" s="147">
        <v>1797</v>
      </c>
      <c r="Z18" s="72">
        <f>RANK(Y18,Y7:Y25,0)</f>
        <v>16</v>
      </c>
      <c r="AA18" s="126">
        <f t="shared" si="3"/>
        <v>10.854071031650157</v>
      </c>
      <c r="AB18" s="72">
        <f>RANK(AA18,AA7:AA25,0)</f>
        <v>10</v>
      </c>
      <c r="AC18" s="147">
        <v>5112</v>
      </c>
      <c r="AD18" s="72">
        <f>RANK(AC18,AC7:AC25,0)</f>
        <v>18</v>
      </c>
      <c r="AE18" s="70" t="s">
        <v>24</v>
      </c>
      <c r="AF18" s="73">
        <f t="shared" si="4"/>
        <v>30.877023435612465</v>
      </c>
      <c r="AG18" s="72">
        <f>RANK(AF18,AF7:AF25,0)</f>
        <v>15</v>
      </c>
      <c r="AH18" s="147">
        <v>9647</v>
      </c>
      <c r="AI18" s="72">
        <f>RANK(AH18,AH7:AH25,0)</f>
        <v>16</v>
      </c>
      <c r="AJ18" s="73">
        <f t="shared" si="5"/>
        <v>58.268905532737378</v>
      </c>
      <c r="AK18" s="72">
        <f>RANK(AJ18,AJ7:AJ25,0)</f>
        <v>4</v>
      </c>
      <c r="AL18" s="102">
        <v>2310</v>
      </c>
      <c r="AM18" s="72">
        <f>RANK(AL18,AL7:AL25,0)</f>
        <v>16</v>
      </c>
      <c r="AN18" s="62">
        <f t="shared" si="1"/>
        <v>20.402755696873342</v>
      </c>
      <c r="AO18" s="72">
        <f>RANK(AN18,AN7:AN25,0)</f>
        <v>6</v>
      </c>
      <c r="AP18" s="145">
        <v>2308</v>
      </c>
      <c r="AQ18" s="142">
        <f>RANK(AP18,AP7:AP25,0)</f>
        <v>16</v>
      </c>
      <c r="AR18" s="145">
        <v>217038</v>
      </c>
      <c r="AS18" s="72">
        <f>RANK(AR18,AR7:AR25,0)</f>
        <v>6</v>
      </c>
      <c r="AT18" s="70" t="s">
        <v>24</v>
      </c>
      <c r="AU18" s="74">
        <f t="shared" si="8"/>
        <v>93.955844155844161</v>
      </c>
      <c r="AV18" s="72">
        <f>RANK(AU18,AU7:AU25,0)</f>
        <v>1</v>
      </c>
      <c r="AW18" s="102">
        <v>672</v>
      </c>
      <c r="AX18" s="72">
        <f>RANK(AW18,AW7:AW25,0)</f>
        <v>12</v>
      </c>
      <c r="AY18" s="102">
        <f>SUM(AY46:AY48)</f>
        <v>1887</v>
      </c>
      <c r="AZ18" s="72">
        <f>RANK(AY18,AY7:AY25,0)</f>
        <v>17</v>
      </c>
      <c r="BA18" s="102">
        <f>SUM(BA46:BA48)</f>
        <v>65</v>
      </c>
      <c r="BB18" s="72">
        <f>RANK(BA18,BA7:BA25,0)</f>
        <v>18</v>
      </c>
      <c r="BC18" s="102">
        <v>2236</v>
      </c>
      <c r="BD18" s="142">
        <f>RANK(BC18,BC7:BC26,0)</f>
        <v>18</v>
      </c>
      <c r="BE18" s="102">
        <v>68246</v>
      </c>
      <c r="BF18" s="142">
        <f>RANK(BE18,BE7:BE25,0)</f>
        <v>18</v>
      </c>
      <c r="BG18" s="145">
        <v>321</v>
      </c>
      <c r="BH18" s="72">
        <f>RANK(BG18,BG7:BG25,0)</f>
        <v>16</v>
      </c>
      <c r="BI18" s="70" t="s">
        <v>24</v>
      </c>
      <c r="BJ18" s="102">
        <f>SUM(BJ46:BJ48)</f>
        <v>1455</v>
      </c>
      <c r="BK18" s="72">
        <f>RANK(BJ18,BJ7:BJ25,0)</f>
        <v>17</v>
      </c>
      <c r="BL18" s="102">
        <v>432</v>
      </c>
      <c r="BM18" s="72">
        <f>RANK(BL18,BL7:BL25,0)</f>
        <v>17</v>
      </c>
      <c r="BN18" s="102">
        <v>2458</v>
      </c>
      <c r="BO18" s="72">
        <f>RANK(BN18,BN7:BN25,0)</f>
        <v>17</v>
      </c>
      <c r="BP18" s="72">
        <v>50311</v>
      </c>
      <c r="BQ18" s="72">
        <f>RANK(BP18,BP7:BP25,0)</f>
        <v>18</v>
      </c>
      <c r="BR18" s="102">
        <f>SUM(BR46:BR48)</f>
        <v>312</v>
      </c>
      <c r="BS18" s="72">
        <f>RANK(BR18,BR7:BR25,0)</f>
        <v>16</v>
      </c>
      <c r="BT18" s="102">
        <f>SUM(BT46:BT48)</f>
        <v>1987</v>
      </c>
      <c r="BU18" s="72">
        <f>RANK(BT18,BT7:BT25,0)</f>
        <v>10</v>
      </c>
      <c r="BV18" s="102">
        <f>SUM(BV46:BV48)</f>
        <v>125</v>
      </c>
      <c r="BW18" s="72">
        <f>RANK(BV18,BV7:BV25,0)</f>
        <v>17</v>
      </c>
      <c r="BX18" s="70" t="s">
        <v>24</v>
      </c>
      <c r="BY18" s="102">
        <f>SUM(BY46:BY48)</f>
        <v>110</v>
      </c>
      <c r="BZ18" s="72">
        <f>RANK(BY18,BY7:BY25,0)</f>
        <v>5</v>
      </c>
      <c r="CA18" s="102">
        <f>SUM(CA46:CA48)</f>
        <v>0</v>
      </c>
      <c r="CB18" s="72">
        <f>RANK(CA18,CA7:CA25,0)</f>
        <v>1</v>
      </c>
      <c r="CC18" s="102">
        <f>SUM(CC46:CC48)</f>
        <v>0</v>
      </c>
      <c r="CD18" s="72">
        <f>RANK(CC18,CC7:CC25,0)</f>
        <v>1</v>
      </c>
      <c r="CE18" s="102">
        <f>SUM(CE46:CE48)</f>
        <v>0</v>
      </c>
      <c r="CF18" s="72">
        <f>RANK(CE18,CE7:CE25,0)</f>
        <v>1</v>
      </c>
      <c r="CG18" s="102">
        <f>SUM(CG46:CG48)</f>
        <v>0</v>
      </c>
      <c r="CH18" s="72">
        <f>RANK(CG18,CG7:CG25,0)</f>
        <v>1</v>
      </c>
      <c r="CI18" s="102">
        <f>SUM(CI46:CI48)</f>
        <v>1936</v>
      </c>
      <c r="CJ18" s="72">
        <f>RANK(CI18,CI7:CI25,0)</f>
        <v>18</v>
      </c>
      <c r="CK18" s="102">
        <f>SUM(CK46:CK48)</f>
        <v>945</v>
      </c>
      <c r="CL18" s="72">
        <f>RANK(CK18,CK7:CK25,0)</f>
        <v>18</v>
      </c>
      <c r="CM18" s="70" t="s">
        <v>24</v>
      </c>
      <c r="CN18" s="73">
        <f>SUM(CN46:CN48)/SUM(CO46:CO48)*100</f>
        <v>98.427672955974842</v>
      </c>
      <c r="CO18" s="72">
        <f>RANK(CN18,CN7:CN25,0)</f>
        <v>5</v>
      </c>
      <c r="CP18" s="102">
        <f>SUM(CP46:CP48)</f>
        <v>12591</v>
      </c>
      <c r="CQ18" s="72">
        <f>RANK(CP18,CP7:CP25,0)</f>
        <v>18</v>
      </c>
      <c r="CR18" s="66">
        <f>SUM(CR46:CR48)</f>
        <v>0</v>
      </c>
      <c r="CS18" s="63">
        <f>RANK(CR18,CR7:CR25,0)</f>
        <v>1</v>
      </c>
      <c r="CT18" s="66">
        <v>11322</v>
      </c>
      <c r="CU18" s="63">
        <f>RANK(CT18,CT7:CT25,0)</f>
        <v>17</v>
      </c>
      <c r="CV18" s="66">
        <f>SUM(CV46:CV48)</f>
        <v>0</v>
      </c>
      <c r="CW18" s="63">
        <f>RANK(CV18,CV7:CV25,0)</f>
        <v>1</v>
      </c>
      <c r="CX18" s="66">
        <f>SUM(CX46:CX48)</f>
        <v>0</v>
      </c>
      <c r="CY18" s="63">
        <f>RANK(CX18,CX7:CX25,0)</f>
        <v>1</v>
      </c>
      <c r="CZ18" s="66">
        <f>SUM(CZ46:CZ48)</f>
        <v>0</v>
      </c>
      <c r="DA18" s="63">
        <f>RANK(CZ18,CZ7:CZ25,0)</f>
        <v>1</v>
      </c>
      <c r="DB18" s="101">
        <f t="shared" si="7"/>
        <v>16556</v>
      </c>
      <c r="DC18" s="68"/>
      <c r="DD18" s="123"/>
      <c r="DE18" s="123" t="s">
        <v>333</v>
      </c>
    </row>
    <row r="19" spans="1:110" s="34" customFormat="1" ht="21" customHeight="1">
      <c r="A19" s="70" t="s">
        <v>25</v>
      </c>
      <c r="B19" s="71">
        <v>202.32</v>
      </c>
      <c r="C19" s="72">
        <f>RANK(B19,B7:B25,0)</f>
        <v>11</v>
      </c>
      <c r="D19" s="72">
        <v>24960</v>
      </c>
      <c r="E19" s="72">
        <f>RANK(D19,D7:D25,0)</f>
        <v>19</v>
      </c>
      <c r="F19" s="64">
        <f>D19/202.32</f>
        <v>123.36892052194544</v>
      </c>
      <c r="G19" s="72">
        <f>RANK(F19,F7:F25,0)</f>
        <v>18</v>
      </c>
      <c r="H19" s="72">
        <v>7802</v>
      </c>
      <c r="I19" s="72">
        <f>RANK(H19,H7:H25,0)</f>
        <v>19</v>
      </c>
      <c r="J19" s="73">
        <v>47.5</v>
      </c>
      <c r="K19" s="72">
        <f>RANK(J19,J7:J25,0)</f>
        <v>1</v>
      </c>
      <c r="L19" s="73">
        <v>94.5</v>
      </c>
      <c r="M19" s="72">
        <f>RANK(L19,L7:L25,0)</f>
        <v>19</v>
      </c>
      <c r="N19" s="73">
        <v>13.9</v>
      </c>
      <c r="O19" s="72">
        <f>RANK(N19,N7:N25,0)</f>
        <v>18</v>
      </c>
      <c r="P19" s="70" t="s">
        <v>25</v>
      </c>
      <c r="Q19" s="73">
        <v>56.9</v>
      </c>
      <c r="R19" s="72">
        <f>RANK(Q19,Q7:Q25,0)</f>
        <v>19</v>
      </c>
      <c r="S19" s="73">
        <v>29.1</v>
      </c>
      <c r="T19" s="72">
        <f>RANK(S19,S7:S25,0)</f>
        <v>1</v>
      </c>
      <c r="U19" s="113">
        <v>13884</v>
      </c>
      <c r="V19" s="72">
        <f>RANK(U19,U7:U25,0)</f>
        <v>19</v>
      </c>
      <c r="W19" s="73">
        <v>64.7</v>
      </c>
      <c r="X19" s="72">
        <f>RANK(W19,W7:W25,0)</f>
        <v>2</v>
      </c>
      <c r="Y19" s="113">
        <v>3538</v>
      </c>
      <c r="Z19" s="72">
        <f>RANK(Y19,Y7:Y25,0)</f>
        <v>11</v>
      </c>
      <c r="AA19" s="126">
        <f t="shared" si="3"/>
        <v>25.775899752294919</v>
      </c>
      <c r="AB19" s="72">
        <f>RANK(AA19,AA7:AA25,0)</f>
        <v>1</v>
      </c>
      <c r="AC19" s="113">
        <v>3032</v>
      </c>
      <c r="AD19" s="72">
        <f>RANK(AC19,AC7:AC25,0)</f>
        <v>19</v>
      </c>
      <c r="AE19" s="70" t="s">
        <v>25</v>
      </c>
      <c r="AF19" s="73">
        <f t="shared" si="4"/>
        <v>22.08946524843363</v>
      </c>
      <c r="AG19" s="72">
        <f>RANK(AF19,AF7:AF25,0)</f>
        <v>19</v>
      </c>
      <c r="AH19" s="113">
        <v>7156</v>
      </c>
      <c r="AI19" s="72">
        <f>RANK(AH19,AH7:AH25,0)</f>
        <v>19</v>
      </c>
      <c r="AJ19" s="73">
        <f t="shared" si="5"/>
        <v>52.134634999271455</v>
      </c>
      <c r="AK19" s="72">
        <f>RANK(AJ19,AJ7:AJ25,0)</f>
        <v>17</v>
      </c>
      <c r="AL19" s="72">
        <v>2907</v>
      </c>
      <c r="AM19" s="72">
        <f>RANK(AL19,AL7:AL25,0)</f>
        <v>11</v>
      </c>
      <c r="AN19" s="62">
        <f t="shared" si="1"/>
        <v>37.36984188198997</v>
      </c>
      <c r="AO19" s="72">
        <f>RANK(AN19,AN7:AN25,0)</f>
        <v>1</v>
      </c>
      <c r="AP19" s="142">
        <v>3373</v>
      </c>
      <c r="AQ19" s="142">
        <f>RANK(AP19,AP7:AP25,0)</f>
        <v>10</v>
      </c>
      <c r="AR19" s="142">
        <v>204378</v>
      </c>
      <c r="AS19" s="72">
        <f>RANK(AR19,AR7:AR25,0)</f>
        <v>9</v>
      </c>
      <c r="AT19" s="70" t="s">
        <v>25</v>
      </c>
      <c r="AU19" s="74">
        <f t="shared" si="8"/>
        <v>70.305469556243551</v>
      </c>
      <c r="AV19" s="72">
        <f>RANK(AU19,AU7:AU25,0)</f>
        <v>5</v>
      </c>
      <c r="AW19" s="72">
        <v>961</v>
      </c>
      <c r="AX19" s="72">
        <f>RANK(AW19,AW7:AW25,0)</f>
        <v>8</v>
      </c>
      <c r="AY19" s="72">
        <v>1314</v>
      </c>
      <c r="AZ19" s="72">
        <f>RANK(AY19,AY7:AY25,0)</f>
        <v>18</v>
      </c>
      <c r="BA19" s="72">
        <v>33</v>
      </c>
      <c r="BB19" s="72">
        <f>RANK(BA19,BA7:BA25,0)</f>
        <v>19</v>
      </c>
      <c r="BC19" s="72">
        <v>1660</v>
      </c>
      <c r="BD19" s="72">
        <f>RANK(BC19,BC7:BC25,0)</f>
        <v>19</v>
      </c>
      <c r="BE19" s="72">
        <v>46409</v>
      </c>
      <c r="BF19" s="72">
        <f>RANK(BE19,BE7:BE25,0)</f>
        <v>19</v>
      </c>
      <c r="BG19" s="72">
        <v>236</v>
      </c>
      <c r="BH19" s="72">
        <f>RANK(BG19,BG7:BG25,0)</f>
        <v>18</v>
      </c>
      <c r="BI19" s="70" t="s">
        <v>25</v>
      </c>
      <c r="BJ19" s="72">
        <v>770</v>
      </c>
      <c r="BK19" s="72">
        <f>RANK(BJ19,BJ7:BJ25,0)</f>
        <v>19</v>
      </c>
      <c r="BL19" s="72">
        <v>383</v>
      </c>
      <c r="BM19" s="72">
        <f>RANK(BL19,BL7:BL25,0)</f>
        <v>18</v>
      </c>
      <c r="BN19" s="72">
        <v>2116</v>
      </c>
      <c r="BO19" s="72">
        <f>RANK(BN19,BN7:BN25,0)</f>
        <v>18</v>
      </c>
      <c r="BP19" s="102">
        <v>43062</v>
      </c>
      <c r="BQ19" s="72">
        <f>RANK(BP19,BP7:BP25,0)</f>
        <v>19</v>
      </c>
      <c r="BR19" s="72">
        <v>202</v>
      </c>
      <c r="BS19" s="72">
        <f>RANK(BR19,BR7:BR25,0)</f>
        <v>19</v>
      </c>
      <c r="BT19" s="72">
        <v>1367</v>
      </c>
      <c r="BU19" s="72">
        <f>RANK(BT19,BT7:BT25,0)</f>
        <v>18</v>
      </c>
      <c r="BV19" s="72">
        <v>71</v>
      </c>
      <c r="BW19" s="72">
        <f>RANK(BV19,BV7:BV25,0)</f>
        <v>18</v>
      </c>
      <c r="BX19" s="70" t="s">
        <v>25</v>
      </c>
      <c r="BY19" s="72">
        <v>96</v>
      </c>
      <c r="BZ19" s="72">
        <f>RANK(BY19,BY7:BY25,0)</f>
        <v>7</v>
      </c>
      <c r="CA19" s="72"/>
      <c r="CB19" s="72">
        <f>RANK(CA19,CA7:CA25,0)</f>
        <v>1</v>
      </c>
      <c r="CC19" s="72"/>
      <c r="CD19" s="72">
        <f>RANK(CC19,CC7:CC25,0)</f>
        <v>1</v>
      </c>
      <c r="CE19" s="72"/>
      <c r="CF19" s="72">
        <f>RANK(CE19,CE7:CE25,0)</f>
        <v>1</v>
      </c>
      <c r="CG19" s="72"/>
      <c r="CH19" s="72">
        <f>RANK(CG19,CG7:CG25,0)</f>
        <v>1</v>
      </c>
      <c r="CI19" s="72">
        <v>1521</v>
      </c>
      <c r="CJ19" s="72">
        <f>RANK(CI19,CI7:CI25,0)</f>
        <v>19</v>
      </c>
      <c r="CK19" s="72">
        <v>831</v>
      </c>
      <c r="CL19" s="72">
        <f>RANK(CK19,CK7:CK25,0)</f>
        <v>19</v>
      </c>
      <c r="CM19" s="70" t="s">
        <v>25</v>
      </c>
      <c r="CN19" s="73">
        <v>98.6</v>
      </c>
      <c r="CO19" s="72">
        <f>RANK(CN19,CN7:CN25,0)</f>
        <v>3</v>
      </c>
      <c r="CP19" s="72">
        <v>8640</v>
      </c>
      <c r="CQ19" s="72">
        <f>RANK(CP19,CP7:CP25,0)</f>
        <v>19</v>
      </c>
      <c r="CR19" s="55"/>
      <c r="CS19" s="63">
        <f>RANK(CR19,CR7:CR25,0)</f>
        <v>1</v>
      </c>
      <c r="CT19" s="55">
        <v>7779</v>
      </c>
      <c r="CU19" s="63">
        <f>RANK(CT19,CT7:CT25,0)</f>
        <v>19</v>
      </c>
      <c r="CV19" s="55"/>
      <c r="CW19" s="63">
        <f>RANK(CV19,CV7:CV25,0)</f>
        <v>1</v>
      </c>
      <c r="CX19" s="55"/>
      <c r="CY19" s="63">
        <f>RANK(CX19,CX7:CX25,0)</f>
        <v>1</v>
      </c>
      <c r="CZ19" s="55"/>
      <c r="DA19" s="63">
        <f>RANK(CZ19,CZ7:CZ25,0)</f>
        <v>1</v>
      </c>
      <c r="DB19" s="101">
        <f t="shared" si="7"/>
        <v>13726</v>
      </c>
      <c r="DC19" s="3"/>
      <c r="DD19" s="35"/>
      <c r="DE19" s="35"/>
      <c r="DF19" s="3"/>
    </row>
    <row r="20" spans="1:110" s="34" customFormat="1" ht="21" customHeight="1">
      <c r="A20" s="70" t="s">
        <v>26</v>
      </c>
      <c r="B20" s="71">
        <v>266.39999999999998</v>
      </c>
      <c r="C20" s="72">
        <f>RANK(B20,B7:B25,0)</f>
        <v>9</v>
      </c>
      <c r="D20" s="72">
        <v>57099</v>
      </c>
      <c r="E20" s="72">
        <f>RANK(D20,D7:D25,0)</f>
        <v>10</v>
      </c>
      <c r="F20" s="64">
        <f>D20/266.41</f>
        <v>214.32754025749782</v>
      </c>
      <c r="G20" s="72">
        <f>RANK(F20,F7:F25,0)</f>
        <v>15</v>
      </c>
      <c r="H20" s="72">
        <v>21529</v>
      </c>
      <c r="I20" s="72">
        <f>RANK(H20,H7:H25,0)</f>
        <v>9</v>
      </c>
      <c r="J20" s="73">
        <v>43.1</v>
      </c>
      <c r="K20" s="72">
        <f>RANK(J20,J7:J25,0)</f>
        <v>18</v>
      </c>
      <c r="L20" s="73">
        <v>104.1</v>
      </c>
      <c r="M20" s="72">
        <f>RANK(L20,L7:L25,0)</f>
        <v>1</v>
      </c>
      <c r="N20" s="73">
        <v>14.8</v>
      </c>
      <c r="O20" s="72">
        <f>RANK(N20,N7:N25,0)</f>
        <v>6</v>
      </c>
      <c r="P20" s="70" t="s">
        <v>26</v>
      </c>
      <c r="Q20" s="73">
        <v>64.8</v>
      </c>
      <c r="R20" s="72">
        <f>RANK(Q20,Q7:Q25,0)</f>
        <v>1</v>
      </c>
      <c r="S20" s="73">
        <v>20.399999999999999</v>
      </c>
      <c r="T20" s="72">
        <f>RANK(S20,S7:S25,0)</f>
        <v>19</v>
      </c>
      <c r="U20" s="113">
        <v>30512</v>
      </c>
      <c r="V20" s="72">
        <f>RANK(U20,U7:U25,0)</f>
        <v>10</v>
      </c>
      <c r="W20" s="73">
        <v>62.7</v>
      </c>
      <c r="X20" s="72">
        <f>RANK(W20,W7:W25,0)</f>
        <v>7</v>
      </c>
      <c r="Y20" s="113">
        <v>2756</v>
      </c>
      <c r="Z20" s="72">
        <f>RANK(Y20,Y7:Y25,0)</f>
        <v>13</v>
      </c>
      <c r="AA20" s="126">
        <f t="shared" si="3"/>
        <v>9.0975110582953729</v>
      </c>
      <c r="AB20" s="72">
        <f>RANK(AA20,AA7:AA25,0)</f>
        <v>13</v>
      </c>
      <c r="AC20" s="113">
        <v>11434</v>
      </c>
      <c r="AD20" s="72">
        <f>RANK(AC20,AC7:AC25,0)</f>
        <v>10</v>
      </c>
      <c r="AE20" s="70" t="s">
        <v>26</v>
      </c>
      <c r="AF20" s="73">
        <f t="shared" si="4"/>
        <v>37.743447547369115</v>
      </c>
      <c r="AG20" s="72">
        <f>RANK(AF20,AF7:AF25,0)</f>
        <v>3</v>
      </c>
      <c r="AH20" s="113">
        <v>16104</v>
      </c>
      <c r="AI20" s="72">
        <f>RANK(AH20,AH7:AH25,0)</f>
        <v>11</v>
      </c>
      <c r="AJ20" s="73">
        <f t="shared" si="5"/>
        <v>53.159041394335517</v>
      </c>
      <c r="AK20" s="72">
        <f>RANK(AJ20,AJ7:AJ25,0)</f>
        <v>14</v>
      </c>
      <c r="AL20" s="72">
        <v>2738</v>
      </c>
      <c r="AM20" s="72">
        <f>RANK(AL20,AL7:AL25,0)</f>
        <v>12</v>
      </c>
      <c r="AN20" s="62">
        <f t="shared" si="1"/>
        <v>13.066717571823997</v>
      </c>
      <c r="AO20" s="72">
        <f>RANK(AN20,AN7:AN25,0)</f>
        <v>13</v>
      </c>
      <c r="AP20" s="142">
        <v>2689</v>
      </c>
      <c r="AQ20" s="142">
        <f>RANK(AP20,AP7:AP25,0)</f>
        <v>14</v>
      </c>
      <c r="AR20" s="142">
        <v>142553</v>
      </c>
      <c r="AS20" s="72">
        <f>RANK(AR20,AR7:AR25,0)</f>
        <v>15</v>
      </c>
      <c r="AT20" s="70" t="s">
        <v>26</v>
      </c>
      <c r="AU20" s="74">
        <f t="shared" si="8"/>
        <v>52.064645726807889</v>
      </c>
      <c r="AV20" s="72">
        <f>RANK(AU20,AU7:AU25,0)</f>
        <v>12</v>
      </c>
      <c r="AW20" s="72">
        <v>506</v>
      </c>
      <c r="AX20" s="72">
        <f>RANK(AW20,AW7:AW25,0)</f>
        <v>16</v>
      </c>
      <c r="AY20" s="72">
        <v>2566</v>
      </c>
      <c r="AZ20" s="72">
        <f>RANK(AY20,AY7:AY25,0)</f>
        <v>13</v>
      </c>
      <c r="BA20" s="72">
        <v>241</v>
      </c>
      <c r="BB20" s="72">
        <f>RANK(BA20,BA7:BA25,0)</f>
        <v>8</v>
      </c>
      <c r="BC20" s="72">
        <v>7965</v>
      </c>
      <c r="BD20" s="72">
        <f>RANK(BC20,BC7:BC25,0)</f>
        <v>9</v>
      </c>
      <c r="BE20" s="72">
        <v>262332</v>
      </c>
      <c r="BF20" s="72">
        <f>RANK(BE20,BE7:BE25,0)</f>
        <v>6</v>
      </c>
      <c r="BG20" s="72">
        <v>390</v>
      </c>
      <c r="BH20" s="72">
        <f>RANK(BG20,BG7:BG25,0)</f>
        <v>15</v>
      </c>
      <c r="BI20" s="70" t="s">
        <v>26</v>
      </c>
      <c r="BJ20" s="72">
        <v>2316</v>
      </c>
      <c r="BK20" s="72">
        <f>RANK(BJ20,BJ7:BJ25,0)</f>
        <v>10</v>
      </c>
      <c r="BL20" s="72">
        <v>559</v>
      </c>
      <c r="BM20" s="72">
        <f>RANK(BL20,BL7:BL25,0)</f>
        <v>14</v>
      </c>
      <c r="BN20" s="72">
        <v>3709</v>
      </c>
      <c r="BO20" s="72">
        <f>RANK(BN20,BN7:BN25,0)</f>
        <v>13</v>
      </c>
      <c r="BP20" s="72">
        <v>86226</v>
      </c>
      <c r="BQ20" s="72">
        <f>RANK(BP20,BP7:BP25,0)</f>
        <v>13</v>
      </c>
      <c r="BR20" s="72">
        <v>330</v>
      </c>
      <c r="BS20" s="72">
        <f>RANK(BR20,BR7:BR25,0)</f>
        <v>13</v>
      </c>
      <c r="BT20" s="72">
        <v>1803</v>
      </c>
      <c r="BU20" s="72">
        <f>RANK(BT20,BT7:BT25,0)</f>
        <v>13</v>
      </c>
      <c r="BV20" s="72">
        <v>165</v>
      </c>
      <c r="BW20" s="72">
        <f>RANK(BV20,BV7:BV25,0)</f>
        <v>11</v>
      </c>
      <c r="BX20" s="70" t="s">
        <v>26</v>
      </c>
      <c r="BY20" s="72">
        <v>194</v>
      </c>
      <c r="BZ20" s="72">
        <f>RANK(BY20,BY7:BY25,0)</f>
        <v>4</v>
      </c>
      <c r="CA20" s="72"/>
      <c r="CB20" s="72">
        <f>RANK(CA20,CA7:CA25,0)</f>
        <v>1</v>
      </c>
      <c r="CC20" s="72"/>
      <c r="CD20" s="72">
        <f>RANK(CC20,CC7:CC25,0)</f>
        <v>1</v>
      </c>
      <c r="CE20" s="72"/>
      <c r="CF20" s="72">
        <f>RANK(CE20,CE7:CE25,0)</f>
        <v>1</v>
      </c>
      <c r="CG20" s="72"/>
      <c r="CH20" s="72">
        <f>RANK(CG20,CG7:CG25,0)</f>
        <v>1</v>
      </c>
      <c r="CI20" s="72">
        <v>3302</v>
      </c>
      <c r="CJ20" s="72">
        <f>RANK(CI20,CI7:CI25,0)</f>
        <v>10</v>
      </c>
      <c r="CK20" s="72">
        <v>1545</v>
      </c>
      <c r="CL20" s="72">
        <f>RANK(CK20,CK7:CK25,0)</f>
        <v>11</v>
      </c>
      <c r="CM20" s="70" t="s">
        <v>26</v>
      </c>
      <c r="CN20" s="73">
        <v>98.7</v>
      </c>
      <c r="CO20" s="72">
        <f>RANK(CN20,CN7:CN25,0)</f>
        <v>2</v>
      </c>
      <c r="CP20" s="72">
        <v>22636</v>
      </c>
      <c r="CQ20" s="72">
        <f>RANK(CP20,CP7:CP25,0)</f>
        <v>10</v>
      </c>
      <c r="CR20" s="55"/>
      <c r="CS20" s="63">
        <f>RANK(CR20,CR7:CR25,0)</f>
        <v>1</v>
      </c>
      <c r="CT20" s="55">
        <v>20954</v>
      </c>
      <c r="CU20" s="63">
        <f>RANK(CT20,CT7:CT25,0)</f>
        <v>11</v>
      </c>
      <c r="CV20" s="55"/>
      <c r="CW20" s="63">
        <f>RANK(CV20,CV7:CV25,0)</f>
        <v>1</v>
      </c>
      <c r="CX20" s="55"/>
      <c r="CY20" s="63">
        <f>RANK(CX20,CX7:CX25,0)</f>
        <v>1</v>
      </c>
      <c r="CZ20" s="55"/>
      <c r="DA20" s="63">
        <f>RANK(CZ20,CZ7:CZ25,0)</f>
        <v>1</v>
      </c>
      <c r="DB20" s="101">
        <f t="shared" si="7"/>
        <v>30294</v>
      </c>
      <c r="DC20" s="3"/>
      <c r="DD20" s="3"/>
      <c r="DE20" s="3"/>
      <c r="DF20" s="3"/>
    </row>
    <row r="21" spans="1:110" s="34" customFormat="1" ht="21" customHeight="1">
      <c r="A21" s="70" t="s">
        <v>27</v>
      </c>
      <c r="B21" s="71">
        <v>290.13</v>
      </c>
      <c r="C21" s="72">
        <f>RANK(B21,B7:B25,0)</f>
        <v>8</v>
      </c>
      <c r="D21" s="72">
        <v>68346</v>
      </c>
      <c r="E21" s="72">
        <f>RANK(D21,D7:D25,0)</f>
        <v>8</v>
      </c>
      <c r="F21" s="64">
        <f>D21/290.13</f>
        <v>235.5702616068659</v>
      </c>
      <c r="G21" s="72">
        <f>RANK(F21,F7:F25,0)</f>
        <v>14</v>
      </c>
      <c r="H21" s="72">
        <v>24860</v>
      </c>
      <c r="I21" s="72">
        <f>RANK(H21,H7:H25,0)</f>
        <v>8</v>
      </c>
      <c r="J21" s="73">
        <v>43.2</v>
      </c>
      <c r="K21" s="72">
        <f>RANK(J21,J7:J25,0)</f>
        <v>17</v>
      </c>
      <c r="L21" s="73">
        <v>100.9</v>
      </c>
      <c r="M21" s="72">
        <f>RANK(L21,L7:L25,0)</f>
        <v>4</v>
      </c>
      <c r="N21" s="73">
        <v>14.7</v>
      </c>
      <c r="O21" s="72">
        <f>RANK(N21,N7:N25,0)</f>
        <v>8</v>
      </c>
      <c r="P21" s="70" t="s">
        <v>27</v>
      </c>
      <c r="Q21" s="73">
        <v>64.599999999999994</v>
      </c>
      <c r="R21" s="72">
        <f>RANK(Q21,Q7:Q25,0)</f>
        <v>2</v>
      </c>
      <c r="S21" s="73">
        <v>20.7</v>
      </c>
      <c r="T21" s="72">
        <f>RANK(S21,S7:S25,0)</f>
        <v>18</v>
      </c>
      <c r="U21" s="113">
        <v>37115</v>
      </c>
      <c r="V21" s="72">
        <f>RANK(U21,U7:U25,0)</f>
        <v>7</v>
      </c>
      <c r="W21" s="73">
        <v>63.7</v>
      </c>
      <c r="X21" s="72">
        <f>RANK(W21,W7:W25,0)</f>
        <v>3</v>
      </c>
      <c r="Y21" s="113">
        <v>3774</v>
      </c>
      <c r="Z21" s="72">
        <f>RANK(Y21,Y7:Y25,0)</f>
        <v>9</v>
      </c>
      <c r="AA21" s="126">
        <f t="shared" si="3"/>
        <v>10.171410090556273</v>
      </c>
      <c r="AB21" s="72">
        <f>RANK(AA21,AA7:AA25,0)</f>
        <v>11</v>
      </c>
      <c r="AC21" s="113">
        <v>12815</v>
      </c>
      <c r="AD21" s="72">
        <f>RANK(AC21,AC7:AC25,0)</f>
        <v>8</v>
      </c>
      <c r="AE21" s="70" t="s">
        <v>27</v>
      </c>
      <c r="AF21" s="73">
        <f t="shared" si="4"/>
        <v>34.538055196205256</v>
      </c>
      <c r="AG21" s="72">
        <f>RANK(AF21,AF7:AF25,0)</f>
        <v>7</v>
      </c>
      <c r="AH21" s="113">
        <v>20515</v>
      </c>
      <c r="AI21" s="72">
        <f>RANK(AH21,AH7:AH25,0)</f>
        <v>7</v>
      </c>
      <c r="AJ21" s="73">
        <f t="shared" si="5"/>
        <v>55.290534713238458</v>
      </c>
      <c r="AK21" s="72">
        <f>RANK(AJ21,AJ7:AJ25,0)</f>
        <v>9</v>
      </c>
      <c r="AL21" s="72">
        <v>3246</v>
      </c>
      <c r="AM21" s="72">
        <f>RANK(AL21,AL7:AL25,0)</f>
        <v>10</v>
      </c>
      <c r="AN21" s="62">
        <f t="shared" si="1"/>
        <v>13.327311545409756</v>
      </c>
      <c r="AO21" s="72">
        <f>RANK(AN21,AN7:AN25,0)</f>
        <v>12</v>
      </c>
      <c r="AP21" s="142">
        <v>3707</v>
      </c>
      <c r="AQ21" s="142">
        <f>RANK(AP21,AP7:AP25,0)</f>
        <v>9</v>
      </c>
      <c r="AR21" s="142">
        <v>215970</v>
      </c>
      <c r="AS21" s="72">
        <f>RANK(AR21,AR7:AR25,0)</f>
        <v>7</v>
      </c>
      <c r="AT21" s="70" t="s">
        <v>27</v>
      </c>
      <c r="AU21" s="74">
        <f t="shared" si="8"/>
        <v>66.534195933456559</v>
      </c>
      <c r="AV21" s="72">
        <f>RANK(AU21,AU7:AU25,0)</f>
        <v>7</v>
      </c>
      <c r="AW21" s="72">
        <v>829</v>
      </c>
      <c r="AX21" s="72">
        <f>RANK(AW21,AW7:AW25,0)</f>
        <v>10</v>
      </c>
      <c r="AY21" s="72">
        <v>3038</v>
      </c>
      <c r="AZ21" s="72">
        <f>RANK(AY21,AY7:AY25,0)</f>
        <v>11</v>
      </c>
      <c r="BA21" s="72">
        <v>217</v>
      </c>
      <c r="BB21" s="72">
        <f>RANK(BA21,BA7:BA25,0)</f>
        <v>11</v>
      </c>
      <c r="BC21" s="72">
        <v>8719</v>
      </c>
      <c r="BD21" s="72">
        <f>RANK(BC21,BC7:BC25,0)</f>
        <v>8</v>
      </c>
      <c r="BE21" s="72">
        <v>266495</v>
      </c>
      <c r="BF21" s="72">
        <f>RANK(BE21,BE7:BE25,0)</f>
        <v>5</v>
      </c>
      <c r="BG21" s="72">
        <f>SUM(BG65:BG66)</f>
        <v>511</v>
      </c>
      <c r="BH21" s="72">
        <f>RANK(BG21,BG7:BG25,0)</f>
        <v>9</v>
      </c>
      <c r="BI21" s="70" t="s">
        <v>27</v>
      </c>
      <c r="BJ21" s="72">
        <f>SUM(BJ65:BJ66)</f>
        <v>3112</v>
      </c>
      <c r="BK21" s="72">
        <f>RANK(BJ21,BJ7:BJ25,0)</f>
        <v>9</v>
      </c>
      <c r="BL21" s="72">
        <v>820</v>
      </c>
      <c r="BM21" s="72">
        <f>RANK(BL21,BL7:BL25,0)</f>
        <v>9</v>
      </c>
      <c r="BN21" s="72">
        <v>5687</v>
      </c>
      <c r="BO21" s="72">
        <f>RANK(BN21,BN7:BN25,0)</f>
        <v>8</v>
      </c>
      <c r="BP21" s="72">
        <v>167627</v>
      </c>
      <c r="BQ21" s="72">
        <f>RANK(BP21,BP7:BP25,0)</f>
        <v>8</v>
      </c>
      <c r="BR21" s="72">
        <f>SUM(BR65:BR66)</f>
        <v>347</v>
      </c>
      <c r="BS21" s="72">
        <f>RANK(BR21,BR7:BR25,0)</f>
        <v>9</v>
      </c>
      <c r="BT21" s="72">
        <f>SUM(BT65:BT66)</f>
        <v>1931</v>
      </c>
      <c r="BU21" s="72">
        <f>RANK(BT21,BT7:BT25,0)</f>
        <v>11</v>
      </c>
      <c r="BV21" s="72">
        <f>SUM(BV65:BV66)</f>
        <v>189</v>
      </c>
      <c r="BW21" s="72">
        <f>RANK(BV21,BV7:BV25,0)</f>
        <v>9</v>
      </c>
      <c r="BX21" s="70" t="s">
        <v>27</v>
      </c>
      <c r="BY21" s="72">
        <f>SUM(BY65:BY66)</f>
        <v>52</v>
      </c>
      <c r="BZ21" s="72">
        <f>RANK(BY21,BY7:BY25,0)</f>
        <v>12</v>
      </c>
      <c r="CA21" s="72"/>
      <c r="CB21" s="72">
        <f>RANK(CA21,CA7:CA25,0)</f>
        <v>1</v>
      </c>
      <c r="CC21" s="72"/>
      <c r="CD21" s="72">
        <f>RANK(CC21,CC7:CC25,0)</f>
        <v>1</v>
      </c>
      <c r="CE21" s="72"/>
      <c r="CF21" s="72">
        <f>RANK(CE21,CE7:CE25,0)</f>
        <v>1</v>
      </c>
      <c r="CG21" s="72"/>
      <c r="CH21" s="72">
        <f>RANK(CG21,CG7:CG25,0)</f>
        <v>1</v>
      </c>
      <c r="CI21" s="72">
        <v>3953</v>
      </c>
      <c r="CJ21" s="72">
        <f>RANK(CI21,CI7:CI25,0)</f>
        <v>8</v>
      </c>
      <c r="CK21" s="72">
        <v>1989</v>
      </c>
      <c r="CL21" s="72">
        <f>RANK(CK21,CK7:CK25,0)</f>
        <v>8</v>
      </c>
      <c r="CM21" s="70" t="s">
        <v>27</v>
      </c>
      <c r="CN21" s="73">
        <v>97</v>
      </c>
      <c r="CO21" s="72">
        <f>RANK(CN21,CN7:CN25,0)</f>
        <v>17</v>
      </c>
      <c r="CP21" s="72">
        <f>SUM(CP65:CP66)</f>
        <v>27777</v>
      </c>
      <c r="CQ21" s="72">
        <f>RANK(CP21,CP7:CP25,0)</f>
        <v>8</v>
      </c>
      <c r="CR21" s="63">
        <f>SUM(CR65:CR66)</f>
        <v>0</v>
      </c>
      <c r="CS21" s="63">
        <f>RANK(CR21,CR7:CR25,0)</f>
        <v>1</v>
      </c>
      <c r="CT21" s="63">
        <v>24356</v>
      </c>
      <c r="CU21" s="63">
        <f>RANK(CT21,CT7:CT25,0)</f>
        <v>7</v>
      </c>
      <c r="CV21" s="63">
        <f>SUM(CV65:CV66)</f>
        <v>0</v>
      </c>
      <c r="CW21" s="63">
        <f>RANK(CV21,CV7:CV25,0)</f>
        <v>1</v>
      </c>
      <c r="CX21" s="63">
        <f>SUM(CX65:CX66)</f>
        <v>0</v>
      </c>
      <c r="CY21" s="63">
        <f>RANK(CX21,CX7:CX25,0)</f>
        <v>1</v>
      </c>
      <c r="CZ21" s="63">
        <f>SUM(CZ65:CZ66)</f>
        <v>0</v>
      </c>
      <c r="DA21" s="63">
        <f>RANK(CZ21,CZ7:CZ25,0)</f>
        <v>1</v>
      </c>
      <c r="DB21" s="101">
        <f t="shared" si="7"/>
        <v>37104</v>
      </c>
      <c r="DC21" s="65"/>
    </row>
    <row r="22" spans="1:110" s="68" customFormat="1" ht="21" customHeight="1">
      <c r="A22" s="151" t="s">
        <v>28</v>
      </c>
      <c r="B22" s="152">
        <v>423.99</v>
      </c>
      <c r="C22" s="67">
        <f>RANK(B22,B7:B25,0)</f>
        <v>6</v>
      </c>
      <c r="D22" s="67">
        <v>100462</v>
      </c>
      <c r="E22" s="67">
        <f>RANK(D22,D7:D25,0)</f>
        <v>5</v>
      </c>
      <c r="F22" s="153">
        <f t="shared" si="0"/>
        <v>236.94426755348002</v>
      </c>
      <c r="G22" s="67">
        <f>RANK(F22,F7:F25,0)</f>
        <v>13</v>
      </c>
      <c r="H22" s="67">
        <v>35362</v>
      </c>
      <c r="I22" s="67">
        <f>RANK(H22,H7:H25,0)</f>
        <v>5</v>
      </c>
      <c r="J22" s="154">
        <v>44.9</v>
      </c>
      <c r="K22" s="67">
        <f>RANK(J22,J7:J25,0)</f>
        <v>7</v>
      </c>
      <c r="L22" s="154">
        <v>100.4</v>
      </c>
      <c r="M22" s="67">
        <f>RANK(L22,L7:L25,0)</f>
        <v>6</v>
      </c>
      <c r="N22" s="154">
        <v>15.1</v>
      </c>
      <c r="O22" s="67">
        <f>RANK(N22,N7:N25,0)</f>
        <v>1</v>
      </c>
      <c r="P22" s="151" t="s">
        <v>28</v>
      </c>
      <c r="Q22" s="154">
        <v>60.6</v>
      </c>
      <c r="R22" s="67">
        <f>RANK(Q22,Q7:Q25,0)</f>
        <v>14</v>
      </c>
      <c r="S22" s="154">
        <v>24.3</v>
      </c>
      <c r="T22" s="67">
        <f>RANK(S22,S7:S25,0)</f>
        <v>5</v>
      </c>
      <c r="U22" s="155">
        <v>50296</v>
      </c>
      <c r="V22" s="67">
        <f>RANK(U22,U7:U25,0)</f>
        <v>6</v>
      </c>
      <c r="W22" s="154">
        <v>59</v>
      </c>
      <c r="X22" s="67">
        <f>RANK(W22,W7:W25,0)</f>
        <v>17</v>
      </c>
      <c r="Y22" s="155">
        <v>6060</v>
      </c>
      <c r="Z22" s="67">
        <f>RANK(Y22,Y7:Y25,0)</f>
        <v>6</v>
      </c>
      <c r="AA22" s="156">
        <f t="shared" si="3"/>
        <v>12.083507806424599</v>
      </c>
      <c r="AB22" s="67">
        <f>RANK(AA22,AA7:AA25,0)</f>
        <v>5</v>
      </c>
      <c r="AC22" s="155">
        <v>16443</v>
      </c>
      <c r="AD22" s="67">
        <f>RANK(AC22,AC7:AC25,0)</f>
        <v>6</v>
      </c>
      <c r="AE22" s="151" t="s">
        <v>28</v>
      </c>
      <c r="AF22" s="154">
        <f t="shared" si="4"/>
        <v>32.786983310402583</v>
      </c>
      <c r="AG22" s="67">
        <f>RANK(AF22,AF7:AF25,0)</f>
        <v>11</v>
      </c>
      <c r="AH22" s="155">
        <v>27648</v>
      </c>
      <c r="AI22" s="67">
        <f>RANK(AH22,AH7:AH25,0)</f>
        <v>6</v>
      </c>
      <c r="AJ22" s="154">
        <f t="shared" si="5"/>
        <v>55.129508883172818</v>
      </c>
      <c r="AK22" s="67">
        <f>RANK(AJ22,AJ7:AJ25,0)</f>
        <v>10</v>
      </c>
      <c r="AL22" s="67">
        <v>8446</v>
      </c>
      <c r="AM22" s="67">
        <f>RANK(AL22,AL7:AL25,0)</f>
        <v>2</v>
      </c>
      <c r="AN22" s="153">
        <f t="shared" si="1"/>
        <v>23.546138834680789</v>
      </c>
      <c r="AO22" s="67">
        <f>RANK(AN22,AN7:AN25,0)</f>
        <v>5</v>
      </c>
      <c r="AP22" s="157">
        <v>8049</v>
      </c>
      <c r="AQ22" s="157">
        <f>RANK(AP22,AP7:AP25,0)</f>
        <v>3</v>
      </c>
      <c r="AR22" s="157">
        <v>433156</v>
      </c>
      <c r="AS22" s="67">
        <f>RANK(AR22,AR7:AR25,0)</f>
        <v>4</v>
      </c>
      <c r="AT22" s="151" t="s">
        <v>28</v>
      </c>
      <c r="AU22" s="158">
        <f t="shared" si="8"/>
        <v>51.285342173810086</v>
      </c>
      <c r="AV22" s="67">
        <f>RANK(AU22,AU7:AU25,0)</f>
        <v>13</v>
      </c>
      <c r="AW22" s="67">
        <v>1183</v>
      </c>
      <c r="AX22" s="67">
        <f>RANK(AW22,AW7:AW25,0)</f>
        <v>6</v>
      </c>
      <c r="AY22" s="67">
        <v>4921</v>
      </c>
      <c r="AZ22" s="67">
        <f>RANK(AY22,AY7:AY25,0)</f>
        <v>5</v>
      </c>
      <c r="BA22" s="67">
        <v>325</v>
      </c>
      <c r="BB22" s="67">
        <f>RANK(BA22,BA7:BA25,0)</f>
        <v>6</v>
      </c>
      <c r="BC22" s="67">
        <v>9747</v>
      </c>
      <c r="BD22" s="67">
        <f>RANK(BC22,BC7:BC25,0)</f>
        <v>6</v>
      </c>
      <c r="BE22" s="67">
        <v>252332</v>
      </c>
      <c r="BF22" s="67">
        <f>RANK(BE22,BE7:BE25,0)</f>
        <v>7</v>
      </c>
      <c r="BG22" s="67">
        <f>SUM(BG67:BG70)</f>
        <v>930</v>
      </c>
      <c r="BH22" s="67">
        <f>RANK(BG22,BG7:BG25,0)</f>
        <v>5</v>
      </c>
      <c r="BI22" s="151" t="s">
        <v>28</v>
      </c>
      <c r="BJ22" s="67">
        <f>SUM(BJ67:BJ70)</f>
        <v>3799</v>
      </c>
      <c r="BK22" s="67">
        <f>RANK(BJ22,BJ7:BJ25,0)</f>
        <v>7</v>
      </c>
      <c r="BL22" s="67">
        <v>1378</v>
      </c>
      <c r="BM22" s="67">
        <f>RANK(BL22,BL7:BL25,0)</f>
        <v>5</v>
      </c>
      <c r="BN22" s="67">
        <v>8554</v>
      </c>
      <c r="BO22" s="67">
        <f>RANK(BN22,BN7:BN25,0)</f>
        <v>5</v>
      </c>
      <c r="BP22" s="67">
        <v>200804</v>
      </c>
      <c r="BQ22" s="67">
        <f>RANK(BP22,BP7:BP25,0)</f>
        <v>6</v>
      </c>
      <c r="BR22" s="67">
        <f>SUM(BR67:BR70)</f>
        <v>741</v>
      </c>
      <c r="BS22" s="67">
        <f>RANK(BR22,BR7:BR25,0)</f>
        <v>5</v>
      </c>
      <c r="BT22" s="67">
        <f>SUM(BT67:BT70)</f>
        <v>4248</v>
      </c>
      <c r="BU22" s="67">
        <f>RANK(BT22,BT7:BT25,0)</f>
        <v>5</v>
      </c>
      <c r="BV22" s="67">
        <f>SUM(BV67:BV70)</f>
        <v>323</v>
      </c>
      <c r="BW22" s="67">
        <f>RANK(BV22,BV7:BV25,0)</f>
        <v>5</v>
      </c>
      <c r="BX22" s="151" t="s">
        <v>28</v>
      </c>
      <c r="BY22" s="67">
        <f>SUM(BY67:BY70)</f>
        <v>40</v>
      </c>
      <c r="BZ22" s="67">
        <f>RANK(BY22,BY7:BY25,0)</f>
        <v>13</v>
      </c>
      <c r="CA22" s="67"/>
      <c r="CB22" s="67">
        <f>RANK(CA22,CA7:CA25,0)</f>
        <v>1</v>
      </c>
      <c r="CC22" s="67"/>
      <c r="CD22" s="67">
        <f>RANK(CC22,CC7:CC25,0)</f>
        <v>1</v>
      </c>
      <c r="CE22" s="67"/>
      <c r="CF22" s="67">
        <f>RANK(CE22,CE7:CE25,0)</f>
        <v>1</v>
      </c>
      <c r="CG22" s="67"/>
      <c r="CH22" s="67">
        <f>RANK(CG22,CG7:CG25,0)</f>
        <v>1</v>
      </c>
      <c r="CI22" s="67">
        <v>6264</v>
      </c>
      <c r="CJ22" s="67">
        <f>RANK(CI22,CI7:CI25,0)</f>
        <v>5</v>
      </c>
      <c r="CK22" s="67">
        <v>3426</v>
      </c>
      <c r="CL22" s="67">
        <f>RANK(CK22,CK7:CK25,0)</f>
        <v>4</v>
      </c>
      <c r="CM22" s="151" t="s">
        <v>28</v>
      </c>
      <c r="CN22" s="154">
        <v>97.9</v>
      </c>
      <c r="CO22" s="67">
        <f>RANK(CN22,CN7:CN25,0)</f>
        <v>10</v>
      </c>
      <c r="CP22" s="67">
        <f>SUM(CP67:CP70)</f>
        <v>41015</v>
      </c>
      <c r="CQ22" s="67">
        <f>RANK(CP22,CP7:CP25,0)</f>
        <v>4</v>
      </c>
      <c r="CR22" s="67">
        <f>SUM(CR67:CR70)</f>
        <v>0</v>
      </c>
      <c r="CS22" s="67">
        <f>RANK(CR22,CR7:CR25,0)</f>
        <v>1</v>
      </c>
      <c r="CT22" s="67">
        <v>35870</v>
      </c>
      <c r="CU22" s="67">
        <f>RANK(CT22,CT7:CT25,0)</f>
        <v>5</v>
      </c>
      <c r="CV22" s="67">
        <f>SUM(CV67:CV70)</f>
        <v>0</v>
      </c>
      <c r="CW22" s="67">
        <f>RANK(CV22,CV7:CV25,0)</f>
        <v>1</v>
      </c>
      <c r="CX22" s="67">
        <f>SUM(CX67:CX70)</f>
        <v>0</v>
      </c>
      <c r="CY22" s="67">
        <f>RANK(CX22,CX7:CX25,0)</f>
        <v>1</v>
      </c>
      <c r="CZ22" s="67">
        <f>SUM(CZ67:CZ70)</f>
        <v>0</v>
      </c>
      <c r="DA22" s="67">
        <f>RANK(CZ22,CZ7:CZ25,0)</f>
        <v>1</v>
      </c>
      <c r="DB22" s="159">
        <f t="shared" si="7"/>
        <v>50151</v>
      </c>
    </row>
    <row r="23" spans="1:110" s="34" customFormat="1" ht="21" customHeight="1">
      <c r="A23" s="70" t="s">
        <v>29</v>
      </c>
      <c r="B23" s="71">
        <v>119.84</v>
      </c>
      <c r="C23" s="72">
        <f>RANK(B23,B7:B25,0)</f>
        <v>14</v>
      </c>
      <c r="D23" s="72">
        <v>64022</v>
      </c>
      <c r="E23" s="72">
        <f>RANK(D23,D7:D25,0)</f>
        <v>9</v>
      </c>
      <c r="F23" s="64">
        <f t="shared" si="0"/>
        <v>534.22897196261681</v>
      </c>
      <c r="G23" s="72">
        <f>RANK(F23,F7:F25,0)</f>
        <v>2</v>
      </c>
      <c r="H23" s="72">
        <v>21251</v>
      </c>
      <c r="I23" s="72">
        <f>RANK(H23,H7:H25,0)</f>
        <v>10</v>
      </c>
      <c r="J23" s="73">
        <v>45.3</v>
      </c>
      <c r="K23" s="72">
        <f>RANK(J23,J7:J25,0)</f>
        <v>5</v>
      </c>
      <c r="L23" s="73">
        <v>99.2</v>
      </c>
      <c r="M23" s="72">
        <f>RANK(L23,L7:L25,0)</f>
        <v>10</v>
      </c>
      <c r="N23" s="73">
        <v>14.3</v>
      </c>
      <c r="O23" s="72">
        <f>RANK(N23,N7:N25,0)</f>
        <v>14</v>
      </c>
      <c r="P23" s="70" t="s">
        <v>29</v>
      </c>
      <c r="Q23" s="73">
        <v>61.9</v>
      </c>
      <c r="R23" s="72">
        <f>RANK(Q23,Q7:Q25,0)</f>
        <v>10</v>
      </c>
      <c r="S23" s="73">
        <v>23.9</v>
      </c>
      <c r="T23" s="72">
        <f>RANK(S23,S7:S25,0)</f>
        <v>7</v>
      </c>
      <c r="U23" s="113">
        <v>32873</v>
      </c>
      <c r="V23" s="72">
        <f>RANK(U23,U7:U25,0)</f>
        <v>9</v>
      </c>
      <c r="W23" s="73">
        <v>59.9</v>
      </c>
      <c r="X23" s="72">
        <f>RANK(W23,W7:W25,0)</f>
        <v>15</v>
      </c>
      <c r="Y23" s="113">
        <v>3266</v>
      </c>
      <c r="Z23" s="72">
        <f>RANK(Y23,Y7:Y25,0)</f>
        <v>12</v>
      </c>
      <c r="AA23" s="126">
        <f t="shared" si="3"/>
        <v>9.9932684658221653</v>
      </c>
      <c r="AB23" s="72">
        <f>RANK(AA23,AA7:AA25,0)</f>
        <v>12</v>
      </c>
      <c r="AC23" s="113">
        <v>11228</v>
      </c>
      <c r="AD23" s="72">
        <f>RANK(AC23,AC7:AC25,0)</f>
        <v>11</v>
      </c>
      <c r="AE23" s="70" t="s">
        <v>29</v>
      </c>
      <c r="AF23" s="73">
        <f t="shared" si="4"/>
        <v>34.355302613059173</v>
      </c>
      <c r="AG23" s="72">
        <f>RANK(AF23,AF7:AF25,0)</f>
        <v>8</v>
      </c>
      <c r="AH23" s="113">
        <v>18188</v>
      </c>
      <c r="AI23" s="72">
        <f>RANK(AH23,AH7:AH25,0)</f>
        <v>9</v>
      </c>
      <c r="AJ23" s="73">
        <f t="shared" si="5"/>
        <v>55.651428921118665</v>
      </c>
      <c r="AK23" s="72">
        <f>RANK(AJ23,AJ7:AJ25,0)</f>
        <v>7</v>
      </c>
      <c r="AL23" s="72">
        <v>3735</v>
      </c>
      <c r="AM23" s="72">
        <f>RANK(AL23,AL7:AL25,0)</f>
        <v>8</v>
      </c>
      <c r="AN23" s="62">
        <f t="shared" si="1"/>
        <v>17.394746646795827</v>
      </c>
      <c r="AO23" s="72">
        <f>RANK(AN23,AN7:AN25,0)</f>
        <v>8</v>
      </c>
      <c r="AP23" s="142">
        <v>2838</v>
      </c>
      <c r="AQ23" s="142">
        <f>RANK(AP23,AP7:AP25,0)</f>
        <v>12</v>
      </c>
      <c r="AR23" s="142">
        <v>92161</v>
      </c>
      <c r="AS23" s="72">
        <f>RANK(AR23,AR7:AR25,0)</f>
        <v>17</v>
      </c>
      <c r="AT23" s="70" t="s">
        <v>29</v>
      </c>
      <c r="AU23" s="74">
        <f t="shared" si="8"/>
        <v>24.674966532797857</v>
      </c>
      <c r="AV23" s="72">
        <f>RANK(AU23,AU7:AU25,0)</f>
        <v>17</v>
      </c>
      <c r="AW23" s="72">
        <v>647</v>
      </c>
      <c r="AX23" s="72">
        <f>RANK(AW23,AW7:AW25,0)</f>
        <v>13</v>
      </c>
      <c r="AY23" s="72">
        <v>3175</v>
      </c>
      <c r="AZ23" s="72">
        <f>RANK(AY23,AY7:AY25,0)</f>
        <v>9</v>
      </c>
      <c r="BA23" s="72">
        <v>228</v>
      </c>
      <c r="BB23" s="72">
        <f>RANK(BA23,BA7:BA25,0)</f>
        <v>10</v>
      </c>
      <c r="BC23" s="72">
        <v>7036</v>
      </c>
      <c r="BD23" s="72">
        <f>RANK(BC23,BC7:BC25,0)</f>
        <v>11</v>
      </c>
      <c r="BE23" s="72">
        <v>160231</v>
      </c>
      <c r="BF23" s="72">
        <f>RANK(BE23,BE7:BE25,0)</f>
        <v>11</v>
      </c>
      <c r="BG23" s="72">
        <v>487</v>
      </c>
      <c r="BH23" s="72">
        <f>RANK(BG23,BG7:BG25,0)</f>
        <v>10</v>
      </c>
      <c r="BI23" s="70" t="s">
        <v>29</v>
      </c>
      <c r="BJ23" s="72">
        <v>1844</v>
      </c>
      <c r="BK23" s="72">
        <f>RANK(BJ23,BJ7:BJ25,0)</f>
        <v>13</v>
      </c>
      <c r="BL23" s="72">
        <v>746</v>
      </c>
      <c r="BM23" s="72">
        <f>RANK(BL23,BL7:BL25,0)</f>
        <v>10</v>
      </c>
      <c r="BN23" s="72">
        <v>4507</v>
      </c>
      <c r="BO23" s="72">
        <f>RANK(BN23,BN7:BN25,0)</f>
        <v>12</v>
      </c>
      <c r="BP23" s="72">
        <v>110987</v>
      </c>
      <c r="BQ23" s="72">
        <f>RANK(BP23,BP7:BP25,0)</f>
        <v>11</v>
      </c>
      <c r="BR23" s="72">
        <v>378</v>
      </c>
      <c r="BS23" s="72">
        <f>RANK(BR23,BR7:BR25,0)</f>
        <v>8</v>
      </c>
      <c r="BT23" s="72">
        <v>1753</v>
      </c>
      <c r="BU23" s="72">
        <f>RANK(BT23,BT7:BT25,0)</f>
        <v>15</v>
      </c>
      <c r="BV23" s="72">
        <v>180</v>
      </c>
      <c r="BW23" s="72">
        <f>RANK(BV23,BV7:BV25,0)</f>
        <v>10</v>
      </c>
      <c r="BX23" s="70" t="s">
        <v>29</v>
      </c>
      <c r="BY23" s="72">
        <v>69</v>
      </c>
      <c r="BZ23" s="72">
        <f>RANK(BY23,BY7:BY25,0)</f>
        <v>9</v>
      </c>
      <c r="CA23" s="72"/>
      <c r="CB23" s="72">
        <f>RANK(CA23,CA7:CA25,0)</f>
        <v>1</v>
      </c>
      <c r="CC23" s="72"/>
      <c r="CD23" s="72">
        <f>RANK(CC23,CC7:CC25,0)</f>
        <v>1</v>
      </c>
      <c r="CE23" s="72"/>
      <c r="CF23" s="72">
        <f>RANK(CE23,CE7:CE25,0)</f>
        <v>1</v>
      </c>
      <c r="CG23" s="72"/>
      <c r="CH23" s="72">
        <f>RANK(CG23,CG7:CG25,0)</f>
        <v>1</v>
      </c>
      <c r="CI23" s="72">
        <v>3789</v>
      </c>
      <c r="CJ23" s="72">
        <f>RANK(CI23,CI7:CI25,0)</f>
        <v>9</v>
      </c>
      <c r="CK23" s="72">
        <v>1951</v>
      </c>
      <c r="CL23" s="72">
        <f>RANK(CK23,CK7:CK25,0)</f>
        <v>9</v>
      </c>
      <c r="CM23" s="70" t="s">
        <v>29</v>
      </c>
      <c r="CN23" s="73">
        <v>98.5</v>
      </c>
      <c r="CO23" s="72">
        <f>RANK(CN23,CN7:CN25,0)</f>
        <v>4</v>
      </c>
      <c r="CP23" s="72">
        <v>24446</v>
      </c>
      <c r="CQ23" s="72">
        <f>RANK(CP23,CP7:CP25,0)</f>
        <v>9</v>
      </c>
      <c r="CR23" s="72"/>
      <c r="CS23" s="63">
        <f>RANK(CR23,CR7:CR25,0)</f>
        <v>1</v>
      </c>
      <c r="CT23" s="72">
        <v>21472</v>
      </c>
      <c r="CU23" s="63">
        <f>RANK(CT23,CT7:CT25,0)</f>
        <v>9</v>
      </c>
      <c r="CV23" s="72"/>
      <c r="CW23" s="63">
        <f>RANK(CV23,CV7:CV25,0)</f>
        <v>1</v>
      </c>
      <c r="CX23" s="72"/>
      <c r="CY23" s="63">
        <f>RANK(CX23,CX7:CX25,0)</f>
        <v>1</v>
      </c>
      <c r="CZ23" s="72"/>
      <c r="DA23" s="63">
        <f>RANK(CZ23,CZ7:CZ25,0)</f>
        <v>1</v>
      </c>
      <c r="DB23" s="101">
        <f t="shared" si="7"/>
        <v>32682</v>
      </c>
    </row>
    <row r="24" spans="1:110" s="34" customFormat="1" ht="21" customHeight="1">
      <c r="A24" s="70" t="s">
        <v>30</v>
      </c>
      <c r="B24" s="71">
        <v>112.3</v>
      </c>
      <c r="C24" s="72">
        <f>RANK(B24,B7:B25,0)</f>
        <v>15</v>
      </c>
      <c r="D24" s="72">
        <v>31271</v>
      </c>
      <c r="E24" s="72">
        <f>RANK(D24,D7:D25,0)</f>
        <v>18</v>
      </c>
      <c r="F24" s="64">
        <f t="shared" si="0"/>
        <v>278.45948352626891</v>
      </c>
      <c r="G24" s="72">
        <f>RANK(F24,F7:F25,0)</f>
        <v>11</v>
      </c>
      <c r="H24" s="72">
        <v>10212</v>
      </c>
      <c r="I24" s="72">
        <f>RANK(H24,H7:H25,0)</f>
        <v>18</v>
      </c>
      <c r="J24" s="73">
        <v>44.6</v>
      </c>
      <c r="K24" s="72">
        <f>RANK(J24,J7:J25,0)</f>
        <v>12</v>
      </c>
      <c r="L24" s="73">
        <v>101</v>
      </c>
      <c r="M24" s="72">
        <f>RANK(L24,L7:L25,0)</f>
        <v>3</v>
      </c>
      <c r="N24" s="73">
        <v>14.9</v>
      </c>
      <c r="O24" s="72">
        <f>RANK(N24,N7:N25,0)</f>
        <v>5</v>
      </c>
      <c r="P24" s="70" t="s">
        <v>30</v>
      </c>
      <c r="Q24" s="73">
        <v>62.2</v>
      </c>
      <c r="R24" s="72">
        <f>RANK(Q24,Q7:Q25,0)</f>
        <v>9</v>
      </c>
      <c r="S24" s="73">
        <v>23</v>
      </c>
      <c r="T24" s="72">
        <f>RANK(S24,S7:S25,0)</f>
        <v>12</v>
      </c>
      <c r="U24" s="113">
        <v>16366</v>
      </c>
      <c r="V24" s="72">
        <f>RANK(U24,U7:U25,0)</f>
        <v>18</v>
      </c>
      <c r="W24" s="73">
        <v>61.5</v>
      </c>
      <c r="X24" s="72">
        <f>RANK(W24,W7:W25,0)</f>
        <v>8</v>
      </c>
      <c r="Y24" s="113">
        <v>2470</v>
      </c>
      <c r="Z24" s="72">
        <f>RANK(Y24,Y7:Y25,0)</f>
        <v>15</v>
      </c>
      <c r="AA24" s="126">
        <f t="shared" si="3"/>
        <v>15.10426221488412</v>
      </c>
      <c r="AB24" s="72">
        <f>RANK(AA24,AA7:AA25,0)</f>
        <v>3</v>
      </c>
      <c r="AC24" s="113">
        <v>5229</v>
      </c>
      <c r="AD24" s="72">
        <f>RANK(AC24,AC7:AC25,0)</f>
        <v>17</v>
      </c>
      <c r="AE24" s="70" t="s">
        <v>30</v>
      </c>
      <c r="AF24" s="73">
        <f t="shared" si="4"/>
        <v>31.975784259768851</v>
      </c>
      <c r="AG24" s="72">
        <f>RANK(AF24,AF7:AF25,0)</f>
        <v>14</v>
      </c>
      <c r="AH24" s="113">
        <v>8654</v>
      </c>
      <c r="AI24" s="72">
        <f>RANK(AH24,AH7:AH25,0)</f>
        <v>18</v>
      </c>
      <c r="AJ24" s="73">
        <f t="shared" si="5"/>
        <v>52.919953525347033</v>
      </c>
      <c r="AK24" s="72">
        <f>RANK(AJ24,AJ7:AJ25,0)</f>
        <v>15</v>
      </c>
      <c r="AL24" s="72">
        <v>2685</v>
      </c>
      <c r="AM24" s="72">
        <f>RANK(AL24,AL7:AL25,0)</f>
        <v>13</v>
      </c>
      <c r="AN24" s="62">
        <f t="shared" si="1"/>
        <v>25.686405816512003</v>
      </c>
      <c r="AO24" s="72">
        <f>RANK(AN24,AN7:AN25,0)</f>
        <v>2</v>
      </c>
      <c r="AP24" s="142">
        <v>2735</v>
      </c>
      <c r="AQ24" s="142">
        <f>RANK(AP24,AP7:AP25,0)</f>
        <v>13</v>
      </c>
      <c r="AR24" s="142">
        <v>161747</v>
      </c>
      <c r="AS24" s="72">
        <f>RANK(AR24,AR7:AR25,0)</f>
        <v>12</v>
      </c>
      <c r="AT24" s="70" t="s">
        <v>30</v>
      </c>
      <c r="AU24" s="74">
        <f t="shared" si="8"/>
        <v>60.240968342644322</v>
      </c>
      <c r="AV24" s="72">
        <f>RANK(AU24,AU7:AU25,0)</f>
        <v>8</v>
      </c>
      <c r="AW24" s="72">
        <v>438</v>
      </c>
      <c r="AX24" s="72">
        <f>RANK(AW24,AW7:AW25,0)</f>
        <v>17</v>
      </c>
      <c r="AY24" s="72">
        <v>1298</v>
      </c>
      <c r="AZ24" s="72">
        <f>RANK(AY24,AY7:AY25,0)</f>
        <v>19</v>
      </c>
      <c r="BA24" s="72">
        <v>110</v>
      </c>
      <c r="BB24" s="72">
        <f>RANK(BA24,BA7:BA25,0)</f>
        <v>17</v>
      </c>
      <c r="BC24" s="72">
        <v>3960</v>
      </c>
      <c r="BD24" s="72">
        <f>RANK(BC24,BC7:BC25,0)</f>
        <v>17</v>
      </c>
      <c r="BE24" s="72">
        <v>103421</v>
      </c>
      <c r="BF24" s="72">
        <f>RANK(BE24,BE7:BE25,0)</f>
        <v>16</v>
      </c>
      <c r="BG24" s="72">
        <v>202</v>
      </c>
      <c r="BH24" s="72">
        <f>RANK(BG24,BG7:BG25,0)</f>
        <v>19</v>
      </c>
      <c r="BI24" s="70" t="s">
        <v>30</v>
      </c>
      <c r="BJ24" s="72">
        <v>895</v>
      </c>
      <c r="BK24" s="72">
        <f>RANK(BJ24,BJ7:BJ25,0)</f>
        <v>18</v>
      </c>
      <c r="BL24" s="72">
        <v>317</v>
      </c>
      <c r="BM24" s="72">
        <f>RANK(BL24,BL7:BL25,0)</f>
        <v>19</v>
      </c>
      <c r="BN24" s="72">
        <v>2074</v>
      </c>
      <c r="BO24" s="72">
        <f>RANK(BN24,BN7:BN25,0)</f>
        <v>19</v>
      </c>
      <c r="BP24" s="72">
        <v>55200</v>
      </c>
      <c r="BQ24" s="72">
        <f>RANK(BP24,BP7:BP25,0)</f>
        <v>17</v>
      </c>
      <c r="BR24" s="72">
        <v>244</v>
      </c>
      <c r="BS24" s="72">
        <f>RANK(BR24,BR7:BR25,0)</f>
        <v>17</v>
      </c>
      <c r="BT24" s="72">
        <v>1112</v>
      </c>
      <c r="BU24" s="72">
        <f>RANK(BT24,BT7:BT25,0)</f>
        <v>19</v>
      </c>
      <c r="BV24" s="72">
        <v>66</v>
      </c>
      <c r="BW24" s="72">
        <f>RANK(BV24,BV7:BV25,0)</f>
        <v>19</v>
      </c>
      <c r="BX24" s="70" t="s">
        <v>30</v>
      </c>
      <c r="BY24" s="72">
        <v>11</v>
      </c>
      <c r="BZ24" s="72">
        <f>RANK(BY24,BY7:BY25,0)</f>
        <v>19</v>
      </c>
      <c r="CA24" s="72"/>
      <c r="CB24" s="72">
        <f>RANK(CA24,CA7:CA25,0)</f>
        <v>1</v>
      </c>
      <c r="CC24" s="72"/>
      <c r="CD24" s="72">
        <f>RANK(CC24,CC7:CC25,0)</f>
        <v>1</v>
      </c>
      <c r="CE24" s="72"/>
      <c r="CF24" s="72">
        <f>RANK(CE24,CE7:CE25,0)</f>
        <v>1</v>
      </c>
      <c r="CG24" s="72"/>
      <c r="CH24" s="72">
        <f>RANK(CG24,CG7:CG25,0)</f>
        <v>1</v>
      </c>
      <c r="CI24" s="72">
        <v>1946</v>
      </c>
      <c r="CJ24" s="72">
        <f>RANK(CI24,CI7:CI25,0)</f>
        <v>17</v>
      </c>
      <c r="CK24" s="72">
        <v>980</v>
      </c>
      <c r="CL24" s="72">
        <f>RANK(CK24,CK7:CK25,0)</f>
        <v>17</v>
      </c>
      <c r="CM24" s="70" t="s">
        <v>30</v>
      </c>
      <c r="CN24" s="73">
        <v>99.4</v>
      </c>
      <c r="CO24" s="72">
        <f>RANK(CN24,CN7:CN25,0)</f>
        <v>1</v>
      </c>
      <c r="CP24" s="72">
        <v>12973</v>
      </c>
      <c r="CQ24" s="72">
        <f>RANK(CP24,CP7:CP25,0)</f>
        <v>17</v>
      </c>
      <c r="CR24" s="72"/>
      <c r="CS24" s="63">
        <f>RANK(CR24,CR7:CR25,0)</f>
        <v>1</v>
      </c>
      <c r="CT24" s="72">
        <v>10453</v>
      </c>
      <c r="CU24" s="63">
        <f>RANK(CT24,CT7:CT25,0)</f>
        <v>18</v>
      </c>
      <c r="CV24" s="72"/>
      <c r="CW24" s="63">
        <f>RANK(CV24,CV7:CV25,0)</f>
        <v>1</v>
      </c>
      <c r="CX24" s="72"/>
      <c r="CY24" s="63">
        <f>RANK(CX24,CX7:CX25,0)</f>
        <v>1</v>
      </c>
      <c r="CZ24" s="72"/>
      <c r="DA24" s="63">
        <f>RANK(CZ24,CZ7:CZ25,0)</f>
        <v>1</v>
      </c>
      <c r="DB24" s="101">
        <f t="shared" si="7"/>
        <v>16353</v>
      </c>
    </row>
    <row r="25" spans="1:110" s="34" customFormat="1" ht="21" customHeight="1">
      <c r="A25" s="70" t="s">
        <v>31</v>
      </c>
      <c r="B25" s="71">
        <v>331.82</v>
      </c>
      <c r="C25" s="72">
        <f>RANK(B25,B7:B25,0)</f>
        <v>7</v>
      </c>
      <c r="D25" s="72">
        <v>96266</v>
      </c>
      <c r="E25" s="72">
        <f>RANK(D25,D7:D25,0)</f>
        <v>6</v>
      </c>
      <c r="F25" s="64">
        <f t="shared" si="0"/>
        <v>290.11512265686218</v>
      </c>
      <c r="G25" s="72">
        <f>RANK(F25,F7:F25,0)</f>
        <v>10</v>
      </c>
      <c r="H25" s="72">
        <v>32743</v>
      </c>
      <c r="I25" s="72">
        <f>RANK(H25,H7:H25,0)</f>
        <v>6</v>
      </c>
      <c r="J25" s="73">
        <v>44.9</v>
      </c>
      <c r="K25" s="72">
        <f>RANK(J25,J7:J25,0)</f>
        <v>7</v>
      </c>
      <c r="L25" s="73">
        <v>103.7</v>
      </c>
      <c r="M25" s="72">
        <f>RANK(L25,L7:L25,0)</f>
        <v>2</v>
      </c>
      <c r="N25" s="73">
        <v>14.4</v>
      </c>
      <c r="O25" s="72">
        <f>RANK(N25,N7:N25,0)</f>
        <v>12</v>
      </c>
      <c r="P25" s="70" t="s">
        <v>31</v>
      </c>
      <c r="Q25" s="73">
        <v>62.5</v>
      </c>
      <c r="R25" s="72">
        <f>RANK(Q25,Q7:Q25,0)</f>
        <v>6</v>
      </c>
      <c r="S25" s="73">
        <v>23.1</v>
      </c>
      <c r="T25" s="72">
        <f>RANK(S25,S7:S25,0)</f>
        <v>10</v>
      </c>
      <c r="U25" s="113">
        <v>51907</v>
      </c>
      <c r="V25" s="72">
        <f>RANK(U25,U7:U25,0)</f>
        <v>5</v>
      </c>
      <c r="W25" s="73">
        <v>63</v>
      </c>
      <c r="X25" s="72">
        <f>RANK(W25,W7:W25,0)</f>
        <v>5</v>
      </c>
      <c r="Y25" s="113">
        <v>5928</v>
      </c>
      <c r="Z25" s="72">
        <f>RANK(Y25,Y7:Y25,0)</f>
        <v>7</v>
      </c>
      <c r="AA25" s="126">
        <f t="shared" si="3"/>
        <v>11.561640629571119</v>
      </c>
      <c r="AB25" s="72">
        <f>RANK(AA25,AA7:AA25,0)</f>
        <v>7</v>
      </c>
      <c r="AC25" s="113">
        <v>16484</v>
      </c>
      <c r="AD25" s="72">
        <f>RANK(AC25,AC7:AC25,0)</f>
        <v>5</v>
      </c>
      <c r="AE25" s="70" t="s">
        <v>31</v>
      </c>
      <c r="AF25" s="73">
        <f t="shared" si="4"/>
        <v>32.149474382228469</v>
      </c>
      <c r="AG25" s="72">
        <f>RANK(AF25,AF7:AF25,0)</f>
        <v>13</v>
      </c>
      <c r="AH25" s="113">
        <v>28861</v>
      </c>
      <c r="AI25" s="72">
        <f>RANK(AH25,AH7:AH25,0)</f>
        <v>5</v>
      </c>
      <c r="AJ25" s="73">
        <f t="shared" si="5"/>
        <v>56.288884988200415</v>
      </c>
      <c r="AK25" s="72">
        <f>RANK(AJ25,AJ7:AJ25,0)</f>
        <v>5</v>
      </c>
      <c r="AL25" s="72">
        <v>6581</v>
      </c>
      <c r="AM25" s="72">
        <f>RANK(AL25,AL7:AL25,0)</f>
        <v>5</v>
      </c>
      <c r="AN25" s="62">
        <f t="shared" si="1"/>
        <v>20.010946574634353</v>
      </c>
      <c r="AO25" s="72">
        <f>RANK(AN25,AN7:AN25,0)</f>
        <v>7</v>
      </c>
      <c r="AP25" s="142">
        <v>7324</v>
      </c>
      <c r="AQ25" s="142">
        <f>RANK(AP25,AP7:AP25,0)</f>
        <v>4</v>
      </c>
      <c r="AR25" s="142">
        <v>540924</v>
      </c>
      <c r="AS25" s="72">
        <f>RANK(AR25,AR7:AR25,0)</f>
        <v>2</v>
      </c>
      <c r="AT25" s="70" t="s">
        <v>31</v>
      </c>
      <c r="AU25" s="74">
        <f t="shared" si="8"/>
        <v>82.19480322139492</v>
      </c>
      <c r="AV25" s="72">
        <f>RANK(AU25,AU7:AU25,0)</f>
        <v>2</v>
      </c>
      <c r="AW25" s="72">
        <v>1315</v>
      </c>
      <c r="AX25" s="72">
        <f>RANK(AW25,AW7:AW25,0)</f>
        <v>4</v>
      </c>
      <c r="AY25" s="72">
        <v>3803</v>
      </c>
      <c r="AZ25" s="72">
        <f>RANK(AY25,AY7:AY25,0)</f>
        <v>6</v>
      </c>
      <c r="BA25" s="72">
        <v>275</v>
      </c>
      <c r="BB25" s="72">
        <f>RANK(BA25,BA7:BA25,0)</f>
        <v>7</v>
      </c>
      <c r="BC25" s="72">
        <v>11381</v>
      </c>
      <c r="BD25" s="72">
        <f>RANK(BC25,BC7:BC25,0)</f>
        <v>4</v>
      </c>
      <c r="BE25" s="72">
        <v>632316</v>
      </c>
      <c r="BF25" s="72">
        <f>RANK(BE25,BE7:BE25,0)</f>
        <v>1</v>
      </c>
      <c r="BG25" s="72">
        <f>SUM(BG71:BG75)</f>
        <v>611</v>
      </c>
      <c r="BH25" s="72">
        <f>RANK(BG25,BG7:BG25,0)</f>
        <v>7</v>
      </c>
      <c r="BI25" s="70" t="s">
        <v>31</v>
      </c>
      <c r="BJ25" s="72">
        <f>SUM(BJ71:BJ75)</f>
        <v>3252</v>
      </c>
      <c r="BK25" s="72">
        <f>RANK(BJ25,BJ7:BJ25,0)</f>
        <v>8</v>
      </c>
      <c r="BL25" s="72">
        <v>1001</v>
      </c>
      <c r="BM25" s="72">
        <f>RANK(BL25,BL7:BL25,0)</f>
        <v>6</v>
      </c>
      <c r="BN25" s="72">
        <v>7219</v>
      </c>
      <c r="BO25" s="72">
        <f>RANK(BN25,BN7:BN25,0)</f>
        <v>6</v>
      </c>
      <c r="BP25" s="72">
        <v>170409</v>
      </c>
      <c r="BQ25" s="72">
        <f>RANK(BP25,BP7:BP25,0)</f>
        <v>7</v>
      </c>
      <c r="BR25" s="72">
        <f>SUM(BR71:BR75)</f>
        <v>595</v>
      </c>
      <c r="BS25" s="72">
        <f>RANK(BR25,BR7:BR25,0)</f>
        <v>6</v>
      </c>
      <c r="BT25" s="72">
        <f>SUM(BT71:BT75)</f>
        <v>3104</v>
      </c>
      <c r="BU25" s="72">
        <f>RANK(BT25,BT7:BT25,0)</f>
        <v>6</v>
      </c>
      <c r="BV25" s="72">
        <f>SUM(BV71:BV75)</f>
        <v>278</v>
      </c>
      <c r="BW25" s="72">
        <f>RANK(BV25,BV7:BV25,0)</f>
        <v>6</v>
      </c>
      <c r="BX25" s="70" t="s">
        <v>31</v>
      </c>
      <c r="BY25" s="72">
        <f>SUM(BY71:BY75)</f>
        <v>98</v>
      </c>
      <c r="BZ25" s="72">
        <f>RANK(BY25,BY7:BY25,0)</f>
        <v>6</v>
      </c>
      <c r="CA25" s="72"/>
      <c r="CB25" s="72">
        <f>RANK(CA25,CA7:CA25,0)</f>
        <v>1</v>
      </c>
      <c r="CC25" s="72"/>
      <c r="CD25" s="72">
        <f>RANK(CC25,CC7:CC25,0)</f>
        <v>1</v>
      </c>
      <c r="CE25" s="72"/>
      <c r="CF25" s="72">
        <f>RANK(CE25,CE7:CE25,0)</f>
        <v>1</v>
      </c>
      <c r="CG25" s="72"/>
      <c r="CH25" s="72">
        <f>RANK(CG25,CG7:CG25,0)</f>
        <v>1</v>
      </c>
      <c r="CI25" s="72">
        <v>5774</v>
      </c>
      <c r="CJ25" s="72">
        <f>RANK(CI25,CI7:CI25,0)</f>
        <v>6</v>
      </c>
      <c r="CK25" s="72">
        <v>2818</v>
      </c>
      <c r="CL25" s="72">
        <f>RANK(CK25,CK7:CK25,0)</f>
        <v>6</v>
      </c>
      <c r="CM25" s="70" t="s">
        <v>31</v>
      </c>
      <c r="CN25" s="73">
        <f>SUM(CN71:CN75)/SUM(CO71:CO75)*100</f>
        <v>97.5583864118896</v>
      </c>
      <c r="CO25" s="72">
        <f>RANK(CN25,CN7:CN25,0)</f>
        <v>15</v>
      </c>
      <c r="CP25" s="72">
        <f>SUM(CP71:CP75)</f>
        <v>39681</v>
      </c>
      <c r="CQ25" s="72">
        <f>RANK(CP25,CP7:CP25,0)</f>
        <v>6</v>
      </c>
      <c r="CR25" s="63">
        <f>SUM(CR71:CR75)</f>
        <v>0</v>
      </c>
      <c r="CS25" s="63">
        <f>RANK(CR25,CR7:CR25,0)</f>
        <v>1</v>
      </c>
      <c r="CT25" s="63">
        <v>32887</v>
      </c>
      <c r="CU25" s="63">
        <f>RANK(CT25,CT7:CT25,0)</f>
        <v>6</v>
      </c>
      <c r="CV25" s="63">
        <f>SUM(CV71:CV75)</f>
        <v>0</v>
      </c>
      <c r="CW25" s="63">
        <f>RANK(CV25,CV7:CV25,0)</f>
        <v>1</v>
      </c>
      <c r="CX25" s="63">
        <f>SUM(CX71:CX75)</f>
        <v>0</v>
      </c>
      <c r="CY25" s="63">
        <f>RANK(CX25,CX7:CX25,0)</f>
        <v>1</v>
      </c>
      <c r="CZ25" s="63">
        <f>SUM(CZ71:CZ75)</f>
        <v>0</v>
      </c>
      <c r="DA25" s="63">
        <f>RANK(CZ25,CZ7:CZ25,0)</f>
        <v>1</v>
      </c>
      <c r="DB25" s="101">
        <f t="shared" si="7"/>
        <v>51273</v>
      </c>
      <c r="DC25" s="65"/>
    </row>
    <row r="26" spans="1:110" s="34" customFormat="1" ht="5.25" customHeight="1">
      <c r="A26" s="104"/>
      <c r="B26" s="71"/>
      <c r="C26" s="72"/>
      <c r="D26" s="72"/>
      <c r="E26" s="72"/>
      <c r="F26" s="64"/>
      <c r="G26" s="72"/>
      <c r="H26" s="72"/>
      <c r="I26" s="72"/>
      <c r="J26" s="73"/>
      <c r="K26" s="72"/>
      <c r="L26" s="73"/>
      <c r="M26" s="72"/>
      <c r="N26" s="72"/>
      <c r="O26" s="72"/>
      <c r="P26" s="104"/>
      <c r="Q26" s="72"/>
      <c r="R26" s="72"/>
      <c r="S26" s="73"/>
      <c r="T26" s="72"/>
      <c r="U26" s="72"/>
      <c r="V26" s="72"/>
      <c r="W26" s="73"/>
      <c r="X26" s="72"/>
      <c r="Y26" s="72"/>
      <c r="Z26" s="72"/>
      <c r="AA26" s="72"/>
      <c r="AB26" s="72"/>
      <c r="AC26" s="72"/>
      <c r="AD26" s="72"/>
      <c r="AE26" s="104"/>
      <c r="AF26" s="72"/>
      <c r="AG26" s="72"/>
      <c r="AH26" s="72"/>
      <c r="AI26" s="72"/>
      <c r="AJ26" s="72"/>
      <c r="AK26" s="72"/>
      <c r="AL26" s="72"/>
      <c r="AM26" s="72"/>
      <c r="AN26" s="62"/>
      <c r="AO26" s="72"/>
      <c r="AP26" s="142"/>
      <c r="AQ26" s="142"/>
      <c r="AR26" s="142"/>
      <c r="AS26" s="72"/>
      <c r="AT26" s="104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104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104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104"/>
      <c r="CN26" s="72"/>
      <c r="CO26" s="72"/>
      <c r="CP26" s="72"/>
      <c r="CQ26" s="72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101">
        <f t="shared" si="7"/>
        <v>0</v>
      </c>
      <c r="DC26" s="3"/>
    </row>
    <row r="27" spans="1:110" s="34" customFormat="1" ht="21" customHeight="1">
      <c r="A27" s="70" t="s">
        <v>32</v>
      </c>
      <c r="B27" s="71">
        <v>114.19</v>
      </c>
      <c r="C27" s="72"/>
      <c r="D27" s="72">
        <v>5663</v>
      </c>
      <c r="E27" s="72"/>
      <c r="F27" s="64">
        <f>D27/114.19</f>
        <v>49.592783956563622</v>
      </c>
      <c r="G27" s="72"/>
      <c r="H27" s="72">
        <v>1921</v>
      </c>
      <c r="I27" s="72"/>
      <c r="J27" s="73">
        <v>49.7</v>
      </c>
      <c r="K27" s="72"/>
      <c r="L27" s="73">
        <v>95</v>
      </c>
      <c r="M27" s="72"/>
      <c r="N27" s="73">
        <v>12.8</v>
      </c>
      <c r="O27" s="72"/>
      <c r="P27" s="70" t="s">
        <v>32</v>
      </c>
      <c r="Q27" s="73">
        <v>54</v>
      </c>
      <c r="R27" s="72"/>
      <c r="S27" s="73">
        <v>33.200000000000003</v>
      </c>
      <c r="T27" s="72"/>
      <c r="U27" s="105">
        <v>2924</v>
      </c>
      <c r="V27" s="72"/>
      <c r="W27" s="73">
        <v>59.2</v>
      </c>
      <c r="X27" s="72"/>
      <c r="Y27" s="72">
        <v>709</v>
      </c>
      <c r="Z27" s="72"/>
      <c r="AA27" s="73">
        <v>24.4</v>
      </c>
      <c r="AB27" s="72"/>
      <c r="AC27" s="72">
        <v>720</v>
      </c>
      <c r="AD27" s="72"/>
      <c r="AE27" s="70" t="s">
        <v>32</v>
      </c>
      <c r="AF27" s="73">
        <v>24.8</v>
      </c>
      <c r="AG27" s="72"/>
      <c r="AH27" s="72">
        <v>1480</v>
      </c>
      <c r="AI27" s="72"/>
      <c r="AJ27" s="64">
        <v>50.9</v>
      </c>
      <c r="AK27" s="72"/>
      <c r="AL27" s="72">
        <v>591</v>
      </c>
      <c r="AM27" s="72"/>
      <c r="AN27" s="62">
        <f t="shared" si="1"/>
        <v>30.7012987012987</v>
      </c>
      <c r="AO27" s="72"/>
      <c r="AP27" s="142">
        <v>634</v>
      </c>
      <c r="AQ27" s="142"/>
      <c r="AR27" s="142">
        <v>77064</v>
      </c>
      <c r="AS27" s="72"/>
      <c r="AT27" s="70" t="s">
        <v>32</v>
      </c>
      <c r="AU27" s="74">
        <f t="shared" si="8"/>
        <v>130.39593908629442</v>
      </c>
      <c r="AV27" s="72"/>
      <c r="AW27" s="72">
        <v>301</v>
      </c>
      <c r="AX27" s="72"/>
      <c r="AY27" s="72">
        <v>352</v>
      </c>
      <c r="AZ27" s="72"/>
      <c r="BA27" s="72">
        <v>17</v>
      </c>
      <c r="BB27" s="72"/>
      <c r="BC27" s="72">
        <v>193</v>
      </c>
      <c r="BD27" s="72"/>
      <c r="BE27" s="72">
        <v>1491</v>
      </c>
      <c r="BF27" s="72"/>
      <c r="BG27" s="72">
        <v>60</v>
      </c>
      <c r="BH27" s="72"/>
      <c r="BI27" s="70" t="s">
        <v>32</v>
      </c>
      <c r="BJ27" s="72">
        <v>206</v>
      </c>
      <c r="BK27" s="72"/>
      <c r="BL27" s="72">
        <v>97</v>
      </c>
      <c r="BM27" s="72"/>
      <c r="BN27" s="72">
        <v>551</v>
      </c>
      <c r="BO27" s="72"/>
      <c r="BP27" s="72">
        <v>10523</v>
      </c>
      <c r="BQ27" s="72"/>
      <c r="BR27" s="72">
        <v>67</v>
      </c>
      <c r="BS27" s="72"/>
      <c r="BT27" s="72">
        <v>548</v>
      </c>
      <c r="BU27" s="72"/>
      <c r="BV27" s="72">
        <v>20</v>
      </c>
      <c r="BW27" s="72"/>
      <c r="BX27" s="70" t="s">
        <v>32</v>
      </c>
      <c r="BY27" s="72">
        <v>15</v>
      </c>
      <c r="BZ27" s="72"/>
      <c r="CA27" s="72"/>
      <c r="CB27" s="72"/>
      <c r="CC27" s="72"/>
      <c r="CD27" s="72"/>
      <c r="CE27" s="72"/>
      <c r="CF27" s="72"/>
      <c r="CG27" s="72"/>
      <c r="CH27" s="72"/>
      <c r="CI27" s="72">
        <v>317</v>
      </c>
      <c r="CJ27" s="72"/>
      <c r="CK27" s="72">
        <v>247</v>
      </c>
      <c r="CL27" s="72"/>
      <c r="CM27" s="70" t="s">
        <v>32</v>
      </c>
      <c r="CN27" s="73">
        <v>97.9</v>
      </c>
      <c r="CO27" s="72"/>
      <c r="CP27" s="72">
        <v>2281</v>
      </c>
      <c r="CQ27" s="72"/>
      <c r="CR27" s="55"/>
      <c r="CS27" s="55"/>
      <c r="CT27" s="55">
        <v>1925</v>
      </c>
      <c r="CU27" s="55"/>
      <c r="CV27" s="55"/>
      <c r="CW27" s="55"/>
      <c r="CX27" s="55"/>
      <c r="CY27" s="55"/>
      <c r="CZ27" s="55"/>
      <c r="DA27" s="55"/>
      <c r="DB27" s="101">
        <f t="shared" si="7"/>
        <v>2909</v>
      </c>
      <c r="DC27" s="3"/>
    </row>
    <row r="28" spans="1:110" s="34" customFormat="1" ht="21" customHeight="1">
      <c r="A28" s="70" t="s">
        <v>33</v>
      </c>
      <c r="B28" s="71">
        <v>188.13</v>
      </c>
      <c r="C28" s="72"/>
      <c r="D28" s="72">
        <v>12980</v>
      </c>
      <c r="E28" s="72"/>
      <c r="F28" s="149">
        <v>60.9</v>
      </c>
      <c r="G28" s="72"/>
      <c r="H28" s="72">
        <v>4120</v>
      </c>
      <c r="I28" s="72"/>
      <c r="J28" s="73">
        <v>47.7</v>
      </c>
      <c r="K28" s="72"/>
      <c r="L28" s="73">
        <v>95.3</v>
      </c>
      <c r="M28" s="72"/>
      <c r="N28" s="73">
        <v>14</v>
      </c>
      <c r="O28" s="72"/>
      <c r="P28" s="70" t="s">
        <v>33</v>
      </c>
      <c r="Q28" s="73">
        <v>56.7</v>
      </c>
      <c r="R28" s="72"/>
      <c r="S28" s="73">
        <v>29.3</v>
      </c>
      <c r="T28" s="72"/>
      <c r="U28" s="105">
        <v>6454</v>
      </c>
      <c r="V28" s="72"/>
      <c r="W28" s="73">
        <v>57.8</v>
      </c>
      <c r="X28" s="72"/>
      <c r="Y28" s="72">
        <v>1135</v>
      </c>
      <c r="Z28" s="72"/>
      <c r="AA28" s="73">
        <v>17.600000000000001</v>
      </c>
      <c r="AB28" s="72"/>
      <c r="AC28" s="72">
        <v>2081</v>
      </c>
      <c r="AD28" s="72"/>
      <c r="AE28" s="70" t="s">
        <v>33</v>
      </c>
      <c r="AF28" s="73">
        <v>32.200000000000003</v>
      </c>
      <c r="AG28" s="72"/>
      <c r="AH28" s="72">
        <v>3238</v>
      </c>
      <c r="AI28" s="72"/>
      <c r="AJ28" s="64">
        <v>50.2</v>
      </c>
      <c r="AK28" s="72"/>
      <c r="AL28" s="72">
        <f>SUM(AL76:AL77)</f>
        <v>1519</v>
      </c>
      <c r="AM28" s="72"/>
      <c r="AN28" s="62">
        <f t="shared" si="1"/>
        <v>36.296296296296298</v>
      </c>
      <c r="AO28" s="72"/>
      <c r="AP28" s="142">
        <f>SUM(AP76:AP77)</f>
        <v>1398</v>
      </c>
      <c r="AQ28" s="142"/>
      <c r="AR28" s="142">
        <v>72495</v>
      </c>
      <c r="AS28" s="72"/>
      <c r="AT28" s="70" t="s">
        <v>33</v>
      </c>
      <c r="AU28" s="74">
        <f t="shared" si="8"/>
        <v>47.725477287689266</v>
      </c>
      <c r="AV28" s="72"/>
      <c r="AW28" s="72">
        <v>346</v>
      </c>
      <c r="AX28" s="72"/>
      <c r="AY28" s="72">
        <v>605</v>
      </c>
      <c r="AZ28" s="72"/>
      <c r="BA28" s="72">
        <v>44</v>
      </c>
      <c r="BB28" s="72"/>
      <c r="BC28" s="72">
        <v>903</v>
      </c>
      <c r="BD28" s="72"/>
      <c r="BE28" s="72">
        <v>12069</v>
      </c>
      <c r="BF28" s="72"/>
      <c r="BG28" s="72">
        <f>SUM(BG76:BG77)</f>
        <v>95</v>
      </c>
      <c r="BH28" s="72"/>
      <c r="BI28" s="70" t="s">
        <v>33</v>
      </c>
      <c r="BJ28" s="72">
        <f>SUM(BJ76:BJ77)</f>
        <v>302</v>
      </c>
      <c r="BK28" s="72"/>
      <c r="BL28" s="72">
        <v>171</v>
      </c>
      <c r="BM28" s="72"/>
      <c r="BN28" s="72">
        <v>681</v>
      </c>
      <c r="BO28" s="72"/>
      <c r="BP28" s="72">
        <v>8414</v>
      </c>
      <c r="BQ28" s="72"/>
      <c r="BR28" s="72">
        <f>SUM(BR76:BR77)</f>
        <v>123</v>
      </c>
      <c r="BS28" s="72"/>
      <c r="BT28" s="72">
        <f>SUM(BT76:BT77)</f>
        <v>664</v>
      </c>
      <c r="BU28" s="72"/>
      <c r="BV28" s="72">
        <f>SUM(BV76:BV77)</f>
        <v>33</v>
      </c>
      <c r="BW28" s="72"/>
      <c r="BX28" s="70" t="s">
        <v>33</v>
      </c>
      <c r="BY28" s="72">
        <f>SUM(BY76:BY77)</f>
        <v>7</v>
      </c>
      <c r="BZ28" s="72"/>
      <c r="CA28" s="72"/>
      <c r="CB28" s="72"/>
      <c r="CC28" s="72"/>
      <c r="CD28" s="72"/>
      <c r="CE28" s="72"/>
      <c r="CF28" s="72"/>
      <c r="CG28" s="72"/>
      <c r="CH28" s="72"/>
      <c r="CI28" s="72">
        <v>804</v>
      </c>
      <c r="CJ28" s="72"/>
      <c r="CK28" s="72">
        <v>475</v>
      </c>
      <c r="CL28" s="72"/>
      <c r="CM28" s="70" t="s">
        <v>33</v>
      </c>
      <c r="CN28" s="73">
        <v>99.4</v>
      </c>
      <c r="CO28" s="72"/>
      <c r="CP28" s="72">
        <f>SUM(CP76:CP77)</f>
        <v>5206</v>
      </c>
      <c r="CQ28" s="72"/>
      <c r="CR28" s="63">
        <f>SUM(CR76:CR77)</f>
        <v>0</v>
      </c>
      <c r="CS28" s="63"/>
      <c r="CT28" s="63">
        <v>4185</v>
      </c>
      <c r="CU28" s="63"/>
      <c r="CV28" s="63">
        <f>SUM(CV76:CV77)</f>
        <v>0</v>
      </c>
      <c r="CW28" s="63"/>
      <c r="CX28" s="63">
        <f>SUM(CX76:CX77)</f>
        <v>0</v>
      </c>
      <c r="CY28" s="63"/>
      <c r="CZ28" s="63">
        <f>SUM(CZ76:CZ77)</f>
        <v>0</v>
      </c>
      <c r="DA28" s="63"/>
      <c r="DB28" s="101">
        <f t="shared" si="7"/>
        <v>6454</v>
      </c>
      <c r="DC28" s="65"/>
    </row>
    <row r="29" spans="1:110" s="34" customFormat="1" ht="21" customHeight="1">
      <c r="A29" s="69" t="s">
        <v>34</v>
      </c>
      <c r="B29" s="54">
        <v>209.61</v>
      </c>
      <c r="C29" s="55"/>
      <c r="D29" s="55">
        <v>4759</v>
      </c>
      <c r="E29" s="55"/>
      <c r="F29" s="64">
        <f t="shared" si="0"/>
        <v>22.704069462334811</v>
      </c>
      <c r="G29" s="55"/>
      <c r="H29" s="55">
        <v>1268</v>
      </c>
      <c r="I29" s="55"/>
      <c r="J29" s="58">
        <v>43.9</v>
      </c>
      <c r="K29" s="55"/>
      <c r="L29" s="58">
        <v>97</v>
      </c>
      <c r="M29" s="55"/>
      <c r="N29" s="58">
        <v>16.899999999999999</v>
      </c>
      <c r="O29" s="55"/>
      <c r="P29" s="69" t="s">
        <v>34</v>
      </c>
      <c r="Q29" s="58">
        <v>58.9</v>
      </c>
      <c r="R29" s="55"/>
      <c r="S29" s="58">
        <v>24.2</v>
      </c>
      <c r="T29" s="55"/>
      <c r="U29" s="75">
        <v>2952</v>
      </c>
      <c r="V29" s="55"/>
      <c r="W29" s="58">
        <v>74.599999999999994</v>
      </c>
      <c r="X29" s="55"/>
      <c r="Y29" s="55">
        <v>2094</v>
      </c>
      <c r="Z29" s="55"/>
      <c r="AA29" s="58">
        <v>71</v>
      </c>
      <c r="AB29" s="55"/>
      <c r="AC29" s="55">
        <v>127</v>
      </c>
      <c r="AD29" s="55"/>
      <c r="AE29" s="69" t="s">
        <v>34</v>
      </c>
      <c r="AF29" s="58">
        <v>4.3</v>
      </c>
      <c r="AG29" s="55"/>
      <c r="AH29" s="55">
        <v>729</v>
      </c>
      <c r="AI29" s="55"/>
      <c r="AJ29" s="62">
        <v>24.7</v>
      </c>
      <c r="AK29" s="55"/>
      <c r="AL29" s="55">
        <v>634</v>
      </c>
      <c r="AM29" s="55"/>
      <c r="AN29" s="62">
        <f t="shared" si="1"/>
        <v>50.197941409342839</v>
      </c>
      <c r="AO29" s="55"/>
      <c r="AP29" s="144">
        <v>1864</v>
      </c>
      <c r="AQ29" s="144"/>
      <c r="AR29" s="144">
        <v>176860</v>
      </c>
      <c r="AS29" s="55"/>
      <c r="AT29" s="69" t="s">
        <v>34</v>
      </c>
      <c r="AU29" s="57">
        <f t="shared" si="8"/>
        <v>278.95899053627761</v>
      </c>
      <c r="AV29" s="55"/>
      <c r="AW29" s="55">
        <v>885</v>
      </c>
      <c r="AX29" s="55"/>
      <c r="AY29" s="55">
        <v>191</v>
      </c>
      <c r="AZ29" s="55"/>
      <c r="BA29" s="55">
        <v>5</v>
      </c>
      <c r="BB29" s="55"/>
      <c r="BC29" s="55">
        <v>37</v>
      </c>
      <c r="BD29" s="55"/>
      <c r="BE29" s="55">
        <v>373</v>
      </c>
      <c r="BF29" s="55"/>
      <c r="BG29" s="55">
        <v>29</v>
      </c>
      <c r="BH29" s="55"/>
      <c r="BI29" s="69" t="s">
        <v>34</v>
      </c>
      <c r="BJ29" s="55">
        <v>147</v>
      </c>
      <c r="BK29" s="55"/>
      <c r="BL29" s="55">
        <v>50</v>
      </c>
      <c r="BM29" s="55"/>
      <c r="BN29" s="55">
        <v>231</v>
      </c>
      <c r="BO29" s="55"/>
      <c r="BP29" s="55">
        <v>4034</v>
      </c>
      <c r="BQ29" s="55"/>
      <c r="BR29" s="55">
        <v>32</v>
      </c>
      <c r="BS29" s="55"/>
      <c r="BT29" s="55">
        <v>132</v>
      </c>
      <c r="BU29" s="55"/>
      <c r="BV29" s="55">
        <v>9</v>
      </c>
      <c r="BW29" s="55"/>
      <c r="BX29" s="69" t="s">
        <v>34</v>
      </c>
      <c r="BY29" s="55">
        <v>10</v>
      </c>
      <c r="BZ29" s="55"/>
      <c r="CA29" s="55"/>
      <c r="CB29" s="55"/>
      <c r="CC29" s="55"/>
      <c r="CD29" s="55"/>
      <c r="CE29" s="55"/>
      <c r="CF29" s="55"/>
      <c r="CG29" s="55"/>
      <c r="CH29" s="55"/>
      <c r="CI29" s="55">
        <v>324</v>
      </c>
      <c r="CJ29" s="55"/>
      <c r="CK29" s="55">
        <v>193</v>
      </c>
      <c r="CL29" s="55"/>
      <c r="CM29" s="69" t="s">
        <v>34</v>
      </c>
      <c r="CN29" s="58">
        <v>98.6</v>
      </c>
      <c r="CO29" s="55"/>
      <c r="CP29" s="55">
        <v>2142</v>
      </c>
      <c r="CQ29" s="55"/>
      <c r="CR29" s="55"/>
      <c r="CS29" s="55"/>
      <c r="CT29" s="55">
        <v>1263</v>
      </c>
      <c r="CU29" s="55"/>
      <c r="CV29" s="55"/>
      <c r="CW29" s="55"/>
      <c r="CX29" s="55"/>
      <c r="CY29" s="55"/>
      <c r="CZ29" s="55"/>
      <c r="DA29" s="55"/>
      <c r="DB29" s="101">
        <f t="shared" si="7"/>
        <v>2950</v>
      </c>
      <c r="DC29" s="3"/>
      <c r="DD29" s="3"/>
      <c r="DE29" s="3"/>
      <c r="DF29" s="3"/>
    </row>
    <row r="30" spans="1:110" s="34" customFormat="1" ht="21" customHeight="1">
      <c r="A30" s="69" t="s">
        <v>35</v>
      </c>
      <c r="B30" s="54">
        <v>133.1</v>
      </c>
      <c r="C30" s="55"/>
      <c r="D30" s="55">
        <v>3494</v>
      </c>
      <c r="E30" s="55"/>
      <c r="F30" s="64">
        <f t="shared" si="0"/>
        <v>26.250939143501128</v>
      </c>
      <c r="G30" s="55"/>
      <c r="H30" s="55">
        <v>993</v>
      </c>
      <c r="I30" s="55"/>
      <c r="J30" s="58">
        <v>45.5</v>
      </c>
      <c r="K30" s="55"/>
      <c r="L30" s="58">
        <v>98.7</v>
      </c>
      <c r="M30" s="55"/>
      <c r="N30" s="58">
        <v>14.9</v>
      </c>
      <c r="O30" s="55"/>
      <c r="P30" s="69" t="s">
        <v>35</v>
      </c>
      <c r="Q30" s="58">
        <v>58.6</v>
      </c>
      <c r="R30" s="55"/>
      <c r="S30" s="58">
        <v>26.5</v>
      </c>
      <c r="T30" s="55"/>
      <c r="U30" s="75">
        <v>2143</v>
      </c>
      <c r="V30" s="55"/>
      <c r="W30" s="58">
        <v>72.099999999999994</v>
      </c>
      <c r="X30" s="55"/>
      <c r="Y30" s="55">
        <v>1211</v>
      </c>
      <c r="Z30" s="55"/>
      <c r="AA30" s="58">
        <v>56.9</v>
      </c>
      <c r="AB30" s="55"/>
      <c r="AC30" s="55">
        <v>131</v>
      </c>
      <c r="AD30" s="55"/>
      <c r="AE30" s="69" t="s">
        <v>35</v>
      </c>
      <c r="AF30" s="58">
        <v>6.2</v>
      </c>
      <c r="AG30" s="55"/>
      <c r="AH30" s="55">
        <v>788</v>
      </c>
      <c r="AI30" s="55"/>
      <c r="AJ30" s="62">
        <v>37</v>
      </c>
      <c r="AK30" s="55"/>
      <c r="AL30" s="55">
        <v>406</v>
      </c>
      <c r="AM30" s="55"/>
      <c r="AN30" s="62">
        <f t="shared" si="1"/>
        <v>39.726027397260275</v>
      </c>
      <c r="AO30" s="55"/>
      <c r="AP30" s="144">
        <v>1060</v>
      </c>
      <c r="AQ30" s="144"/>
      <c r="AR30" s="144">
        <v>160241</v>
      </c>
      <c r="AS30" s="55"/>
      <c r="AT30" s="69" t="s">
        <v>35</v>
      </c>
      <c r="AU30" s="57">
        <f t="shared" si="8"/>
        <v>394.68226600985224</v>
      </c>
      <c r="AV30" s="55"/>
      <c r="AW30" s="55">
        <v>764</v>
      </c>
      <c r="AX30" s="55"/>
      <c r="AY30" s="55">
        <v>163</v>
      </c>
      <c r="AZ30" s="55"/>
      <c r="BA30" s="55">
        <v>3</v>
      </c>
      <c r="BB30" s="55"/>
      <c r="BC30" s="55">
        <v>54</v>
      </c>
      <c r="BD30" s="55"/>
      <c r="BE30" s="55">
        <v>4447</v>
      </c>
      <c r="BF30" s="55"/>
      <c r="BG30" s="55">
        <v>25</v>
      </c>
      <c r="BH30" s="55"/>
      <c r="BI30" s="69" t="s">
        <v>35</v>
      </c>
      <c r="BJ30" s="55">
        <v>138</v>
      </c>
      <c r="BK30" s="55"/>
      <c r="BL30" s="55">
        <v>43</v>
      </c>
      <c r="BM30" s="55"/>
      <c r="BN30" s="55">
        <v>168</v>
      </c>
      <c r="BO30" s="55"/>
      <c r="BP30" s="55">
        <v>7185</v>
      </c>
      <c r="BQ30" s="55"/>
      <c r="BR30" s="55">
        <v>22</v>
      </c>
      <c r="BS30" s="55"/>
      <c r="BT30" s="55">
        <v>73</v>
      </c>
      <c r="BU30" s="55"/>
      <c r="BV30" s="55">
        <v>14</v>
      </c>
      <c r="BW30" s="55"/>
      <c r="BX30" s="69" t="s">
        <v>35</v>
      </c>
      <c r="BY30" s="55">
        <v>17</v>
      </c>
      <c r="BZ30" s="55"/>
      <c r="CA30" s="55"/>
      <c r="CB30" s="55"/>
      <c r="CC30" s="55"/>
      <c r="CD30" s="55"/>
      <c r="CE30" s="55"/>
      <c r="CF30" s="55"/>
      <c r="CG30" s="55"/>
      <c r="CH30" s="55"/>
      <c r="CI30" s="55">
        <v>219</v>
      </c>
      <c r="CJ30" s="55"/>
      <c r="CK30" s="55">
        <v>109</v>
      </c>
      <c r="CL30" s="55"/>
      <c r="CM30" s="69" t="s">
        <v>35</v>
      </c>
      <c r="CN30" s="58">
        <v>98</v>
      </c>
      <c r="CO30" s="55"/>
      <c r="CP30" s="55">
        <v>1753</v>
      </c>
      <c r="CQ30" s="55"/>
      <c r="CR30" s="55"/>
      <c r="CS30" s="55"/>
      <c r="CT30" s="55">
        <v>1022</v>
      </c>
      <c r="CU30" s="55"/>
      <c r="CV30" s="55"/>
      <c r="CW30" s="55"/>
      <c r="CX30" s="55"/>
      <c r="CY30" s="55"/>
      <c r="CZ30" s="55"/>
      <c r="DA30" s="55"/>
      <c r="DB30" s="101">
        <f t="shared" si="7"/>
        <v>2130</v>
      </c>
      <c r="DC30" s="3"/>
      <c r="DD30" s="3"/>
      <c r="DE30" s="3"/>
      <c r="DF30" s="3"/>
    </row>
    <row r="31" spans="1:110" s="34" customFormat="1" ht="21" customHeight="1">
      <c r="A31" s="69" t="s">
        <v>36</v>
      </c>
      <c r="B31" s="54">
        <v>66.03</v>
      </c>
      <c r="C31" s="55"/>
      <c r="D31" s="55">
        <v>1151</v>
      </c>
      <c r="E31" s="55"/>
      <c r="F31" s="64">
        <f t="shared" si="0"/>
        <v>17.43147054369226</v>
      </c>
      <c r="G31" s="55"/>
      <c r="H31" s="55">
        <v>426</v>
      </c>
      <c r="I31" s="55"/>
      <c r="J31" s="58">
        <v>51.3</v>
      </c>
      <c r="K31" s="55"/>
      <c r="L31" s="58">
        <v>72.7</v>
      </c>
      <c r="M31" s="55"/>
      <c r="N31" s="58">
        <v>14.1</v>
      </c>
      <c r="O31" s="55"/>
      <c r="P31" s="69" t="s">
        <v>36</v>
      </c>
      <c r="Q31" s="58">
        <v>46.5</v>
      </c>
      <c r="R31" s="55"/>
      <c r="S31" s="58">
        <v>39.4</v>
      </c>
      <c r="T31" s="55"/>
      <c r="U31" s="75">
        <v>583</v>
      </c>
      <c r="V31" s="55"/>
      <c r="W31" s="58">
        <v>58.9</v>
      </c>
      <c r="X31" s="55"/>
      <c r="Y31" s="55">
        <v>239</v>
      </c>
      <c r="Z31" s="55"/>
      <c r="AA31" s="58">
        <v>41.1</v>
      </c>
      <c r="AB31" s="55"/>
      <c r="AC31" s="55">
        <v>98</v>
      </c>
      <c r="AD31" s="55"/>
      <c r="AE31" s="69" t="s">
        <v>36</v>
      </c>
      <c r="AF31" s="58">
        <v>16.899999999999999</v>
      </c>
      <c r="AG31" s="55"/>
      <c r="AH31" s="55">
        <v>244</v>
      </c>
      <c r="AI31" s="55"/>
      <c r="AJ31" s="62">
        <v>42</v>
      </c>
      <c r="AK31" s="55"/>
      <c r="AL31" s="55">
        <v>162</v>
      </c>
      <c r="AM31" s="55"/>
      <c r="AN31" s="62">
        <f t="shared" si="1"/>
        <v>22.070844686648503</v>
      </c>
      <c r="AO31" s="55"/>
      <c r="AP31" s="144">
        <v>239</v>
      </c>
      <c r="AQ31" s="144"/>
      <c r="AR31" s="144">
        <v>13925</v>
      </c>
      <c r="AS31" s="55"/>
      <c r="AT31" s="69" t="s">
        <v>36</v>
      </c>
      <c r="AU31" s="57">
        <f t="shared" si="8"/>
        <v>85.956790123456784</v>
      </c>
      <c r="AV31" s="55"/>
      <c r="AW31" s="55">
        <v>85</v>
      </c>
      <c r="AX31" s="55"/>
      <c r="AY31" s="55">
        <v>57</v>
      </c>
      <c r="AZ31" s="55"/>
      <c r="BA31" s="61" t="s">
        <v>260</v>
      </c>
      <c r="BB31" s="61"/>
      <c r="BC31" s="61" t="s">
        <v>260</v>
      </c>
      <c r="BD31" s="61"/>
      <c r="BE31" s="61" t="s">
        <v>260</v>
      </c>
      <c r="BF31" s="55"/>
      <c r="BG31" s="55">
        <v>9</v>
      </c>
      <c r="BH31" s="55"/>
      <c r="BI31" s="69" t="s">
        <v>36</v>
      </c>
      <c r="BJ31" s="55">
        <v>22</v>
      </c>
      <c r="BK31" s="55"/>
      <c r="BL31" s="55">
        <v>13</v>
      </c>
      <c r="BM31" s="55"/>
      <c r="BN31" s="55">
        <v>24</v>
      </c>
      <c r="BO31" s="55"/>
      <c r="BP31" s="55">
        <v>341</v>
      </c>
      <c r="BQ31" s="55"/>
      <c r="BR31" s="55">
        <v>20</v>
      </c>
      <c r="BS31" s="55"/>
      <c r="BT31" s="55">
        <v>70</v>
      </c>
      <c r="BU31" s="55"/>
      <c r="BV31" s="61" t="s">
        <v>260</v>
      </c>
      <c r="BW31" s="55"/>
      <c r="BX31" s="69" t="s">
        <v>36</v>
      </c>
      <c r="BY31" s="55">
        <v>1</v>
      </c>
      <c r="BZ31" s="55"/>
      <c r="CA31" s="55"/>
      <c r="CB31" s="55"/>
      <c r="CC31" s="55"/>
      <c r="CD31" s="55"/>
      <c r="CE31" s="55"/>
      <c r="CF31" s="55"/>
      <c r="CG31" s="55"/>
      <c r="CH31" s="55"/>
      <c r="CI31" s="55">
        <v>81</v>
      </c>
      <c r="CJ31" s="55"/>
      <c r="CK31" s="61" t="s">
        <v>260</v>
      </c>
      <c r="CL31" s="55"/>
      <c r="CM31" s="69" t="s">
        <v>36</v>
      </c>
      <c r="CN31" s="76" t="s">
        <v>260</v>
      </c>
      <c r="CO31" s="55"/>
      <c r="CP31" s="55">
        <v>527</v>
      </c>
      <c r="CQ31" s="55"/>
      <c r="CR31" s="55"/>
      <c r="CS31" s="55"/>
      <c r="CT31" s="55">
        <v>734</v>
      </c>
      <c r="CU31" s="55"/>
      <c r="CV31" s="55"/>
      <c r="CW31" s="55"/>
      <c r="CX31" s="55"/>
      <c r="CY31" s="55"/>
      <c r="CZ31" s="55"/>
      <c r="DA31" s="55"/>
      <c r="DB31" s="101">
        <f t="shared" si="7"/>
        <v>581</v>
      </c>
      <c r="DC31" s="3"/>
      <c r="DD31" s="3"/>
      <c r="DE31" s="3"/>
      <c r="DF31" s="3"/>
    </row>
    <row r="32" spans="1:110" s="34" customFormat="1" ht="21" customHeight="1">
      <c r="A32" s="69" t="s">
        <v>37</v>
      </c>
      <c r="B32" s="54">
        <v>56.26</v>
      </c>
      <c r="C32" s="55"/>
      <c r="D32" s="55">
        <v>942</v>
      </c>
      <c r="E32" s="55"/>
      <c r="F32" s="64">
        <f t="shared" si="0"/>
        <v>16.743690010664771</v>
      </c>
      <c r="G32" s="55"/>
      <c r="H32" s="55">
        <v>355</v>
      </c>
      <c r="I32" s="55"/>
      <c r="J32" s="58">
        <v>51</v>
      </c>
      <c r="K32" s="55"/>
      <c r="L32" s="58">
        <v>91.9</v>
      </c>
      <c r="M32" s="55"/>
      <c r="N32" s="58">
        <v>13.5</v>
      </c>
      <c r="O32" s="55"/>
      <c r="P32" s="69" t="s">
        <v>37</v>
      </c>
      <c r="Q32" s="58">
        <v>47.7</v>
      </c>
      <c r="R32" s="55"/>
      <c r="S32" s="58">
        <v>38.9</v>
      </c>
      <c r="T32" s="55"/>
      <c r="U32" s="75">
        <v>454</v>
      </c>
      <c r="V32" s="55"/>
      <c r="W32" s="58">
        <v>55.7</v>
      </c>
      <c r="X32" s="55"/>
      <c r="Y32" s="55">
        <v>166</v>
      </c>
      <c r="Z32" s="55"/>
      <c r="AA32" s="58">
        <v>36.6</v>
      </c>
      <c r="AB32" s="55"/>
      <c r="AC32" s="55">
        <v>98</v>
      </c>
      <c r="AD32" s="55"/>
      <c r="AE32" s="69" t="s">
        <v>37</v>
      </c>
      <c r="AF32" s="58">
        <v>21.6</v>
      </c>
      <c r="AG32" s="55"/>
      <c r="AH32" s="55">
        <v>190</v>
      </c>
      <c r="AI32" s="55"/>
      <c r="AJ32" s="62">
        <v>41.9</v>
      </c>
      <c r="AK32" s="55"/>
      <c r="AL32" s="55">
        <v>126</v>
      </c>
      <c r="AM32" s="55"/>
      <c r="AN32" s="62">
        <f t="shared" si="1"/>
        <v>35.393258426966291</v>
      </c>
      <c r="AO32" s="55"/>
      <c r="AP32" s="144">
        <v>157</v>
      </c>
      <c r="AQ32" s="144"/>
      <c r="AR32" s="144">
        <v>10466</v>
      </c>
      <c r="AS32" s="55"/>
      <c r="AT32" s="69" t="s">
        <v>37</v>
      </c>
      <c r="AU32" s="57">
        <f t="shared" si="8"/>
        <v>83.063492063492063</v>
      </c>
      <c r="AV32" s="55"/>
      <c r="AW32" s="55">
        <v>53</v>
      </c>
      <c r="AX32" s="55"/>
      <c r="AY32" s="55">
        <v>33</v>
      </c>
      <c r="AZ32" s="55"/>
      <c r="BA32" s="55">
        <v>3</v>
      </c>
      <c r="BB32" s="55"/>
      <c r="BC32" s="55">
        <v>50</v>
      </c>
      <c r="BD32" s="55"/>
      <c r="BE32" s="55">
        <v>229</v>
      </c>
      <c r="BF32" s="55"/>
      <c r="BG32" s="55">
        <v>5</v>
      </c>
      <c r="BH32" s="55"/>
      <c r="BI32" s="69" t="s">
        <v>37</v>
      </c>
      <c r="BJ32" s="55">
        <v>7</v>
      </c>
      <c r="BK32" s="55"/>
      <c r="BL32" s="55">
        <v>7</v>
      </c>
      <c r="BM32" s="55"/>
      <c r="BN32" s="55">
        <v>42</v>
      </c>
      <c r="BO32" s="55"/>
      <c r="BP32" s="55">
        <v>439</v>
      </c>
      <c r="BQ32" s="55"/>
      <c r="BR32" s="55">
        <v>11</v>
      </c>
      <c r="BS32" s="55"/>
      <c r="BT32" s="55">
        <v>39</v>
      </c>
      <c r="BU32" s="55"/>
      <c r="BV32" s="61" t="s">
        <v>261</v>
      </c>
      <c r="BW32" s="55"/>
      <c r="BX32" s="69" t="s">
        <v>37</v>
      </c>
      <c r="BY32" s="55">
        <v>2</v>
      </c>
      <c r="BZ32" s="55"/>
      <c r="CA32" s="55"/>
      <c r="CB32" s="55"/>
      <c r="CC32" s="55"/>
      <c r="CD32" s="55"/>
      <c r="CE32" s="55"/>
      <c r="CF32" s="55"/>
      <c r="CG32" s="55"/>
      <c r="CH32" s="55"/>
      <c r="CI32" s="55">
        <v>64</v>
      </c>
      <c r="CJ32" s="55"/>
      <c r="CK32" s="61" t="s">
        <v>261</v>
      </c>
      <c r="CL32" s="55"/>
      <c r="CM32" s="69" t="s">
        <v>37</v>
      </c>
      <c r="CN32" s="76" t="s">
        <v>261</v>
      </c>
      <c r="CO32" s="55"/>
      <c r="CP32" s="55">
        <v>387</v>
      </c>
      <c r="CQ32" s="55"/>
      <c r="CR32" s="55"/>
      <c r="CS32" s="55"/>
      <c r="CT32" s="55">
        <v>356</v>
      </c>
      <c r="CU32" s="55"/>
      <c r="CV32" s="55"/>
      <c r="CW32" s="55"/>
      <c r="CX32" s="55"/>
      <c r="CY32" s="55"/>
      <c r="CZ32" s="55"/>
      <c r="DA32" s="55"/>
      <c r="DB32" s="101">
        <f t="shared" si="7"/>
        <v>454</v>
      </c>
      <c r="DC32" s="3"/>
      <c r="DD32" s="3"/>
      <c r="DE32" s="3"/>
      <c r="DF32" s="3"/>
    </row>
    <row r="33" spans="1:110" s="34" customFormat="1" ht="5.25" customHeight="1">
      <c r="A33" s="69"/>
      <c r="B33" s="54"/>
      <c r="C33" s="55"/>
      <c r="D33" s="55"/>
      <c r="E33" s="55"/>
      <c r="F33" s="64"/>
      <c r="G33" s="55"/>
      <c r="H33" s="55"/>
      <c r="I33" s="55"/>
      <c r="J33" s="58"/>
      <c r="K33" s="55"/>
      <c r="L33" s="58"/>
      <c r="M33" s="55"/>
      <c r="N33" s="58"/>
      <c r="O33" s="55"/>
      <c r="P33" s="69"/>
      <c r="Q33" s="58"/>
      <c r="R33" s="55"/>
      <c r="S33" s="58"/>
      <c r="T33" s="55"/>
      <c r="U33" s="75"/>
      <c r="V33" s="55"/>
      <c r="W33" s="58"/>
      <c r="X33" s="55"/>
      <c r="Y33" s="55"/>
      <c r="Z33" s="55"/>
      <c r="AA33" s="55"/>
      <c r="AB33" s="55"/>
      <c r="AC33" s="55"/>
      <c r="AD33" s="55"/>
      <c r="AE33" s="69"/>
      <c r="AF33" s="55"/>
      <c r="AG33" s="55"/>
      <c r="AH33" s="55"/>
      <c r="AI33" s="55"/>
      <c r="AJ33" s="62"/>
      <c r="AK33" s="55"/>
      <c r="AL33" s="55"/>
      <c r="AM33" s="55"/>
      <c r="AN33" s="62"/>
      <c r="AO33" s="55"/>
      <c r="AP33" s="144"/>
      <c r="AQ33" s="144"/>
      <c r="AR33" s="144"/>
      <c r="AS33" s="55"/>
      <c r="AT33" s="69"/>
      <c r="AU33" s="57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69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69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69"/>
      <c r="CN33" s="58"/>
      <c r="CO33" s="55"/>
      <c r="CP33" s="55"/>
      <c r="CQ33" s="55"/>
      <c r="CR33" s="55"/>
      <c r="CS33" s="55"/>
      <c r="CT33" s="55"/>
      <c r="CU33" s="55"/>
      <c r="CV33" s="55"/>
      <c r="CW33" s="55"/>
      <c r="CX33" s="55"/>
      <c r="CY33" s="55"/>
      <c r="CZ33" s="55"/>
      <c r="DA33" s="55"/>
      <c r="DB33" s="101">
        <f t="shared" si="7"/>
        <v>0</v>
      </c>
      <c r="DC33" s="3"/>
      <c r="DD33" s="3"/>
      <c r="DE33" s="3"/>
      <c r="DF33" s="3"/>
    </row>
    <row r="34" spans="1:110" s="34" customFormat="1" ht="21" customHeight="1">
      <c r="A34" s="69" t="s">
        <v>38</v>
      </c>
      <c r="B34" s="54">
        <v>156.05000000000001</v>
      </c>
      <c r="C34" s="55"/>
      <c r="D34" s="55">
        <v>17144</v>
      </c>
      <c r="E34" s="55"/>
      <c r="F34" s="64">
        <f t="shared" si="0"/>
        <v>109.86222364626721</v>
      </c>
      <c r="G34" s="55"/>
      <c r="H34" s="55">
        <v>6752</v>
      </c>
      <c r="I34" s="55"/>
      <c r="J34" s="58">
        <v>44.9</v>
      </c>
      <c r="K34" s="55"/>
      <c r="L34" s="58">
        <v>106</v>
      </c>
      <c r="M34" s="55"/>
      <c r="N34" s="58">
        <v>14.1</v>
      </c>
      <c r="O34" s="55"/>
      <c r="P34" s="69" t="s">
        <v>38</v>
      </c>
      <c r="Q34" s="58">
        <v>63.5</v>
      </c>
      <c r="R34" s="55"/>
      <c r="S34" s="58">
        <v>22.4</v>
      </c>
      <c r="T34" s="55"/>
      <c r="U34" s="75">
        <v>8963</v>
      </c>
      <c r="V34" s="55"/>
      <c r="W34" s="58">
        <v>60.8</v>
      </c>
      <c r="X34" s="55"/>
      <c r="Y34" s="55">
        <v>355</v>
      </c>
      <c r="Z34" s="55"/>
      <c r="AA34" s="62">
        <v>4</v>
      </c>
      <c r="AB34" s="55"/>
      <c r="AC34" s="55">
        <v>1379</v>
      </c>
      <c r="AD34" s="55"/>
      <c r="AE34" s="69" t="s">
        <v>38</v>
      </c>
      <c r="AF34" s="62">
        <v>15.4</v>
      </c>
      <c r="AG34" s="55"/>
      <c r="AH34" s="55">
        <v>7198</v>
      </c>
      <c r="AI34" s="55"/>
      <c r="AJ34" s="62">
        <v>80.599999999999994</v>
      </c>
      <c r="AK34" s="55"/>
      <c r="AL34" s="55">
        <v>368</v>
      </c>
      <c r="AM34" s="55"/>
      <c r="AN34" s="62">
        <f t="shared" si="1"/>
        <v>5.2972506117748663</v>
      </c>
      <c r="AO34" s="55"/>
      <c r="AP34" s="144">
        <v>363</v>
      </c>
      <c r="AQ34" s="144"/>
      <c r="AR34" s="144">
        <v>28949</v>
      </c>
      <c r="AS34" s="55"/>
      <c r="AT34" s="69" t="s">
        <v>38</v>
      </c>
      <c r="AU34" s="57">
        <f t="shared" si="8"/>
        <v>78.665760869565219</v>
      </c>
      <c r="AV34" s="55"/>
      <c r="AW34" s="55">
        <v>95</v>
      </c>
      <c r="AX34" s="55"/>
      <c r="AY34" s="55">
        <v>1361</v>
      </c>
      <c r="AZ34" s="55"/>
      <c r="BA34" s="55">
        <v>12</v>
      </c>
      <c r="BB34" s="55"/>
      <c r="BC34" s="55">
        <v>96</v>
      </c>
      <c r="BD34" s="55"/>
      <c r="BE34" s="55">
        <v>1952</v>
      </c>
      <c r="BF34" s="55"/>
      <c r="BG34" s="55">
        <v>158</v>
      </c>
      <c r="BH34" s="55"/>
      <c r="BI34" s="69" t="s">
        <v>38</v>
      </c>
      <c r="BJ34" s="55">
        <v>1583</v>
      </c>
      <c r="BK34" s="55"/>
      <c r="BL34" s="55">
        <v>491</v>
      </c>
      <c r="BM34" s="55"/>
      <c r="BN34" s="55">
        <v>2388</v>
      </c>
      <c r="BO34" s="55"/>
      <c r="BP34" s="55">
        <v>46187</v>
      </c>
      <c r="BQ34" s="55"/>
      <c r="BR34" s="55">
        <v>113</v>
      </c>
      <c r="BS34" s="55"/>
      <c r="BT34" s="55">
        <v>784</v>
      </c>
      <c r="BU34" s="55"/>
      <c r="BV34" s="55">
        <v>189</v>
      </c>
      <c r="BW34" s="55"/>
      <c r="BX34" s="69" t="s">
        <v>38</v>
      </c>
      <c r="BY34" s="55">
        <v>89</v>
      </c>
      <c r="BZ34" s="55"/>
      <c r="CA34" s="55"/>
      <c r="CB34" s="55"/>
      <c r="CC34" s="55"/>
      <c r="CD34" s="55"/>
      <c r="CE34" s="55"/>
      <c r="CF34" s="55"/>
      <c r="CG34" s="55"/>
      <c r="CH34" s="55"/>
      <c r="CI34" s="55">
        <v>1039</v>
      </c>
      <c r="CJ34" s="55"/>
      <c r="CK34" s="55">
        <v>488</v>
      </c>
      <c r="CL34" s="55"/>
      <c r="CM34" s="69" t="s">
        <v>38</v>
      </c>
      <c r="CN34" s="58">
        <v>99.4</v>
      </c>
      <c r="CO34" s="55"/>
      <c r="CP34" s="55">
        <v>8265</v>
      </c>
      <c r="CQ34" s="55"/>
      <c r="CR34" s="55"/>
      <c r="CS34" s="55"/>
      <c r="CT34" s="55">
        <v>6947</v>
      </c>
      <c r="CU34" s="55"/>
      <c r="CV34" s="55"/>
      <c r="CW34" s="55"/>
      <c r="CX34" s="55"/>
      <c r="CY34" s="55"/>
      <c r="CZ34" s="55"/>
      <c r="DA34" s="55"/>
      <c r="DB34" s="101">
        <f t="shared" si="7"/>
        <v>8932</v>
      </c>
      <c r="DC34" s="3"/>
      <c r="DD34" s="3"/>
      <c r="DE34" s="3"/>
      <c r="DF34" s="3"/>
    </row>
    <row r="35" spans="1:110" s="34" customFormat="1" ht="21" customHeight="1">
      <c r="A35" s="69" t="s">
        <v>39</v>
      </c>
      <c r="B35" s="54">
        <v>58.78</v>
      </c>
      <c r="C35" s="55"/>
      <c r="D35" s="55">
        <v>14124</v>
      </c>
      <c r="E35" s="55"/>
      <c r="F35" s="64">
        <f t="shared" si="0"/>
        <v>240.28581150051036</v>
      </c>
      <c r="G35" s="55"/>
      <c r="H35" s="55">
        <v>5076</v>
      </c>
      <c r="I35" s="55"/>
      <c r="J35" s="58">
        <v>42.8</v>
      </c>
      <c r="K35" s="55"/>
      <c r="L35" s="58">
        <v>105.3</v>
      </c>
      <c r="M35" s="55"/>
      <c r="N35" s="58">
        <v>15.7</v>
      </c>
      <c r="O35" s="55"/>
      <c r="P35" s="69" t="s">
        <v>39</v>
      </c>
      <c r="Q35" s="58">
        <v>64.3</v>
      </c>
      <c r="R35" s="55"/>
      <c r="S35" s="58">
        <v>20</v>
      </c>
      <c r="T35" s="55"/>
      <c r="U35" s="75">
        <v>7535</v>
      </c>
      <c r="V35" s="55"/>
      <c r="W35" s="58">
        <v>63.3</v>
      </c>
      <c r="X35" s="55"/>
      <c r="Y35" s="55">
        <v>920</v>
      </c>
      <c r="Z35" s="55"/>
      <c r="AA35" s="62">
        <v>12.2</v>
      </c>
      <c r="AB35" s="55"/>
      <c r="AC35" s="55">
        <v>2610</v>
      </c>
      <c r="AD35" s="55"/>
      <c r="AE35" s="69" t="s">
        <v>39</v>
      </c>
      <c r="AF35" s="62">
        <v>34.700000000000003</v>
      </c>
      <c r="AG35" s="55"/>
      <c r="AH35" s="55">
        <v>3991</v>
      </c>
      <c r="AI35" s="55"/>
      <c r="AJ35" s="62">
        <v>53.1</v>
      </c>
      <c r="AK35" s="55"/>
      <c r="AL35" s="55">
        <v>716</v>
      </c>
      <c r="AM35" s="55"/>
      <c r="AN35" s="62">
        <f t="shared" si="1"/>
        <v>13.897515527950311</v>
      </c>
      <c r="AO35" s="55"/>
      <c r="AP35" s="144">
        <v>843</v>
      </c>
      <c r="AQ35" s="144"/>
      <c r="AR35" s="144">
        <v>51954</v>
      </c>
      <c r="AS35" s="55"/>
      <c r="AT35" s="69" t="s">
        <v>39</v>
      </c>
      <c r="AU35" s="57">
        <f t="shared" si="8"/>
        <v>72.561452513966486</v>
      </c>
      <c r="AV35" s="55"/>
      <c r="AW35" s="55">
        <v>275</v>
      </c>
      <c r="AX35" s="55"/>
      <c r="AY35" s="55">
        <v>526</v>
      </c>
      <c r="AZ35" s="55"/>
      <c r="BA35" s="55">
        <v>34</v>
      </c>
      <c r="BB35" s="55"/>
      <c r="BC35" s="55">
        <v>2694</v>
      </c>
      <c r="BD35" s="55"/>
      <c r="BE35" s="55">
        <v>72235</v>
      </c>
      <c r="BF35" s="55"/>
      <c r="BG35" s="55">
        <v>87</v>
      </c>
      <c r="BH35" s="55"/>
      <c r="BI35" s="69" t="s">
        <v>39</v>
      </c>
      <c r="BJ35" s="55">
        <v>509</v>
      </c>
      <c r="BK35" s="55"/>
      <c r="BL35" s="55">
        <v>124</v>
      </c>
      <c r="BM35" s="55"/>
      <c r="BN35" s="55">
        <v>753</v>
      </c>
      <c r="BO35" s="55"/>
      <c r="BP35" s="55">
        <v>19071</v>
      </c>
      <c r="BQ35" s="55"/>
      <c r="BR35" s="55">
        <v>76</v>
      </c>
      <c r="BS35" s="55"/>
      <c r="BT35" s="55">
        <v>441</v>
      </c>
      <c r="BU35" s="55"/>
      <c r="BV35" s="55">
        <v>51</v>
      </c>
      <c r="BW35" s="55"/>
      <c r="BX35" s="69" t="s">
        <v>39</v>
      </c>
      <c r="BY35" s="55">
        <v>10</v>
      </c>
      <c r="BZ35" s="55"/>
      <c r="CA35" s="55"/>
      <c r="CB35" s="55"/>
      <c r="CC35" s="55"/>
      <c r="CD35" s="55"/>
      <c r="CE35" s="55"/>
      <c r="CF35" s="55"/>
      <c r="CG35" s="55"/>
      <c r="CH35" s="55"/>
      <c r="CI35" s="55">
        <v>842</v>
      </c>
      <c r="CJ35" s="55"/>
      <c r="CK35" s="55">
        <v>422</v>
      </c>
      <c r="CL35" s="55"/>
      <c r="CM35" s="69" t="s">
        <v>39</v>
      </c>
      <c r="CN35" s="58">
        <v>100</v>
      </c>
      <c r="CO35" s="55"/>
      <c r="CP35" s="55">
        <v>6023</v>
      </c>
      <c r="CQ35" s="55"/>
      <c r="CR35" s="55"/>
      <c r="CS35" s="55"/>
      <c r="CT35" s="55">
        <v>5152</v>
      </c>
      <c r="CU35" s="55"/>
      <c r="CV35" s="55"/>
      <c r="CW35" s="55"/>
      <c r="CX35" s="55"/>
      <c r="CY35" s="55"/>
      <c r="CZ35" s="55"/>
      <c r="DA35" s="55"/>
      <c r="DB35" s="101">
        <f t="shared" si="7"/>
        <v>7521</v>
      </c>
      <c r="DC35" s="3"/>
      <c r="DD35" s="3"/>
      <c r="DE35" s="3"/>
      <c r="DF35" s="3"/>
    </row>
    <row r="36" spans="1:110" s="34" customFormat="1" ht="21" customHeight="1" thickBot="1">
      <c r="A36" s="69" t="s">
        <v>40</v>
      </c>
      <c r="B36" s="131">
        <v>66.819999999999993</v>
      </c>
      <c r="C36" s="75"/>
      <c r="D36" s="75">
        <v>8237</v>
      </c>
      <c r="E36" s="75"/>
      <c r="F36" s="64">
        <f t="shared" si="0"/>
        <v>123.27147560610597</v>
      </c>
      <c r="G36" s="75"/>
      <c r="H36" s="75">
        <v>2724</v>
      </c>
      <c r="I36" s="75"/>
      <c r="J36" s="62">
        <v>47.1</v>
      </c>
      <c r="K36" s="75"/>
      <c r="L36" s="62">
        <v>95.7</v>
      </c>
      <c r="M36" s="75"/>
      <c r="N36" s="62">
        <v>13.5</v>
      </c>
      <c r="O36" s="75"/>
      <c r="P36" s="69" t="s">
        <v>40</v>
      </c>
      <c r="Q36" s="62">
        <v>59.4</v>
      </c>
      <c r="R36" s="75"/>
      <c r="S36" s="62">
        <v>27.1</v>
      </c>
      <c r="T36" s="75"/>
      <c r="U36" s="75">
        <v>4759</v>
      </c>
      <c r="V36" s="75"/>
      <c r="W36" s="62">
        <v>66.8</v>
      </c>
      <c r="X36" s="75"/>
      <c r="Y36" s="75">
        <v>1145</v>
      </c>
      <c r="Z36" s="75"/>
      <c r="AA36" s="62">
        <v>24.1</v>
      </c>
      <c r="AB36" s="75"/>
      <c r="AC36" s="75">
        <v>1345</v>
      </c>
      <c r="AD36" s="75"/>
      <c r="AE36" s="69" t="s">
        <v>40</v>
      </c>
      <c r="AF36" s="62">
        <v>28.3</v>
      </c>
      <c r="AG36" s="75"/>
      <c r="AH36" s="75">
        <v>2261</v>
      </c>
      <c r="AI36" s="75"/>
      <c r="AJ36" s="62">
        <v>47.6</v>
      </c>
      <c r="AK36" s="75"/>
      <c r="AL36" s="75">
        <v>1257</v>
      </c>
      <c r="AM36" s="75"/>
      <c r="AN36" s="62">
        <f t="shared" si="1"/>
        <v>44.52709883103082</v>
      </c>
      <c r="AO36" s="75"/>
      <c r="AP36" s="146">
        <v>1381</v>
      </c>
      <c r="AQ36" s="146"/>
      <c r="AR36" s="146">
        <v>92727</v>
      </c>
      <c r="AS36" s="75"/>
      <c r="AT36" s="69" t="s">
        <v>40</v>
      </c>
      <c r="AU36" s="132">
        <f t="shared" si="8"/>
        <v>73.76849642004774</v>
      </c>
      <c r="AV36" s="75"/>
      <c r="AW36" s="75">
        <v>282</v>
      </c>
      <c r="AX36" s="75"/>
      <c r="AY36" s="75">
        <v>473</v>
      </c>
      <c r="AZ36" s="75"/>
      <c r="BA36" s="75">
        <v>25</v>
      </c>
      <c r="BB36" s="75"/>
      <c r="BC36" s="75">
        <v>636</v>
      </c>
      <c r="BD36" s="75"/>
      <c r="BE36" s="75">
        <v>8507</v>
      </c>
      <c r="BF36" s="75"/>
      <c r="BG36" s="75">
        <v>70</v>
      </c>
      <c r="BH36" s="75"/>
      <c r="BI36" s="69" t="s">
        <v>40</v>
      </c>
      <c r="BJ36" s="75">
        <v>351</v>
      </c>
      <c r="BK36" s="75"/>
      <c r="BL36" s="75">
        <v>103</v>
      </c>
      <c r="BM36" s="75"/>
      <c r="BN36" s="75">
        <v>386</v>
      </c>
      <c r="BO36" s="75"/>
      <c r="BP36" s="75">
        <v>7789</v>
      </c>
      <c r="BQ36" s="75"/>
      <c r="BR36" s="75">
        <v>76</v>
      </c>
      <c r="BS36" s="75"/>
      <c r="BT36" s="75">
        <v>396</v>
      </c>
      <c r="BU36" s="75"/>
      <c r="BV36" s="75">
        <v>26</v>
      </c>
      <c r="BW36" s="75"/>
      <c r="BX36" s="69" t="s">
        <v>40</v>
      </c>
      <c r="BY36" s="75">
        <v>19</v>
      </c>
      <c r="BZ36" s="75"/>
      <c r="CA36" s="75"/>
      <c r="CB36" s="75"/>
      <c r="CC36" s="75"/>
      <c r="CD36" s="75"/>
      <c r="CE36" s="75"/>
      <c r="CF36" s="75"/>
      <c r="CG36" s="75"/>
      <c r="CH36" s="75"/>
      <c r="CI36" s="75">
        <v>494</v>
      </c>
      <c r="CJ36" s="75"/>
      <c r="CK36" s="75">
        <v>261</v>
      </c>
      <c r="CL36" s="75"/>
      <c r="CM36" s="69" t="s">
        <v>40</v>
      </c>
      <c r="CN36" s="62">
        <v>100</v>
      </c>
      <c r="CO36" s="75"/>
      <c r="CP36" s="75">
        <v>3384</v>
      </c>
      <c r="CQ36" s="75"/>
      <c r="CR36" s="77"/>
      <c r="CS36" s="77"/>
      <c r="CT36" s="77">
        <v>2823</v>
      </c>
      <c r="CU36" s="77"/>
      <c r="CV36" s="77"/>
      <c r="CW36" s="77"/>
      <c r="CX36" s="77"/>
      <c r="CY36" s="77"/>
      <c r="CZ36" s="77"/>
      <c r="DA36" s="77"/>
      <c r="DB36" s="101">
        <f t="shared" si="7"/>
        <v>4751</v>
      </c>
      <c r="DC36" s="3"/>
      <c r="DD36" s="3"/>
      <c r="DE36" s="3"/>
      <c r="DF36" s="3"/>
    </row>
    <row r="37" spans="1:110" s="34" customFormat="1" ht="21" customHeight="1" thickBot="1">
      <c r="A37" s="139" t="s">
        <v>296</v>
      </c>
      <c r="B37" s="163" t="s">
        <v>284</v>
      </c>
      <c r="C37" s="164"/>
      <c r="D37" s="163" t="s">
        <v>284</v>
      </c>
      <c r="E37" s="164"/>
      <c r="F37" s="163" t="s">
        <v>284</v>
      </c>
      <c r="G37" s="164"/>
      <c r="H37" s="163" t="s">
        <v>284</v>
      </c>
      <c r="I37" s="164"/>
      <c r="J37" s="163" t="s">
        <v>284</v>
      </c>
      <c r="K37" s="164"/>
      <c r="L37" s="163" t="s">
        <v>284</v>
      </c>
      <c r="M37" s="164"/>
      <c r="N37" s="163" t="s">
        <v>284</v>
      </c>
      <c r="O37" s="165"/>
      <c r="P37" s="139" t="s">
        <v>296</v>
      </c>
      <c r="Q37" s="163" t="s">
        <v>284</v>
      </c>
      <c r="R37" s="164"/>
      <c r="S37" s="163" t="s">
        <v>284</v>
      </c>
      <c r="T37" s="164"/>
      <c r="U37" s="163" t="s">
        <v>284</v>
      </c>
      <c r="V37" s="164"/>
      <c r="W37" s="163" t="s">
        <v>284</v>
      </c>
      <c r="X37" s="164"/>
      <c r="Y37" s="163" t="s">
        <v>284</v>
      </c>
      <c r="Z37" s="164"/>
      <c r="AA37" s="163" t="s">
        <v>284</v>
      </c>
      <c r="AB37" s="164"/>
      <c r="AC37" s="163" t="s">
        <v>284</v>
      </c>
      <c r="AD37" s="165"/>
      <c r="AE37" s="139" t="s">
        <v>296</v>
      </c>
      <c r="AF37" s="163" t="s">
        <v>284</v>
      </c>
      <c r="AG37" s="164"/>
      <c r="AH37" s="163" t="s">
        <v>284</v>
      </c>
      <c r="AI37" s="164"/>
      <c r="AJ37" s="163" t="s">
        <v>284</v>
      </c>
      <c r="AK37" s="164"/>
      <c r="AL37" s="166" t="s">
        <v>285</v>
      </c>
      <c r="AM37" s="168"/>
      <c r="AN37" s="166" t="s">
        <v>285</v>
      </c>
      <c r="AO37" s="168"/>
      <c r="AP37" s="166" t="s">
        <v>286</v>
      </c>
      <c r="AQ37" s="168"/>
      <c r="AR37" s="166" t="s">
        <v>286</v>
      </c>
      <c r="AS37" s="167"/>
      <c r="AT37" s="139" t="s">
        <v>296</v>
      </c>
      <c r="AU37" s="166" t="s">
        <v>286</v>
      </c>
      <c r="AV37" s="168"/>
      <c r="AW37" s="169" t="s">
        <v>297</v>
      </c>
      <c r="AX37" s="170"/>
      <c r="AY37" s="163" t="s">
        <v>287</v>
      </c>
      <c r="AZ37" s="164"/>
      <c r="BA37" s="163" t="s">
        <v>288</v>
      </c>
      <c r="BB37" s="164"/>
      <c r="BC37" s="163" t="s">
        <v>288</v>
      </c>
      <c r="BD37" s="164"/>
      <c r="BE37" s="163" t="s">
        <v>288</v>
      </c>
      <c r="BF37" s="164"/>
      <c r="BG37" s="163" t="s">
        <v>287</v>
      </c>
      <c r="BH37" s="165"/>
      <c r="BI37" s="139" t="s">
        <v>296</v>
      </c>
      <c r="BJ37" s="163" t="s">
        <v>287</v>
      </c>
      <c r="BK37" s="164"/>
      <c r="BL37" s="160" t="s">
        <v>289</v>
      </c>
      <c r="BM37" s="161"/>
      <c r="BN37" s="160" t="s">
        <v>289</v>
      </c>
      <c r="BO37" s="161"/>
      <c r="BP37" s="160" t="s">
        <v>289</v>
      </c>
      <c r="BQ37" s="161"/>
      <c r="BR37" s="160" t="s">
        <v>287</v>
      </c>
      <c r="BS37" s="161"/>
      <c r="BT37" s="160" t="s">
        <v>287</v>
      </c>
      <c r="BU37" s="161"/>
      <c r="BV37" s="160" t="s">
        <v>287</v>
      </c>
      <c r="BW37" s="162"/>
      <c r="BX37" s="139" t="s">
        <v>296</v>
      </c>
      <c r="BY37" s="134"/>
      <c r="BZ37" s="134"/>
      <c r="CA37" s="134"/>
      <c r="CB37" s="134"/>
      <c r="CC37" s="134"/>
      <c r="CD37" s="134"/>
      <c r="CE37" s="134"/>
      <c r="CF37" s="134"/>
      <c r="CG37" s="134"/>
      <c r="CH37" s="134"/>
      <c r="CI37" s="160" t="s">
        <v>290</v>
      </c>
      <c r="CJ37" s="161"/>
      <c r="CK37" s="160" t="s">
        <v>290</v>
      </c>
      <c r="CL37" s="161"/>
      <c r="CM37" s="133"/>
      <c r="CN37" s="160" t="s">
        <v>290</v>
      </c>
      <c r="CO37" s="161"/>
      <c r="CP37" s="160" t="s">
        <v>291</v>
      </c>
      <c r="CQ37" s="162"/>
      <c r="CR37" s="75"/>
      <c r="CS37" s="75"/>
      <c r="CT37" s="75"/>
      <c r="CU37" s="75"/>
      <c r="CV37" s="75"/>
      <c r="CW37" s="75"/>
      <c r="CX37" s="75"/>
      <c r="CY37" s="75"/>
      <c r="CZ37" s="75"/>
      <c r="DA37" s="75"/>
      <c r="DB37" s="101"/>
      <c r="DC37" s="3"/>
      <c r="DD37" s="3"/>
      <c r="DE37" s="3"/>
      <c r="DF37" s="3"/>
    </row>
    <row r="38" spans="1:110" s="34" customFormat="1" ht="18" customHeight="1" thickBot="1">
      <c r="A38" s="2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5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5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5"/>
      <c r="AU38" s="3"/>
      <c r="AV38" s="3"/>
      <c r="AW38" s="138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5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5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5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</row>
    <row r="39" spans="1:110" s="34" customFormat="1" ht="21" customHeight="1">
      <c r="A39" s="38"/>
      <c r="B39" s="189" t="s">
        <v>1</v>
      </c>
      <c r="C39" s="188"/>
      <c r="D39" s="189" t="s">
        <v>2</v>
      </c>
      <c r="E39" s="188"/>
      <c r="F39" s="189" t="s">
        <v>3</v>
      </c>
      <c r="G39" s="188"/>
      <c r="H39" s="189" t="s">
        <v>4</v>
      </c>
      <c r="I39" s="188"/>
      <c r="J39" s="189" t="s">
        <v>5</v>
      </c>
      <c r="K39" s="188"/>
      <c r="L39" s="189" t="s">
        <v>6</v>
      </c>
      <c r="M39" s="188"/>
      <c r="N39" s="183" t="s">
        <v>7</v>
      </c>
      <c r="O39" s="184"/>
      <c r="P39" s="38"/>
      <c r="Q39" s="179" t="s">
        <v>41</v>
      </c>
      <c r="R39" s="180"/>
      <c r="S39" s="179" t="s">
        <v>43</v>
      </c>
      <c r="T39" s="180"/>
      <c r="U39" s="189" t="s">
        <v>44</v>
      </c>
      <c r="V39" s="188"/>
      <c r="W39" s="189" t="s">
        <v>131</v>
      </c>
      <c r="X39" s="188"/>
      <c r="Y39" s="190" t="s">
        <v>46</v>
      </c>
      <c r="Z39" s="191"/>
      <c r="AA39" s="190" t="s">
        <v>46</v>
      </c>
      <c r="AB39" s="191"/>
      <c r="AC39" s="190" t="s">
        <v>49</v>
      </c>
      <c r="AD39" s="191"/>
      <c r="AE39" s="38"/>
      <c r="AF39" s="190" t="s">
        <v>49</v>
      </c>
      <c r="AG39" s="191"/>
      <c r="AH39" s="190" t="s">
        <v>50</v>
      </c>
      <c r="AI39" s="191"/>
      <c r="AJ39" s="190" t="s">
        <v>50</v>
      </c>
      <c r="AK39" s="191"/>
      <c r="AL39" s="189" t="s">
        <v>51</v>
      </c>
      <c r="AM39" s="188"/>
      <c r="AN39" s="189" t="s">
        <v>4</v>
      </c>
      <c r="AO39" s="188"/>
      <c r="AP39" s="179" t="s">
        <v>54</v>
      </c>
      <c r="AQ39" s="180"/>
      <c r="AR39" s="179" t="s">
        <v>56</v>
      </c>
      <c r="AS39" s="180"/>
      <c r="AT39" s="38"/>
      <c r="AU39" s="171" t="s">
        <v>57</v>
      </c>
      <c r="AV39" s="172"/>
      <c r="AW39" s="187" t="s">
        <v>59</v>
      </c>
      <c r="AX39" s="188"/>
      <c r="AY39" s="189" t="s">
        <v>61</v>
      </c>
      <c r="AZ39" s="188"/>
      <c r="BA39" s="185" t="s">
        <v>77</v>
      </c>
      <c r="BB39" s="186"/>
      <c r="BC39" s="185" t="s">
        <v>76</v>
      </c>
      <c r="BD39" s="186"/>
      <c r="BE39" s="171" t="s">
        <v>75</v>
      </c>
      <c r="BF39" s="172"/>
      <c r="BG39" s="171" t="s">
        <v>67</v>
      </c>
      <c r="BH39" s="172"/>
      <c r="BI39" s="38"/>
      <c r="BJ39" s="171" t="s">
        <v>67</v>
      </c>
      <c r="BK39" s="172"/>
      <c r="BL39" s="183" t="s">
        <v>68</v>
      </c>
      <c r="BM39" s="184"/>
      <c r="BN39" s="183" t="s">
        <v>69</v>
      </c>
      <c r="BO39" s="184"/>
      <c r="BP39" s="171" t="s">
        <v>71</v>
      </c>
      <c r="BQ39" s="172"/>
      <c r="BR39" s="171" t="s">
        <v>72</v>
      </c>
      <c r="BS39" s="172"/>
      <c r="BT39" s="171" t="s">
        <v>73</v>
      </c>
      <c r="BU39" s="172"/>
      <c r="BV39" s="171" t="s">
        <v>70</v>
      </c>
      <c r="BW39" s="172"/>
      <c r="BX39" s="38"/>
      <c r="BY39" s="171" t="s">
        <v>78</v>
      </c>
      <c r="BZ39" s="172"/>
      <c r="CA39" s="179" t="s">
        <v>80</v>
      </c>
      <c r="CB39" s="180"/>
      <c r="CC39" s="177" t="s">
        <v>81</v>
      </c>
      <c r="CD39" s="178"/>
      <c r="CE39" s="171" t="s">
        <v>84</v>
      </c>
      <c r="CF39" s="172"/>
      <c r="CG39" s="177" t="s">
        <v>86</v>
      </c>
      <c r="CH39" s="178"/>
      <c r="CI39" s="171" t="s">
        <v>88</v>
      </c>
      <c r="CJ39" s="172"/>
      <c r="CK39" s="171" t="s">
        <v>89</v>
      </c>
      <c r="CL39" s="172"/>
      <c r="CM39" s="38"/>
      <c r="CN39" s="171" t="s">
        <v>90</v>
      </c>
      <c r="CO39" s="172"/>
      <c r="CP39" s="177" t="s">
        <v>94</v>
      </c>
      <c r="CQ39" s="178"/>
      <c r="CR39" s="171" t="s">
        <v>92</v>
      </c>
      <c r="CS39" s="172"/>
      <c r="CT39" s="171"/>
      <c r="CU39" s="172"/>
      <c r="CV39" s="171"/>
      <c r="CW39" s="172"/>
      <c r="CX39" s="171"/>
      <c r="CY39" s="172"/>
      <c r="CZ39" s="171"/>
      <c r="DA39" s="172"/>
      <c r="DB39" s="3"/>
      <c r="DC39" s="3"/>
      <c r="DD39" s="3"/>
      <c r="DE39" s="3"/>
      <c r="DF39" s="3"/>
    </row>
    <row r="40" spans="1:110" s="34" customFormat="1" ht="21" customHeight="1">
      <c r="A40" s="39"/>
      <c r="B40" s="40"/>
      <c r="C40" s="41" t="s">
        <v>250</v>
      </c>
      <c r="D40" s="40"/>
      <c r="E40" s="41" t="s">
        <v>8</v>
      </c>
      <c r="F40" s="173" t="s">
        <v>9</v>
      </c>
      <c r="G40" s="174"/>
      <c r="H40" s="173" t="s">
        <v>10</v>
      </c>
      <c r="I40" s="174"/>
      <c r="J40" s="40"/>
      <c r="K40" s="41" t="s">
        <v>11</v>
      </c>
      <c r="L40" s="40"/>
      <c r="M40" s="41" t="s">
        <v>251</v>
      </c>
      <c r="N40" s="40"/>
      <c r="O40" s="41" t="s">
        <v>251</v>
      </c>
      <c r="P40" s="39"/>
      <c r="Q40" s="43" t="s">
        <v>42</v>
      </c>
      <c r="R40" s="41" t="s">
        <v>252</v>
      </c>
      <c r="S40" s="40"/>
      <c r="T40" s="41" t="s">
        <v>252</v>
      </c>
      <c r="U40" s="40"/>
      <c r="V40" s="41" t="s">
        <v>8</v>
      </c>
      <c r="W40" s="40"/>
      <c r="X40" s="41" t="s">
        <v>8</v>
      </c>
      <c r="Y40" s="43" t="s">
        <v>47</v>
      </c>
      <c r="Z40" s="41" t="s">
        <v>8</v>
      </c>
      <c r="AA40" s="43" t="s">
        <v>48</v>
      </c>
      <c r="AB40" s="41" t="s">
        <v>254</v>
      </c>
      <c r="AC40" s="43" t="s">
        <v>47</v>
      </c>
      <c r="AD40" s="41" t="s">
        <v>8</v>
      </c>
      <c r="AE40" s="39"/>
      <c r="AF40" s="43" t="s">
        <v>48</v>
      </c>
      <c r="AG40" s="41" t="s">
        <v>254</v>
      </c>
      <c r="AH40" s="43" t="s">
        <v>47</v>
      </c>
      <c r="AI40" s="41" t="s">
        <v>8</v>
      </c>
      <c r="AJ40" s="43" t="s">
        <v>48</v>
      </c>
      <c r="AK40" s="41" t="s">
        <v>254</v>
      </c>
      <c r="AL40" s="40"/>
      <c r="AM40" s="41" t="s">
        <v>52</v>
      </c>
      <c r="AN40" s="78">
        <v>38384</v>
      </c>
      <c r="AO40" s="41" t="s">
        <v>255</v>
      </c>
      <c r="AP40" s="44" t="s">
        <v>55</v>
      </c>
      <c r="AQ40" s="41" t="s">
        <v>8</v>
      </c>
      <c r="AR40" s="40"/>
      <c r="AS40" s="41" t="s">
        <v>256</v>
      </c>
      <c r="AT40" s="39"/>
      <c r="AU40" s="45" t="s">
        <v>58</v>
      </c>
      <c r="AV40" s="41" t="s">
        <v>257</v>
      </c>
      <c r="AW40" s="43"/>
      <c r="AX40" s="42" t="s">
        <v>60</v>
      </c>
      <c r="AY40" s="43" t="s">
        <v>62</v>
      </c>
      <c r="AZ40" s="41" t="s">
        <v>262</v>
      </c>
      <c r="BA40" s="43"/>
      <c r="BB40" s="41" t="s">
        <v>63</v>
      </c>
      <c r="BC40" s="43"/>
      <c r="BD40" s="41" t="s">
        <v>8</v>
      </c>
      <c r="BE40" s="43"/>
      <c r="BF40" s="46" t="s">
        <v>64</v>
      </c>
      <c r="BG40" s="47" t="s">
        <v>74</v>
      </c>
      <c r="BH40" s="41" t="s">
        <v>63</v>
      </c>
      <c r="BI40" s="39"/>
      <c r="BJ40" s="48" t="s">
        <v>66</v>
      </c>
      <c r="BK40" s="41" t="s">
        <v>8</v>
      </c>
      <c r="BL40" s="43"/>
      <c r="BM40" s="41" t="s">
        <v>63</v>
      </c>
      <c r="BN40" s="43"/>
      <c r="BO40" s="41" t="s">
        <v>8</v>
      </c>
      <c r="BP40" s="43"/>
      <c r="BQ40" s="46" t="s">
        <v>64</v>
      </c>
      <c r="BR40" s="43"/>
      <c r="BS40" s="41" t="s">
        <v>63</v>
      </c>
      <c r="BT40" s="43"/>
      <c r="BU40" s="41" t="s">
        <v>8</v>
      </c>
      <c r="BV40" s="47" t="s">
        <v>65</v>
      </c>
      <c r="BW40" s="41" t="s">
        <v>63</v>
      </c>
      <c r="BX40" s="39"/>
      <c r="BY40" s="47" t="s">
        <v>79</v>
      </c>
      <c r="BZ40" s="41"/>
      <c r="CA40" s="181"/>
      <c r="CB40" s="182"/>
      <c r="CC40" s="49" t="s">
        <v>82</v>
      </c>
      <c r="CD40" s="41" t="s">
        <v>83</v>
      </c>
      <c r="CE40" s="43"/>
      <c r="CF40" s="46" t="s">
        <v>85</v>
      </c>
      <c r="CG40" s="45" t="s">
        <v>87</v>
      </c>
      <c r="CH40" s="41" t="s">
        <v>83</v>
      </c>
      <c r="CI40" s="43"/>
      <c r="CJ40" s="41" t="s">
        <v>8</v>
      </c>
      <c r="CK40" s="47"/>
      <c r="CL40" s="41" t="s">
        <v>8</v>
      </c>
      <c r="CM40" s="39"/>
      <c r="CN40" s="45" t="s">
        <v>91</v>
      </c>
      <c r="CO40" s="41" t="s">
        <v>258</v>
      </c>
      <c r="CP40" s="175" t="s">
        <v>95</v>
      </c>
      <c r="CQ40" s="176"/>
      <c r="CR40" s="45" t="s">
        <v>93</v>
      </c>
      <c r="CS40" s="41" t="s">
        <v>8</v>
      </c>
      <c r="CT40" s="43"/>
      <c r="CU40" s="46"/>
      <c r="CV40" s="45"/>
      <c r="CW40" s="41"/>
      <c r="CX40" s="43"/>
      <c r="CY40" s="41"/>
      <c r="CZ40" s="47"/>
      <c r="DA40" s="41"/>
      <c r="DB40" s="3"/>
      <c r="DC40" s="3"/>
      <c r="DD40" s="3"/>
      <c r="DE40" s="3"/>
      <c r="DF40" s="3"/>
    </row>
    <row r="41" spans="1:110" s="34" customFormat="1" ht="21" customHeight="1" thickBot="1">
      <c r="A41" s="39"/>
      <c r="B41" s="51"/>
      <c r="C41" s="52" t="s">
        <v>0</v>
      </c>
      <c r="D41" s="51"/>
      <c r="E41" s="52" t="s">
        <v>0</v>
      </c>
      <c r="F41" s="51"/>
      <c r="G41" s="52" t="s">
        <v>0</v>
      </c>
      <c r="H41" s="51"/>
      <c r="I41" s="52" t="s">
        <v>0</v>
      </c>
      <c r="J41" s="51"/>
      <c r="K41" s="52" t="s">
        <v>0</v>
      </c>
      <c r="L41" s="51"/>
      <c r="M41" s="52" t="s">
        <v>0</v>
      </c>
      <c r="N41" s="51"/>
      <c r="O41" s="52" t="s">
        <v>0</v>
      </c>
      <c r="P41" s="50"/>
      <c r="Q41" s="51"/>
      <c r="R41" s="52" t="s">
        <v>0</v>
      </c>
      <c r="S41" s="51"/>
      <c r="T41" s="52" t="s">
        <v>0</v>
      </c>
      <c r="U41" s="51"/>
      <c r="V41" s="52" t="s">
        <v>0</v>
      </c>
      <c r="W41" s="51">
        <v>36800</v>
      </c>
      <c r="X41" s="52" t="s">
        <v>0</v>
      </c>
      <c r="Y41" s="51"/>
      <c r="Z41" s="52" t="s">
        <v>0</v>
      </c>
      <c r="AA41" s="51"/>
      <c r="AB41" s="52" t="s">
        <v>0</v>
      </c>
      <c r="AC41" s="51"/>
      <c r="AD41" s="52" t="s">
        <v>0</v>
      </c>
      <c r="AE41" s="50"/>
      <c r="AF41" s="51"/>
      <c r="AG41" s="52" t="s">
        <v>0</v>
      </c>
      <c r="AH41" s="51"/>
      <c r="AI41" s="52" t="s">
        <v>0</v>
      </c>
      <c r="AJ41" s="51"/>
      <c r="AK41" s="52" t="s">
        <v>0</v>
      </c>
      <c r="AL41" s="51"/>
      <c r="AM41" s="52" t="s">
        <v>0</v>
      </c>
      <c r="AN41" s="51"/>
      <c r="AO41" s="52" t="s">
        <v>0</v>
      </c>
      <c r="AP41" s="51"/>
      <c r="AQ41" s="52" t="s">
        <v>0</v>
      </c>
      <c r="AR41" s="51"/>
      <c r="AS41" s="52" t="s">
        <v>0</v>
      </c>
      <c r="AT41" s="50"/>
      <c r="AU41" s="51"/>
      <c r="AV41" s="52" t="s">
        <v>0</v>
      </c>
      <c r="AW41" s="51"/>
      <c r="AX41" s="52" t="s">
        <v>0</v>
      </c>
      <c r="AY41" s="51"/>
      <c r="AZ41" s="52" t="s">
        <v>0</v>
      </c>
      <c r="BA41" s="51"/>
      <c r="BB41" s="52" t="s">
        <v>0</v>
      </c>
      <c r="BC41" s="51"/>
      <c r="BD41" s="52" t="s">
        <v>0</v>
      </c>
      <c r="BE41" s="51"/>
      <c r="BF41" s="52" t="s">
        <v>0</v>
      </c>
      <c r="BG41" s="51"/>
      <c r="BH41" s="52" t="s">
        <v>0</v>
      </c>
      <c r="BI41" s="50"/>
      <c r="BJ41" s="51"/>
      <c r="BK41" s="52" t="s">
        <v>0</v>
      </c>
      <c r="BL41" s="51"/>
      <c r="BM41" s="52" t="s">
        <v>0</v>
      </c>
      <c r="BN41" s="51"/>
      <c r="BO41" s="52" t="s">
        <v>0</v>
      </c>
      <c r="BP41" s="51"/>
      <c r="BQ41" s="52" t="s">
        <v>0</v>
      </c>
      <c r="BR41" s="51"/>
      <c r="BS41" s="52" t="s">
        <v>0</v>
      </c>
      <c r="BT41" s="51"/>
      <c r="BU41" s="52" t="s">
        <v>0</v>
      </c>
      <c r="BV41" s="51"/>
      <c r="BW41" s="52" t="s">
        <v>0</v>
      </c>
      <c r="BX41" s="50"/>
      <c r="BY41" s="51"/>
      <c r="BZ41" s="52" t="s">
        <v>0</v>
      </c>
      <c r="CA41" s="51"/>
      <c r="CB41" s="52" t="s">
        <v>0</v>
      </c>
      <c r="CC41" s="51"/>
      <c r="CD41" s="52" t="s">
        <v>0</v>
      </c>
      <c r="CE41" s="51"/>
      <c r="CF41" s="52" t="s">
        <v>0</v>
      </c>
      <c r="CG41" s="51"/>
      <c r="CH41" s="52" t="s">
        <v>0</v>
      </c>
      <c r="CI41" s="51"/>
      <c r="CJ41" s="52" t="s">
        <v>0</v>
      </c>
      <c r="CK41" s="51"/>
      <c r="CL41" s="52" t="s">
        <v>0</v>
      </c>
      <c r="CM41" s="50"/>
      <c r="CN41" s="51"/>
      <c r="CO41" s="52" t="s">
        <v>0</v>
      </c>
      <c r="CP41" s="51"/>
      <c r="CQ41" s="52" t="s">
        <v>0</v>
      </c>
      <c r="CR41" s="51"/>
      <c r="CS41" s="52" t="s">
        <v>0</v>
      </c>
      <c r="CT41" s="51"/>
      <c r="CU41" s="52"/>
      <c r="CV41" s="51"/>
      <c r="CW41" s="52"/>
      <c r="CX41" s="51"/>
      <c r="CY41" s="52"/>
      <c r="CZ41" s="51"/>
      <c r="DA41" s="52"/>
      <c r="DB41" s="3"/>
      <c r="DC41" s="3"/>
      <c r="DD41" s="3"/>
      <c r="DE41" s="3"/>
      <c r="DF41" s="3"/>
    </row>
    <row r="42" spans="1:110" s="34" customFormat="1">
      <c r="A42" s="79" t="s">
        <v>99</v>
      </c>
      <c r="B42" s="2">
        <v>176.73</v>
      </c>
      <c r="C42" s="2"/>
      <c r="D42" s="2">
        <v>123678</v>
      </c>
      <c r="E42" s="2"/>
      <c r="F42" s="80">
        <f t="shared" ref="F42:F48" si="9">D42/B42</f>
        <v>699.81327448650484</v>
      </c>
      <c r="G42" s="2"/>
      <c r="H42" s="2">
        <v>46809</v>
      </c>
      <c r="I42" s="2"/>
      <c r="J42" s="2"/>
      <c r="K42" s="2"/>
      <c r="L42" s="2"/>
      <c r="M42" s="2"/>
      <c r="N42" s="2"/>
      <c r="O42" s="2"/>
      <c r="P42" s="81" t="s">
        <v>99</v>
      </c>
      <c r="Q42" s="3"/>
      <c r="R42" s="3"/>
      <c r="S42" s="3"/>
      <c r="T42" s="3"/>
      <c r="U42" s="3"/>
      <c r="V42" s="3"/>
      <c r="W42" s="3"/>
      <c r="X42" s="3"/>
      <c r="Y42" s="3">
        <v>4091</v>
      </c>
      <c r="Z42" s="3"/>
      <c r="AA42" s="3"/>
      <c r="AB42" s="3"/>
      <c r="AC42" s="3">
        <v>25840</v>
      </c>
      <c r="AD42" s="3"/>
      <c r="AE42" s="81" t="s">
        <v>99</v>
      </c>
      <c r="AF42" s="3"/>
      <c r="AG42" s="3"/>
      <c r="AH42" s="3">
        <v>35002</v>
      </c>
      <c r="AI42" s="3"/>
      <c r="AJ42" s="3"/>
      <c r="AK42" s="3"/>
      <c r="AL42" s="3">
        <v>4371</v>
      </c>
      <c r="AM42" s="3"/>
      <c r="AN42" s="3">
        <v>50538</v>
      </c>
      <c r="AO42" s="3"/>
      <c r="AP42" s="3">
        <v>3572</v>
      </c>
      <c r="AQ42" s="3"/>
      <c r="AR42" s="3">
        <v>210005</v>
      </c>
      <c r="AS42" s="3"/>
      <c r="AT42" s="81" t="s">
        <v>99</v>
      </c>
      <c r="AU42" s="3"/>
      <c r="AV42" s="3"/>
      <c r="AW42" s="3">
        <v>501</v>
      </c>
      <c r="AX42" s="3"/>
      <c r="AY42" s="3">
        <v>6327</v>
      </c>
      <c r="AZ42" s="3"/>
      <c r="BA42" s="3">
        <v>378</v>
      </c>
      <c r="BB42" s="3"/>
      <c r="BC42" s="3">
        <v>13593</v>
      </c>
      <c r="BD42" s="3"/>
      <c r="BE42" s="3">
        <v>385548</v>
      </c>
      <c r="BF42" s="3"/>
      <c r="BG42" s="3">
        <v>1130</v>
      </c>
      <c r="BH42" s="3"/>
      <c r="BI42" s="81" t="s">
        <v>99</v>
      </c>
      <c r="BJ42" s="3">
        <v>7593</v>
      </c>
      <c r="BK42" s="3"/>
      <c r="BL42" s="3">
        <v>1826</v>
      </c>
      <c r="BM42" s="3"/>
      <c r="BN42" s="3">
        <v>13031</v>
      </c>
      <c r="BO42" s="3"/>
      <c r="BP42" s="3">
        <v>419860</v>
      </c>
      <c r="BQ42" s="3"/>
      <c r="BR42" s="3">
        <v>648</v>
      </c>
      <c r="BS42" s="3"/>
      <c r="BT42" s="3">
        <v>3959</v>
      </c>
      <c r="BU42" s="3"/>
      <c r="BV42" s="3">
        <v>414</v>
      </c>
      <c r="BW42" s="3"/>
      <c r="BX42" s="81" t="s">
        <v>99</v>
      </c>
      <c r="BY42" s="3">
        <v>61</v>
      </c>
      <c r="BZ42" s="3"/>
      <c r="CA42" s="3"/>
      <c r="CB42" s="3"/>
      <c r="CC42" s="3"/>
      <c r="CD42" s="3"/>
      <c r="CE42" s="3"/>
      <c r="CF42" s="3"/>
      <c r="CG42" s="3"/>
      <c r="CH42" s="3"/>
      <c r="CI42" s="3">
        <v>7239</v>
      </c>
      <c r="CJ42" s="3"/>
      <c r="CK42" s="3">
        <v>3535</v>
      </c>
      <c r="CL42" s="3"/>
      <c r="CM42" s="81" t="s">
        <v>99</v>
      </c>
      <c r="CN42" s="3">
        <v>1225</v>
      </c>
      <c r="CO42" s="3">
        <v>1257</v>
      </c>
      <c r="CP42" s="3">
        <v>52069</v>
      </c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</row>
    <row r="43" spans="1:110" s="34" customFormat="1">
      <c r="A43" s="82" t="s">
        <v>100</v>
      </c>
      <c r="B43" s="2">
        <v>105.7</v>
      </c>
      <c r="C43" s="2"/>
      <c r="D43" s="2">
        <v>24538</v>
      </c>
      <c r="E43" s="2"/>
      <c r="F43" s="83">
        <f t="shared" si="9"/>
        <v>232.14758751182592</v>
      </c>
      <c r="G43" s="2"/>
      <c r="H43" s="2">
        <v>8209</v>
      </c>
      <c r="I43" s="2"/>
      <c r="J43" s="2"/>
      <c r="K43" s="2"/>
      <c r="L43" s="2"/>
      <c r="M43" s="2"/>
      <c r="N43" s="2"/>
      <c r="O43" s="2"/>
      <c r="P43" s="84" t="s">
        <v>100</v>
      </c>
      <c r="Q43" s="3"/>
      <c r="R43" s="3"/>
      <c r="S43" s="3"/>
      <c r="T43" s="3"/>
      <c r="U43" s="3"/>
      <c r="V43" s="3"/>
      <c r="W43" s="3"/>
      <c r="X43" s="3"/>
      <c r="Y43" s="3">
        <v>1008</v>
      </c>
      <c r="Z43" s="3"/>
      <c r="AA43" s="3"/>
      <c r="AB43" s="3"/>
      <c r="AC43" s="3">
        <v>5800</v>
      </c>
      <c r="AD43" s="3"/>
      <c r="AE43" s="84" t="s">
        <v>100</v>
      </c>
      <c r="AF43" s="3"/>
      <c r="AG43" s="3"/>
      <c r="AH43" s="3">
        <v>6287</v>
      </c>
      <c r="AI43" s="3"/>
      <c r="AJ43" s="3"/>
      <c r="AK43" s="3"/>
      <c r="AL43" s="3">
        <v>1527</v>
      </c>
      <c r="AM43" s="3"/>
      <c r="AN43" s="3">
        <v>8302</v>
      </c>
      <c r="AO43" s="3"/>
      <c r="AP43" s="3">
        <v>904</v>
      </c>
      <c r="AQ43" s="3"/>
      <c r="AR43" s="3">
        <v>61529</v>
      </c>
      <c r="AS43" s="3"/>
      <c r="AT43" s="84" t="s">
        <v>100</v>
      </c>
      <c r="AU43" s="3"/>
      <c r="AV43" s="3"/>
      <c r="AW43" s="3">
        <v>107</v>
      </c>
      <c r="AX43" s="3"/>
      <c r="AY43" s="3">
        <v>1088</v>
      </c>
      <c r="AZ43" s="3"/>
      <c r="BA43" s="3">
        <v>100</v>
      </c>
      <c r="BB43" s="3"/>
      <c r="BC43" s="3">
        <v>4867</v>
      </c>
      <c r="BD43" s="3"/>
      <c r="BE43" s="3">
        <v>194215</v>
      </c>
      <c r="BF43" s="3"/>
      <c r="BG43" s="3">
        <v>191</v>
      </c>
      <c r="BH43" s="3"/>
      <c r="BI43" s="84" t="s">
        <v>100</v>
      </c>
      <c r="BJ43" s="3">
        <v>1039</v>
      </c>
      <c r="BK43" s="3"/>
      <c r="BL43" s="3">
        <v>263</v>
      </c>
      <c r="BM43" s="3"/>
      <c r="BN43" s="3">
        <v>1390</v>
      </c>
      <c r="BO43" s="3"/>
      <c r="BP43" s="3">
        <v>20806</v>
      </c>
      <c r="BQ43" s="3"/>
      <c r="BR43" s="3">
        <v>170</v>
      </c>
      <c r="BS43" s="3"/>
      <c r="BT43" s="3">
        <v>672</v>
      </c>
      <c r="BU43" s="3"/>
      <c r="BV43" s="3">
        <v>62</v>
      </c>
      <c r="BW43" s="3"/>
      <c r="BX43" s="84" t="s">
        <v>100</v>
      </c>
      <c r="BY43" s="3">
        <v>41</v>
      </c>
      <c r="BZ43" s="3"/>
      <c r="CA43" s="3"/>
      <c r="CB43" s="3"/>
      <c r="CC43" s="3"/>
      <c r="CD43" s="3"/>
      <c r="CE43" s="3"/>
      <c r="CF43" s="3"/>
      <c r="CG43" s="3"/>
      <c r="CH43" s="3"/>
      <c r="CI43" s="3">
        <v>1459</v>
      </c>
      <c r="CJ43" s="3"/>
      <c r="CK43" s="3">
        <v>726</v>
      </c>
      <c r="CL43" s="3"/>
      <c r="CM43" s="84" t="s">
        <v>100</v>
      </c>
      <c r="CN43" s="3">
        <v>234</v>
      </c>
      <c r="CO43" s="3">
        <v>238</v>
      </c>
      <c r="CP43" s="3">
        <v>9838</v>
      </c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</row>
    <row r="44" spans="1:110" s="34" customFormat="1">
      <c r="A44" s="82" t="s">
        <v>101</v>
      </c>
      <c r="B44" s="2">
        <v>181.9</v>
      </c>
      <c r="C44" s="2"/>
      <c r="D44" s="2">
        <v>11310</v>
      </c>
      <c r="E44" s="2"/>
      <c r="F44" s="83">
        <f t="shared" si="9"/>
        <v>62.177020340846617</v>
      </c>
      <c r="G44" s="2"/>
      <c r="H44" s="2">
        <v>3532</v>
      </c>
      <c r="I44" s="2"/>
      <c r="J44" s="2"/>
      <c r="K44" s="2"/>
      <c r="L44" s="2"/>
      <c r="M44" s="2"/>
      <c r="N44" s="2"/>
      <c r="O44" s="2"/>
      <c r="P44" s="84" t="s">
        <v>101</v>
      </c>
      <c r="Q44" s="3"/>
      <c r="R44" s="3"/>
      <c r="S44" s="3"/>
      <c r="T44" s="3"/>
      <c r="U44" s="3"/>
      <c r="V44" s="3"/>
      <c r="W44" s="3"/>
      <c r="X44" s="3"/>
      <c r="Y44" s="3">
        <v>1022</v>
      </c>
      <c r="Z44" s="3"/>
      <c r="AA44" s="3"/>
      <c r="AB44" s="3"/>
      <c r="AC44" s="3">
        <v>2018</v>
      </c>
      <c r="AD44" s="3"/>
      <c r="AE44" s="84" t="s">
        <v>101</v>
      </c>
      <c r="AF44" s="3"/>
      <c r="AG44" s="3"/>
      <c r="AH44" s="3">
        <v>2928</v>
      </c>
      <c r="AI44" s="3"/>
      <c r="AJ44" s="3"/>
      <c r="AK44" s="3"/>
      <c r="AL44" s="3">
        <v>1066</v>
      </c>
      <c r="AM44" s="3"/>
      <c r="AN44" s="3">
        <v>3548</v>
      </c>
      <c r="AO44" s="3"/>
      <c r="AP44" s="3">
        <v>862</v>
      </c>
      <c r="AQ44" s="3"/>
      <c r="AR44" s="3">
        <v>51796</v>
      </c>
      <c r="AS44" s="3"/>
      <c r="AT44" s="84" t="s">
        <v>101</v>
      </c>
      <c r="AU44" s="3"/>
      <c r="AV44" s="3"/>
      <c r="AW44" s="3">
        <v>185</v>
      </c>
      <c r="AX44" s="3"/>
      <c r="AY44" s="3">
        <v>502</v>
      </c>
      <c r="AZ44" s="3"/>
      <c r="BA44" s="3">
        <v>22</v>
      </c>
      <c r="BB44" s="3"/>
      <c r="BC44" s="3">
        <v>615</v>
      </c>
      <c r="BD44" s="3"/>
      <c r="BE44" s="3">
        <v>8445</v>
      </c>
      <c r="BF44" s="3"/>
      <c r="BG44" s="3">
        <v>65</v>
      </c>
      <c r="BH44" s="3"/>
      <c r="BI44" s="84" t="s">
        <v>101</v>
      </c>
      <c r="BJ44" s="3">
        <v>352</v>
      </c>
      <c r="BK44" s="3"/>
      <c r="BL44" s="3">
        <v>78</v>
      </c>
      <c r="BM44" s="3"/>
      <c r="BN44" s="3">
        <v>393</v>
      </c>
      <c r="BO44" s="3"/>
      <c r="BP44" s="3">
        <v>6697</v>
      </c>
      <c r="BQ44" s="3"/>
      <c r="BR44" s="3">
        <v>72</v>
      </c>
      <c r="BS44" s="3"/>
      <c r="BT44" s="3">
        <v>285</v>
      </c>
      <c r="BU44" s="3"/>
      <c r="BV44" s="3">
        <v>42</v>
      </c>
      <c r="BW44" s="3"/>
      <c r="BX44" s="84" t="s">
        <v>101</v>
      </c>
      <c r="BY44" s="3">
        <v>92</v>
      </c>
      <c r="BZ44" s="3"/>
      <c r="CA44" s="3"/>
      <c r="CB44" s="3"/>
      <c r="CC44" s="3"/>
      <c r="CD44" s="3"/>
      <c r="CE44" s="3"/>
      <c r="CF44" s="3"/>
      <c r="CG44" s="3"/>
      <c r="CH44" s="3"/>
      <c r="CI44" s="3">
        <v>713</v>
      </c>
      <c r="CJ44" s="3"/>
      <c r="CK44" s="3">
        <v>435</v>
      </c>
      <c r="CL44" s="3"/>
      <c r="CM44" s="84" t="s">
        <v>101</v>
      </c>
      <c r="CN44" s="3">
        <v>147</v>
      </c>
      <c r="CO44" s="3">
        <v>148</v>
      </c>
      <c r="CP44" s="3">
        <v>4683</v>
      </c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</row>
    <row r="45" spans="1:110" s="34" customFormat="1" ht="14.25" thickBot="1">
      <c r="A45" s="85" t="s">
        <v>102</v>
      </c>
      <c r="B45" s="86">
        <v>87.67</v>
      </c>
      <c r="C45" s="87"/>
      <c r="D45" s="87">
        <v>4119</v>
      </c>
      <c r="E45" s="87"/>
      <c r="F45" s="88">
        <f t="shared" si="9"/>
        <v>46.983004448500054</v>
      </c>
      <c r="G45" s="87"/>
      <c r="H45" s="87">
        <v>1325</v>
      </c>
      <c r="I45" s="87"/>
      <c r="J45" s="87"/>
      <c r="K45" s="87"/>
      <c r="L45" s="87"/>
      <c r="M45" s="87"/>
      <c r="N45" s="87"/>
      <c r="O45" s="87"/>
      <c r="P45" s="89" t="s">
        <v>102</v>
      </c>
      <c r="Q45" s="90"/>
      <c r="R45" s="91"/>
      <c r="S45" s="91"/>
      <c r="T45" s="91"/>
      <c r="U45" s="91"/>
      <c r="V45" s="91"/>
      <c r="W45" s="91"/>
      <c r="X45" s="91"/>
      <c r="Y45" s="91">
        <v>349</v>
      </c>
      <c r="Z45" s="91"/>
      <c r="AA45" s="91"/>
      <c r="AB45" s="91"/>
      <c r="AC45" s="91">
        <v>953</v>
      </c>
      <c r="AD45" s="91"/>
      <c r="AE45" s="89" t="s">
        <v>102</v>
      </c>
      <c r="AF45" s="90"/>
      <c r="AG45" s="91"/>
      <c r="AH45" s="91">
        <v>923</v>
      </c>
      <c r="AI45" s="91"/>
      <c r="AJ45" s="91"/>
      <c r="AK45" s="91"/>
      <c r="AL45" s="91">
        <v>551</v>
      </c>
      <c r="AM45" s="91"/>
      <c r="AN45" s="91">
        <v>1343</v>
      </c>
      <c r="AO45" s="91"/>
      <c r="AP45" s="91">
        <v>465</v>
      </c>
      <c r="AQ45" s="91"/>
      <c r="AR45" s="91">
        <v>29181</v>
      </c>
      <c r="AS45" s="91"/>
      <c r="AT45" s="89" t="s">
        <v>102</v>
      </c>
      <c r="AU45" s="90"/>
      <c r="AV45" s="91"/>
      <c r="AW45" s="91">
        <v>110</v>
      </c>
      <c r="AX45" s="91"/>
      <c r="AY45" s="91">
        <v>204</v>
      </c>
      <c r="AZ45" s="91"/>
      <c r="BA45" s="91">
        <v>15</v>
      </c>
      <c r="BB45" s="91"/>
      <c r="BC45" s="91">
        <v>333</v>
      </c>
      <c r="BD45" s="91"/>
      <c r="BE45" s="91">
        <v>4291</v>
      </c>
      <c r="BF45" s="91"/>
      <c r="BG45" s="91">
        <v>31</v>
      </c>
      <c r="BH45" s="91"/>
      <c r="BI45" s="89" t="s">
        <v>102</v>
      </c>
      <c r="BJ45" s="90">
        <v>60</v>
      </c>
      <c r="BK45" s="91"/>
      <c r="BL45" s="91">
        <v>40</v>
      </c>
      <c r="BM45" s="91"/>
      <c r="BN45" s="91">
        <v>209</v>
      </c>
      <c r="BO45" s="91"/>
      <c r="BP45" s="91">
        <v>5560</v>
      </c>
      <c r="BQ45" s="91"/>
      <c r="BR45" s="91">
        <v>53</v>
      </c>
      <c r="BS45" s="91"/>
      <c r="BT45" s="91">
        <v>178</v>
      </c>
      <c r="BU45" s="91"/>
      <c r="BV45" s="91">
        <v>12</v>
      </c>
      <c r="BW45" s="91"/>
      <c r="BX45" s="89" t="s">
        <v>102</v>
      </c>
      <c r="BY45" s="90">
        <v>5</v>
      </c>
      <c r="BZ45" s="91"/>
      <c r="CA45" s="91"/>
      <c r="CB45" s="91"/>
      <c r="CC45" s="91"/>
      <c r="CD45" s="91"/>
      <c r="CE45" s="91"/>
      <c r="CF45" s="91"/>
      <c r="CG45" s="91"/>
      <c r="CH45" s="91"/>
      <c r="CI45" s="91">
        <v>227</v>
      </c>
      <c r="CJ45" s="91"/>
      <c r="CK45" s="91">
        <v>285</v>
      </c>
      <c r="CL45" s="91"/>
      <c r="CM45" s="89" t="s">
        <v>102</v>
      </c>
      <c r="CN45" s="90">
        <v>104</v>
      </c>
      <c r="CO45" s="91">
        <v>107</v>
      </c>
      <c r="CP45" s="91">
        <v>1643</v>
      </c>
      <c r="CQ45" s="91"/>
      <c r="CR45" s="91"/>
      <c r="CS45" s="91"/>
      <c r="CT45" s="91"/>
      <c r="CU45" s="91"/>
      <c r="CV45" s="91"/>
      <c r="CW45" s="91"/>
      <c r="CX45" s="91"/>
      <c r="CY45" s="91"/>
      <c r="CZ45" s="91"/>
      <c r="DA45" s="91"/>
      <c r="DB45" s="3"/>
      <c r="DC45" s="3"/>
      <c r="DD45" s="3"/>
      <c r="DE45" s="3"/>
      <c r="DF45" s="3"/>
    </row>
    <row r="46" spans="1:110" s="34" customFormat="1">
      <c r="A46" s="79" t="s">
        <v>96</v>
      </c>
      <c r="B46" s="92">
        <v>464.84</v>
      </c>
      <c r="C46" s="93"/>
      <c r="D46" s="93">
        <v>29792</v>
      </c>
      <c r="E46" s="93"/>
      <c r="F46" s="83">
        <f t="shared" si="9"/>
        <v>64.0908699767662</v>
      </c>
      <c r="G46" s="93"/>
      <c r="H46" s="93">
        <v>10433</v>
      </c>
      <c r="I46" s="93"/>
      <c r="J46" s="93"/>
      <c r="K46" s="93"/>
      <c r="L46" s="93"/>
      <c r="M46" s="93"/>
      <c r="N46" s="93"/>
      <c r="O46" s="93"/>
      <c r="P46" s="81" t="s">
        <v>96</v>
      </c>
      <c r="Q46" s="94"/>
      <c r="R46" s="94"/>
      <c r="S46" s="94"/>
      <c r="T46" s="94"/>
      <c r="U46" s="94"/>
      <c r="V46" s="94"/>
      <c r="W46" s="94"/>
      <c r="X46" s="94"/>
      <c r="Y46" s="94">
        <v>1446</v>
      </c>
      <c r="Z46" s="94"/>
      <c r="AA46" s="94"/>
      <c r="AB46" s="94"/>
      <c r="AC46" s="94">
        <v>6121</v>
      </c>
      <c r="AD46" s="94"/>
      <c r="AE46" s="81" t="s">
        <v>96</v>
      </c>
      <c r="AF46" s="94"/>
      <c r="AG46" s="94"/>
      <c r="AH46" s="94">
        <v>9286</v>
      </c>
      <c r="AI46" s="94"/>
      <c r="AJ46" s="94"/>
      <c r="AK46" s="94"/>
      <c r="AL46" s="94">
        <v>1964</v>
      </c>
      <c r="AM46" s="94"/>
      <c r="AN46" s="94">
        <v>10476</v>
      </c>
      <c r="AO46" s="94"/>
      <c r="AP46" s="94">
        <v>2048</v>
      </c>
      <c r="AQ46" s="94"/>
      <c r="AR46" s="94">
        <v>201361</v>
      </c>
      <c r="AS46" s="94"/>
      <c r="AT46" s="81" t="s">
        <v>96</v>
      </c>
      <c r="AU46" s="94"/>
      <c r="AV46" s="94"/>
      <c r="AW46" s="94">
        <v>319</v>
      </c>
      <c r="AX46" s="94"/>
      <c r="AY46" s="94">
        <v>1788</v>
      </c>
      <c r="AZ46" s="94"/>
      <c r="BA46" s="94">
        <v>58</v>
      </c>
      <c r="BB46" s="94"/>
      <c r="BC46" s="94">
        <v>2091</v>
      </c>
      <c r="BD46" s="94"/>
      <c r="BE46" s="94">
        <v>64850</v>
      </c>
      <c r="BF46" s="94"/>
      <c r="BG46" s="94">
        <v>312</v>
      </c>
      <c r="BH46" s="94"/>
      <c r="BI46" s="81" t="s">
        <v>96</v>
      </c>
      <c r="BJ46" s="94">
        <v>1430</v>
      </c>
      <c r="BK46" s="94"/>
      <c r="BL46" s="94">
        <v>444</v>
      </c>
      <c r="BM46" s="94"/>
      <c r="BN46" s="94">
        <v>2585</v>
      </c>
      <c r="BO46" s="94"/>
      <c r="BP46" s="94">
        <v>55583</v>
      </c>
      <c r="BQ46" s="94"/>
      <c r="BR46" s="94">
        <v>288</v>
      </c>
      <c r="BS46" s="94"/>
      <c r="BT46" s="94">
        <v>1846</v>
      </c>
      <c r="BU46" s="94"/>
      <c r="BV46" s="94">
        <v>121</v>
      </c>
      <c r="BW46" s="94"/>
      <c r="BX46" s="81" t="s">
        <v>96</v>
      </c>
      <c r="BY46" s="94">
        <v>99</v>
      </c>
      <c r="BZ46" s="94"/>
      <c r="CA46" s="94"/>
      <c r="CB46" s="94"/>
      <c r="CC46" s="94"/>
      <c r="CD46" s="94"/>
      <c r="CE46" s="94"/>
      <c r="CF46" s="94"/>
      <c r="CG46" s="94"/>
      <c r="CH46" s="94"/>
      <c r="CI46" s="94">
        <v>1766</v>
      </c>
      <c r="CJ46" s="94"/>
      <c r="CK46" s="94">
        <v>849</v>
      </c>
      <c r="CL46" s="94"/>
      <c r="CM46" s="81" t="s">
        <v>96</v>
      </c>
      <c r="CN46" s="94">
        <v>284</v>
      </c>
      <c r="CO46" s="94">
        <v>288</v>
      </c>
      <c r="CP46" s="94">
        <v>11718</v>
      </c>
      <c r="CQ46" s="94"/>
      <c r="CR46" s="94"/>
      <c r="CS46" s="94"/>
      <c r="CT46" s="94"/>
      <c r="CU46" s="94"/>
      <c r="CV46" s="94"/>
      <c r="CW46" s="94"/>
      <c r="CX46" s="94"/>
      <c r="CY46" s="94"/>
      <c r="CZ46" s="94"/>
      <c r="DA46" s="94"/>
      <c r="DB46" s="3"/>
      <c r="DC46" s="3"/>
      <c r="DD46" s="3"/>
      <c r="DE46" s="3"/>
      <c r="DF46" s="3"/>
    </row>
    <row r="47" spans="1:110" s="34" customFormat="1">
      <c r="A47" s="82" t="s">
        <v>97</v>
      </c>
      <c r="B47" s="10">
        <v>33.94</v>
      </c>
      <c r="C47" s="11"/>
      <c r="D47" s="11">
        <v>1112</v>
      </c>
      <c r="E47" s="11"/>
      <c r="F47" s="83">
        <f t="shared" si="9"/>
        <v>32.763700648202715</v>
      </c>
      <c r="G47" s="11"/>
      <c r="H47" s="11">
        <v>368</v>
      </c>
      <c r="I47" s="11"/>
      <c r="J47" s="11"/>
      <c r="K47" s="11"/>
      <c r="L47" s="11"/>
      <c r="M47" s="11"/>
      <c r="N47" s="11"/>
      <c r="O47" s="11"/>
      <c r="P47" s="84" t="s">
        <v>97</v>
      </c>
      <c r="Q47" s="13"/>
      <c r="R47" s="13"/>
      <c r="S47" s="13"/>
      <c r="T47" s="13"/>
      <c r="U47" s="13"/>
      <c r="V47" s="13"/>
      <c r="W47" s="13"/>
      <c r="X47" s="13"/>
      <c r="Y47" s="13">
        <v>115</v>
      </c>
      <c r="Z47" s="13"/>
      <c r="AA47" s="13"/>
      <c r="AB47" s="13"/>
      <c r="AC47" s="13">
        <v>241</v>
      </c>
      <c r="AD47" s="13"/>
      <c r="AE47" s="84" t="s">
        <v>97</v>
      </c>
      <c r="AF47" s="13"/>
      <c r="AG47" s="13"/>
      <c r="AH47" s="13">
        <v>258</v>
      </c>
      <c r="AI47" s="13"/>
      <c r="AJ47" s="13"/>
      <c r="AK47" s="13"/>
      <c r="AL47" s="13">
        <v>188</v>
      </c>
      <c r="AM47" s="13"/>
      <c r="AN47" s="13">
        <v>409</v>
      </c>
      <c r="AO47" s="13"/>
      <c r="AP47" s="13">
        <v>137</v>
      </c>
      <c r="AQ47" s="13"/>
      <c r="AR47" s="13">
        <v>7855</v>
      </c>
      <c r="AS47" s="13"/>
      <c r="AT47" s="84" t="s">
        <v>97</v>
      </c>
      <c r="AU47" s="13"/>
      <c r="AV47" s="13"/>
      <c r="AW47" s="13">
        <v>12</v>
      </c>
      <c r="AX47" s="13"/>
      <c r="AY47" s="13">
        <v>44</v>
      </c>
      <c r="AZ47" s="13"/>
      <c r="BA47" s="13">
        <v>5</v>
      </c>
      <c r="BB47" s="13"/>
      <c r="BC47" s="13">
        <v>127</v>
      </c>
      <c r="BD47" s="13"/>
      <c r="BE47" s="13">
        <v>3395</v>
      </c>
      <c r="BF47" s="13"/>
      <c r="BG47" s="13">
        <v>5</v>
      </c>
      <c r="BH47" s="13"/>
      <c r="BI47" s="84" t="s">
        <v>97</v>
      </c>
      <c r="BJ47" s="13">
        <v>19</v>
      </c>
      <c r="BK47" s="13"/>
      <c r="BL47" s="13">
        <v>9</v>
      </c>
      <c r="BM47" s="13"/>
      <c r="BN47" s="13">
        <v>27</v>
      </c>
      <c r="BO47" s="13"/>
      <c r="BP47" s="13">
        <v>403</v>
      </c>
      <c r="BQ47" s="13"/>
      <c r="BR47" s="13">
        <v>12</v>
      </c>
      <c r="BS47" s="13"/>
      <c r="BT47" s="13">
        <v>64</v>
      </c>
      <c r="BU47" s="13"/>
      <c r="BV47" s="13">
        <v>2</v>
      </c>
      <c r="BW47" s="13"/>
      <c r="BX47" s="84" t="s">
        <v>97</v>
      </c>
      <c r="BY47" s="13">
        <v>2</v>
      </c>
      <c r="BZ47" s="13"/>
      <c r="CA47" s="13"/>
      <c r="CB47" s="13"/>
      <c r="CC47" s="13"/>
      <c r="CD47" s="13"/>
      <c r="CE47" s="13"/>
      <c r="CF47" s="13"/>
      <c r="CG47" s="13"/>
      <c r="CH47" s="13"/>
      <c r="CI47" s="13">
        <v>79</v>
      </c>
      <c r="CJ47" s="13"/>
      <c r="CK47" s="13">
        <v>48</v>
      </c>
      <c r="CL47" s="13"/>
      <c r="CM47" s="84" t="s">
        <v>97</v>
      </c>
      <c r="CN47" s="13">
        <v>11</v>
      </c>
      <c r="CO47" s="13">
        <v>11</v>
      </c>
      <c r="CP47" s="13">
        <v>442</v>
      </c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3"/>
      <c r="DC47" s="3"/>
      <c r="DD47" s="3"/>
      <c r="DE47" s="3"/>
      <c r="DF47" s="3"/>
    </row>
    <row r="48" spans="1:110" s="34" customFormat="1" ht="14.25" thickBot="1">
      <c r="A48" s="85" t="s">
        <v>98</v>
      </c>
      <c r="B48" s="86">
        <v>66.209999999999994</v>
      </c>
      <c r="C48" s="87"/>
      <c r="D48" s="87">
        <v>1235</v>
      </c>
      <c r="E48" s="87"/>
      <c r="F48" s="88">
        <f t="shared" si="9"/>
        <v>18.652771484669991</v>
      </c>
      <c r="G48" s="87"/>
      <c r="H48" s="87">
        <v>430</v>
      </c>
      <c r="I48" s="87"/>
      <c r="J48" s="87"/>
      <c r="K48" s="87"/>
      <c r="L48" s="87"/>
      <c r="M48" s="87"/>
      <c r="N48" s="87"/>
      <c r="O48" s="87"/>
      <c r="P48" s="89" t="s">
        <v>98</v>
      </c>
      <c r="Q48" s="91"/>
      <c r="R48" s="91"/>
      <c r="S48" s="91"/>
      <c r="T48" s="91"/>
      <c r="U48" s="91"/>
      <c r="V48" s="91"/>
      <c r="W48" s="91"/>
      <c r="X48" s="91"/>
      <c r="Y48" s="91">
        <v>125</v>
      </c>
      <c r="Z48" s="91"/>
      <c r="AA48" s="91"/>
      <c r="AB48" s="91"/>
      <c r="AC48" s="91">
        <v>253</v>
      </c>
      <c r="AD48" s="91"/>
      <c r="AE48" s="89" t="s">
        <v>98</v>
      </c>
      <c r="AF48" s="91"/>
      <c r="AG48" s="91"/>
      <c r="AH48" s="91">
        <v>317</v>
      </c>
      <c r="AI48" s="91"/>
      <c r="AJ48" s="91"/>
      <c r="AK48" s="91"/>
      <c r="AL48" s="91">
        <v>164</v>
      </c>
      <c r="AM48" s="91"/>
      <c r="AN48" s="91">
        <v>437</v>
      </c>
      <c r="AO48" s="91"/>
      <c r="AP48" s="91">
        <v>126</v>
      </c>
      <c r="AQ48" s="91"/>
      <c r="AR48" s="91">
        <v>8704</v>
      </c>
      <c r="AS48" s="91"/>
      <c r="AT48" s="89" t="s">
        <v>98</v>
      </c>
      <c r="AU48" s="91"/>
      <c r="AV48" s="91"/>
      <c r="AW48" s="91">
        <v>10</v>
      </c>
      <c r="AX48" s="91"/>
      <c r="AY48" s="91">
        <v>55</v>
      </c>
      <c r="AZ48" s="91"/>
      <c r="BA48" s="91">
        <v>2</v>
      </c>
      <c r="BB48" s="91"/>
      <c r="BC48" s="95" t="s">
        <v>263</v>
      </c>
      <c r="BD48" s="91"/>
      <c r="BE48" s="95" t="s">
        <v>263</v>
      </c>
      <c r="BF48" s="91"/>
      <c r="BG48" s="91">
        <v>4</v>
      </c>
      <c r="BH48" s="91"/>
      <c r="BI48" s="89" t="s">
        <v>98</v>
      </c>
      <c r="BJ48" s="91">
        <v>6</v>
      </c>
      <c r="BK48" s="91"/>
      <c r="BL48" s="91">
        <v>14</v>
      </c>
      <c r="BM48" s="91"/>
      <c r="BN48" s="91">
        <v>38</v>
      </c>
      <c r="BO48" s="91"/>
      <c r="BP48" s="91">
        <v>174</v>
      </c>
      <c r="BQ48" s="91"/>
      <c r="BR48" s="91">
        <v>12</v>
      </c>
      <c r="BS48" s="91"/>
      <c r="BT48" s="91">
        <v>77</v>
      </c>
      <c r="BU48" s="91"/>
      <c r="BV48" s="91">
        <v>2</v>
      </c>
      <c r="BW48" s="91"/>
      <c r="BX48" s="89" t="s">
        <v>98</v>
      </c>
      <c r="BY48" s="91">
        <v>9</v>
      </c>
      <c r="BZ48" s="91"/>
      <c r="CA48" s="91"/>
      <c r="CB48" s="91"/>
      <c r="CC48" s="91"/>
      <c r="CD48" s="91"/>
      <c r="CE48" s="91"/>
      <c r="CF48" s="91"/>
      <c r="CG48" s="91"/>
      <c r="CH48" s="91"/>
      <c r="CI48" s="91">
        <v>91</v>
      </c>
      <c r="CJ48" s="91"/>
      <c r="CK48" s="91">
        <v>48</v>
      </c>
      <c r="CL48" s="91"/>
      <c r="CM48" s="89" t="s">
        <v>98</v>
      </c>
      <c r="CN48" s="91">
        <v>18</v>
      </c>
      <c r="CO48" s="91">
        <v>19</v>
      </c>
      <c r="CP48" s="91">
        <v>431</v>
      </c>
      <c r="CQ48" s="91"/>
      <c r="CR48" s="91"/>
      <c r="CS48" s="91"/>
      <c r="CT48" s="91"/>
      <c r="CU48" s="91"/>
      <c r="CV48" s="91"/>
      <c r="CW48" s="91"/>
      <c r="CX48" s="91"/>
      <c r="CY48" s="91"/>
      <c r="CZ48" s="91"/>
      <c r="DA48" s="91"/>
      <c r="DB48" s="3"/>
      <c r="DC48" s="3"/>
      <c r="DD48" s="3"/>
      <c r="DE48" s="3"/>
      <c r="DF48" s="3"/>
    </row>
    <row r="49" spans="1:110" s="130" customFormat="1" ht="12" thickBot="1">
      <c r="A49" s="96"/>
      <c r="B49" s="97" t="s">
        <v>104</v>
      </c>
      <c r="C49" s="97"/>
      <c r="D49" s="97" t="s">
        <v>103</v>
      </c>
      <c r="E49" s="97"/>
      <c r="F49" s="97"/>
      <c r="G49" s="97"/>
      <c r="H49" s="97" t="s">
        <v>103</v>
      </c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 t="s">
        <v>104</v>
      </c>
      <c r="Z49" s="97"/>
      <c r="AA49" s="97"/>
      <c r="AB49" s="97"/>
      <c r="AC49" s="97" t="s">
        <v>104</v>
      </c>
      <c r="AD49" s="97"/>
      <c r="AE49" s="97"/>
      <c r="AF49" s="97"/>
      <c r="AG49" s="97"/>
      <c r="AH49" s="97" t="s">
        <v>104</v>
      </c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7"/>
      <c r="AV49" s="97"/>
      <c r="AW49" s="97"/>
      <c r="AX49" s="97"/>
      <c r="AY49" s="97"/>
      <c r="AZ49" s="97"/>
      <c r="BA49" s="97"/>
      <c r="BB49" s="97"/>
      <c r="BC49" s="97"/>
      <c r="BD49" s="97"/>
      <c r="BE49" s="97"/>
      <c r="BF49" s="97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7"/>
      <c r="BS49" s="97"/>
      <c r="BT49" s="97"/>
      <c r="BU49" s="97"/>
      <c r="BV49" s="97"/>
      <c r="BW49" s="97"/>
      <c r="BX49" s="97"/>
      <c r="BY49" s="97"/>
      <c r="BZ49" s="97"/>
      <c r="CA49" s="97"/>
      <c r="CB49" s="97"/>
      <c r="CC49" s="97"/>
      <c r="CD49" s="97"/>
      <c r="CE49" s="97"/>
      <c r="CF49" s="97"/>
      <c r="CG49" s="97"/>
      <c r="CH49" s="97"/>
      <c r="CI49" s="97"/>
      <c r="CJ49" s="97"/>
      <c r="CK49" s="97"/>
      <c r="CL49" s="97"/>
      <c r="CM49" s="97"/>
      <c r="CN49" s="97"/>
      <c r="CO49" s="97"/>
      <c r="CP49" s="97"/>
      <c r="CQ49" s="97"/>
      <c r="CR49" s="97"/>
      <c r="CS49" s="97"/>
      <c r="CT49" s="97"/>
      <c r="CU49" s="97"/>
      <c r="CV49" s="97"/>
      <c r="CW49" s="97"/>
      <c r="CX49" s="97"/>
      <c r="CY49" s="97"/>
      <c r="CZ49" s="97"/>
      <c r="DA49" s="97"/>
      <c r="DB49" s="97"/>
      <c r="DC49" s="97"/>
      <c r="DD49" s="97"/>
      <c r="DE49" s="97"/>
      <c r="DF49" s="97"/>
    </row>
    <row r="50" spans="1:110" s="34" customFormat="1">
      <c r="A50" s="79" t="s">
        <v>13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>
        <v>13182</v>
      </c>
      <c r="AM50" s="3"/>
      <c r="AN50" s="3">
        <v>141977</v>
      </c>
      <c r="AO50" s="3"/>
      <c r="AP50" s="3">
        <v>13185</v>
      </c>
      <c r="AQ50" s="3"/>
      <c r="AR50" s="3">
        <v>550074</v>
      </c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>
        <v>4085</v>
      </c>
      <c r="BH50" s="3"/>
      <c r="BI50" s="3"/>
      <c r="BJ50" s="3">
        <v>29396</v>
      </c>
      <c r="BK50" s="3"/>
      <c r="BL50" s="3"/>
      <c r="BM50" s="3"/>
      <c r="BN50" s="3"/>
      <c r="BO50" s="3"/>
      <c r="BP50" s="3"/>
      <c r="BQ50" s="3"/>
      <c r="BR50" s="3">
        <v>2358</v>
      </c>
      <c r="BS50" s="3"/>
      <c r="BT50" s="3">
        <v>17685</v>
      </c>
      <c r="BU50" s="3"/>
      <c r="BV50" s="3">
        <v>1094</v>
      </c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>
        <v>97.8</v>
      </c>
      <c r="CO50" s="3"/>
      <c r="CP50" s="3">
        <v>143941</v>
      </c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</row>
    <row r="51" spans="1:110" s="34" customFormat="1">
      <c r="A51" s="82" t="s">
        <v>105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>
        <v>9</v>
      </c>
      <c r="BH51" s="3"/>
      <c r="BI51" s="3"/>
      <c r="BJ51" s="3">
        <v>42</v>
      </c>
      <c r="BK51" s="3"/>
      <c r="BL51" s="3"/>
      <c r="BM51" s="3"/>
      <c r="BN51" s="3"/>
      <c r="BO51" s="3"/>
      <c r="BP51" s="3"/>
      <c r="BQ51" s="3"/>
      <c r="BR51" s="3">
        <v>25</v>
      </c>
      <c r="BS51" s="3"/>
      <c r="BT51" s="3">
        <v>82</v>
      </c>
      <c r="BU51" s="3"/>
      <c r="BV51" s="3">
        <v>2</v>
      </c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 t="s">
        <v>264</v>
      </c>
      <c r="CO51" s="3"/>
      <c r="CP51" s="3">
        <v>492</v>
      </c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</row>
    <row r="52" spans="1:110" s="34" customFormat="1">
      <c r="A52" s="82" t="s">
        <v>106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>
        <v>75</v>
      </c>
      <c r="BH52" s="3"/>
      <c r="BI52" s="3"/>
      <c r="BJ52" s="3">
        <v>262</v>
      </c>
      <c r="BK52" s="3"/>
      <c r="BL52" s="3"/>
      <c r="BM52" s="3"/>
      <c r="BN52" s="3"/>
      <c r="BO52" s="3"/>
      <c r="BP52" s="3"/>
      <c r="BQ52" s="3"/>
      <c r="BR52" s="3">
        <v>77</v>
      </c>
      <c r="BS52" s="3"/>
      <c r="BT52" s="3">
        <v>293</v>
      </c>
      <c r="BU52" s="3"/>
      <c r="BV52" s="3">
        <v>15</v>
      </c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 t="s">
        <v>265</v>
      </c>
      <c r="CO52" s="3"/>
      <c r="CP52" s="3">
        <v>3432</v>
      </c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</row>
    <row r="53" spans="1:110" s="34" customFormat="1">
      <c r="A53" s="82" t="s">
        <v>107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>
        <v>39</v>
      </c>
      <c r="BH53" s="3"/>
      <c r="BI53" s="3"/>
      <c r="BJ53" s="3">
        <v>95</v>
      </c>
      <c r="BK53" s="3"/>
      <c r="BL53" s="3"/>
      <c r="BM53" s="3"/>
      <c r="BN53" s="3"/>
      <c r="BO53" s="3"/>
      <c r="BP53" s="3"/>
      <c r="BQ53" s="3"/>
      <c r="BR53" s="3">
        <v>48</v>
      </c>
      <c r="BS53" s="3"/>
      <c r="BT53" s="3">
        <v>165</v>
      </c>
      <c r="BU53" s="3"/>
      <c r="BV53" s="3">
        <v>37</v>
      </c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 t="s">
        <v>265</v>
      </c>
      <c r="CO53" s="3"/>
      <c r="CP53" s="3">
        <v>1709</v>
      </c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</row>
    <row r="54" spans="1:110" s="34" customFormat="1" ht="14.25" thickBot="1">
      <c r="A54" s="98" t="s">
        <v>108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>
        <v>12</v>
      </c>
      <c r="BH54" s="3"/>
      <c r="BI54" s="3"/>
      <c r="BJ54" s="3">
        <v>19</v>
      </c>
      <c r="BK54" s="3"/>
      <c r="BL54" s="3"/>
      <c r="BM54" s="3"/>
      <c r="BN54" s="3"/>
      <c r="BO54" s="3"/>
      <c r="BP54" s="3"/>
      <c r="BQ54" s="3"/>
      <c r="BR54" s="3">
        <v>33</v>
      </c>
      <c r="BS54" s="3"/>
      <c r="BT54" s="3">
        <v>167</v>
      </c>
      <c r="BU54" s="3"/>
      <c r="BV54" s="3">
        <v>9</v>
      </c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 t="s">
        <v>264</v>
      </c>
      <c r="CO54" s="3"/>
      <c r="CP54" s="3">
        <v>768</v>
      </c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</row>
    <row r="55" spans="1:110" s="34" customFormat="1">
      <c r="A55" s="79" t="s">
        <v>109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>
        <v>5666</v>
      </c>
      <c r="AM55" s="3"/>
      <c r="AN55" s="3">
        <v>83717</v>
      </c>
      <c r="AO55" s="3"/>
      <c r="AP55" s="3">
        <v>6321</v>
      </c>
      <c r="AQ55" s="3"/>
      <c r="AR55" s="3">
        <v>411036</v>
      </c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>
        <v>2312</v>
      </c>
      <c r="BH55" s="3"/>
      <c r="BI55" s="3"/>
      <c r="BJ55" s="3">
        <v>20805</v>
      </c>
      <c r="BK55" s="3"/>
      <c r="BL55" s="3"/>
      <c r="BM55" s="3"/>
      <c r="BN55" s="3"/>
      <c r="BO55" s="3"/>
      <c r="BP55" s="3"/>
      <c r="BQ55" s="3"/>
      <c r="BR55" s="3">
        <v>1109</v>
      </c>
      <c r="BS55" s="3"/>
      <c r="BT55" s="3">
        <v>8996</v>
      </c>
      <c r="BU55" s="3"/>
      <c r="BV55" s="3">
        <v>853</v>
      </c>
      <c r="BW55" s="3"/>
      <c r="BX55" s="3"/>
      <c r="BY55" s="3">
        <v>191</v>
      </c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>
        <v>97.4</v>
      </c>
      <c r="CO55" s="3"/>
      <c r="CP55" s="3">
        <v>87386</v>
      </c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</row>
    <row r="56" spans="1:110" s="34" customFormat="1">
      <c r="A56" s="82" t="s">
        <v>110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>
        <v>855</v>
      </c>
      <c r="AM56" s="3"/>
      <c r="AN56" s="3">
        <v>1817</v>
      </c>
      <c r="AO56" s="3"/>
      <c r="AP56" s="3">
        <v>347</v>
      </c>
      <c r="AQ56" s="3"/>
      <c r="AR56" s="3">
        <v>26075</v>
      </c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>
        <v>30</v>
      </c>
      <c r="BH56" s="3"/>
      <c r="BI56" s="3"/>
      <c r="BJ56" s="3">
        <v>96</v>
      </c>
      <c r="BK56" s="3"/>
      <c r="BL56" s="3"/>
      <c r="BM56" s="3"/>
      <c r="BN56" s="3"/>
      <c r="BO56" s="3"/>
      <c r="BP56" s="3"/>
      <c r="BQ56" s="3"/>
      <c r="BR56" s="3">
        <v>55</v>
      </c>
      <c r="BS56" s="3"/>
      <c r="BT56" s="3">
        <v>242</v>
      </c>
      <c r="BU56" s="3"/>
      <c r="BV56" s="3">
        <v>6</v>
      </c>
      <c r="BW56" s="3"/>
      <c r="BX56" s="3"/>
      <c r="BY56" s="3">
        <v>3</v>
      </c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 t="s">
        <v>266</v>
      </c>
      <c r="CO56" s="3"/>
      <c r="CP56" s="3">
        <v>863</v>
      </c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</row>
    <row r="57" spans="1:110" s="34" customFormat="1">
      <c r="A57" s="82" t="s">
        <v>111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>
        <v>190</v>
      </c>
      <c r="AM57" s="3"/>
      <c r="AN57" s="3">
        <v>371</v>
      </c>
      <c r="AO57" s="3"/>
      <c r="AP57" s="3">
        <v>160</v>
      </c>
      <c r="AQ57" s="3"/>
      <c r="AR57" s="3">
        <v>5937</v>
      </c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>
        <v>10</v>
      </c>
      <c r="BH57" s="3"/>
      <c r="BI57" s="3"/>
      <c r="BJ57" s="3">
        <v>14</v>
      </c>
      <c r="BK57" s="3"/>
      <c r="BL57" s="3"/>
      <c r="BM57" s="3"/>
      <c r="BN57" s="3"/>
      <c r="BO57" s="3"/>
      <c r="BP57" s="3"/>
      <c r="BQ57" s="3"/>
      <c r="BR57" s="3">
        <v>24</v>
      </c>
      <c r="BS57" s="3"/>
      <c r="BT57" s="3">
        <v>146</v>
      </c>
      <c r="BU57" s="3"/>
      <c r="BV57" s="3">
        <v>8</v>
      </c>
      <c r="BW57" s="3"/>
      <c r="BX57" s="3"/>
      <c r="BY57" s="3">
        <v>19</v>
      </c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 t="s">
        <v>267</v>
      </c>
      <c r="CO57" s="3"/>
      <c r="CP57" s="3">
        <v>434</v>
      </c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</row>
    <row r="58" spans="1:110" s="34" customFormat="1">
      <c r="A58" s="82" t="s">
        <v>112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>
        <v>61</v>
      </c>
      <c r="AM58" s="3"/>
      <c r="AN58" s="3">
        <v>1239</v>
      </c>
      <c r="AO58" s="3"/>
      <c r="AP58" s="3">
        <v>4</v>
      </c>
      <c r="AQ58" s="3"/>
      <c r="AR58" s="3">
        <v>1075</v>
      </c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>
        <v>17</v>
      </c>
      <c r="BH58" s="3"/>
      <c r="BI58" s="3"/>
      <c r="BJ58" s="3">
        <v>86</v>
      </c>
      <c r="BK58" s="3"/>
      <c r="BL58" s="3"/>
      <c r="BM58" s="3"/>
      <c r="BN58" s="3"/>
      <c r="BO58" s="3"/>
      <c r="BP58" s="3"/>
      <c r="BQ58" s="3"/>
      <c r="BR58" s="3">
        <v>16</v>
      </c>
      <c r="BS58" s="3"/>
      <c r="BT58" s="3">
        <v>130</v>
      </c>
      <c r="BU58" s="3"/>
      <c r="BV58" s="3">
        <v>31</v>
      </c>
      <c r="BW58" s="3"/>
      <c r="BX58" s="3"/>
      <c r="BY58" s="3">
        <v>151</v>
      </c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 t="s">
        <v>268</v>
      </c>
      <c r="CO58" s="3"/>
      <c r="CP58" s="3">
        <v>1153</v>
      </c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</row>
    <row r="59" spans="1:110" s="34" customFormat="1" ht="14.25" thickBot="1">
      <c r="A59" s="85" t="s">
        <v>113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>
        <v>1145</v>
      </c>
      <c r="AM59" s="3"/>
      <c r="AN59" s="3">
        <v>3394</v>
      </c>
      <c r="AO59" s="3"/>
      <c r="AP59" s="3">
        <v>1605</v>
      </c>
      <c r="AQ59" s="3"/>
      <c r="AR59" s="3">
        <v>116783</v>
      </c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>
        <v>47</v>
      </c>
      <c r="BH59" s="3"/>
      <c r="BI59" s="3"/>
      <c r="BJ59" s="3">
        <v>126</v>
      </c>
      <c r="BK59" s="3"/>
      <c r="BL59" s="3"/>
      <c r="BM59" s="3"/>
      <c r="BN59" s="3"/>
      <c r="BO59" s="3"/>
      <c r="BP59" s="3"/>
      <c r="BQ59" s="3"/>
      <c r="BR59" s="3">
        <v>59</v>
      </c>
      <c r="BS59" s="3"/>
      <c r="BT59" s="3">
        <v>274</v>
      </c>
      <c r="BU59" s="3"/>
      <c r="BV59" s="3">
        <v>11</v>
      </c>
      <c r="BW59" s="3"/>
      <c r="BX59" s="3"/>
      <c r="BY59" s="3">
        <v>1</v>
      </c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 t="s">
        <v>268</v>
      </c>
      <c r="CO59" s="3"/>
      <c r="CP59" s="3">
        <v>4563</v>
      </c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</row>
    <row r="60" spans="1:110" s="34" customFormat="1">
      <c r="A60" s="82" t="s">
        <v>127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>
        <v>4890</v>
      </c>
      <c r="AM60" s="3"/>
      <c r="AN60" s="3">
        <v>36872</v>
      </c>
      <c r="AO60" s="3"/>
      <c r="AP60" s="3">
        <v>5581</v>
      </c>
      <c r="AQ60" s="3"/>
      <c r="AR60" s="3">
        <v>231110</v>
      </c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>
        <v>1155</v>
      </c>
      <c r="BH60" s="3"/>
      <c r="BI60" s="3"/>
      <c r="BJ60" s="3">
        <v>6084</v>
      </c>
      <c r="BK60" s="3"/>
      <c r="BL60" s="3"/>
      <c r="BM60" s="3"/>
      <c r="BN60" s="3"/>
      <c r="BO60" s="3"/>
      <c r="BP60" s="3"/>
      <c r="BQ60" s="3"/>
      <c r="BR60" s="3">
        <v>786</v>
      </c>
      <c r="BS60" s="3"/>
      <c r="BT60" s="3">
        <v>5646</v>
      </c>
      <c r="BU60" s="3"/>
      <c r="BV60" s="3">
        <v>432</v>
      </c>
      <c r="BW60" s="3"/>
      <c r="BX60" s="3"/>
      <c r="BY60" s="3">
        <v>82</v>
      </c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>
        <v>1050</v>
      </c>
      <c r="CO60" s="3">
        <v>1071</v>
      </c>
      <c r="CP60" s="3">
        <v>39694</v>
      </c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</row>
    <row r="61" spans="1:110" s="34" customFormat="1">
      <c r="A61" s="82" t="s">
        <v>128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>
        <v>145</v>
      </c>
      <c r="AM61" s="3"/>
      <c r="AN61" s="3">
        <v>311</v>
      </c>
      <c r="AO61" s="3"/>
      <c r="AP61" s="3">
        <v>206</v>
      </c>
      <c r="AQ61" s="3"/>
      <c r="AR61" s="3">
        <v>3539</v>
      </c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>
        <v>7</v>
      </c>
      <c r="BH61" s="3"/>
      <c r="BI61" s="3"/>
      <c r="BJ61" s="3">
        <v>16</v>
      </c>
      <c r="BK61" s="3"/>
      <c r="BL61" s="3"/>
      <c r="BM61" s="3"/>
      <c r="BN61" s="3"/>
      <c r="BO61" s="3"/>
      <c r="BP61" s="3"/>
      <c r="BQ61" s="3"/>
      <c r="BR61" s="3">
        <v>8</v>
      </c>
      <c r="BS61" s="3"/>
      <c r="BT61" s="3">
        <v>48</v>
      </c>
      <c r="BU61" s="3"/>
      <c r="BV61" s="3">
        <v>4</v>
      </c>
      <c r="BW61" s="3"/>
      <c r="BX61" s="3"/>
      <c r="BY61" s="3">
        <v>4</v>
      </c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>
        <v>7</v>
      </c>
      <c r="CO61" s="3">
        <v>7</v>
      </c>
      <c r="CP61" s="3">
        <v>248</v>
      </c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</row>
    <row r="62" spans="1:110" s="34" customFormat="1" ht="14.25" thickBot="1">
      <c r="A62" s="99" t="s">
        <v>129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>
        <v>314</v>
      </c>
      <c r="AM62" s="3"/>
      <c r="AN62" s="3">
        <v>912</v>
      </c>
      <c r="AO62" s="3"/>
      <c r="AP62" s="3">
        <v>301</v>
      </c>
      <c r="AQ62" s="3"/>
      <c r="AR62" s="3">
        <v>7424</v>
      </c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>
        <v>18</v>
      </c>
      <c r="BH62" s="3"/>
      <c r="BI62" s="3"/>
      <c r="BJ62" s="3">
        <v>30</v>
      </c>
      <c r="BK62" s="3"/>
      <c r="BL62" s="3"/>
      <c r="BM62" s="3"/>
      <c r="BN62" s="3"/>
      <c r="BO62" s="3"/>
      <c r="BP62" s="3"/>
      <c r="BQ62" s="3"/>
      <c r="BR62" s="3">
        <v>13</v>
      </c>
      <c r="BS62" s="3"/>
      <c r="BT62" s="3">
        <v>141</v>
      </c>
      <c r="BU62" s="3"/>
      <c r="BV62" s="3">
        <v>7</v>
      </c>
      <c r="BW62" s="3"/>
      <c r="BX62" s="3"/>
      <c r="BY62" s="3">
        <v>5</v>
      </c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>
        <v>12</v>
      </c>
      <c r="CO62" s="3">
        <v>12</v>
      </c>
      <c r="CP62" s="3">
        <v>631</v>
      </c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</row>
    <row r="63" spans="1:110" s="34" customFormat="1">
      <c r="A63" s="79" t="s">
        <v>23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>
        <v>2889</v>
      </c>
      <c r="AM63" s="3"/>
      <c r="AN63" s="3">
        <v>13608</v>
      </c>
      <c r="AO63" s="3"/>
      <c r="AP63" s="3">
        <v>4794</v>
      </c>
      <c r="AQ63" s="3"/>
      <c r="AR63" s="3">
        <v>196242</v>
      </c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>
        <v>373</v>
      </c>
      <c r="BH63" s="3"/>
      <c r="BI63" s="3"/>
      <c r="BJ63" s="3">
        <v>1552</v>
      </c>
      <c r="BK63" s="3"/>
      <c r="BL63" s="3"/>
      <c r="BM63" s="3"/>
      <c r="BN63" s="3"/>
      <c r="BO63" s="3"/>
      <c r="BP63" s="3"/>
      <c r="BQ63" s="3"/>
      <c r="BR63" s="3">
        <v>293</v>
      </c>
      <c r="BS63" s="3"/>
      <c r="BT63" s="3">
        <v>1640</v>
      </c>
      <c r="BU63" s="3"/>
      <c r="BV63" s="3">
        <v>121</v>
      </c>
      <c r="BW63" s="3"/>
      <c r="BX63" s="3"/>
      <c r="BY63" s="3">
        <v>12</v>
      </c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100">
        <v>97</v>
      </c>
      <c r="CO63" s="3"/>
      <c r="CP63" s="3">
        <v>14509</v>
      </c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</row>
    <row r="64" spans="1:110" s="34" customFormat="1" ht="14.25" thickBot="1">
      <c r="A64" s="85" t="s">
        <v>114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>
        <v>698</v>
      </c>
      <c r="AM64" s="3"/>
      <c r="AN64" s="3">
        <v>1433</v>
      </c>
      <c r="AO64" s="3"/>
      <c r="AP64" s="3">
        <v>730</v>
      </c>
      <c r="AQ64" s="3"/>
      <c r="AR64" s="3">
        <v>34703</v>
      </c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>
        <v>33</v>
      </c>
      <c r="BH64" s="3"/>
      <c r="BI64" s="3"/>
      <c r="BJ64" s="3">
        <v>159</v>
      </c>
      <c r="BK64" s="3"/>
      <c r="BL64" s="3"/>
      <c r="BM64" s="3"/>
      <c r="BN64" s="3"/>
      <c r="BO64" s="3"/>
      <c r="BP64" s="3"/>
      <c r="BQ64" s="3"/>
      <c r="BR64" s="3">
        <v>38</v>
      </c>
      <c r="BS64" s="3"/>
      <c r="BT64" s="3">
        <v>120</v>
      </c>
      <c r="BU64" s="3"/>
      <c r="BV64" s="3">
        <v>5</v>
      </c>
      <c r="BW64" s="3"/>
      <c r="BX64" s="3"/>
      <c r="BY64" s="3">
        <v>1</v>
      </c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100" t="s">
        <v>265</v>
      </c>
      <c r="CO64" s="3"/>
      <c r="CP64" s="3">
        <v>1686</v>
      </c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</row>
    <row r="65" spans="1:110" s="34" customFormat="1">
      <c r="A65" s="79" t="s">
        <v>115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>
        <v>3157</v>
      </c>
      <c r="AM65" s="3"/>
      <c r="AN65" s="3">
        <v>23199</v>
      </c>
      <c r="AO65" s="3"/>
      <c r="AP65" s="3">
        <v>3803</v>
      </c>
      <c r="AQ65" s="3"/>
      <c r="AR65" s="3">
        <v>234653</v>
      </c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>
        <v>488</v>
      </c>
      <c r="BH65" s="3"/>
      <c r="BI65" s="3"/>
      <c r="BJ65" s="3">
        <v>3078</v>
      </c>
      <c r="BK65" s="3"/>
      <c r="BL65" s="3"/>
      <c r="BM65" s="3"/>
      <c r="BN65" s="3"/>
      <c r="BO65" s="3"/>
      <c r="BP65" s="3"/>
      <c r="BQ65" s="3"/>
      <c r="BR65" s="3">
        <v>336</v>
      </c>
      <c r="BS65" s="3"/>
      <c r="BT65" s="3">
        <v>1894</v>
      </c>
      <c r="BU65" s="3"/>
      <c r="BV65" s="3">
        <v>172</v>
      </c>
      <c r="BW65" s="3"/>
      <c r="BX65" s="3"/>
      <c r="BY65" s="3">
        <v>48</v>
      </c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100">
        <v>97</v>
      </c>
      <c r="CO65" s="3"/>
      <c r="CP65" s="3">
        <v>26290</v>
      </c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</row>
    <row r="66" spans="1:110" s="34" customFormat="1" ht="14.25" thickBot="1">
      <c r="A66" s="85" t="s">
        <v>116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>
        <v>88</v>
      </c>
      <c r="AM66" s="3"/>
      <c r="AN66" s="3">
        <v>1157</v>
      </c>
      <c r="AO66" s="3"/>
      <c r="AP66" s="3">
        <v>10</v>
      </c>
      <c r="AQ66" s="3"/>
      <c r="AR66" s="3">
        <v>1609</v>
      </c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>
        <v>23</v>
      </c>
      <c r="BH66" s="3"/>
      <c r="BI66" s="3"/>
      <c r="BJ66" s="3">
        <v>34</v>
      </c>
      <c r="BK66" s="3"/>
      <c r="BL66" s="3"/>
      <c r="BM66" s="3"/>
      <c r="BN66" s="3"/>
      <c r="BO66" s="3"/>
      <c r="BP66" s="3"/>
      <c r="BQ66" s="3"/>
      <c r="BR66" s="3">
        <v>11</v>
      </c>
      <c r="BS66" s="3"/>
      <c r="BT66" s="3">
        <v>37</v>
      </c>
      <c r="BU66" s="3"/>
      <c r="BV66" s="3">
        <v>17</v>
      </c>
      <c r="BW66" s="3"/>
      <c r="BX66" s="3"/>
      <c r="BY66" s="3">
        <v>4</v>
      </c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 t="s">
        <v>267</v>
      </c>
      <c r="CO66" s="3"/>
      <c r="CP66" s="3">
        <v>1487</v>
      </c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</row>
    <row r="67" spans="1:110" s="34" customFormat="1">
      <c r="A67" s="79" t="s">
        <v>28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>
        <v>4726</v>
      </c>
      <c r="AM67" s="3"/>
      <c r="AN67" s="3">
        <v>24947</v>
      </c>
      <c r="AO67" s="3"/>
      <c r="AP67" s="3">
        <v>4547</v>
      </c>
      <c r="AQ67" s="3"/>
      <c r="AR67" s="3">
        <v>256324</v>
      </c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>
        <v>677</v>
      </c>
      <c r="BH67" s="3"/>
      <c r="BI67" s="3"/>
      <c r="BJ67" s="3">
        <v>2874</v>
      </c>
      <c r="BK67" s="3"/>
      <c r="BL67" s="3"/>
      <c r="BM67" s="3"/>
      <c r="BN67" s="3"/>
      <c r="BO67" s="3"/>
      <c r="BP67" s="3"/>
      <c r="BQ67" s="3"/>
      <c r="BR67" s="3">
        <v>422</v>
      </c>
      <c r="BS67" s="3"/>
      <c r="BT67" s="3">
        <v>2777</v>
      </c>
      <c r="BU67" s="3"/>
      <c r="BV67" s="3">
        <v>244</v>
      </c>
      <c r="BW67" s="3"/>
      <c r="BX67" s="3"/>
      <c r="BY67" s="3">
        <v>27</v>
      </c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>
        <v>28086</v>
      </c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</row>
    <row r="68" spans="1:110" s="34" customFormat="1">
      <c r="A68" s="82" t="s">
        <v>117</v>
      </c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>
        <v>1310</v>
      </c>
      <c r="AM68" s="3"/>
      <c r="AN68" s="3">
        <v>5375</v>
      </c>
      <c r="AO68" s="3"/>
      <c r="AP68" s="3">
        <v>1171</v>
      </c>
      <c r="AQ68" s="3"/>
      <c r="AR68" s="3">
        <v>65321</v>
      </c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>
        <v>115</v>
      </c>
      <c r="BH68" s="3"/>
      <c r="BI68" s="3"/>
      <c r="BJ68" s="3">
        <v>436</v>
      </c>
      <c r="BK68" s="3"/>
      <c r="BL68" s="3"/>
      <c r="BM68" s="3"/>
      <c r="BN68" s="3"/>
      <c r="BO68" s="3"/>
      <c r="BP68" s="3"/>
      <c r="BQ68" s="3"/>
      <c r="BR68" s="3">
        <v>139</v>
      </c>
      <c r="BS68" s="3"/>
      <c r="BT68" s="3">
        <v>661</v>
      </c>
      <c r="BU68" s="3"/>
      <c r="BV68" s="3">
        <v>39</v>
      </c>
      <c r="BW68" s="3"/>
      <c r="BX68" s="3"/>
      <c r="BY68" s="3">
        <v>3</v>
      </c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 t="s">
        <v>269</v>
      </c>
      <c r="CO68" s="3"/>
      <c r="CP68" s="3">
        <v>5996</v>
      </c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</row>
    <row r="69" spans="1:110" s="34" customFormat="1">
      <c r="A69" s="82" t="s">
        <v>118</v>
      </c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>
        <v>811</v>
      </c>
      <c r="AM69" s="3"/>
      <c r="AN69" s="3">
        <v>2134</v>
      </c>
      <c r="AO69" s="3"/>
      <c r="AP69" s="3">
        <v>817</v>
      </c>
      <c r="AQ69" s="3"/>
      <c r="AR69" s="3">
        <v>47906</v>
      </c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>
        <v>40</v>
      </c>
      <c r="BH69" s="3"/>
      <c r="BI69" s="3"/>
      <c r="BJ69" s="3">
        <v>105</v>
      </c>
      <c r="BK69" s="3"/>
      <c r="BL69" s="3"/>
      <c r="BM69" s="3"/>
      <c r="BN69" s="3"/>
      <c r="BO69" s="3"/>
      <c r="BP69" s="3"/>
      <c r="BQ69" s="3"/>
      <c r="BR69" s="3">
        <v>76</v>
      </c>
      <c r="BS69" s="3"/>
      <c r="BT69" s="3">
        <v>286</v>
      </c>
      <c r="BU69" s="3"/>
      <c r="BV69" s="3">
        <v>13</v>
      </c>
      <c r="BW69" s="3"/>
      <c r="BX69" s="3"/>
      <c r="BY69" s="3" t="s">
        <v>268</v>
      </c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 t="s">
        <v>268</v>
      </c>
      <c r="CO69" s="3"/>
      <c r="CP69" s="3">
        <v>2872</v>
      </c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</row>
    <row r="70" spans="1:110" s="34" customFormat="1" ht="14.25" thickBot="1">
      <c r="A70" s="85" t="s">
        <v>119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>
        <v>1604</v>
      </c>
      <c r="AM70" s="3"/>
      <c r="AN70" s="3">
        <v>3414</v>
      </c>
      <c r="AO70" s="3"/>
      <c r="AP70" s="3">
        <v>1518</v>
      </c>
      <c r="AQ70" s="3"/>
      <c r="AR70" s="3">
        <v>114088</v>
      </c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>
        <v>98</v>
      </c>
      <c r="BH70" s="3"/>
      <c r="BI70" s="3"/>
      <c r="BJ70" s="3">
        <v>384</v>
      </c>
      <c r="BK70" s="3"/>
      <c r="BL70" s="3"/>
      <c r="BM70" s="3"/>
      <c r="BN70" s="3"/>
      <c r="BO70" s="3"/>
      <c r="BP70" s="3"/>
      <c r="BQ70" s="3"/>
      <c r="BR70" s="3">
        <v>104</v>
      </c>
      <c r="BS70" s="3"/>
      <c r="BT70" s="3">
        <v>524</v>
      </c>
      <c r="BU70" s="3"/>
      <c r="BV70" s="3">
        <v>27</v>
      </c>
      <c r="BW70" s="3"/>
      <c r="BX70" s="3"/>
      <c r="BY70" s="3">
        <v>10</v>
      </c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 t="s">
        <v>270</v>
      </c>
      <c r="CO70" s="3"/>
      <c r="CP70" s="3">
        <v>4061</v>
      </c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</row>
    <row r="71" spans="1:110" s="34" customFormat="1">
      <c r="A71" s="79" t="s">
        <v>120</v>
      </c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>
        <v>1621</v>
      </c>
      <c r="AM71" s="3"/>
      <c r="AN71" s="3">
        <v>10223</v>
      </c>
      <c r="AO71" s="3"/>
      <c r="AP71" s="3">
        <v>1704</v>
      </c>
      <c r="AQ71" s="3"/>
      <c r="AR71" s="3">
        <v>121261</v>
      </c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>
        <v>226</v>
      </c>
      <c r="BH71" s="3"/>
      <c r="BI71" s="3"/>
      <c r="BJ71" s="3">
        <v>1443</v>
      </c>
      <c r="BK71" s="3"/>
      <c r="BL71" s="3"/>
      <c r="BM71" s="3"/>
      <c r="BN71" s="3"/>
      <c r="BO71" s="3"/>
      <c r="BP71" s="3"/>
      <c r="BQ71" s="3"/>
      <c r="BR71" s="3">
        <v>163</v>
      </c>
      <c r="BS71" s="3"/>
      <c r="BT71" s="3">
        <v>960</v>
      </c>
      <c r="BU71" s="3"/>
      <c r="BV71" s="3">
        <v>108</v>
      </c>
      <c r="BW71" s="3"/>
      <c r="BX71" s="3"/>
      <c r="BY71" s="3">
        <v>15</v>
      </c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>
        <v>240</v>
      </c>
      <c r="CO71" s="3">
        <v>241</v>
      </c>
      <c r="CP71" s="3">
        <v>10924</v>
      </c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</row>
    <row r="72" spans="1:110" s="34" customFormat="1">
      <c r="A72" s="82" t="s">
        <v>121</v>
      </c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>
        <v>1909</v>
      </c>
      <c r="AM72" s="3"/>
      <c r="AN72" s="3">
        <v>10905</v>
      </c>
      <c r="AO72" s="3"/>
      <c r="AP72" s="3">
        <v>2045</v>
      </c>
      <c r="AQ72" s="3"/>
      <c r="AR72" s="3">
        <v>173104</v>
      </c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>
        <v>202</v>
      </c>
      <c r="BH72" s="3"/>
      <c r="BI72" s="3"/>
      <c r="BJ72" s="3">
        <v>1207</v>
      </c>
      <c r="BK72" s="3"/>
      <c r="BL72" s="3"/>
      <c r="BM72" s="3"/>
      <c r="BN72" s="3"/>
      <c r="BO72" s="3"/>
      <c r="BP72" s="3"/>
      <c r="BQ72" s="3"/>
      <c r="BR72" s="3">
        <v>182</v>
      </c>
      <c r="BS72" s="3"/>
      <c r="BT72" s="3">
        <v>879</v>
      </c>
      <c r="BU72" s="3"/>
      <c r="BV72" s="3">
        <v>118</v>
      </c>
      <c r="BW72" s="3"/>
      <c r="BX72" s="3"/>
      <c r="BY72" s="3">
        <v>74</v>
      </c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>
        <v>314</v>
      </c>
      <c r="CO72" s="3">
        <v>329</v>
      </c>
      <c r="CP72" s="3">
        <v>13505</v>
      </c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</row>
    <row r="73" spans="1:110" s="34" customFormat="1">
      <c r="A73" s="82" t="s">
        <v>122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>
        <v>1308</v>
      </c>
      <c r="AM73" s="3"/>
      <c r="AN73" s="3">
        <v>5658</v>
      </c>
      <c r="AO73" s="3"/>
      <c r="AP73" s="3">
        <v>1806</v>
      </c>
      <c r="AQ73" s="3"/>
      <c r="AR73" s="3">
        <v>124767</v>
      </c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>
        <v>75</v>
      </c>
      <c r="BH73" s="3"/>
      <c r="BI73" s="3"/>
      <c r="BJ73" s="3">
        <v>281</v>
      </c>
      <c r="BK73" s="3"/>
      <c r="BL73" s="3"/>
      <c r="BM73" s="3"/>
      <c r="BN73" s="3"/>
      <c r="BO73" s="3"/>
      <c r="BP73" s="3"/>
      <c r="BQ73" s="3"/>
      <c r="BR73" s="3">
        <v>93</v>
      </c>
      <c r="BS73" s="3"/>
      <c r="BT73" s="3">
        <v>465</v>
      </c>
      <c r="BU73" s="3"/>
      <c r="BV73" s="3">
        <v>19</v>
      </c>
      <c r="BW73" s="3"/>
      <c r="BX73" s="3"/>
      <c r="BY73" s="3">
        <v>4</v>
      </c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>
        <v>190</v>
      </c>
      <c r="CO73" s="3">
        <v>193</v>
      </c>
      <c r="CP73" s="3">
        <v>7816</v>
      </c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</row>
    <row r="74" spans="1:110" s="34" customFormat="1">
      <c r="A74" s="82" t="s">
        <v>123</v>
      </c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>
        <v>921</v>
      </c>
      <c r="AM74" s="3"/>
      <c r="AN74" s="3">
        <v>2879</v>
      </c>
      <c r="AO74" s="3"/>
      <c r="AP74" s="3">
        <v>1177</v>
      </c>
      <c r="AQ74" s="3"/>
      <c r="AR74" s="3">
        <v>97631</v>
      </c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>
        <v>42</v>
      </c>
      <c r="BH74" s="3"/>
      <c r="BI74" s="3"/>
      <c r="BJ74" s="3">
        <v>112</v>
      </c>
      <c r="BK74" s="3"/>
      <c r="BL74" s="3"/>
      <c r="BM74" s="3"/>
      <c r="BN74" s="3"/>
      <c r="BO74" s="3"/>
      <c r="BP74" s="3"/>
      <c r="BQ74" s="3"/>
      <c r="BR74" s="3">
        <v>78</v>
      </c>
      <c r="BS74" s="3"/>
      <c r="BT74" s="3">
        <v>360</v>
      </c>
      <c r="BU74" s="3"/>
      <c r="BV74" s="3">
        <v>15</v>
      </c>
      <c r="BW74" s="3"/>
      <c r="BX74" s="3"/>
      <c r="BY74" s="3">
        <v>2</v>
      </c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>
        <v>97</v>
      </c>
      <c r="CO74" s="3">
        <v>97</v>
      </c>
      <c r="CP74" s="3">
        <v>3705</v>
      </c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</row>
    <row r="75" spans="1:110" s="34" customFormat="1" ht="14.25" thickBot="1">
      <c r="A75" s="85" t="s">
        <v>124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>
        <v>824</v>
      </c>
      <c r="AM75" s="3"/>
      <c r="AN75" s="3">
        <v>3222</v>
      </c>
      <c r="AO75" s="3"/>
      <c r="AP75" s="3">
        <v>606</v>
      </c>
      <c r="AQ75" s="3"/>
      <c r="AR75" s="3">
        <v>36556</v>
      </c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>
        <v>66</v>
      </c>
      <c r="BH75" s="3"/>
      <c r="BI75" s="3"/>
      <c r="BJ75" s="3">
        <v>209</v>
      </c>
      <c r="BK75" s="3"/>
      <c r="BL75" s="3"/>
      <c r="BM75" s="3"/>
      <c r="BN75" s="3"/>
      <c r="BO75" s="3"/>
      <c r="BP75" s="3"/>
      <c r="BQ75" s="3"/>
      <c r="BR75" s="3">
        <v>79</v>
      </c>
      <c r="BS75" s="3"/>
      <c r="BT75" s="3">
        <v>440</v>
      </c>
      <c r="BU75" s="3"/>
      <c r="BV75" s="3">
        <v>18</v>
      </c>
      <c r="BW75" s="3"/>
      <c r="BX75" s="3"/>
      <c r="BY75" s="3">
        <v>3</v>
      </c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>
        <v>78</v>
      </c>
      <c r="CO75" s="3">
        <v>82</v>
      </c>
      <c r="CP75" s="3">
        <v>3731</v>
      </c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</row>
    <row r="76" spans="1:110" s="34" customFormat="1">
      <c r="A76" s="79" t="s">
        <v>125</v>
      </c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>
        <v>913</v>
      </c>
      <c r="AM76" s="3"/>
      <c r="AN76" s="3">
        <v>2770</v>
      </c>
      <c r="AO76" s="3"/>
      <c r="AP76" s="3">
        <v>800</v>
      </c>
      <c r="AQ76" s="3"/>
      <c r="AR76" s="3">
        <v>42167</v>
      </c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>
        <v>68</v>
      </c>
      <c r="BH76" s="3"/>
      <c r="BI76" s="3"/>
      <c r="BJ76" s="3">
        <v>225</v>
      </c>
      <c r="BK76" s="3"/>
      <c r="BL76" s="3"/>
      <c r="BM76" s="3"/>
      <c r="BN76" s="3"/>
      <c r="BO76" s="3"/>
      <c r="BP76" s="3"/>
      <c r="BQ76" s="3"/>
      <c r="BR76" s="3">
        <v>75</v>
      </c>
      <c r="BS76" s="3"/>
      <c r="BT76" s="3">
        <v>369</v>
      </c>
      <c r="BU76" s="3"/>
      <c r="BV76" s="3">
        <v>18</v>
      </c>
      <c r="BW76" s="3"/>
      <c r="BX76" s="3"/>
      <c r="BY76" s="3">
        <v>7</v>
      </c>
      <c r="BZ76" s="3"/>
      <c r="CA76" s="3">
        <v>0.25700000000000001</v>
      </c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>
        <v>99.4</v>
      </c>
      <c r="CO76" s="3"/>
      <c r="CP76" s="3">
        <v>3211</v>
      </c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</row>
    <row r="77" spans="1:110" s="34" customFormat="1" ht="14.25" thickBot="1">
      <c r="A77" s="98" t="s">
        <v>126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>
        <v>606</v>
      </c>
      <c r="AM77" s="3"/>
      <c r="AN77" s="3">
        <v>1415</v>
      </c>
      <c r="AO77" s="3"/>
      <c r="AP77" s="3">
        <v>598</v>
      </c>
      <c r="AQ77" s="3"/>
      <c r="AR77" s="3">
        <v>41631</v>
      </c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>
        <v>27</v>
      </c>
      <c r="BH77" s="3"/>
      <c r="BI77" s="3"/>
      <c r="BJ77" s="3">
        <v>77</v>
      </c>
      <c r="BK77" s="3"/>
      <c r="BL77" s="3"/>
      <c r="BM77" s="3"/>
      <c r="BN77" s="3"/>
      <c r="BO77" s="3"/>
      <c r="BP77" s="3"/>
      <c r="BQ77" s="3"/>
      <c r="BR77" s="3">
        <v>48</v>
      </c>
      <c r="BS77" s="3"/>
      <c r="BT77" s="3">
        <v>295</v>
      </c>
      <c r="BU77" s="3"/>
      <c r="BV77" s="3">
        <v>15</v>
      </c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>
        <v>1995</v>
      </c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</row>
    <row r="78" spans="1:110" s="34" customForma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135" t="s">
        <v>293</v>
      </c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</row>
    <row r="79" spans="1:110" s="34" customForma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137" t="s">
        <v>295</v>
      </c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</row>
    <row r="80" spans="1:110" s="34" customForma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136" t="s">
        <v>294</v>
      </c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</row>
    <row r="81" spans="1:110" s="34" customForma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</row>
    <row r="82" spans="1:110" s="34" customForma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</row>
    <row r="83" spans="1:110" s="34" customForma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</row>
    <row r="84" spans="1:110" s="34" customForma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</row>
    <row r="85" spans="1:110" s="34" customForma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</row>
    <row r="86" spans="1:110" s="34" customForma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</row>
    <row r="87" spans="1:110" s="34" customForma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</row>
    <row r="88" spans="1:110" s="34" customForma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</row>
    <row r="89" spans="1:110" s="34" customForma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</row>
    <row r="90" spans="1:110" s="34" customForma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</row>
    <row r="91" spans="1:110" s="34" customForma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</row>
    <row r="92" spans="1:110" s="34" customForma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</row>
    <row r="93" spans="1:110" s="34" customForma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</row>
    <row r="94" spans="1:110" s="34" customForma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</row>
    <row r="95" spans="1:110" s="34" customForma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</row>
    <row r="96" spans="1:110" s="34" customForma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</row>
    <row r="97" spans="1:110" s="34" customForma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</row>
    <row r="98" spans="1:110" s="34" customForma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</row>
    <row r="99" spans="1:110" s="34" customForma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</row>
    <row r="100" spans="1:110" s="34" customForma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</row>
    <row r="101" spans="1:110" s="34" customForma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</row>
    <row r="102" spans="1:110" s="34" customForma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</row>
    <row r="103" spans="1:110" s="34" customForma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</row>
    <row r="104" spans="1:110" s="34" customForma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</row>
    <row r="105" spans="1:110" s="34" customForma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</row>
    <row r="106" spans="1:110" s="34" customForma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</row>
    <row r="107" spans="1:110" s="34" customForma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</row>
    <row r="108" spans="1:110" s="34" customForma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</row>
    <row r="109" spans="1:110" s="34" customForma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</row>
    <row r="110" spans="1:110" s="34" customForma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</row>
    <row r="111" spans="1:110" s="34" customForma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</row>
    <row r="112" spans="1:110" s="34" customForma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</row>
    <row r="113" spans="1:110" s="34" customForma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</row>
    <row r="114" spans="1:110" s="34" customForma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</row>
    <row r="115" spans="1:110" s="34" customForma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</row>
    <row r="116" spans="1:110" s="34" customForma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</row>
    <row r="117" spans="1:110" s="34" customForma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</row>
    <row r="118" spans="1:110" s="34" customForma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</row>
    <row r="119" spans="1:110" s="34" customForma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</row>
    <row r="120" spans="1:110" s="34" customForma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</row>
    <row r="121" spans="1:110" s="34" customForma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</row>
    <row r="122" spans="1:110" s="34" customForma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</row>
    <row r="123" spans="1:110" s="34" customForma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</row>
    <row r="124" spans="1:110" s="34" customForma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</row>
    <row r="125" spans="1:110" s="34" customForma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</row>
    <row r="126" spans="1:110" s="34" customForma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</row>
    <row r="127" spans="1:110" s="34" customForma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</row>
    <row r="128" spans="1:110" s="34" customForma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</row>
    <row r="129" spans="1:110" s="34" customForma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</row>
    <row r="130" spans="1:110" s="34" customForma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</row>
    <row r="131" spans="1:110" s="34" customForma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</row>
    <row r="132" spans="1:110" s="34" customForma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</row>
    <row r="133" spans="1:110" s="34" customForma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</row>
    <row r="134" spans="1:110" s="34" customForma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</row>
    <row r="135" spans="1:110" s="34" customForma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</row>
    <row r="136" spans="1:110" s="34" customForma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</row>
    <row r="137" spans="1:110" s="34" customForma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</row>
    <row r="138" spans="1:110" s="34" customForma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</row>
    <row r="139" spans="1:110" s="34" customForma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</row>
    <row r="140" spans="1:110" s="34" customForma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</row>
    <row r="141" spans="1:110" s="34" customForma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</row>
    <row r="142" spans="1:110" s="34" customForma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</row>
    <row r="143" spans="1:110" s="34" customForma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</row>
    <row r="144" spans="1:110" s="34" customForma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</row>
    <row r="145" spans="1:110" s="34" customForma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</row>
    <row r="146" spans="1:110" s="34" customForma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</row>
    <row r="147" spans="1:110" s="34" customForma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</row>
    <row r="148" spans="1:110" s="34" customForma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</row>
    <row r="149" spans="1:110" s="34" customForma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</row>
    <row r="150" spans="1:110" s="34" customForma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</row>
    <row r="151" spans="1:110" s="34" customForma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</row>
    <row r="152" spans="1:110" s="34" customForma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</row>
    <row r="153" spans="1:110" s="34" customForma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</row>
    <row r="154" spans="1:110" s="34" customForma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</row>
    <row r="155" spans="1:110" s="34" customForma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</row>
    <row r="156" spans="1:110" s="34" customForma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</row>
    <row r="157" spans="1:110" s="34" customForma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</row>
    <row r="158" spans="1:110" s="34" customForma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</row>
    <row r="159" spans="1:110" s="34" customForma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</row>
    <row r="160" spans="1:110" s="34" customForma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</row>
    <row r="161" spans="1:110" s="34" customForma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</row>
    <row r="162" spans="1:110" s="34" customForma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</row>
    <row r="163" spans="1:110" s="34" customForma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</row>
    <row r="164" spans="1:110" s="34" customForma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</row>
    <row r="165" spans="1:110" s="34" customForma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</row>
    <row r="166" spans="1:110" s="34" customForma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</row>
    <row r="167" spans="1:110" s="34" customForma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</row>
    <row r="168" spans="1:110" s="34" customForma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</row>
    <row r="169" spans="1:110" s="34" customForma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</row>
    <row r="170" spans="1:110" s="34" customForma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</row>
    <row r="171" spans="1:110" s="34" customForma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</row>
    <row r="172" spans="1:110" s="34" customForma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</row>
    <row r="173" spans="1:110" s="34" customForma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</row>
    <row r="174" spans="1:110" s="34" customForma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</row>
    <row r="175" spans="1:110" s="34" customForma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</row>
    <row r="176" spans="1:110" s="34" customForma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</row>
    <row r="177" spans="1:110" s="34" customForma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</row>
    <row r="178" spans="1:110" s="34" customForma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</row>
    <row r="179" spans="1:110" s="34" customForma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</row>
    <row r="180" spans="1:110" s="34" customForma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</row>
    <row r="181" spans="1:110" s="34" customForma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</row>
    <row r="182" spans="1:110" s="34" customForma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</row>
    <row r="183" spans="1:110" s="34" customForma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</row>
    <row r="184" spans="1:110" s="34" customForma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</row>
    <row r="185" spans="1:110" s="34" customForma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</row>
    <row r="186" spans="1:110" s="34" customForma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</row>
    <row r="187" spans="1:110" s="34" customForma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</row>
    <row r="188" spans="1:110" s="34" customForma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</row>
    <row r="189" spans="1:110" s="34" customForma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</row>
    <row r="190" spans="1:110" s="34" customForma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</row>
    <row r="191" spans="1:110" s="34" customForma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</row>
    <row r="192" spans="1:110" s="34" customForma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</row>
    <row r="193" spans="1:110" s="34" customForma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</row>
    <row r="194" spans="1:110" s="34" customForma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</row>
    <row r="195" spans="1:110" s="34" customForma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</row>
    <row r="196" spans="1:110" s="34" customForma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</row>
    <row r="197" spans="1:110" s="34" customForma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</row>
    <row r="198" spans="1:110" s="34" customForma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</row>
    <row r="199" spans="1:110" s="34" customForma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</row>
    <row r="200" spans="1:110" s="34" customForma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</row>
    <row r="201" spans="1:110" s="34" customForma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</row>
    <row r="202" spans="1:110" s="34" customForma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</row>
    <row r="203" spans="1:110" s="34" customForma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</row>
    <row r="204" spans="1:110" s="34" customForma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</row>
    <row r="205" spans="1:110" s="34" customForma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</row>
    <row r="206" spans="1:110" s="34" customForma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</row>
    <row r="207" spans="1:110" s="34" customForma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</row>
    <row r="208" spans="1:110" s="34" customForma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</row>
    <row r="209" spans="1:110" s="34" customForma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</row>
    <row r="210" spans="1:110" s="34" customForma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</row>
    <row r="211" spans="1:110" s="34" customForma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</row>
    <row r="212" spans="1:110" s="34" customForma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</row>
    <row r="213" spans="1:110" s="34" customForma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</row>
    <row r="214" spans="1:110" s="34" customForma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</row>
    <row r="215" spans="1:110" s="34" customForma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</row>
    <row r="216" spans="1:110" s="34" customForma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</row>
    <row r="217" spans="1:110" s="34" customForma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</row>
    <row r="218" spans="1:110" s="34" customForma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</row>
    <row r="219" spans="1:110" s="34" customForma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</row>
    <row r="220" spans="1:110" s="34" customForma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</row>
    <row r="221" spans="1:110" s="34" customForma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</row>
    <row r="222" spans="1:110" s="34" customForma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</row>
    <row r="223" spans="1:110" s="34" customForma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</row>
    <row r="224" spans="1:110" s="34" customForma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</row>
    <row r="225" spans="1:110" s="34" customForma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</row>
    <row r="226" spans="1:110" s="34" customForma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</row>
    <row r="227" spans="1:110" s="34" customForma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</row>
    <row r="228" spans="1:110" s="34" customForma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</row>
    <row r="229" spans="1:110" s="34" customForma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</row>
    <row r="230" spans="1:110" s="34" customForma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</row>
    <row r="231" spans="1:110" s="34" customForma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</row>
    <row r="232" spans="1:110" s="34" customForma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</row>
    <row r="233" spans="1:110" s="34" customForma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</row>
    <row r="234" spans="1:110" s="34" customForma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</row>
    <row r="235" spans="1:110" s="34" customForma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</row>
    <row r="236" spans="1:110" s="34" customForma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</row>
    <row r="237" spans="1:110" s="34" customForma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</row>
    <row r="238" spans="1:110" s="34" customForma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</row>
    <row r="239" spans="1:110" s="34" customForma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</row>
    <row r="240" spans="1:110" s="34" customForma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</row>
    <row r="241" spans="1:110" s="34" customForma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</row>
    <row r="242" spans="1:110" s="34" customForma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</row>
    <row r="243" spans="1:110" s="34" customForma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</row>
    <row r="244" spans="1:110" s="34" customForma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</row>
    <row r="245" spans="1:110" s="34" customForma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</row>
    <row r="246" spans="1:110" s="34" customForma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</row>
    <row r="247" spans="1:110" s="34" customForma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</row>
    <row r="248" spans="1:110" s="34" customForma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</row>
    <row r="249" spans="1:110" s="34" customForma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</row>
    <row r="250" spans="1:110" s="34" customForma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</row>
    <row r="251" spans="1:110" s="34" customForma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</row>
    <row r="252" spans="1:110" s="34" customForma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</row>
    <row r="253" spans="1:110" s="34" customForma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</row>
    <row r="254" spans="1:110" s="34" customForma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</row>
    <row r="255" spans="1:110" s="34" customForma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</row>
    <row r="256" spans="1:110" s="34" customForma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</row>
    <row r="257" spans="1:110" s="34" customForma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</row>
    <row r="258" spans="1:110" s="34" customForma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</row>
    <row r="259" spans="1:110" s="34" customForma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</row>
    <row r="260" spans="1:110" s="34" customForma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</row>
    <row r="261" spans="1:110" s="34" customForma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</row>
    <row r="262" spans="1:110" s="34" customForma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</row>
    <row r="263" spans="1:110" s="34" customForma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</row>
    <row r="264" spans="1:110" s="34" customForma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</row>
    <row r="265" spans="1:110" s="34" customForma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</row>
    <row r="266" spans="1:110" s="34" customForma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</row>
    <row r="267" spans="1:110" s="34" customForma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</row>
    <row r="268" spans="1:110" s="34" customForma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</row>
    <row r="269" spans="1:110" s="34" customForma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</row>
    <row r="270" spans="1:110" s="34" customForma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</row>
    <row r="271" spans="1:110" s="34" customForma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</row>
    <row r="272" spans="1:110" s="34" customForma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</row>
    <row r="273" spans="1:110" s="34" customForma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</row>
    <row r="274" spans="1:110" s="34" customForma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</row>
    <row r="275" spans="1:110" s="34" customForma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</row>
    <row r="276" spans="1:110" s="34" customForma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</row>
    <row r="277" spans="1:110" s="34" customForma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</row>
    <row r="278" spans="1:110" s="34" customForma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</row>
    <row r="279" spans="1:110" s="34" customForma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"/>
      <c r="DC279" s="3"/>
      <c r="DD279" s="3"/>
      <c r="DE279" s="3"/>
      <c r="DF279" s="3"/>
    </row>
    <row r="280" spans="1:110" s="34" customForma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  <c r="DE280" s="3"/>
      <c r="DF280" s="3"/>
    </row>
    <row r="281" spans="1:110" s="34" customForma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3"/>
      <c r="DC281" s="3"/>
      <c r="DD281" s="3"/>
      <c r="DE281" s="3"/>
      <c r="DF281" s="3"/>
    </row>
    <row r="282" spans="1:110" s="34" customForma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3"/>
      <c r="DC282" s="3"/>
      <c r="DD282" s="3"/>
      <c r="DE282" s="3"/>
      <c r="DF282" s="3"/>
    </row>
    <row r="283" spans="1:110" s="34" customForma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3"/>
      <c r="DC283" s="3"/>
      <c r="DD283" s="3"/>
      <c r="DE283" s="3"/>
      <c r="DF283" s="3"/>
    </row>
    <row r="284" spans="1:110" s="34" customForma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3"/>
      <c r="DC284" s="3"/>
      <c r="DD284" s="3"/>
      <c r="DE284" s="3"/>
      <c r="DF284" s="3"/>
    </row>
    <row r="285" spans="1:110" s="34" customForma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"/>
      <c r="DC285" s="3"/>
      <c r="DD285" s="3"/>
      <c r="DE285" s="3"/>
      <c r="DF285" s="3"/>
    </row>
    <row r="286" spans="1:110" s="34" customForma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3"/>
      <c r="DC286" s="3"/>
      <c r="DD286" s="3"/>
      <c r="DE286" s="3"/>
      <c r="DF286" s="3"/>
    </row>
    <row r="287" spans="1:110" s="34" customForma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3"/>
      <c r="DC287" s="3"/>
      <c r="DD287" s="3"/>
      <c r="DE287" s="3"/>
      <c r="DF287" s="3"/>
    </row>
    <row r="288" spans="1:110" s="34" customForma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3"/>
      <c r="DC288" s="3"/>
      <c r="DD288" s="3"/>
      <c r="DE288" s="3"/>
      <c r="DF288" s="3"/>
    </row>
    <row r="289" spans="1:110" s="34" customForma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3"/>
      <c r="DC289" s="3"/>
      <c r="DD289" s="3"/>
      <c r="DE289" s="3"/>
      <c r="DF289" s="3"/>
    </row>
    <row r="290" spans="1:110" s="34" customForma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  <c r="DB290" s="3"/>
      <c r="DC290" s="3"/>
      <c r="DD290" s="3"/>
      <c r="DE290" s="3"/>
      <c r="DF290" s="3"/>
    </row>
    <row r="291" spans="1:110" s="34" customForma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3"/>
      <c r="DC291" s="3"/>
      <c r="DD291" s="3"/>
      <c r="DE291" s="3"/>
      <c r="DF291" s="3"/>
    </row>
    <row r="292" spans="1:110" s="34" customForma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3"/>
      <c r="DC292" s="3"/>
      <c r="DD292" s="3"/>
      <c r="DE292" s="3"/>
      <c r="DF292" s="3"/>
    </row>
    <row r="293" spans="1:110" s="34" customForma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3"/>
      <c r="DC293" s="3"/>
      <c r="DD293" s="3"/>
      <c r="DE293" s="3"/>
      <c r="DF293" s="3"/>
    </row>
    <row r="294" spans="1:110" s="34" customForma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  <c r="DA294" s="3"/>
      <c r="DB294" s="3"/>
      <c r="DC294" s="3"/>
      <c r="DD294" s="3"/>
      <c r="DE294" s="3"/>
      <c r="DF294" s="3"/>
    </row>
    <row r="295" spans="1:110" s="34" customForma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3"/>
      <c r="DC295" s="3"/>
      <c r="DD295" s="3"/>
      <c r="DE295" s="3"/>
      <c r="DF295" s="3"/>
    </row>
    <row r="296" spans="1:110" s="34" customForma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3"/>
      <c r="DC296" s="3"/>
      <c r="DD296" s="3"/>
      <c r="DE296" s="3"/>
      <c r="DF296" s="3"/>
    </row>
    <row r="297" spans="1:110" s="34" customForma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3"/>
      <c r="DC297" s="3"/>
      <c r="DD297" s="3"/>
      <c r="DE297" s="3"/>
      <c r="DF297" s="3"/>
    </row>
    <row r="298" spans="1:110" s="34" customForma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3"/>
      <c r="DC298" s="3"/>
      <c r="DD298" s="3"/>
      <c r="DE298" s="3"/>
      <c r="DF298" s="3"/>
    </row>
    <row r="299" spans="1:110" s="34" customForma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3"/>
      <c r="DC299" s="3"/>
      <c r="DD299" s="3"/>
      <c r="DE299" s="3"/>
      <c r="DF299" s="3"/>
    </row>
    <row r="300" spans="1:110" s="34" customForma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  <c r="DB300" s="3"/>
      <c r="DC300" s="3"/>
      <c r="DD300" s="3"/>
      <c r="DE300" s="3"/>
      <c r="DF300" s="3"/>
    </row>
    <row r="301" spans="1:110" s="34" customForma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  <c r="CY301" s="3"/>
      <c r="CZ301" s="3"/>
      <c r="DA301" s="3"/>
      <c r="DB301" s="3"/>
      <c r="DC301" s="3"/>
      <c r="DD301" s="3"/>
      <c r="DE301" s="3"/>
      <c r="DF301" s="3"/>
    </row>
    <row r="302" spans="1:110" s="34" customForma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  <c r="CZ302" s="3"/>
      <c r="DA302" s="3"/>
      <c r="DB302" s="3"/>
      <c r="DC302" s="3"/>
      <c r="DD302" s="3"/>
      <c r="DE302" s="3"/>
      <c r="DF302" s="3"/>
    </row>
    <row r="303" spans="1:110" s="34" customForma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"/>
      <c r="DB303" s="3"/>
      <c r="DC303" s="3"/>
      <c r="DD303" s="3"/>
      <c r="DE303" s="3"/>
      <c r="DF303" s="3"/>
    </row>
    <row r="304" spans="1:110" s="34" customForma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  <c r="CX304" s="3"/>
      <c r="CY304" s="3"/>
      <c r="CZ304" s="3"/>
      <c r="DA304" s="3"/>
      <c r="DB304" s="3"/>
      <c r="DC304" s="3"/>
      <c r="DD304" s="3"/>
      <c r="DE304" s="3"/>
      <c r="DF304" s="3"/>
    </row>
    <row r="305" spans="1:110" s="34" customForma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  <c r="CX305" s="3"/>
      <c r="CY305" s="3"/>
      <c r="CZ305" s="3"/>
      <c r="DA305" s="3"/>
      <c r="DB305" s="3"/>
      <c r="DC305" s="3"/>
      <c r="DD305" s="3"/>
      <c r="DE305" s="3"/>
      <c r="DF305" s="3"/>
    </row>
    <row r="306" spans="1:110" s="34" customForma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  <c r="CX306" s="3"/>
      <c r="CY306" s="3"/>
      <c r="CZ306" s="3"/>
      <c r="DA306" s="3"/>
      <c r="DB306" s="3"/>
      <c r="DC306" s="3"/>
      <c r="DD306" s="3"/>
      <c r="DE306" s="3"/>
      <c r="DF306" s="3"/>
    </row>
    <row r="307" spans="1:110" s="34" customForma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  <c r="CY307" s="3"/>
      <c r="CZ307" s="3"/>
      <c r="DA307" s="3"/>
      <c r="DB307" s="3"/>
      <c r="DC307" s="3"/>
      <c r="DD307" s="3"/>
      <c r="DE307" s="3"/>
      <c r="DF307" s="3"/>
    </row>
    <row r="308" spans="1:110" s="34" customForma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  <c r="CZ308" s="3"/>
      <c r="DA308" s="3"/>
      <c r="DB308" s="3"/>
      <c r="DC308" s="3"/>
      <c r="DD308" s="3"/>
      <c r="DE308" s="3"/>
      <c r="DF308" s="3"/>
    </row>
    <row r="309" spans="1:110" s="34" customForma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  <c r="DA309" s="3"/>
      <c r="DB309" s="3"/>
      <c r="DC309" s="3"/>
      <c r="DD309" s="3"/>
      <c r="DE309" s="3"/>
      <c r="DF309" s="3"/>
    </row>
    <row r="310" spans="1:110" s="34" customForma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  <c r="CX310" s="3"/>
      <c r="CY310" s="3"/>
      <c r="CZ310" s="3"/>
      <c r="DA310" s="3"/>
      <c r="DB310" s="3"/>
      <c r="DC310" s="3"/>
      <c r="DD310" s="3"/>
      <c r="DE310" s="3"/>
      <c r="DF310" s="3"/>
    </row>
    <row r="311" spans="1:110" s="34" customForma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/>
      <c r="CZ311" s="3"/>
      <c r="DA311" s="3"/>
      <c r="DB311" s="3"/>
      <c r="DC311" s="3"/>
      <c r="DD311" s="3"/>
      <c r="DE311" s="3"/>
      <c r="DF311" s="3"/>
    </row>
    <row r="312" spans="1:110" s="34" customForma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  <c r="CX312" s="3"/>
      <c r="CY312" s="3"/>
      <c r="CZ312" s="3"/>
      <c r="DA312" s="3"/>
      <c r="DB312" s="3"/>
      <c r="DC312" s="3"/>
      <c r="DD312" s="3"/>
      <c r="DE312" s="3"/>
      <c r="DF312" s="3"/>
    </row>
    <row r="313" spans="1:110" s="34" customForma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  <c r="CX313" s="3"/>
      <c r="CY313" s="3"/>
      <c r="CZ313" s="3"/>
      <c r="DA313" s="3"/>
      <c r="DB313" s="3"/>
      <c r="DC313" s="3"/>
      <c r="DD313" s="3"/>
      <c r="DE313" s="3"/>
      <c r="DF313" s="3"/>
    </row>
    <row r="314" spans="1:110" s="34" customForma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  <c r="CS314" s="3"/>
      <c r="CT314" s="3"/>
      <c r="CU314" s="3"/>
      <c r="CV314" s="3"/>
      <c r="CW314" s="3"/>
      <c r="CX314" s="3"/>
      <c r="CY314" s="3"/>
      <c r="CZ314" s="3"/>
      <c r="DA314" s="3"/>
      <c r="DB314" s="3"/>
      <c r="DC314" s="3"/>
      <c r="DD314" s="3"/>
      <c r="DE314" s="3"/>
      <c r="DF314" s="3"/>
    </row>
    <row r="315" spans="1:110" s="34" customForma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  <c r="CW315" s="3"/>
      <c r="CX315" s="3"/>
      <c r="CY315" s="3"/>
      <c r="CZ315" s="3"/>
      <c r="DA315" s="3"/>
      <c r="DB315" s="3"/>
      <c r="DC315" s="3"/>
      <c r="DD315" s="3"/>
      <c r="DE315" s="3"/>
      <c r="DF315" s="3"/>
    </row>
    <row r="316" spans="1:110" s="34" customForma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  <c r="CS316" s="3"/>
      <c r="CT316" s="3"/>
      <c r="CU316" s="3"/>
      <c r="CV316" s="3"/>
      <c r="CW316" s="3"/>
      <c r="CX316" s="3"/>
      <c r="CY316" s="3"/>
      <c r="CZ316" s="3"/>
      <c r="DA316" s="3"/>
      <c r="DB316" s="3"/>
      <c r="DC316" s="3"/>
      <c r="DD316" s="3"/>
      <c r="DE316" s="3"/>
      <c r="DF316" s="3"/>
    </row>
    <row r="317" spans="1:110" s="34" customForma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  <c r="CS317" s="3"/>
      <c r="CT317" s="3"/>
      <c r="CU317" s="3"/>
      <c r="CV317" s="3"/>
      <c r="CW317" s="3"/>
      <c r="CX317" s="3"/>
      <c r="CY317" s="3"/>
      <c r="CZ317" s="3"/>
      <c r="DA317" s="3"/>
      <c r="DB317" s="3"/>
      <c r="DC317" s="3"/>
      <c r="DD317" s="3"/>
      <c r="DE317" s="3"/>
      <c r="DF317" s="3"/>
    </row>
    <row r="318" spans="1:110" s="34" customForma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  <c r="CW318" s="3"/>
      <c r="CX318" s="3"/>
      <c r="CY318" s="3"/>
      <c r="CZ318" s="3"/>
      <c r="DA318" s="3"/>
      <c r="DB318" s="3"/>
      <c r="DC318" s="3"/>
      <c r="DD318" s="3"/>
      <c r="DE318" s="3"/>
      <c r="DF318" s="3"/>
    </row>
    <row r="319" spans="1:110" s="34" customForma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  <c r="CO319" s="3"/>
      <c r="CP319" s="3"/>
      <c r="CQ319" s="3"/>
      <c r="CR319" s="3"/>
      <c r="CS319" s="3"/>
      <c r="CT319" s="3"/>
      <c r="CU319" s="3"/>
      <c r="CV319" s="3"/>
      <c r="CW319" s="3"/>
      <c r="CX319" s="3"/>
      <c r="CY319" s="3"/>
      <c r="CZ319" s="3"/>
      <c r="DA319" s="3"/>
      <c r="DB319" s="3"/>
      <c r="DC319" s="3"/>
      <c r="DD319" s="3"/>
      <c r="DE319" s="3"/>
      <c r="DF319" s="3"/>
    </row>
    <row r="320" spans="1:110" s="34" customForma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  <c r="CN320" s="3"/>
      <c r="CO320" s="3"/>
      <c r="CP320" s="3"/>
      <c r="CQ320" s="3"/>
      <c r="CR320" s="3"/>
      <c r="CS320" s="3"/>
      <c r="CT320" s="3"/>
      <c r="CU320" s="3"/>
      <c r="CV320" s="3"/>
      <c r="CW320" s="3"/>
      <c r="CX320" s="3"/>
      <c r="CY320" s="3"/>
      <c r="CZ320" s="3"/>
      <c r="DA320" s="3"/>
      <c r="DB320" s="3"/>
      <c r="DC320" s="3"/>
      <c r="DD320" s="3"/>
      <c r="DE320" s="3"/>
      <c r="DF320" s="3"/>
    </row>
    <row r="321" spans="1:110" s="34" customForma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  <c r="CN321" s="3"/>
      <c r="CO321" s="3"/>
      <c r="CP321" s="3"/>
      <c r="CQ321" s="3"/>
      <c r="CR321" s="3"/>
      <c r="CS321" s="3"/>
      <c r="CT321" s="3"/>
      <c r="CU321" s="3"/>
      <c r="CV321" s="3"/>
      <c r="CW321" s="3"/>
      <c r="CX321" s="3"/>
      <c r="CY321" s="3"/>
      <c r="CZ321" s="3"/>
      <c r="DA321" s="3"/>
      <c r="DB321" s="3"/>
      <c r="DC321" s="3"/>
      <c r="DD321" s="3"/>
      <c r="DE321" s="3"/>
      <c r="DF321" s="3"/>
    </row>
    <row r="322" spans="1:110" s="34" customForma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  <c r="CN322" s="3"/>
      <c r="CO322" s="3"/>
      <c r="CP322" s="3"/>
      <c r="CQ322" s="3"/>
      <c r="CR322" s="3"/>
      <c r="CS322" s="3"/>
      <c r="CT322" s="3"/>
      <c r="CU322" s="3"/>
      <c r="CV322" s="3"/>
      <c r="CW322" s="3"/>
      <c r="CX322" s="3"/>
      <c r="CY322" s="3"/>
      <c r="CZ322" s="3"/>
      <c r="DA322" s="3"/>
      <c r="DB322" s="3"/>
      <c r="DC322" s="3"/>
      <c r="DD322" s="3"/>
      <c r="DE322" s="3"/>
      <c r="DF322" s="3"/>
    </row>
    <row r="323" spans="1:110" s="34" customForma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  <c r="CN323" s="3"/>
      <c r="CO323" s="3"/>
      <c r="CP323" s="3"/>
      <c r="CQ323" s="3"/>
      <c r="CR323" s="3"/>
      <c r="CS323" s="3"/>
      <c r="CT323" s="3"/>
      <c r="CU323" s="3"/>
      <c r="CV323" s="3"/>
      <c r="CW323" s="3"/>
      <c r="CX323" s="3"/>
      <c r="CY323" s="3"/>
      <c r="CZ323" s="3"/>
      <c r="DA323" s="3"/>
      <c r="DB323" s="3"/>
      <c r="DC323" s="3"/>
      <c r="DD323" s="3"/>
      <c r="DE323" s="3"/>
      <c r="DF323" s="3"/>
    </row>
    <row r="324" spans="1:110" s="34" customForma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  <c r="CK324" s="3"/>
      <c r="CL324" s="3"/>
      <c r="CM324" s="3"/>
      <c r="CN324" s="3"/>
      <c r="CO324" s="3"/>
      <c r="CP324" s="3"/>
      <c r="CQ324" s="3"/>
      <c r="CR324" s="3"/>
      <c r="CS324" s="3"/>
      <c r="CT324" s="3"/>
      <c r="CU324" s="3"/>
      <c r="CV324" s="3"/>
      <c r="CW324" s="3"/>
      <c r="CX324" s="3"/>
      <c r="CY324" s="3"/>
      <c r="CZ324" s="3"/>
      <c r="DA324" s="3"/>
      <c r="DB324" s="3"/>
      <c r="DC324" s="3"/>
      <c r="DD324" s="3"/>
      <c r="DE324" s="3"/>
      <c r="DF324" s="3"/>
    </row>
    <row r="325" spans="1:110" s="34" customForma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  <c r="CN325" s="3"/>
      <c r="CO325" s="3"/>
      <c r="CP325" s="3"/>
      <c r="CQ325" s="3"/>
      <c r="CR325" s="3"/>
      <c r="CS325" s="3"/>
      <c r="CT325" s="3"/>
      <c r="CU325" s="3"/>
      <c r="CV325" s="3"/>
      <c r="CW325" s="3"/>
      <c r="CX325" s="3"/>
      <c r="CY325" s="3"/>
      <c r="CZ325" s="3"/>
      <c r="DA325" s="3"/>
      <c r="DB325" s="3"/>
      <c r="DC325" s="3"/>
      <c r="DD325" s="3"/>
      <c r="DE325" s="3"/>
      <c r="DF325" s="3"/>
    </row>
    <row r="326" spans="1:110" s="34" customForma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  <c r="CK326" s="3"/>
      <c r="CL326" s="3"/>
      <c r="CM326" s="3"/>
      <c r="CN326" s="3"/>
      <c r="CO326" s="3"/>
      <c r="CP326" s="3"/>
      <c r="CQ326" s="3"/>
      <c r="CR326" s="3"/>
      <c r="CS326" s="3"/>
      <c r="CT326" s="3"/>
      <c r="CU326" s="3"/>
      <c r="CV326" s="3"/>
      <c r="CW326" s="3"/>
      <c r="CX326" s="3"/>
      <c r="CY326" s="3"/>
      <c r="CZ326" s="3"/>
      <c r="DA326" s="3"/>
      <c r="DB326" s="3"/>
      <c r="DC326" s="3"/>
      <c r="DD326" s="3"/>
      <c r="DE326" s="3"/>
      <c r="DF326" s="3"/>
    </row>
    <row r="327" spans="1:110" s="34" customForma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  <c r="CK327" s="3"/>
      <c r="CL327" s="3"/>
      <c r="CM327" s="3"/>
      <c r="CN327" s="3"/>
      <c r="CO327" s="3"/>
      <c r="CP327" s="3"/>
      <c r="CQ327" s="3"/>
      <c r="CR327" s="3"/>
      <c r="CS327" s="3"/>
      <c r="CT327" s="3"/>
      <c r="CU327" s="3"/>
      <c r="CV327" s="3"/>
      <c r="CW327" s="3"/>
      <c r="CX327" s="3"/>
      <c r="CY327" s="3"/>
      <c r="CZ327" s="3"/>
      <c r="DA327" s="3"/>
      <c r="DB327" s="3"/>
      <c r="DC327" s="3"/>
      <c r="DD327" s="3"/>
      <c r="DE327" s="3"/>
      <c r="DF327" s="3"/>
    </row>
    <row r="328" spans="1:110" s="34" customForma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  <c r="CI328" s="3"/>
      <c r="CJ328" s="3"/>
      <c r="CK328" s="3"/>
      <c r="CL328" s="3"/>
      <c r="CM328" s="3"/>
      <c r="CN328" s="3"/>
      <c r="CO328" s="3"/>
      <c r="CP328" s="3"/>
      <c r="CQ328" s="3"/>
      <c r="CR328" s="3"/>
      <c r="CS328" s="3"/>
      <c r="CT328" s="3"/>
      <c r="CU328" s="3"/>
      <c r="CV328" s="3"/>
      <c r="CW328" s="3"/>
      <c r="CX328" s="3"/>
      <c r="CY328" s="3"/>
      <c r="CZ328" s="3"/>
      <c r="DA328" s="3"/>
      <c r="DB328" s="3"/>
      <c r="DC328" s="3"/>
      <c r="DD328" s="3"/>
      <c r="DE328" s="3"/>
      <c r="DF328" s="3"/>
    </row>
    <row r="329" spans="1:110" s="34" customForma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  <c r="CG329" s="3"/>
      <c r="CH329" s="3"/>
      <c r="CI329" s="3"/>
      <c r="CJ329" s="3"/>
      <c r="CK329" s="3"/>
      <c r="CL329" s="3"/>
      <c r="CM329" s="3"/>
      <c r="CN329" s="3"/>
      <c r="CO329" s="3"/>
      <c r="CP329" s="3"/>
      <c r="CQ329" s="3"/>
      <c r="CR329" s="3"/>
      <c r="CS329" s="3"/>
      <c r="CT329" s="3"/>
      <c r="CU329" s="3"/>
      <c r="CV329" s="3"/>
      <c r="CW329" s="3"/>
      <c r="CX329" s="3"/>
      <c r="CY329" s="3"/>
      <c r="CZ329" s="3"/>
      <c r="DA329" s="3"/>
      <c r="DB329" s="3"/>
      <c r="DC329" s="3"/>
      <c r="DD329" s="3"/>
      <c r="DE329" s="3"/>
      <c r="DF329" s="3"/>
    </row>
    <row r="330" spans="1:110" s="34" customForma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  <c r="CL330" s="3"/>
      <c r="CM330" s="3"/>
      <c r="CN330" s="3"/>
      <c r="CO330" s="3"/>
      <c r="CP330" s="3"/>
      <c r="CQ330" s="3"/>
      <c r="CR330" s="3"/>
      <c r="CS330" s="3"/>
      <c r="CT330" s="3"/>
      <c r="CU330" s="3"/>
      <c r="CV330" s="3"/>
      <c r="CW330" s="3"/>
      <c r="CX330" s="3"/>
      <c r="CY330" s="3"/>
      <c r="CZ330" s="3"/>
      <c r="DA330" s="3"/>
      <c r="DB330" s="3"/>
      <c r="DC330" s="3"/>
      <c r="DD330" s="3"/>
      <c r="DE330" s="3"/>
      <c r="DF330" s="3"/>
    </row>
    <row r="331" spans="1:110" s="34" customForma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  <c r="CK331" s="3"/>
      <c r="CL331" s="3"/>
      <c r="CM331" s="3"/>
      <c r="CN331" s="3"/>
      <c r="CO331" s="3"/>
      <c r="CP331" s="3"/>
      <c r="CQ331" s="3"/>
      <c r="CR331" s="3"/>
      <c r="CS331" s="3"/>
      <c r="CT331" s="3"/>
      <c r="CU331" s="3"/>
      <c r="CV331" s="3"/>
      <c r="CW331" s="3"/>
      <c r="CX331" s="3"/>
      <c r="CY331" s="3"/>
      <c r="CZ331" s="3"/>
      <c r="DA331" s="3"/>
      <c r="DB331" s="3"/>
      <c r="DC331" s="3"/>
      <c r="DD331" s="3"/>
      <c r="DE331" s="3"/>
      <c r="DF331" s="3"/>
    </row>
    <row r="332" spans="1:110" s="34" customForma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  <c r="CL332" s="3"/>
      <c r="CM332" s="3"/>
      <c r="CN332" s="3"/>
      <c r="CO332" s="3"/>
      <c r="CP332" s="3"/>
      <c r="CQ332" s="3"/>
      <c r="CR332" s="3"/>
      <c r="CS332" s="3"/>
      <c r="CT332" s="3"/>
      <c r="CU332" s="3"/>
      <c r="CV332" s="3"/>
      <c r="CW332" s="3"/>
      <c r="CX332" s="3"/>
      <c r="CY332" s="3"/>
      <c r="CZ332" s="3"/>
      <c r="DA332" s="3"/>
      <c r="DB332" s="3"/>
      <c r="DC332" s="3"/>
      <c r="DD332" s="3"/>
      <c r="DE332" s="3"/>
      <c r="DF332" s="3"/>
    </row>
    <row r="333" spans="1:110" s="34" customForma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  <c r="CN333" s="3"/>
      <c r="CO333" s="3"/>
      <c r="CP333" s="3"/>
      <c r="CQ333" s="3"/>
      <c r="CR333" s="3"/>
      <c r="CS333" s="3"/>
      <c r="CT333" s="3"/>
      <c r="CU333" s="3"/>
      <c r="CV333" s="3"/>
      <c r="CW333" s="3"/>
      <c r="CX333" s="3"/>
      <c r="CY333" s="3"/>
      <c r="CZ333" s="3"/>
      <c r="DA333" s="3"/>
      <c r="DB333" s="3"/>
      <c r="DC333" s="3"/>
      <c r="DD333" s="3"/>
      <c r="DE333" s="3"/>
      <c r="DF333" s="3"/>
    </row>
    <row r="334" spans="1:110" s="34" customForma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3"/>
      <c r="CK334" s="3"/>
      <c r="CL334" s="3"/>
      <c r="CM334" s="3"/>
      <c r="CN334" s="3"/>
      <c r="CO334" s="3"/>
      <c r="CP334" s="3"/>
      <c r="CQ334" s="3"/>
      <c r="CR334" s="3"/>
      <c r="CS334" s="3"/>
      <c r="CT334" s="3"/>
      <c r="CU334" s="3"/>
      <c r="CV334" s="3"/>
      <c r="CW334" s="3"/>
      <c r="CX334" s="3"/>
      <c r="CY334" s="3"/>
      <c r="CZ334" s="3"/>
      <c r="DA334" s="3"/>
      <c r="DB334" s="3"/>
      <c r="DC334" s="3"/>
      <c r="DD334" s="3"/>
      <c r="DE334" s="3"/>
      <c r="DF334" s="3"/>
    </row>
    <row r="335" spans="1:110" s="34" customForma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  <c r="CG335" s="3"/>
      <c r="CH335" s="3"/>
      <c r="CI335" s="3"/>
      <c r="CJ335" s="3"/>
      <c r="CK335" s="3"/>
      <c r="CL335" s="3"/>
      <c r="CM335" s="3"/>
      <c r="CN335" s="3"/>
      <c r="CO335" s="3"/>
      <c r="CP335" s="3"/>
      <c r="CQ335" s="3"/>
      <c r="CR335" s="3"/>
      <c r="CS335" s="3"/>
      <c r="CT335" s="3"/>
      <c r="CU335" s="3"/>
      <c r="CV335" s="3"/>
      <c r="CW335" s="3"/>
      <c r="CX335" s="3"/>
      <c r="CY335" s="3"/>
      <c r="CZ335" s="3"/>
      <c r="DA335" s="3"/>
      <c r="DB335" s="3"/>
      <c r="DC335" s="3"/>
      <c r="DD335" s="3"/>
      <c r="DE335" s="3"/>
      <c r="DF335" s="3"/>
    </row>
    <row r="336" spans="1:110" s="34" customForma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  <c r="CG336" s="3"/>
      <c r="CH336" s="3"/>
      <c r="CI336" s="3"/>
      <c r="CJ336" s="3"/>
      <c r="CK336" s="3"/>
      <c r="CL336" s="3"/>
      <c r="CM336" s="3"/>
      <c r="CN336" s="3"/>
      <c r="CO336" s="3"/>
      <c r="CP336" s="3"/>
      <c r="CQ336" s="3"/>
      <c r="CR336" s="3"/>
      <c r="CS336" s="3"/>
      <c r="CT336" s="3"/>
      <c r="CU336" s="3"/>
      <c r="CV336" s="3"/>
      <c r="CW336" s="3"/>
      <c r="CX336" s="3"/>
      <c r="CY336" s="3"/>
      <c r="CZ336" s="3"/>
      <c r="DA336" s="3"/>
      <c r="DB336" s="3"/>
      <c r="DC336" s="3"/>
      <c r="DD336" s="3"/>
      <c r="DE336" s="3"/>
      <c r="DF336" s="3"/>
    </row>
    <row r="337" spans="1:110" s="34" customForma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  <c r="CG337" s="3"/>
      <c r="CH337" s="3"/>
      <c r="CI337" s="3"/>
      <c r="CJ337" s="3"/>
      <c r="CK337" s="3"/>
      <c r="CL337" s="3"/>
      <c r="CM337" s="3"/>
      <c r="CN337" s="3"/>
      <c r="CO337" s="3"/>
      <c r="CP337" s="3"/>
      <c r="CQ337" s="3"/>
      <c r="CR337" s="3"/>
      <c r="CS337" s="3"/>
      <c r="CT337" s="3"/>
      <c r="CU337" s="3"/>
      <c r="CV337" s="3"/>
      <c r="CW337" s="3"/>
      <c r="CX337" s="3"/>
      <c r="CY337" s="3"/>
      <c r="CZ337" s="3"/>
      <c r="DA337" s="3"/>
      <c r="DB337" s="3"/>
      <c r="DC337" s="3"/>
      <c r="DD337" s="3"/>
      <c r="DE337" s="3"/>
      <c r="DF337" s="3"/>
    </row>
    <row r="338" spans="1:110" s="34" customForma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  <c r="CE338" s="3"/>
      <c r="CF338" s="3"/>
      <c r="CG338" s="3"/>
      <c r="CH338" s="3"/>
      <c r="CI338" s="3"/>
      <c r="CJ338" s="3"/>
      <c r="CK338" s="3"/>
      <c r="CL338" s="3"/>
      <c r="CM338" s="3"/>
      <c r="CN338" s="3"/>
      <c r="CO338" s="3"/>
      <c r="CP338" s="3"/>
      <c r="CQ338" s="3"/>
      <c r="CR338" s="3"/>
      <c r="CS338" s="3"/>
      <c r="CT338" s="3"/>
      <c r="CU338" s="3"/>
      <c r="CV338" s="3"/>
      <c r="CW338" s="3"/>
      <c r="CX338" s="3"/>
      <c r="CY338" s="3"/>
      <c r="CZ338" s="3"/>
      <c r="DA338" s="3"/>
      <c r="DB338" s="3"/>
      <c r="DC338" s="3"/>
      <c r="DD338" s="3"/>
      <c r="DE338" s="3"/>
      <c r="DF338" s="3"/>
    </row>
    <row r="339" spans="1:110" s="34" customForma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  <c r="CE339" s="3"/>
      <c r="CF339" s="3"/>
      <c r="CG339" s="3"/>
      <c r="CH339" s="3"/>
      <c r="CI339" s="3"/>
      <c r="CJ339" s="3"/>
      <c r="CK339" s="3"/>
      <c r="CL339" s="3"/>
      <c r="CM339" s="3"/>
      <c r="CN339" s="3"/>
      <c r="CO339" s="3"/>
      <c r="CP339" s="3"/>
      <c r="CQ339" s="3"/>
      <c r="CR339" s="3"/>
      <c r="CS339" s="3"/>
      <c r="CT339" s="3"/>
      <c r="CU339" s="3"/>
      <c r="CV339" s="3"/>
      <c r="CW339" s="3"/>
      <c r="CX339" s="3"/>
      <c r="CY339" s="3"/>
      <c r="CZ339" s="3"/>
      <c r="DA339" s="3"/>
      <c r="DB339" s="3"/>
      <c r="DC339" s="3"/>
      <c r="DD339" s="3"/>
      <c r="DE339" s="3"/>
      <c r="DF339" s="3"/>
    </row>
    <row r="340" spans="1:110" s="34" customForma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  <c r="CG340" s="3"/>
      <c r="CH340" s="3"/>
      <c r="CI340" s="3"/>
      <c r="CJ340" s="3"/>
      <c r="CK340" s="3"/>
      <c r="CL340" s="3"/>
      <c r="CM340" s="3"/>
      <c r="CN340" s="3"/>
      <c r="CO340" s="3"/>
      <c r="CP340" s="3"/>
      <c r="CQ340" s="3"/>
      <c r="CR340" s="3"/>
      <c r="CS340" s="3"/>
      <c r="CT340" s="3"/>
      <c r="CU340" s="3"/>
      <c r="CV340" s="3"/>
      <c r="CW340" s="3"/>
      <c r="CX340" s="3"/>
      <c r="CY340" s="3"/>
      <c r="CZ340" s="3"/>
      <c r="DA340" s="3"/>
      <c r="DB340" s="3"/>
      <c r="DC340" s="3"/>
      <c r="DD340" s="3"/>
      <c r="DE340" s="3"/>
      <c r="DF340" s="3"/>
    </row>
    <row r="341" spans="1:110" s="34" customForma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  <c r="CG341" s="3"/>
      <c r="CH341" s="3"/>
      <c r="CI341" s="3"/>
      <c r="CJ341" s="3"/>
      <c r="CK341" s="3"/>
      <c r="CL341" s="3"/>
      <c r="CM341" s="3"/>
      <c r="CN341" s="3"/>
      <c r="CO341" s="3"/>
      <c r="CP341" s="3"/>
      <c r="CQ341" s="3"/>
      <c r="CR341" s="3"/>
      <c r="CS341" s="3"/>
      <c r="CT341" s="3"/>
      <c r="CU341" s="3"/>
      <c r="CV341" s="3"/>
      <c r="CW341" s="3"/>
      <c r="CX341" s="3"/>
      <c r="CY341" s="3"/>
      <c r="CZ341" s="3"/>
      <c r="DA341" s="3"/>
      <c r="DB341" s="3"/>
      <c r="DC341" s="3"/>
      <c r="DD341" s="3"/>
      <c r="DE341" s="3"/>
      <c r="DF341" s="3"/>
    </row>
    <row r="342" spans="1:110" s="34" customForma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  <c r="CE342" s="3"/>
      <c r="CF342" s="3"/>
      <c r="CG342" s="3"/>
      <c r="CH342" s="3"/>
      <c r="CI342" s="3"/>
      <c r="CJ342" s="3"/>
      <c r="CK342" s="3"/>
      <c r="CL342" s="3"/>
      <c r="CM342" s="3"/>
      <c r="CN342" s="3"/>
      <c r="CO342" s="3"/>
      <c r="CP342" s="3"/>
      <c r="CQ342" s="3"/>
      <c r="CR342" s="3"/>
      <c r="CS342" s="3"/>
      <c r="CT342" s="3"/>
      <c r="CU342" s="3"/>
      <c r="CV342" s="3"/>
      <c r="CW342" s="3"/>
      <c r="CX342" s="3"/>
      <c r="CY342" s="3"/>
      <c r="CZ342" s="3"/>
      <c r="DA342" s="3"/>
      <c r="DB342" s="3"/>
      <c r="DC342" s="3"/>
      <c r="DD342" s="3"/>
      <c r="DE342" s="3"/>
      <c r="DF342" s="3"/>
    </row>
    <row r="343" spans="1:110" s="34" customForma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  <c r="CG343" s="3"/>
      <c r="CH343" s="3"/>
      <c r="CI343" s="3"/>
      <c r="CJ343" s="3"/>
      <c r="CK343" s="3"/>
      <c r="CL343" s="3"/>
      <c r="CM343" s="3"/>
      <c r="CN343" s="3"/>
      <c r="CO343" s="3"/>
      <c r="CP343" s="3"/>
      <c r="CQ343" s="3"/>
      <c r="CR343" s="3"/>
      <c r="CS343" s="3"/>
      <c r="CT343" s="3"/>
      <c r="CU343" s="3"/>
      <c r="CV343" s="3"/>
      <c r="CW343" s="3"/>
      <c r="CX343" s="3"/>
      <c r="CY343" s="3"/>
      <c r="CZ343" s="3"/>
      <c r="DA343" s="3"/>
      <c r="DB343" s="3"/>
      <c r="DC343" s="3"/>
      <c r="DD343" s="3"/>
      <c r="DE343" s="3"/>
      <c r="DF343" s="3"/>
    </row>
    <row r="344" spans="1:110" s="34" customForma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  <c r="CG344" s="3"/>
      <c r="CH344" s="3"/>
      <c r="CI344" s="3"/>
      <c r="CJ344" s="3"/>
      <c r="CK344" s="3"/>
      <c r="CL344" s="3"/>
      <c r="CM344" s="3"/>
      <c r="CN344" s="3"/>
      <c r="CO344" s="3"/>
      <c r="CP344" s="3"/>
      <c r="CQ344" s="3"/>
      <c r="CR344" s="3"/>
      <c r="CS344" s="3"/>
      <c r="CT344" s="3"/>
      <c r="CU344" s="3"/>
      <c r="CV344" s="3"/>
      <c r="CW344" s="3"/>
      <c r="CX344" s="3"/>
      <c r="CY344" s="3"/>
      <c r="CZ344" s="3"/>
      <c r="DA344" s="3"/>
      <c r="DB344" s="3"/>
      <c r="DC344" s="3"/>
      <c r="DD344" s="3"/>
      <c r="DE344" s="3"/>
      <c r="DF344" s="3"/>
    </row>
    <row r="345" spans="1:110" s="34" customForma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/>
      <c r="CE345" s="3"/>
      <c r="CF345" s="3"/>
      <c r="CG345" s="3"/>
      <c r="CH345" s="3"/>
      <c r="CI345" s="3"/>
      <c r="CJ345" s="3"/>
      <c r="CK345" s="3"/>
      <c r="CL345" s="3"/>
      <c r="CM345" s="3"/>
      <c r="CN345" s="3"/>
      <c r="CO345" s="3"/>
      <c r="CP345" s="3"/>
      <c r="CQ345" s="3"/>
      <c r="CR345" s="3"/>
      <c r="CS345" s="3"/>
      <c r="CT345" s="3"/>
      <c r="CU345" s="3"/>
      <c r="CV345" s="3"/>
      <c r="CW345" s="3"/>
      <c r="CX345" s="3"/>
      <c r="CY345" s="3"/>
      <c r="CZ345" s="3"/>
      <c r="DA345" s="3"/>
      <c r="DB345" s="3"/>
      <c r="DC345" s="3"/>
      <c r="DD345" s="3"/>
      <c r="DE345" s="3"/>
      <c r="DF345" s="3"/>
    </row>
    <row r="346" spans="1:110" s="34" customForma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  <c r="CG346" s="3"/>
      <c r="CH346" s="3"/>
      <c r="CI346" s="3"/>
      <c r="CJ346" s="3"/>
      <c r="CK346" s="3"/>
      <c r="CL346" s="3"/>
      <c r="CM346" s="3"/>
      <c r="CN346" s="3"/>
      <c r="CO346" s="3"/>
      <c r="CP346" s="3"/>
      <c r="CQ346" s="3"/>
      <c r="CR346" s="3"/>
      <c r="CS346" s="3"/>
      <c r="CT346" s="3"/>
      <c r="CU346" s="3"/>
      <c r="CV346" s="3"/>
      <c r="CW346" s="3"/>
      <c r="CX346" s="3"/>
      <c r="CY346" s="3"/>
      <c r="CZ346" s="3"/>
      <c r="DA346" s="3"/>
      <c r="DB346" s="3"/>
      <c r="DC346" s="3"/>
      <c r="DD346" s="3"/>
      <c r="DE346" s="3"/>
      <c r="DF346" s="3"/>
    </row>
    <row r="347" spans="1:110" s="34" customForma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  <c r="CE347" s="3"/>
      <c r="CF347" s="3"/>
      <c r="CG347" s="3"/>
      <c r="CH347" s="3"/>
      <c r="CI347" s="3"/>
      <c r="CJ347" s="3"/>
      <c r="CK347" s="3"/>
      <c r="CL347" s="3"/>
      <c r="CM347" s="3"/>
      <c r="CN347" s="3"/>
      <c r="CO347" s="3"/>
      <c r="CP347" s="3"/>
      <c r="CQ347" s="3"/>
      <c r="CR347" s="3"/>
      <c r="CS347" s="3"/>
      <c r="CT347" s="3"/>
      <c r="CU347" s="3"/>
      <c r="CV347" s="3"/>
      <c r="CW347" s="3"/>
      <c r="CX347" s="3"/>
      <c r="CY347" s="3"/>
      <c r="CZ347" s="3"/>
      <c r="DA347" s="3"/>
      <c r="DB347" s="3"/>
      <c r="DC347" s="3"/>
      <c r="DD347" s="3"/>
      <c r="DE347" s="3"/>
      <c r="DF347" s="3"/>
    </row>
    <row r="348" spans="1:110" s="34" customForma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  <c r="CE348" s="3"/>
      <c r="CF348" s="3"/>
      <c r="CG348" s="3"/>
      <c r="CH348" s="3"/>
      <c r="CI348" s="3"/>
      <c r="CJ348" s="3"/>
      <c r="CK348" s="3"/>
      <c r="CL348" s="3"/>
      <c r="CM348" s="3"/>
      <c r="CN348" s="3"/>
      <c r="CO348" s="3"/>
      <c r="CP348" s="3"/>
      <c r="CQ348" s="3"/>
      <c r="CR348" s="3"/>
      <c r="CS348" s="3"/>
      <c r="CT348" s="3"/>
      <c r="CU348" s="3"/>
      <c r="CV348" s="3"/>
      <c r="CW348" s="3"/>
      <c r="CX348" s="3"/>
      <c r="CY348" s="3"/>
      <c r="CZ348" s="3"/>
      <c r="DA348" s="3"/>
      <c r="DB348" s="3"/>
      <c r="DC348" s="3"/>
      <c r="DD348" s="3"/>
      <c r="DE348" s="3"/>
      <c r="DF348" s="3"/>
    </row>
    <row r="349" spans="1:110" s="34" customForma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  <c r="CE349" s="3"/>
      <c r="CF349" s="3"/>
      <c r="CG349" s="3"/>
      <c r="CH349" s="3"/>
      <c r="CI349" s="3"/>
      <c r="CJ349" s="3"/>
      <c r="CK349" s="3"/>
      <c r="CL349" s="3"/>
      <c r="CM349" s="3"/>
      <c r="CN349" s="3"/>
      <c r="CO349" s="3"/>
      <c r="CP349" s="3"/>
      <c r="CQ349" s="3"/>
      <c r="CR349" s="3"/>
      <c r="CS349" s="3"/>
      <c r="CT349" s="3"/>
      <c r="CU349" s="3"/>
      <c r="CV349" s="3"/>
      <c r="CW349" s="3"/>
      <c r="CX349" s="3"/>
      <c r="CY349" s="3"/>
      <c r="CZ349" s="3"/>
      <c r="DA349" s="3"/>
      <c r="DB349" s="3"/>
      <c r="DC349" s="3"/>
      <c r="DD349" s="3"/>
      <c r="DE349" s="3"/>
      <c r="DF349" s="3"/>
    </row>
    <row r="350" spans="1:110" s="34" customForma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/>
      <c r="CE350" s="3"/>
      <c r="CF350" s="3"/>
      <c r="CG350" s="3"/>
      <c r="CH350" s="3"/>
      <c r="CI350" s="3"/>
      <c r="CJ350" s="3"/>
      <c r="CK350" s="3"/>
      <c r="CL350" s="3"/>
      <c r="CM350" s="3"/>
      <c r="CN350" s="3"/>
      <c r="CO350" s="3"/>
      <c r="CP350" s="3"/>
      <c r="CQ350" s="3"/>
      <c r="CR350" s="3"/>
      <c r="CS350" s="3"/>
      <c r="CT350" s="3"/>
      <c r="CU350" s="3"/>
      <c r="CV350" s="3"/>
      <c r="CW350" s="3"/>
      <c r="CX350" s="3"/>
      <c r="CY350" s="3"/>
      <c r="CZ350" s="3"/>
      <c r="DA350" s="3"/>
      <c r="DB350" s="3"/>
      <c r="DC350" s="3"/>
      <c r="DD350" s="3"/>
      <c r="DE350" s="3"/>
      <c r="DF350" s="3"/>
    </row>
    <row r="351" spans="1:110" s="34" customForma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  <c r="CC351" s="3"/>
      <c r="CD351" s="3"/>
      <c r="CE351" s="3"/>
      <c r="CF351" s="3"/>
      <c r="CG351" s="3"/>
      <c r="CH351" s="3"/>
      <c r="CI351" s="3"/>
      <c r="CJ351" s="3"/>
      <c r="CK351" s="3"/>
      <c r="CL351" s="3"/>
      <c r="CM351" s="3"/>
      <c r="CN351" s="3"/>
      <c r="CO351" s="3"/>
      <c r="CP351" s="3"/>
      <c r="CQ351" s="3"/>
      <c r="CR351" s="3"/>
      <c r="CS351" s="3"/>
      <c r="CT351" s="3"/>
      <c r="CU351" s="3"/>
      <c r="CV351" s="3"/>
      <c r="CW351" s="3"/>
      <c r="CX351" s="3"/>
      <c r="CY351" s="3"/>
      <c r="CZ351" s="3"/>
      <c r="DA351" s="3"/>
      <c r="DB351" s="3"/>
      <c r="DC351" s="3"/>
      <c r="DD351" s="3"/>
      <c r="DE351" s="3"/>
      <c r="DF351" s="3"/>
    </row>
    <row r="352" spans="1:110" s="34" customForma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  <c r="CC352" s="3"/>
      <c r="CD352" s="3"/>
      <c r="CE352" s="3"/>
      <c r="CF352" s="3"/>
      <c r="CG352" s="3"/>
      <c r="CH352" s="3"/>
      <c r="CI352" s="3"/>
      <c r="CJ352" s="3"/>
      <c r="CK352" s="3"/>
      <c r="CL352" s="3"/>
      <c r="CM352" s="3"/>
      <c r="CN352" s="3"/>
      <c r="CO352" s="3"/>
      <c r="CP352" s="3"/>
      <c r="CQ352" s="3"/>
      <c r="CR352" s="3"/>
      <c r="CS352" s="3"/>
      <c r="CT352" s="3"/>
      <c r="CU352" s="3"/>
      <c r="CV352" s="3"/>
      <c r="CW352" s="3"/>
      <c r="CX352" s="3"/>
      <c r="CY352" s="3"/>
      <c r="CZ352" s="3"/>
      <c r="DA352" s="3"/>
      <c r="DB352" s="3"/>
      <c r="DC352" s="3"/>
      <c r="DD352" s="3"/>
      <c r="DE352" s="3"/>
      <c r="DF352" s="3"/>
    </row>
    <row r="353" spans="1:110" s="34" customForma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/>
      <c r="CD353" s="3"/>
      <c r="CE353" s="3"/>
      <c r="CF353" s="3"/>
      <c r="CG353" s="3"/>
      <c r="CH353" s="3"/>
      <c r="CI353" s="3"/>
      <c r="CJ353" s="3"/>
      <c r="CK353" s="3"/>
      <c r="CL353" s="3"/>
      <c r="CM353" s="3"/>
      <c r="CN353" s="3"/>
      <c r="CO353" s="3"/>
      <c r="CP353" s="3"/>
      <c r="CQ353" s="3"/>
      <c r="CR353" s="3"/>
      <c r="CS353" s="3"/>
      <c r="CT353" s="3"/>
      <c r="CU353" s="3"/>
      <c r="CV353" s="3"/>
      <c r="CW353" s="3"/>
      <c r="CX353" s="3"/>
      <c r="CY353" s="3"/>
      <c r="CZ353" s="3"/>
      <c r="DA353" s="3"/>
      <c r="DB353" s="3"/>
      <c r="DC353" s="3"/>
      <c r="DD353" s="3"/>
      <c r="DE353" s="3"/>
      <c r="DF353" s="3"/>
    </row>
    <row r="354" spans="1:110" s="34" customForma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3"/>
      <c r="CC354" s="3"/>
      <c r="CD354" s="3"/>
      <c r="CE354" s="3"/>
      <c r="CF354" s="3"/>
      <c r="CG354" s="3"/>
      <c r="CH354" s="3"/>
      <c r="CI354" s="3"/>
      <c r="CJ354" s="3"/>
      <c r="CK354" s="3"/>
      <c r="CL354" s="3"/>
      <c r="CM354" s="3"/>
      <c r="CN354" s="3"/>
      <c r="CO354" s="3"/>
      <c r="CP354" s="3"/>
      <c r="CQ354" s="3"/>
      <c r="CR354" s="3"/>
      <c r="CS354" s="3"/>
      <c r="CT354" s="3"/>
      <c r="CU354" s="3"/>
      <c r="CV354" s="3"/>
      <c r="CW354" s="3"/>
      <c r="CX354" s="3"/>
      <c r="CY354" s="3"/>
      <c r="CZ354" s="3"/>
      <c r="DA354" s="3"/>
      <c r="DB354" s="3"/>
      <c r="DC354" s="3"/>
      <c r="DD354" s="3"/>
      <c r="DE354" s="3"/>
      <c r="DF354" s="3"/>
    </row>
    <row r="355" spans="1:110" s="34" customForma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  <c r="CB355" s="3"/>
      <c r="CC355" s="3"/>
      <c r="CD355" s="3"/>
      <c r="CE355" s="3"/>
      <c r="CF355" s="3"/>
      <c r="CG355" s="3"/>
      <c r="CH355" s="3"/>
      <c r="CI355" s="3"/>
      <c r="CJ355" s="3"/>
      <c r="CK355" s="3"/>
      <c r="CL355" s="3"/>
      <c r="CM355" s="3"/>
      <c r="CN355" s="3"/>
      <c r="CO355" s="3"/>
      <c r="CP355" s="3"/>
      <c r="CQ355" s="3"/>
      <c r="CR355" s="3"/>
      <c r="CS355" s="3"/>
      <c r="CT355" s="3"/>
      <c r="CU355" s="3"/>
      <c r="CV355" s="3"/>
      <c r="CW355" s="3"/>
      <c r="CX355" s="3"/>
      <c r="CY355" s="3"/>
      <c r="CZ355" s="3"/>
      <c r="DA355" s="3"/>
      <c r="DB355" s="3"/>
      <c r="DC355" s="3"/>
      <c r="DD355" s="3"/>
      <c r="DE355" s="3"/>
      <c r="DF355" s="3"/>
    </row>
    <row r="356" spans="1:110" s="34" customForma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  <c r="CE356" s="3"/>
      <c r="CF356" s="3"/>
      <c r="CG356" s="3"/>
      <c r="CH356" s="3"/>
      <c r="CI356" s="3"/>
      <c r="CJ356" s="3"/>
      <c r="CK356" s="3"/>
      <c r="CL356" s="3"/>
      <c r="CM356" s="3"/>
      <c r="CN356" s="3"/>
      <c r="CO356" s="3"/>
      <c r="CP356" s="3"/>
      <c r="CQ356" s="3"/>
      <c r="CR356" s="3"/>
      <c r="CS356" s="3"/>
      <c r="CT356" s="3"/>
      <c r="CU356" s="3"/>
      <c r="CV356" s="3"/>
      <c r="CW356" s="3"/>
      <c r="CX356" s="3"/>
      <c r="CY356" s="3"/>
      <c r="CZ356" s="3"/>
      <c r="DA356" s="3"/>
      <c r="DB356" s="3"/>
      <c r="DC356" s="3"/>
      <c r="DD356" s="3"/>
      <c r="DE356" s="3"/>
      <c r="DF356" s="3"/>
    </row>
    <row r="357" spans="1:110" s="34" customForma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  <c r="CC357" s="3"/>
      <c r="CD357" s="3"/>
      <c r="CE357" s="3"/>
      <c r="CF357" s="3"/>
      <c r="CG357" s="3"/>
      <c r="CH357" s="3"/>
      <c r="CI357" s="3"/>
      <c r="CJ357" s="3"/>
      <c r="CK357" s="3"/>
      <c r="CL357" s="3"/>
      <c r="CM357" s="3"/>
      <c r="CN357" s="3"/>
      <c r="CO357" s="3"/>
      <c r="CP357" s="3"/>
      <c r="CQ357" s="3"/>
      <c r="CR357" s="3"/>
      <c r="CS357" s="3"/>
      <c r="CT357" s="3"/>
      <c r="CU357" s="3"/>
      <c r="CV357" s="3"/>
      <c r="CW357" s="3"/>
      <c r="CX357" s="3"/>
      <c r="CY357" s="3"/>
      <c r="CZ357" s="3"/>
      <c r="DA357" s="3"/>
      <c r="DB357" s="3"/>
      <c r="DC357" s="3"/>
      <c r="DD357" s="3"/>
      <c r="DE357" s="3"/>
      <c r="DF357" s="3"/>
    </row>
    <row r="358" spans="1:110" s="34" customForma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/>
      <c r="CD358" s="3"/>
      <c r="CE358" s="3"/>
      <c r="CF358" s="3"/>
      <c r="CG358" s="3"/>
      <c r="CH358" s="3"/>
      <c r="CI358" s="3"/>
      <c r="CJ358" s="3"/>
      <c r="CK358" s="3"/>
      <c r="CL358" s="3"/>
      <c r="CM358" s="3"/>
      <c r="CN358" s="3"/>
      <c r="CO358" s="3"/>
      <c r="CP358" s="3"/>
      <c r="CQ358" s="3"/>
      <c r="CR358" s="3"/>
      <c r="CS358" s="3"/>
      <c r="CT358" s="3"/>
      <c r="CU358" s="3"/>
      <c r="CV358" s="3"/>
      <c r="CW358" s="3"/>
      <c r="CX358" s="3"/>
      <c r="CY358" s="3"/>
      <c r="CZ358" s="3"/>
      <c r="DA358" s="3"/>
      <c r="DB358" s="3"/>
      <c r="DC358" s="3"/>
      <c r="DD358" s="3"/>
      <c r="DE358" s="3"/>
      <c r="DF358" s="3"/>
    </row>
    <row r="359" spans="1:110" s="34" customForma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3"/>
      <c r="CK359" s="3"/>
      <c r="CL359" s="3"/>
      <c r="CM359" s="3"/>
      <c r="CN359" s="3"/>
      <c r="CO359" s="3"/>
      <c r="CP359" s="3"/>
      <c r="CQ359" s="3"/>
      <c r="CR359" s="3"/>
      <c r="CS359" s="3"/>
      <c r="CT359" s="3"/>
      <c r="CU359" s="3"/>
      <c r="CV359" s="3"/>
      <c r="CW359" s="3"/>
      <c r="CX359" s="3"/>
      <c r="CY359" s="3"/>
      <c r="CZ359" s="3"/>
      <c r="DA359" s="3"/>
      <c r="DB359" s="3"/>
      <c r="DC359" s="3"/>
      <c r="DD359" s="3"/>
      <c r="DE359" s="3"/>
      <c r="DF359" s="3"/>
    </row>
    <row r="360" spans="1:110" s="34" customForma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3"/>
      <c r="CK360" s="3"/>
      <c r="CL360" s="3"/>
      <c r="CM360" s="3"/>
      <c r="CN360" s="3"/>
      <c r="CO360" s="3"/>
      <c r="CP360" s="3"/>
      <c r="CQ360" s="3"/>
      <c r="CR360" s="3"/>
      <c r="CS360" s="3"/>
      <c r="CT360" s="3"/>
      <c r="CU360" s="3"/>
      <c r="CV360" s="3"/>
      <c r="CW360" s="3"/>
      <c r="CX360" s="3"/>
      <c r="CY360" s="3"/>
      <c r="CZ360" s="3"/>
      <c r="DA360" s="3"/>
      <c r="DB360" s="3"/>
      <c r="DC360" s="3"/>
      <c r="DD360" s="3"/>
      <c r="DE360" s="3"/>
      <c r="DF360" s="3"/>
    </row>
    <row r="361" spans="1:110" s="34" customForma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/>
      <c r="CG361" s="3"/>
      <c r="CH361" s="3"/>
      <c r="CI361" s="3"/>
      <c r="CJ361" s="3"/>
      <c r="CK361" s="3"/>
      <c r="CL361" s="3"/>
      <c r="CM361" s="3"/>
      <c r="CN361" s="3"/>
      <c r="CO361" s="3"/>
      <c r="CP361" s="3"/>
      <c r="CQ361" s="3"/>
      <c r="CR361" s="3"/>
      <c r="CS361" s="3"/>
      <c r="CT361" s="3"/>
      <c r="CU361" s="3"/>
      <c r="CV361" s="3"/>
      <c r="CW361" s="3"/>
      <c r="CX361" s="3"/>
      <c r="CY361" s="3"/>
      <c r="CZ361" s="3"/>
      <c r="DA361" s="3"/>
      <c r="DB361" s="3"/>
      <c r="DC361" s="3"/>
      <c r="DD361" s="3"/>
      <c r="DE361" s="3"/>
      <c r="DF361" s="3"/>
    </row>
    <row r="362" spans="1:110" s="34" customForma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  <c r="CG362" s="3"/>
      <c r="CH362" s="3"/>
      <c r="CI362" s="3"/>
      <c r="CJ362" s="3"/>
      <c r="CK362" s="3"/>
      <c r="CL362" s="3"/>
      <c r="CM362" s="3"/>
      <c r="CN362" s="3"/>
      <c r="CO362" s="3"/>
      <c r="CP362" s="3"/>
      <c r="CQ362" s="3"/>
      <c r="CR362" s="3"/>
      <c r="CS362" s="3"/>
      <c r="CT362" s="3"/>
      <c r="CU362" s="3"/>
      <c r="CV362" s="3"/>
      <c r="CW362" s="3"/>
      <c r="CX362" s="3"/>
      <c r="CY362" s="3"/>
      <c r="CZ362" s="3"/>
      <c r="DA362" s="3"/>
      <c r="DB362" s="3"/>
      <c r="DC362" s="3"/>
      <c r="DD362" s="3"/>
      <c r="DE362" s="3"/>
      <c r="DF362" s="3"/>
    </row>
    <row r="363" spans="1:110" s="34" customForma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  <c r="CG363" s="3"/>
      <c r="CH363" s="3"/>
      <c r="CI363" s="3"/>
      <c r="CJ363" s="3"/>
      <c r="CK363" s="3"/>
      <c r="CL363" s="3"/>
      <c r="CM363" s="3"/>
      <c r="CN363" s="3"/>
      <c r="CO363" s="3"/>
      <c r="CP363" s="3"/>
      <c r="CQ363" s="3"/>
      <c r="CR363" s="3"/>
      <c r="CS363" s="3"/>
      <c r="CT363" s="3"/>
      <c r="CU363" s="3"/>
      <c r="CV363" s="3"/>
      <c r="CW363" s="3"/>
      <c r="CX363" s="3"/>
      <c r="CY363" s="3"/>
      <c r="CZ363" s="3"/>
      <c r="DA363" s="3"/>
      <c r="DB363" s="3"/>
      <c r="DC363" s="3"/>
      <c r="DD363" s="3"/>
      <c r="DE363" s="3"/>
      <c r="DF363" s="3"/>
    </row>
    <row r="364" spans="1:110" s="34" customForma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  <c r="CE364" s="3"/>
      <c r="CF364" s="3"/>
      <c r="CG364" s="3"/>
      <c r="CH364" s="3"/>
      <c r="CI364" s="3"/>
      <c r="CJ364" s="3"/>
      <c r="CK364" s="3"/>
      <c r="CL364" s="3"/>
      <c r="CM364" s="3"/>
      <c r="CN364" s="3"/>
      <c r="CO364" s="3"/>
      <c r="CP364" s="3"/>
      <c r="CQ364" s="3"/>
      <c r="CR364" s="3"/>
      <c r="CS364" s="3"/>
      <c r="CT364" s="3"/>
      <c r="CU364" s="3"/>
      <c r="CV364" s="3"/>
      <c r="CW364" s="3"/>
      <c r="CX364" s="3"/>
      <c r="CY364" s="3"/>
      <c r="CZ364" s="3"/>
      <c r="DA364" s="3"/>
      <c r="DB364" s="3"/>
      <c r="DC364" s="3"/>
      <c r="DD364" s="3"/>
      <c r="DE364" s="3"/>
      <c r="DF364" s="3"/>
    </row>
    <row r="365" spans="1:110" s="34" customForma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3"/>
      <c r="CF365" s="3"/>
      <c r="CG365" s="3"/>
      <c r="CH365" s="3"/>
      <c r="CI365" s="3"/>
      <c r="CJ365" s="3"/>
      <c r="CK365" s="3"/>
      <c r="CL365" s="3"/>
      <c r="CM365" s="3"/>
      <c r="CN365" s="3"/>
      <c r="CO365" s="3"/>
      <c r="CP365" s="3"/>
      <c r="CQ365" s="3"/>
      <c r="CR365" s="3"/>
      <c r="CS365" s="3"/>
      <c r="CT365" s="3"/>
      <c r="CU365" s="3"/>
      <c r="CV365" s="3"/>
      <c r="CW365" s="3"/>
      <c r="CX365" s="3"/>
      <c r="CY365" s="3"/>
      <c r="CZ365" s="3"/>
      <c r="DA365" s="3"/>
      <c r="DB365" s="3"/>
      <c r="DC365" s="3"/>
      <c r="DD365" s="3"/>
      <c r="DE365" s="3"/>
      <c r="DF365" s="3"/>
    </row>
    <row r="366" spans="1:110" s="34" customForma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3"/>
      <c r="CC366" s="3"/>
      <c r="CD366" s="3"/>
      <c r="CE366" s="3"/>
      <c r="CF366" s="3"/>
      <c r="CG366" s="3"/>
      <c r="CH366" s="3"/>
      <c r="CI366" s="3"/>
      <c r="CJ366" s="3"/>
      <c r="CK366" s="3"/>
      <c r="CL366" s="3"/>
      <c r="CM366" s="3"/>
      <c r="CN366" s="3"/>
      <c r="CO366" s="3"/>
      <c r="CP366" s="3"/>
      <c r="CQ366" s="3"/>
      <c r="CR366" s="3"/>
      <c r="CS366" s="3"/>
      <c r="CT366" s="3"/>
      <c r="CU366" s="3"/>
      <c r="CV366" s="3"/>
      <c r="CW366" s="3"/>
      <c r="CX366" s="3"/>
      <c r="CY366" s="3"/>
      <c r="CZ366" s="3"/>
      <c r="DA366" s="3"/>
      <c r="DB366" s="3"/>
      <c r="DC366" s="3"/>
      <c r="DD366" s="3"/>
      <c r="DE366" s="3"/>
      <c r="DF366" s="3"/>
    </row>
    <row r="367" spans="1:110" s="34" customForma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  <c r="CC367" s="3"/>
      <c r="CD367" s="3"/>
      <c r="CE367" s="3"/>
      <c r="CF367" s="3"/>
      <c r="CG367" s="3"/>
      <c r="CH367" s="3"/>
      <c r="CI367" s="3"/>
      <c r="CJ367" s="3"/>
      <c r="CK367" s="3"/>
      <c r="CL367" s="3"/>
      <c r="CM367" s="3"/>
      <c r="CN367" s="3"/>
      <c r="CO367" s="3"/>
      <c r="CP367" s="3"/>
      <c r="CQ367" s="3"/>
      <c r="CR367" s="3"/>
      <c r="CS367" s="3"/>
      <c r="CT367" s="3"/>
      <c r="CU367" s="3"/>
      <c r="CV367" s="3"/>
      <c r="CW367" s="3"/>
      <c r="CX367" s="3"/>
      <c r="CY367" s="3"/>
      <c r="CZ367" s="3"/>
      <c r="DA367" s="3"/>
      <c r="DB367" s="3"/>
      <c r="DC367" s="3"/>
      <c r="DD367" s="3"/>
      <c r="DE367" s="3"/>
      <c r="DF367" s="3"/>
    </row>
    <row r="368" spans="1:110" s="34" customForma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/>
      <c r="CD368" s="3"/>
      <c r="CE368" s="3"/>
      <c r="CF368" s="3"/>
      <c r="CG368" s="3"/>
      <c r="CH368" s="3"/>
      <c r="CI368" s="3"/>
      <c r="CJ368" s="3"/>
      <c r="CK368" s="3"/>
      <c r="CL368" s="3"/>
      <c r="CM368" s="3"/>
      <c r="CN368" s="3"/>
      <c r="CO368" s="3"/>
      <c r="CP368" s="3"/>
      <c r="CQ368" s="3"/>
      <c r="CR368" s="3"/>
      <c r="CS368" s="3"/>
      <c r="CT368" s="3"/>
      <c r="CU368" s="3"/>
      <c r="CV368" s="3"/>
      <c r="CW368" s="3"/>
      <c r="CX368" s="3"/>
      <c r="CY368" s="3"/>
      <c r="CZ368" s="3"/>
      <c r="DA368" s="3"/>
      <c r="DB368" s="3"/>
      <c r="DC368" s="3"/>
      <c r="DD368" s="3"/>
      <c r="DE368" s="3"/>
      <c r="DF368" s="3"/>
    </row>
    <row r="369" spans="1:110" s="34" customForma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  <c r="CE369" s="3"/>
      <c r="CF369" s="3"/>
      <c r="CG369" s="3"/>
      <c r="CH369" s="3"/>
      <c r="CI369" s="3"/>
      <c r="CJ369" s="3"/>
      <c r="CK369" s="3"/>
      <c r="CL369" s="3"/>
      <c r="CM369" s="3"/>
      <c r="CN369" s="3"/>
      <c r="CO369" s="3"/>
      <c r="CP369" s="3"/>
      <c r="CQ369" s="3"/>
      <c r="CR369" s="3"/>
      <c r="CS369" s="3"/>
      <c r="CT369" s="3"/>
      <c r="CU369" s="3"/>
      <c r="CV369" s="3"/>
      <c r="CW369" s="3"/>
      <c r="CX369" s="3"/>
      <c r="CY369" s="3"/>
      <c r="CZ369" s="3"/>
      <c r="DA369" s="3"/>
      <c r="DB369" s="3"/>
      <c r="DC369" s="3"/>
      <c r="DD369" s="3"/>
      <c r="DE369" s="3"/>
      <c r="DF369" s="3"/>
    </row>
    <row r="370" spans="1:110" s="34" customForma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  <c r="CF370" s="3"/>
      <c r="CG370" s="3"/>
      <c r="CH370" s="3"/>
      <c r="CI370" s="3"/>
      <c r="CJ370" s="3"/>
      <c r="CK370" s="3"/>
      <c r="CL370" s="3"/>
      <c r="CM370" s="3"/>
      <c r="CN370" s="3"/>
      <c r="CO370" s="3"/>
      <c r="CP370" s="3"/>
      <c r="CQ370" s="3"/>
      <c r="CR370" s="3"/>
      <c r="CS370" s="3"/>
      <c r="CT370" s="3"/>
      <c r="CU370" s="3"/>
      <c r="CV370" s="3"/>
      <c r="CW370" s="3"/>
      <c r="CX370" s="3"/>
      <c r="CY370" s="3"/>
      <c r="CZ370" s="3"/>
      <c r="DA370" s="3"/>
      <c r="DB370" s="3"/>
      <c r="DC370" s="3"/>
      <c r="DD370" s="3"/>
      <c r="DE370" s="3"/>
      <c r="DF370" s="3"/>
    </row>
    <row r="371" spans="1:110" s="34" customForma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  <c r="CE371" s="3"/>
      <c r="CF371" s="3"/>
      <c r="CG371" s="3"/>
      <c r="CH371" s="3"/>
      <c r="CI371" s="3"/>
      <c r="CJ371" s="3"/>
      <c r="CK371" s="3"/>
      <c r="CL371" s="3"/>
      <c r="CM371" s="3"/>
      <c r="CN371" s="3"/>
      <c r="CO371" s="3"/>
      <c r="CP371" s="3"/>
      <c r="CQ371" s="3"/>
      <c r="CR371" s="3"/>
      <c r="CS371" s="3"/>
      <c r="CT371" s="3"/>
      <c r="CU371" s="3"/>
      <c r="CV371" s="3"/>
      <c r="CW371" s="3"/>
      <c r="CX371" s="3"/>
      <c r="CY371" s="3"/>
      <c r="CZ371" s="3"/>
      <c r="DA371" s="3"/>
      <c r="DB371" s="3"/>
      <c r="DC371" s="3"/>
      <c r="DD371" s="3"/>
      <c r="DE371" s="3"/>
      <c r="DF371" s="3"/>
    </row>
    <row r="372" spans="1:110" s="34" customForma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  <c r="CE372" s="3"/>
      <c r="CF372" s="3"/>
      <c r="CG372" s="3"/>
      <c r="CH372" s="3"/>
      <c r="CI372" s="3"/>
      <c r="CJ372" s="3"/>
      <c r="CK372" s="3"/>
      <c r="CL372" s="3"/>
      <c r="CM372" s="3"/>
      <c r="CN372" s="3"/>
      <c r="CO372" s="3"/>
      <c r="CP372" s="3"/>
      <c r="CQ372" s="3"/>
      <c r="CR372" s="3"/>
      <c r="CS372" s="3"/>
      <c r="CT372" s="3"/>
      <c r="CU372" s="3"/>
      <c r="CV372" s="3"/>
      <c r="CW372" s="3"/>
      <c r="CX372" s="3"/>
      <c r="CY372" s="3"/>
      <c r="CZ372" s="3"/>
      <c r="DA372" s="3"/>
      <c r="DB372" s="3"/>
      <c r="DC372" s="3"/>
      <c r="DD372" s="3"/>
      <c r="DE372" s="3"/>
      <c r="DF372" s="3"/>
    </row>
    <row r="373" spans="1:110" s="34" customForma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3"/>
      <c r="CC373" s="3"/>
      <c r="CD373" s="3"/>
      <c r="CE373" s="3"/>
      <c r="CF373" s="3"/>
      <c r="CG373" s="3"/>
      <c r="CH373" s="3"/>
      <c r="CI373" s="3"/>
      <c r="CJ373" s="3"/>
      <c r="CK373" s="3"/>
      <c r="CL373" s="3"/>
      <c r="CM373" s="3"/>
      <c r="CN373" s="3"/>
      <c r="CO373" s="3"/>
      <c r="CP373" s="3"/>
      <c r="CQ373" s="3"/>
      <c r="CR373" s="3"/>
      <c r="CS373" s="3"/>
      <c r="CT373" s="3"/>
      <c r="CU373" s="3"/>
      <c r="CV373" s="3"/>
      <c r="CW373" s="3"/>
      <c r="CX373" s="3"/>
      <c r="CY373" s="3"/>
      <c r="CZ373" s="3"/>
      <c r="DA373" s="3"/>
      <c r="DB373" s="3"/>
      <c r="DC373" s="3"/>
      <c r="DD373" s="3"/>
      <c r="DE373" s="3"/>
      <c r="DF373" s="3"/>
    </row>
    <row r="374" spans="1:110" s="34" customForma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  <c r="CF374" s="3"/>
      <c r="CG374" s="3"/>
      <c r="CH374" s="3"/>
      <c r="CI374" s="3"/>
      <c r="CJ374" s="3"/>
      <c r="CK374" s="3"/>
      <c r="CL374" s="3"/>
      <c r="CM374" s="3"/>
      <c r="CN374" s="3"/>
      <c r="CO374" s="3"/>
      <c r="CP374" s="3"/>
      <c r="CQ374" s="3"/>
      <c r="CR374" s="3"/>
      <c r="CS374" s="3"/>
      <c r="CT374" s="3"/>
      <c r="CU374" s="3"/>
      <c r="CV374" s="3"/>
      <c r="CW374" s="3"/>
      <c r="CX374" s="3"/>
      <c r="CY374" s="3"/>
      <c r="CZ374" s="3"/>
      <c r="DA374" s="3"/>
      <c r="DB374" s="3"/>
      <c r="DC374" s="3"/>
      <c r="DD374" s="3"/>
      <c r="DE374" s="3"/>
      <c r="DF374" s="3"/>
    </row>
    <row r="375" spans="1:110" s="34" customForma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  <c r="CC375" s="3"/>
      <c r="CD375" s="3"/>
      <c r="CE375" s="3"/>
      <c r="CF375" s="3"/>
      <c r="CG375" s="3"/>
      <c r="CH375" s="3"/>
      <c r="CI375" s="3"/>
      <c r="CJ375" s="3"/>
      <c r="CK375" s="3"/>
      <c r="CL375" s="3"/>
      <c r="CM375" s="3"/>
      <c r="CN375" s="3"/>
      <c r="CO375" s="3"/>
      <c r="CP375" s="3"/>
      <c r="CQ375" s="3"/>
      <c r="CR375" s="3"/>
      <c r="CS375" s="3"/>
      <c r="CT375" s="3"/>
      <c r="CU375" s="3"/>
      <c r="CV375" s="3"/>
      <c r="CW375" s="3"/>
      <c r="CX375" s="3"/>
      <c r="CY375" s="3"/>
      <c r="CZ375" s="3"/>
      <c r="DA375" s="3"/>
      <c r="DB375" s="3"/>
      <c r="DC375" s="3"/>
      <c r="DD375" s="3"/>
      <c r="DE375" s="3"/>
      <c r="DF375" s="3"/>
    </row>
    <row r="376" spans="1:110" s="34" customForma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3"/>
      <c r="CB376" s="3"/>
      <c r="CC376" s="3"/>
      <c r="CD376" s="3"/>
      <c r="CE376" s="3"/>
      <c r="CF376" s="3"/>
      <c r="CG376" s="3"/>
      <c r="CH376" s="3"/>
      <c r="CI376" s="3"/>
      <c r="CJ376" s="3"/>
      <c r="CK376" s="3"/>
      <c r="CL376" s="3"/>
      <c r="CM376" s="3"/>
      <c r="CN376" s="3"/>
      <c r="CO376" s="3"/>
      <c r="CP376" s="3"/>
      <c r="CQ376" s="3"/>
      <c r="CR376" s="3"/>
      <c r="CS376" s="3"/>
      <c r="CT376" s="3"/>
      <c r="CU376" s="3"/>
      <c r="CV376" s="3"/>
      <c r="CW376" s="3"/>
      <c r="CX376" s="3"/>
      <c r="CY376" s="3"/>
      <c r="CZ376" s="3"/>
      <c r="DA376" s="3"/>
      <c r="DB376" s="3"/>
      <c r="DC376" s="3"/>
      <c r="DD376" s="3"/>
      <c r="DE376" s="3"/>
      <c r="DF376" s="3"/>
    </row>
    <row r="377" spans="1:110" s="34" customForma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  <c r="CE377" s="3"/>
      <c r="CF377" s="3"/>
      <c r="CG377" s="3"/>
      <c r="CH377" s="3"/>
      <c r="CI377" s="3"/>
      <c r="CJ377" s="3"/>
      <c r="CK377" s="3"/>
      <c r="CL377" s="3"/>
      <c r="CM377" s="3"/>
      <c r="CN377" s="3"/>
      <c r="CO377" s="3"/>
      <c r="CP377" s="3"/>
      <c r="CQ377" s="3"/>
      <c r="CR377" s="3"/>
      <c r="CS377" s="3"/>
      <c r="CT377" s="3"/>
      <c r="CU377" s="3"/>
      <c r="CV377" s="3"/>
      <c r="CW377" s="3"/>
      <c r="CX377" s="3"/>
      <c r="CY377" s="3"/>
      <c r="CZ377" s="3"/>
      <c r="DA377" s="3"/>
      <c r="DB377" s="3"/>
      <c r="DC377" s="3"/>
      <c r="DD377" s="3"/>
      <c r="DE377" s="3"/>
      <c r="DF377" s="3"/>
    </row>
    <row r="378" spans="1:110" s="34" customForma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3"/>
      <c r="CB378" s="3"/>
      <c r="CC378" s="3"/>
      <c r="CD378" s="3"/>
      <c r="CE378" s="3"/>
      <c r="CF378" s="3"/>
      <c r="CG378" s="3"/>
      <c r="CH378" s="3"/>
      <c r="CI378" s="3"/>
      <c r="CJ378" s="3"/>
      <c r="CK378" s="3"/>
      <c r="CL378" s="3"/>
      <c r="CM378" s="3"/>
      <c r="CN378" s="3"/>
      <c r="CO378" s="3"/>
      <c r="CP378" s="3"/>
      <c r="CQ378" s="3"/>
      <c r="CR378" s="3"/>
      <c r="CS378" s="3"/>
      <c r="CT378" s="3"/>
      <c r="CU378" s="3"/>
      <c r="CV378" s="3"/>
      <c r="CW378" s="3"/>
      <c r="CX378" s="3"/>
      <c r="CY378" s="3"/>
      <c r="CZ378" s="3"/>
      <c r="DA378" s="3"/>
      <c r="DB378" s="3"/>
      <c r="DC378" s="3"/>
      <c r="DD378" s="3"/>
      <c r="DE378" s="3"/>
      <c r="DF378" s="3"/>
    </row>
    <row r="379" spans="1:110" s="34" customForma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  <c r="CA379" s="3"/>
      <c r="CB379" s="3"/>
      <c r="CC379" s="3"/>
      <c r="CD379" s="3"/>
      <c r="CE379" s="3"/>
      <c r="CF379" s="3"/>
      <c r="CG379" s="3"/>
      <c r="CH379" s="3"/>
      <c r="CI379" s="3"/>
      <c r="CJ379" s="3"/>
      <c r="CK379" s="3"/>
      <c r="CL379" s="3"/>
      <c r="CM379" s="3"/>
      <c r="CN379" s="3"/>
      <c r="CO379" s="3"/>
      <c r="CP379" s="3"/>
      <c r="CQ379" s="3"/>
      <c r="CR379" s="3"/>
      <c r="CS379" s="3"/>
      <c r="CT379" s="3"/>
      <c r="CU379" s="3"/>
      <c r="CV379" s="3"/>
      <c r="CW379" s="3"/>
      <c r="CX379" s="3"/>
      <c r="CY379" s="3"/>
      <c r="CZ379" s="3"/>
      <c r="DA379" s="3"/>
      <c r="DB379" s="3"/>
      <c r="DC379" s="3"/>
      <c r="DD379" s="3"/>
      <c r="DE379" s="3"/>
      <c r="DF379" s="3"/>
    </row>
    <row r="380" spans="1:110" s="34" customForma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  <c r="CC380" s="3"/>
      <c r="CD380" s="3"/>
      <c r="CE380" s="3"/>
      <c r="CF380" s="3"/>
      <c r="CG380" s="3"/>
      <c r="CH380" s="3"/>
      <c r="CI380" s="3"/>
      <c r="CJ380" s="3"/>
      <c r="CK380" s="3"/>
      <c r="CL380" s="3"/>
      <c r="CM380" s="3"/>
      <c r="CN380" s="3"/>
      <c r="CO380" s="3"/>
      <c r="CP380" s="3"/>
      <c r="CQ380" s="3"/>
      <c r="CR380" s="3"/>
      <c r="CS380" s="3"/>
      <c r="CT380" s="3"/>
      <c r="CU380" s="3"/>
      <c r="CV380" s="3"/>
      <c r="CW380" s="3"/>
      <c r="CX380" s="3"/>
      <c r="CY380" s="3"/>
      <c r="CZ380" s="3"/>
      <c r="DA380" s="3"/>
      <c r="DB380" s="3"/>
      <c r="DC380" s="3"/>
      <c r="DD380" s="3"/>
      <c r="DE380" s="3"/>
      <c r="DF380" s="3"/>
    </row>
    <row r="381" spans="1:110" s="34" customForma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  <c r="CC381" s="3"/>
      <c r="CD381" s="3"/>
      <c r="CE381" s="3"/>
      <c r="CF381" s="3"/>
      <c r="CG381" s="3"/>
      <c r="CH381" s="3"/>
      <c r="CI381" s="3"/>
      <c r="CJ381" s="3"/>
      <c r="CK381" s="3"/>
      <c r="CL381" s="3"/>
      <c r="CM381" s="3"/>
      <c r="CN381" s="3"/>
      <c r="CO381" s="3"/>
      <c r="CP381" s="3"/>
      <c r="CQ381" s="3"/>
      <c r="CR381" s="3"/>
      <c r="CS381" s="3"/>
      <c r="CT381" s="3"/>
      <c r="CU381" s="3"/>
      <c r="CV381" s="3"/>
      <c r="CW381" s="3"/>
      <c r="CX381" s="3"/>
      <c r="CY381" s="3"/>
      <c r="CZ381" s="3"/>
      <c r="DA381" s="3"/>
      <c r="DB381" s="3"/>
      <c r="DC381" s="3"/>
      <c r="DD381" s="3"/>
      <c r="DE381" s="3"/>
      <c r="DF381" s="3"/>
    </row>
    <row r="382" spans="1:110" s="34" customForma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  <c r="CB382" s="3"/>
      <c r="CC382" s="3"/>
      <c r="CD382" s="3"/>
      <c r="CE382" s="3"/>
      <c r="CF382" s="3"/>
      <c r="CG382" s="3"/>
      <c r="CH382" s="3"/>
      <c r="CI382" s="3"/>
      <c r="CJ382" s="3"/>
      <c r="CK382" s="3"/>
      <c r="CL382" s="3"/>
      <c r="CM382" s="3"/>
      <c r="CN382" s="3"/>
      <c r="CO382" s="3"/>
      <c r="CP382" s="3"/>
      <c r="CQ382" s="3"/>
      <c r="CR382" s="3"/>
      <c r="CS382" s="3"/>
      <c r="CT382" s="3"/>
      <c r="CU382" s="3"/>
      <c r="CV382" s="3"/>
      <c r="CW382" s="3"/>
      <c r="CX382" s="3"/>
      <c r="CY382" s="3"/>
      <c r="CZ382" s="3"/>
      <c r="DA382" s="3"/>
      <c r="DB382" s="3"/>
      <c r="DC382" s="3"/>
      <c r="DD382" s="3"/>
      <c r="DE382" s="3"/>
      <c r="DF382" s="3"/>
    </row>
    <row r="383" spans="1:110" s="34" customForma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  <c r="CC383" s="3"/>
      <c r="CD383" s="3"/>
      <c r="CE383" s="3"/>
      <c r="CF383" s="3"/>
      <c r="CG383" s="3"/>
      <c r="CH383" s="3"/>
      <c r="CI383" s="3"/>
      <c r="CJ383" s="3"/>
      <c r="CK383" s="3"/>
      <c r="CL383" s="3"/>
      <c r="CM383" s="3"/>
      <c r="CN383" s="3"/>
      <c r="CO383" s="3"/>
      <c r="CP383" s="3"/>
      <c r="CQ383" s="3"/>
      <c r="CR383" s="3"/>
      <c r="CS383" s="3"/>
      <c r="CT383" s="3"/>
      <c r="CU383" s="3"/>
      <c r="CV383" s="3"/>
      <c r="CW383" s="3"/>
      <c r="CX383" s="3"/>
      <c r="CY383" s="3"/>
      <c r="CZ383" s="3"/>
      <c r="DA383" s="3"/>
      <c r="DB383" s="3"/>
      <c r="DC383" s="3"/>
      <c r="DD383" s="3"/>
      <c r="DE383" s="3"/>
      <c r="DF383" s="3"/>
    </row>
    <row r="384" spans="1:110" s="34" customForma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  <c r="CG384" s="3"/>
      <c r="CH384" s="3"/>
      <c r="CI384" s="3"/>
      <c r="CJ384" s="3"/>
      <c r="CK384" s="3"/>
      <c r="CL384" s="3"/>
      <c r="CM384" s="3"/>
      <c r="CN384" s="3"/>
      <c r="CO384" s="3"/>
      <c r="CP384" s="3"/>
      <c r="CQ384" s="3"/>
      <c r="CR384" s="3"/>
      <c r="CS384" s="3"/>
      <c r="CT384" s="3"/>
      <c r="CU384" s="3"/>
      <c r="CV384" s="3"/>
      <c r="CW384" s="3"/>
      <c r="CX384" s="3"/>
      <c r="CY384" s="3"/>
      <c r="CZ384" s="3"/>
      <c r="DA384" s="3"/>
      <c r="DB384" s="3"/>
      <c r="DC384" s="3"/>
      <c r="DD384" s="3"/>
      <c r="DE384" s="3"/>
      <c r="DF384" s="3"/>
    </row>
    <row r="385" spans="1:110" s="34" customForma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3"/>
      <c r="CC385" s="3"/>
      <c r="CD385" s="3"/>
      <c r="CE385" s="3"/>
      <c r="CF385" s="3"/>
      <c r="CG385" s="3"/>
      <c r="CH385" s="3"/>
      <c r="CI385" s="3"/>
      <c r="CJ385" s="3"/>
      <c r="CK385" s="3"/>
      <c r="CL385" s="3"/>
      <c r="CM385" s="3"/>
      <c r="CN385" s="3"/>
      <c r="CO385" s="3"/>
      <c r="CP385" s="3"/>
      <c r="CQ385" s="3"/>
      <c r="CR385" s="3"/>
      <c r="CS385" s="3"/>
      <c r="CT385" s="3"/>
      <c r="CU385" s="3"/>
      <c r="CV385" s="3"/>
      <c r="CW385" s="3"/>
      <c r="CX385" s="3"/>
      <c r="CY385" s="3"/>
      <c r="CZ385" s="3"/>
      <c r="DA385" s="3"/>
      <c r="DB385" s="3"/>
      <c r="DC385" s="3"/>
      <c r="DD385" s="3"/>
      <c r="DE385" s="3"/>
      <c r="DF385" s="3"/>
    </row>
    <row r="386" spans="1:110" s="34" customForma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  <c r="CG386" s="3"/>
      <c r="CH386" s="3"/>
      <c r="CI386" s="3"/>
      <c r="CJ386" s="3"/>
      <c r="CK386" s="3"/>
      <c r="CL386" s="3"/>
      <c r="CM386" s="3"/>
      <c r="CN386" s="3"/>
      <c r="CO386" s="3"/>
      <c r="CP386" s="3"/>
      <c r="CQ386" s="3"/>
      <c r="CR386" s="3"/>
      <c r="CS386" s="3"/>
      <c r="CT386" s="3"/>
      <c r="CU386" s="3"/>
      <c r="CV386" s="3"/>
      <c r="CW386" s="3"/>
      <c r="CX386" s="3"/>
      <c r="CY386" s="3"/>
      <c r="CZ386" s="3"/>
      <c r="DA386" s="3"/>
      <c r="DB386" s="3"/>
      <c r="DC386" s="3"/>
      <c r="DD386" s="3"/>
      <c r="DE386" s="3"/>
      <c r="DF386" s="3"/>
    </row>
    <row r="387" spans="1:110" s="34" customForma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  <c r="CA387" s="3"/>
      <c r="CB387" s="3"/>
      <c r="CC387" s="3"/>
      <c r="CD387" s="3"/>
      <c r="CE387" s="3"/>
      <c r="CF387" s="3"/>
      <c r="CG387" s="3"/>
      <c r="CH387" s="3"/>
      <c r="CI387" s="3"/>
      <c r="CJ387" s="3"/>
      <c r="CK387" s="3"/>
      <c r="CL387" s="3"/>
      <c r="CM387" s="3"/>
      <c r="CN387" s="3"/>
      <c r="CO387" s="3"/>
      <c r="CP387" s="3"/>
      <c r="CQ387" s="3"/>
      <c r="CR387" s="3"/>
      <c r="CS387" s="3"/>
      <c r="CT387" s="3"/>
      <c r="CU387" s="3"/>
      <c r="CV387" s="3"/>
      <c r="CW387" s="3"/>
      <c r="CX387" s="3"/>
      <c r="CY387" s="3"/>
      <c r="CZ387" s="3"/>
      <c r="DA387" s="3"/>
      <c r="DB387" s="3"/>
      <c r="DC387" s="3"/>
      <c r="DD387" s="3"/>
      <c r="DE387" s="3"/>
      <c r="DF387" s="3"/>
    </row>
    <row r="388" spans="1:110" s="34" customForma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3"/>
      <c r="CB388" s="3"/>
      <c r="CC388" s="3"/>
      <c r="CD388" s="3"/>
      <c r="CE388" s="3"/>
      <c r="CF388" s="3"/>
      <c r="CG388" s="3"/>
      <c r="CH388" s="3"/>
      <c r="CI388" s="3"/>
      <c r="CJ388" s="3"/>
      <c r="CK388" s="3"/>
      <c r="CL388" s="3"/>
      <c r="CM388" s="3"/>
      <c r="CN388" s="3"/>
      <c r="CO388" s="3"/>
      <c r="CP388" s="3"/>
      <c r="CQ388" s="3"/>
      <c r="CR388" s="3"/>
      <c r="CS388" s="3"/>
      <c r="CT388" s="3"/>
      <c r="CU388" s="3"/>
      <c r="CV388" s="3"/>
      <c r="CW388" s="3"/>
      <c r="CX388" s="3"/>
      <c r="CY388" s="3"/>
      <c r="CZ388" s="3"/>
      <c r="DA388" s="3"/>
      <c r="DB388" s="3"/>
      <c r="DC388" s="3"/>
      <c r="DD388" s="3"/>
      <c r="DE388" s="3"/>
      <c r="DF388" s="3"/>
    </row>
    <row r="389" spans="1:110" s="34" customForma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3"/>
      <c r="CC389" s="3"/>
      <c r="CD389" s="3"/>
      <c r="CE389" s="3"/>
      <c r="CF389" s="3"/>
      <c r="CG389" s="3"/>
      <c r="CH389" s="3"/>
      <c r="CI389" s="3"/>
      <c r="CJ389" s="3"/>
      <c r="CK389" s="3"/>
      <c r="CL389" s="3"/>
      <c r="CM389" s="3"/>
      <c r="CN389" s="3"/>
      <c r="CO389" s="3"/>
      <c r="CP389" s="3"/>
      <c r="CQ389" s="3"/>
      <c r="CR389" s="3"/>
      <c r="CS389" s="3"/>
      <c r="CT389" s="3"/>
      <c r="CU389" s="3"/>
      <c r="CV389" s="3"/>
      <c r="CW389" s="3"/>
      <c r="CX389" s="3"/>
      <c r="CY389" s="3"/>
      <c r="CZ389" s="3"/>
      <c r="DA389" s="3"/>
      <c r="DB389" s="3"/>
      <c r="DC389" s="3"/>
      <c r="DD389" s="3"/>
      <c r="DE389" s="3"/>
      <c r="DF389" s="3"/>
    </row>
    <row r="390" spans="1:110" s="34" customForma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/>
      <c r="CA390" s="3"/>
      <c r="CB390" s="3"/>
      <c r="CC390" s="3"/>
      <c r="CD390" s="3"/>
      <c r="CE390" s="3"/>
      <c r="CF390" s="3"/>
      <c r="CG390" s="3"/>
      <c r="CH390" s="3"/>
      <c r="CI390" s="3"/>
      <c r="CJ390" s="3"/>
      <c r="CK390" s="3"/>
      <c r="CL390" s="3"/>
      <c r="CM390" s="3"/>
      <c r="CN390" s="3"/>
      <c r="CO390" s="3"/>
      <c r="CP390" s="3"/>
      <c r="CQ390" s="3"/>
      <c r="CR390" s="3"/>
      <c r="CS390" s="3"/>
      <c r="CT390" s="3"/>
      <c r="CU390" s="3"/>
      <c r="CV390" s="3"/>
      <c r="CW390" s="3"/>
      <c r="CX390" s="3"/>
      <c r="CY390" s="3"/>
      <c r="CZ390" s="3"/>
      <c r="DA390" s="3"/>
      <c r="DB390" s="3"/>
      <c r="DC390" s="3"/>
      <c r="DD390" s="3"/>
      <c r="DE390" s="3"/>
      <c r="DF390" s="3"/>
    </row>
    <row r="391" spans="1:110" s="34" customForma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  <c r="CA391" s="3"/>
      <c r="CB391" s="3"/>
      <c r="CC391" s="3"/>
      <c r="CD391" s="3"/>
      <c r="CE391" s="3"/>
      <c r="CF391" s="3"/>
      <c r="CG391" s="3"/>
      <c r="CH391" s="3"/>
      <c r="CI391" s="3"/>
      <c r="CJ391" s="3"/>
      <c r="CK391" s="3"/>
      <c r="CL391" s="3"/>
      <c r="CM391" s="3"/>
      <c r="CN391" s="3"/>
      <c r="CO391" s="3"/>
      <c r="CP391" s="3"/>
      <c r="CQ391" s="3"/>
      <c r="CR391" s="3"/>
      <c r="CS391" s="3"/>
      <c r="CT391" s="3"/>
      <c r="CU391" s="3"/>
      <c r="CV391" s="3"/>
      <c r="CW391" s="3"/>
      <c r="CX391" s="3"/>
      <c r="CY391" s="3"/>
      <c r="CZ391" s="3"/>
      <c r="DA391" s="3"/>
      <c r="DB391" s="3"/>
      <c r="DC391" s="3"/>
      <c r="DD391" s="3"/>
      <c r="DE391" s="3"/>
      <c r="DF391" s="3"/>
    </row>
    <row r="392" spans="1:110" s="34" customForma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3"/>
      <c r="CB392" s="3"/>
      <c r="CC392" s="3"/>
      <c r="CD392" s="3"/>
      <c r="CE392" s="3"/>
      <c r="CF392" s="3"/>
      <c r="CG392" s="3"/>
      <c r="CH392" s="3"/>
      <c r="CI392" s="3"/>
      <c r="CJ392" s="3"/>
      <c r="CK392" s="3"/>
      <c r="CL392" s="3"/>
      <c r="CM392" s="3"/>
      <c r="CN392" s="3"/>
      <c r="CO392" s="3"/>
      <c r="CP392" s="3"/>
      <c r="CQ392" s="3"/>
      <c r="CR392" s="3"/>
      <c r="CS392" s="3"/>
      <c r="CT392" s="3"/>
      <c r="CU392" s="3"/>
      <c r="CV392" s="3"/>
      <c r="CW392" s="3"/>
      <c r="CX392" s="3"/>
      <c r="CY392" s="3"/>
      <c r="CZ392" s="3"/>
      <c r="DA392" s="3"/>
      <c r="DB392" s="3"/>
      <c r="DC392" s="3"/>
      <c r="DD392" s="3"/>
      <c r="DE392" s="3"/>
      <c r="DF392" s="3"/>
    </row>
    <row r="393" spans="1:110" s="34" customForma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3"/>
      <c r="CB393" s="3"/>
      <c r="CC393" s="3"/>
      <c r="CD393" s="3"/>
      <c r="CE393" s="3"/>
      <c r="CF393" s="3"/>
      <c r="CG393" s="3"/>
      <c r="CH393" s="3"/>
      <c r="CI393" s="3"/>
      <c r="CJ393" s="3"/>
      <c r="CK393" s="3"/>
      <c r="CL393" s="3"/>
      <c r="CM393" s="3"/>
      <c r="CN393" s="3"/>
      <c r="CO393" s="3"/>
      <c r="CP393" s="3"/>
      <c r="CQ393" s="3"/>
      <c r="CR393" s="3"/>
      <c r="CS393" s="3"/>
      <c r="CT393" s="3"/>
      <c r="CU393" s="3"/>
      <c r="CV393" s="3"/>
      <c r="CW393" s="3"/>
      <c r="CX393" s="3"/>
      <c r="CY393" s="3"/>
      <c r="CZ393" s="3"/>
      <c r="DA393" s="3"/>
      <c r="DB393" s="3"/>
      <c r="DC393" s="3"/>
      <c r="DD393" s="3"/>
      <c r="DE393" s="3"/>
      <c r="DF393" s="3"/>
    </row>
    <row r="394" spans="1:110" s="34" customForma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  <c r="BZ394" s="3"/>
      <c r="CA394" s="3"/>
      <c r="CB394" s="3"/>
      <c r="CC394" s="3"/>
      <c r="CD394" s="3"/>
      <c r="CE394" s="3"/>
      <c r="CF394" s="3"/>
      <c r="CG394" s="3"/>
      <c r="CH394" s="3"/>
      <c r="CI394" s="3"/>
      <c r="CJ394" s="3"/>
      <c r="CK394" s="3"/>
      <c r="CL394" s="3"/>
      <c r="CM394" s="3"/>
      <c r="CN394" s="3"/>
      <c r="CO394" s="3"/>
      <c r="CP394" s="3"/>
      <c r="CQ394" s="3"/>
      <c r="CR394" s="3"/>
      <c r="CS394" s="3"/>
      <c r="CT394" s="3"/>
      <c r="CU394" s="3"/>
      <c r="CV394" s="3"/>
      <c r="CW394" s="3"/>
      <c r="CX394" s="3"/>
      <c r="CY394" s="3"/>
      <c r="CZ394" s="3"/>
      <c r="DA394" s="3"/>
      <c r="DB394" s="3"/>
      <c r="DC394" s="3"/>
      <c r="DD394" s="3"/>
      <c r="DE394" s="3"/>
      <c r="DF394" s="3"/>
    </row>
    <row r="395" spans="1:110" s="34" customForma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  <c r="CB395" s="3"/>
      <c r="CC395" s="3"/>
      <c r="CD395" s="3"/>
      <c r="CE395" s="3"/>
      <c r="CF395" s="3"/>
      <c r="CG395" s="3"/>
      <c r="CH395" s="3"/>
      <c r="CI395" s="3"/>
      <c r="CJ395" s="3"/>
      <c r="CK395" s="3"/>
      <c r="CL395" s="3"/>
      <c r="CM395" s="3"/>
      <c r="CN395" s="3"/>
      <c r="CO395" s="3"/>
      <c r="CP395" s="3"/>
      <c r="CQ395" s="3"/>
      <c r="CR395" s="3"/>
      <c r="CS395" s="3"/>
      <c r="CT395" s="3"/>
      <c r="CU395" s="3"/>
      <c r="CV395" s="3"/>
      <c r="CW395" s="3"/>
      <c r="CX395" s="3"/>
      <c r="CY395" s="3"/>
      <c r="CZ395" s="3"/>
      <c r="DA395" s="3"/>
      <c r="DB395" s="3"/>
      <c r="DC395" s="3"/>
      <c r="DD395" s="3"/>
      <c r="DE395" s="3"/>
      <c r="DF395" s="3"/>
    </row>
    <row r="396" spans="1:110" s="34" customForma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3"/>
      <c r="CC396" s="3"/>
      <c r="CD396" s="3"/>
      <c r="CE396" s="3"/>
      <c r="CF396" s="3"/>
      <c r="CG396" s="3"/>
      <c r="CH396" s="3"/>
      <c r="CI396" s="3"/>
      <c r="CJ396" s="3"/>
      <c r="CK396" s="3"/>
      <c r="CL396" s="3"/>
      <c r="CM396" s="3"/>
      <c r="CN396" s="3"/>
      <c r="CO396" s="3"/>
      <c r="CP396" s="3"/>
      <c r="CQ396" s="3"/>
      <c r="CR396" s="3"/>
      <c r="CS396" s="3"/>
      <c r="CT396" s="3"/>
      <c r="CU396" s="3"/>
      <c r="CV396" s="3"/>
      <c r="CW396" s="3"/>
      <c r="CX396" s="3"/>
      <c r="CY396" s="3"/>
      <c r="CZ396" s="3"/>
      <c r="DA396" s="3"/>
      <c r="DB396" s="3"/>
      <c r="DC396" s="3"/>
      <c r="DD396" s="3"/>
      <c r="DE396" s="3"/>
      <c r="DF396" s="3"/>
    </row>
    <row r="397" spans="1:110" s="34" customForma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  <c r="BZ397" s="3"/>
      <c r="CA397" s="3"/>
      <c r="CB397" s="3"/>
      <c r="CC397" s="3"/>
      <c r="CD397" s="3"/>
      <c r="CE397" s="3"/>
      <c r="CF397" s="3"/>
      <c r="CG397" s="3"/>
      <c r="CH397" s="3"/>
      <c r="CI397" s="3"/>
      <c r="CJ397" s="3"/>
      <c r="CK397" s="3"/>
      <c r="CL397" s="3"/>
      <c r="CM397" s="3"/>
      <c r="CN397" s="3"/>
      <c r="CO397" s="3"/>
      <c r="CP397" s="3"/>
      <c r="CQ397" s="3"/>
      <c r="CR397" s="3"/>
      <c r="CS397" s="3"/>
      <c r="CT397" s="3"/>
      <c r="CU397" s="3"/>
      <c r="CV397" s="3"/>
      <c r="CW397" s="3"/>
      <c r="CX397" s="3"/>
      <c r="CY397" s="3"/>
      <c r="CZ397" s="3"/>
      <c r="DA397" s="3"/>
      <c r="DB397" s="3"/>
      <c r="DC397" s="3"/>
      <c r="DD397" s="3"/>
      <c r="DE397" s="3"/>
      <c r="DF397" s="3"/>
    </row>
    <row r="398" spans="1:110" s="34" customForma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  <c r="CA398" s="3"/>
      <c r="CB398" s="3"/>
      <c r="CC398" s="3"/>
      <c r="CD398" s="3"/>
      <c r="CE398" s="3"/>
      <c r="CF398" s="3"/>
      <c r="CG398" s="3"/>
      <c r="CH398" s="3"/>
      <c r="CI398" s="3"/>
      <c r="CJ398" s="3"/>
      <c r="CK398" s="3"/>
      <c r="CL398" s="3"/>
      <c r="CM398" s="3"/>
      <c r="CN398" s="3"/>
      <c r="CO398" s="3"/>
      <c r="CP398" s="3"/>
      <c r="CQ398" s="3"/>
      <c r="CR398" s="3"/>
      <c r="CS398" s="3"/>
      <c r="CT398" s="3"/>
      <c r="CU398" s="3"/>
      <c r="CV398" s="3"/>
      <c r="CW398" s="3"/>
      <c r="CX398" s="3"/>
      <c r="CY398" s="3"/>
      <c r="CZ398" s="3"/>
      <c r="DA398" s="3"/>
      <c r="DB398" s="3"/>
      <c r="DC398" s="3"/>
      <c r="DD398" s="3"/>
      <c r="DE398" s="3"/>
      <c r="DF398" s="3"/>
    </row>
    <row r="399" spans="1:110" s="34" customForma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  <c r="BZ399" s="3"/>
      <c r="CA399" s="3"/>
      <c r="CB399" s="3"/>
      <c r="CC399" s="3"/>
      <c r="CD399" s="3"/>
      <c r="CE399" s="3"/>
      <c r="CF399" s="3"/>
      <c r="CG399" s="3"/>
      <c r="CH399" s="3"/>
      <c r="CI399" s="3"/>
      <c r="CJ399" s="3"/>
      <c r="CK399" s="3"/>
      <c r="CL399" s="3"/>
      <c r="CM399" s="3"/>
      <c r="CN399" s="3"/>
      <c r="CO399" s="3"/>
      <c r="CP399" s="3"/>
      <c r="CQ399" s="3"/>
      <c r="CR399" s="3"/>
      <c r="CS399" s="3"/>
      <c r="CT399" s="3"/>
      <c r="CU399" s="3"/>
      <c r="CV399" s="3"/>
      <c r="CW399" s="3"/>
      <c r="CX399" s="3"/>
      <c r="CY399" s="3"/>
      <c r="CZ399" s="3"/>
      <c r="DA399" s="3"/>
      <c r="DB399" s="3"/>
      <c r="DC399" s="3"/>
      <c r="DD399" s="3"/>
      <c r="DE399" s="3"/>
      <c r="DF399" s="3"/>
    </row>
    <row r="400" spans="1:110" s="34" customForma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  <c r="CE400" s="3"/>
      <c r="CF400" s="3"/>
      <c r="CG400" s="3"/>
      <c r="CH400" s="3"/>
      <c r="CI400" s="3"/>
      <c r="CJ400" s="3"/>
      <c r="CK400" s="3"/>
      <c r="CL400" s="3"/>
      <c r="CM400" s="3"/>
      <c r="CN400" s="3"/>
      <c r="CO400" s="3"/>
      <c r="CP400" s="3"/>
      <c r="CQ400" s="3"/>
      <c r="CR400" s="3"/>
      <c r="CS400" s="3"/>
      <c r="CT400" s="3"/>
      <c r="CU400" s="3"/>
      <c r="CV400" s="3"/>
      <c r="CW400" s="3"/>
      <c r="CX400" s="3"/>
      <c r="CY400" s="3"/>
      <c r="CZ400" s="3"/>
      <c r="DA400" s="3"/>
      <c r="DB400" s="3"/>
      <c r="DC400" s="3"/>
      <c r="DD400" s="3"/>
      <c r="DE400" s="3"/>
      <c r="DF400" s="3"/>
    </row>
    <row r="401" spans="1:110" s="34" customForma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3"/>
      <c r="CB401" s="3"/>
      <c r="CC401" s="3"/>
      <c r="CD401" s="3"/>
      <c r="CE401" s="3"/>
      <c r="CF401" s="3"/>
      <c r="CG401" s="3"/>
      <c r="CH401" s="3"/>
      <c r="CI401" s="3"/>
      <c r="CJ401" s="3"/>
      <c r="CK401" s="3"/>
      <c r="CL401" s="3"/>
      <c r="CM401" s="3"/>
      <c r="CN401" s="3"/>
      <c r="CO401" s="3"/>
      <c r="CP401" s="3"/>
      <c r="CQ401" s="3"/>
      <c r="CR401" s="3"/>
      <c r="CS401" s="3"/>
      <c r="CT401" s="3"/>
      <c r="CU401" s="3"/>
      <c r="CV401" s="3"/>
      <c r="CW401" s="3"/>
      <c r="CX401" s="3"/>
      <c r="CY401" s="3"/>
      <c r="CZ401" s="3"/>
      <c r="DA401" s="3"/>
      <c r="DB401" s="3"/>
      <c r="DC401" s="3"/>
      <c r="DD401" s="3"/>
      <c r="DE401" s="3"/>
      <c r="DF401" s="3"/>
    </row>
    <row r="402" spans="1:110" s="34" customForma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  <c r="BZ402" s="3"/>
      <c r="CA402" s="3"/>
      <c r="CB402" s="3"/>
      <c r="CC402" s="3"/>
      <c r="CD402" s="3"/>
      <c r="CE402" s="3"/>
      <c r="CF402" s="3"/>
      <c r="CG402" s="3"/>
      <c r="CH402" s="3"/>
      <c r="CI402" s="3"/>
      <c r="CJ402" s="3"/>
      <c r="CK402" s="3"/>
      <c r="CL402" s="3"/>
      <c r="CM402" s="3"/>
      <c r="CN402" s="3"/>
      <c r="CO402" s="3"/>
      <c r="CP402" s="3"/>
      <c r="CQ402" s="3"/>
      <c r="CR402" s="3"/>
      <c r="CS402" s="3"/>
      <c r="CT402" s="3"/>
      <c r="CU402" s="3"/>
      <c r="CV402" s="3"/>
      <c r="CW402" s="3"/>
      <c r="CX402" s="3"/>
      <c r="CY402" s="3"/>
      <c r="CZ402" s="3"/>
      <c r="DA402" s="3"/>
      <c r="DB402" s="3"/>
      <c r="DC402" s="3"/>
      <c r="DD402" s="3"/>
      <c r="DE402" s="3"/>
      <c r="DF402" s="3"/>
    </row>
    <row r="403" spans="1:110" s="34" customForma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  <c r="BZ403" s="3"/>
      <c r="CA403" s="3"/>
      <c r="CB403" s="3"/>
      <c r="CC403" s="3"/>
      <c r="CD403" s="3"/>
      <c r="CE403" s="3"/>
      <c r="CF403" s="3"/>
      <c r="CG403" s="3"/>
      <c r="CH403" s="3"/>
      <c r="CI403" s="3"/>
      <c r="CJ403" s="3"/>
      <c r="CK403" s="3"/>
      <c r="CL403" s="3"/>
      <c r="CM403" s="3"/>
      <c r="CN403" s="3"/>
      <c r="CO403" s="3"/>
      <c r="CP403" s="3"/>
      <c r="CQ403" s="3"/>
      <c r="CR403" s="3"/>
      <c r="CS403" s="3"/>
      <c r="CT403" s="3"/>
      <c r="CU403" s="3"/>
      <c r="CV403" s="3"/>
      <c r="CW403" s="3"/>
      <c r="CX403" s="3"/>
      <c r="CY403" s="3"/>
      <c r="CZ403" s="3"/>
      <c r="DA403" s="3"/>
      <c r="DB403" s="3"/>
      <c r="DC403" s="3"/>
      <c r="DD403" s="3"/>
      <c r="DE403" s="3"/>
      <c r="DF403" s="3"/>
    </row>
    <row r="404" spans="1:110" s="34" customForma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  <c r="CC404" s="3"/>
      <c r="CD404" s="3"/>
      <c r="CE404" s="3"/>
      <c r="CF404" s="3"/>
      <c r="CG404" s="3"/>
      <c r="CH404" s="3"/>
      <c r="CI404" s="3"/>
      <c r="CJ404" s="3"/>
      <c r="CK404" s="3"/>
      <c r="CL404" s="3"/>
      <c r="CM404" s="3"/>
      <c r="CN404" s="3"/>
      <c r="CO404" s="3"/>
      <c r="CP404" s="3"/>
      <c r="CQ404" s="3"/>
      <c r="CR404" s="3"/>
      <c r="CS404" s="3"/>
      <c r="CT404" s="3"/>
      <c r="CU404" s="3"/>
      <c r="CV404" s="3"/>
      <c r="CW404" s="3"/>
      <c r="CX404" s="3"/>
      <c r="CY404" s="3"/>
      <c r="CZ404" s="3"/>
      <c r="DA404" s="3"/>
      <c r="DB404" s="3"/>
      <c r="DC404" s="3"/>
      <c r="DD404" s="3"/>
      <c r="DE404" s="3"/>
      <c r="DF404" s="3"/>
    </row>
    <row r="405" spans="1:110" s="34" customForma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  <c r="CC405" s="3"/>
      <c r="CD405" s="3"/>
      <c r="CE405" s="3"/>
      <c r="CF405" s="3"/>
      <c r="CG405" s="3"/>
      <c r="CH405" s="3"/>
      <c r="CI405" s="3"/>
      <c r="CJ405" s="3"/>
      <c r="CK405" s="3"/>
      <c r="CL405" s="3"/>
      <c r="CM405" s="3"/>
      <c r="CN405" s="3"/>
      <c r="CO405" s="3"/>
      <c r="CP405" s="3"/>
      <c r="CQ405" s="3"/>
      <c r="CR405" s="3"/>
      <c r="CS405" s="3"/>
      <c r="CT405" s="3"/>
      <c r="CU405" s="3"/>
      <c r="CV405" s="3"/>
      <c r="CW405" s="3"/>
      <c r="CX405" s="3"/>
      <c r="CY405" s="3"/>
      <c r="CZ405" s="3"/>
      <c r="DA405" s="3"/>
      <c r="DB405" s="3"/>
      <c r="DC405" s="3"/>
      <c r="DD405" s="3"/>
      <c r="DE405" s="3"/>
      <c r="DF405" s="3"/>
    </row>
    <row r="406" spans="1:110" s="34" customForma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  <c r="CA406" s="3"/>
      <c r="CB406" s="3"/>
      <c r="CC406" s="3"/>
      <c r="CD406" s="3"/>
      <c r="CE406" s="3"/>
      <c r="CF406" s="3"/>
      <c r="CG406" s="3"/>
      <c r="CH406" s="3"/>
      <c r="CI406" s="3"/>
      <c r="CJ406" s="3"/>
      <c r="CK406" s="3"/>
      <c r="CL406" s="3"/>
      <c r="CM406" s="3"/>
      <c r="CN406" s="3"/>
      <c r="CO406" s="3"/>
      <c r="CP406" s="3"/>
      <c r="CQ406" s="3"/>
      <c r="CR406" s="3"/>
      <c r="CS406" s="3"/>
      <c r="CT406" s="3"/>
      <c r="CU406" s="3"/>
      <c r="CV406" s="3"/>
      <c r="CW406" s="3"/>
      <c r="CX406" s="3"/>
      <c r="CY406" s="3"/>
      <c r="CZ406" s="3"/>
      <c r="DA406" s="3"/>
      <c r="DB406" s="3"/>
      <c r="DC406" s="3"/>
      <c r="DD406" s="3"/>
      <c r="DE406" s="3"/>
      <c r="DF406" s="3"/>
    </row>
    <row r="407" spans="1:110" s="34" customForma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  <c r="CA407" s="3"/>
      <c r="CB407" s="3"/>
      <c r="CC407" s="3"/>
      <c r="CD407" s="3"/>
      <c r="CE407" s="3"/>
      <c r="CF407" s="3"/>
      <c r="CG407" s="3"/>
      <c r="CH407" s="3"/>
      <c r="CI407" s="3"/>
      <c r="CJ407" s="3"/>
      <c r="CK407" s="3"/>
      <c r="CL407" s="3"/>
      <c r="CM407" s="3"/>
      <c r="CN407" s="3"/>
      <c r="CO407" s="3"/>
      <c r="CP407" s="3"/>
      <c r="CQ407" s="3"/>
      <c r="CR407" s="3"/>
      <c r="CS407" s="3"/>
      <c r="CT407" s="3"/>
      <c r="CU407" s="3"/>
      <c r="CV407" s="3"/>
      <c r="CW407" s="3"/>
      <c r="CX407" s="3"/>
      <c r="CY407" s="3"/>
      <c r="CZ407" s="3"/>
      <c r="DA407" s="3"/>
      <c r="DB407" s="3"/>
      <c r="DC407" s="3"/>
      <c r="DD407" s="3"/>
      <c r="DE407" s="3"/>
      <c r="DF407" s="3"/>
    </row>
    <row r="408" spans="1:110" s="34" customForma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  <c r="BZ408" s="3"/>
      <c r="CA408" s="3"/>
      <c r="CB408" s="3"/>
      <c r="CC408" s="3"/>
      <c r="CD408" s="3"/>
      <c r="CE408" s="3"/>
      <c r="CF408" s="3"/>
      <c r="CG408" s="3"/>
      <c r="CH408" s="3"/>
      <c r="CI408" s="3"/>
      <c r="CJ408" s="3"/>
      <c r="CK408" s="3"/>
      <c r="CL408" s="3"/>
      <c r="CM408" s="3"/>
      <c r="CN408" s="3"/>
      <c r="CO408" s="3"/>
      <c r="CP408" s="3"/>
      <c r="CQ408" s="3"/>
      <c r="CR408" s="3"/>
      <c r="CS408" s="3"/>
      <c r="CT408" s="3"/>
      <c r="CU408" s="3"/>
      <c r="CV408" s="3"/>
      <c r="CW408" s="3"/>
      <c r="CX408" s="3"/>
      <c r="CY408" s="3"/>
      <c r="CZ408" s="3"/>
      <c r="DA408" s="3"/>
      <c r="DB408" s="3"/>
      <c r="DC408" s="3"/>
      <c r="DD408" s="3"/>
      <c r="DE408" s="3"/>
      <c r="DF408" s="3"/>
    </row>
    <row r="409" spans="1:110" s="34" customForma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  <c r="BY409" s="3"/>
      <c r="BZ409" s="3"/>
      <c r="CA409" s="3"/>
      <c r="CB409" s="3"/>
      <c r="CC409" s="3"/>
      <c r="CD409" s="3"/>
      <c r="CE409" s="3"/>
      <c r="CF409" s="3"/>
      <c r="CG409" s="3"/>
      <c r="CH409" s="3"/>
      <c r="CI409" s="3"/>
      <c r="CJ409" s="3"/>
      <c r="CK409" s="3"/>
      <c r="CL409" s="3"/>
      <c r="CM409" s="3"/>
      <c r="CN409" s="3"/>
      <c r="CO409" s="3"/>
      <c r="CP409" s="3"/>
      <c r="CQ409" s="3"/>
      <c r="CR409" s="3"/>
      <c r="CS409" s="3"/>
      <c r="CT409" s="3"/>
      <c r="CU409" s="3"/>
      <c r="CV409" s="3"/>
      <c r="CW409" s="3"/>
      <c r="CX409" s="3"/>
      <c r="CY409" s="3"/>
      <c r="CZ409" s="3"/>
      <c r="DA409" s="3"/>
      <c r="DB409" s="3"/>
      <c r="DC409" s="3"/>
      <c r="DD409" s="3"/>
      <c r="DE409" s="3"/>
      <c r="DF409" s="3"/>
    </row>
    <row r="410" spans="1:110" s="34" customForma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  <c r="CA410" s="3"/>
      <c r="CB410" s="3"/>
      <c r="CC410" s="3"/>
      <c r="CD410" s="3"/>
      <c r="CE410" s="3"/>
      <c r="CF410" s="3"/>
      <c r="CG410" s="3"/>
      <c r="CH410" s="3"/>
      <c r="CI410" s="3"/>
      <c r="CJ410" s="3"/>
      <c r="CK410" s="3"/>
      <c r="CL410" s="3"/>
      <c r="CM410" s="3"/>
      <c r="CN410" s="3"/>
      <c r="CO410" s="3"/>
      <c r="CP410" s="3"/>
      <c r="CQ410" s="3"/>
      <c r="CR410" s="3"/>
      <c r="CS410" s="3"/>
      <c r="CT410" s="3"/>
      <c r="CU410" s="3"/>
      <c r="CV410" s="3"/>
      <c r="CW410" s="3"/>
      <c r="CX410" s="3"/>
      <c r="CY410" s="3"/>
      <c r="CZ410" s="3"/>
      <c r="DA410" s="3"/>
      <c r="DB410" s="3"/>
      <c r="DC410" s="3"/>
      <c r="DD410" s="3"/>
      <c r="DE410" s="3"/>
      <c r="DF410" s="3"/>
    </row>
    <row r="411" spans="1:110" s="34" customForma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  <c r="CA411" s="3"/>
      <c r="CB411" s="3"/>
      <c r="CC411" s="3"/>
      <c r="CD411" s="3"/>
      <c r="CE411" s="3"/>
      <c r="CF411" s="3"/>
      <c r="CG411" s="3"/>
      <c r="CH411" s="3"/>
      <c r="CI411" s="3"/>
      <c r="CJ411" s="3"/>
      <c r="CK411" s="3"/>
      <c r="CL411" s="3"/>
      <c r="CM411" s="3"/>
      <c r="CN411" s="3"/>
      <c r="CO411" s="3"/>
      <c r="CP411" s="3"/>
      <c r="CQ411" s="3"/>
      <c r="CR411" s="3"/>
      <c r="CS411" s="3"/>
      <c r="CT411" s="3"/>
      <c r="CU411" s="3"/>
      <c r="CV411" s="3"/>
      <c r="CW411" s="3"/>
      <c r="CX411" s="3"/>
      <c r="CY411" s="3"/>
      <c r="CZ411" s="3"/>
      <c r="DA411" s="3"/>
      <c r="DB411" s="3"/>
      <c r="DC411" s="3"/>
      <c r="DD411" s="3"/>
      <c r="DE411" s="3"/>
      <c r="DF411" s="3"/>
    </row>
    <row r="412" spans="1:110" s="34" customForma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  <c r="BZ412" s="3"/>
      <c r="CA412" s="3"/>
      <c r="CB412" s="3"/>
      <c r="CC412" s="3"/>
      <c r="CD412" s="3"/>
      <c r="CE412" s="3"/>
      <c r="CF412" s="3"/>
      <c r="CG412" s="3"/>
      <c r="CH412" s="3"/>
      <c r="CI412" s="3"/>
      <c r="CJ412" s="3"/>
      <c r="CK412" s="3"/>
      <c r="CL412" s="3"/>
      <c r="CM412" s="3"/>
      <c r="CN412" s="3"/>
      <c r="CO412" s="3"/>
      <c r="CP412" s="3"/>
      <c r="CQ412" s="3"/>
      <c r="CR412" s="3"/>
      <c r="CS412" s="3"/>
      <c r="CT412" s="3"/>
      <c r="CU412" s="3"/>
      <c r="CV412" s="3"/>
      <c r="CW412" s="3"/>
      <c r="CX412" s="3"/>
      <c r="CY412" s="3"/>
      <c r="CZ412" s="3"/>
      <c r="DA412" s="3"/>
      <c r="DB412" s="3"/>
      <c r="DC412" s="3"/>
      <c r="DD412" s="3"/>
      <c r="DE412" s="3"/>
      <c r="DF412" s="3"/>
    </row>
    <row r="413" spans="1:110" s="34" customForma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  <c r="CE413" s="3"/>
      <c r="CF413" s="3"/>
      <c r="CG413" s="3"/>
      <c r="CH413" s="3"/>
      <c r="CI413" s="3"/>
      <c r="CJ413" s="3"/>
      <c r="CK413" s="3"/>
      <c r="CL413" s="3"/>
      <c r="CM413" s="3"/>
      <c r="CN413" s="3"/>
      <c r="CO413" s="3"/>
      <c r="CP413" s="3"/>
      <c r="CQ413" s="3"/>
      <c r="CR413" s="3"/>
      <c r="CS413" s="3"/>
      <c r="CT413" s="3"/>
      <c r="CU413" s="3"/>
      <c r="CV413" s="3"/>
      <c r="CW413" s="3"/>
      <c r="CX413" s="3"/>
      <c r="CY413" s="3"/>
      <c r="CZ413" s="3"/>
      <c r="DA413" s="3"/>
      <c r="DB413" s="3"/>
      <c r="DC413" s="3"/>
      <c r="DD413" s="3"/>
      <c r="DE413" s="3"/>
      <c r="DF413" s="3"/>
    </row>
    <row r="414" spans="1:110" s="34" customForma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  <c r="CC414" s="3"/>
      <c r="CD414" s="3"/>
      <c r="CE414" s="3"/>
      <c r="CF414" s="3"/>
      <c r="CG414" s="3"/>
      <c r="CH414" s="3"/>
      <c r="CI414" s="3"/>
      <c r="CJ414" s="3"/>
      <c r="CK414" s="3"/>
      <c r="CL414" s="3"/>
      <c r="CM414" s="3"/>
      <c r="CN414" s="3"/>
      <c r="CO414" s="3"/>
      <c r="CP414" s="3"/>
      <c r="CQ414" s="3"/>
      <c r="CR414" s="3"/>
      <c r="CS414" s="3"/>
      <c r="CT414" s="3"/>
      <c r="CU414" s="3"/>
      <c r="CV414" s="3"/>
      <c r="CW414" s="3"/>
      <c r="CX414" s="3"/>
      <c r="CY414" s="3"/>
      <c r="CZ414" s="3"/>
      <c r="DA414" s="3"/>
      <c r="DB414" s="3"/>
      <c r="DC414" s="3"/>
      <c r="DD414" s="3"/>
      <c r="DE414" s="3"/>
      <c r="DF414" s="3"/>
    </row>
    <row r="415" spans="1:110" s="34" customForma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  <c r="CA415" s="3"/>
      <c r="CB415" s="3"/>
      <c r="CC415" s="3"/>
      <c r="CD415" s="3"/>
      <c r="CE415" s="3"/>
      <c r="CF415" s="3"/>
      <c r="CG415" s="3"/>
      <c r="CH415" s="3"/>
      <c r="CI415" s="3"/>
      <c r="CJ415" s="3"/>
      <c r="CK415" s="3"/>
      <c r="CL415" s="3"/>
      <c r="CM415" s="3"/>
      <c r="CN415" s="3"/>
      <c r="CO415" s="3"/>
      <c r="CP415" s="3"/>
      <c r="CQ415" s="3"/>
      <c r="CR415" s="3"/>
      <c r="CS415" s="3"/>
      <c r="CT415" s="3"/>
      <c r="CU415" s="3"/>
      <c r="CV415" s="3"/>
      <c r="CW415" s="3"/>
      <c r="CX415" s="3"/>
      <c r="CY415" s="3"/>
      <c r="CZ415" s="3"/>
      <c r="DA415" s="3"/>
      <c r="DB415" s="3"/>
      <c r="DC415" s="3"/>
      <c r="DD415" s="3"/>
      <c r="DE415" s="3"/>
      <c r="DF415" s="3"/>
    </row>
    <row r="416" spans="1:110" s="34" customForma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  <c r="BY416" s="3"/>
      <c r="BZ416" s="3"/>
      <c r="CA416" s="3"/>
      <c r="CB416" s="3"/>
      <c r="CC416" s="3"/>
      <c r="CD416" s="3"/>
      <c r="CE416" s="3"/>
      <c r="CF416" s="3"/>
      <c r="CG416" s="3"/>
      <c r="CH416" s="3"/>
      <c r="CI416" s="3"/>
      <c r="CJ416" s="3"/>
      <c r="CK416" s="3"/>
      <c r="CL416" s="3"/>
      <c r="CM416" s="3"/>
      <c r="CN416" s="3"/>
      <c r="CO416" s="3"/>
      <c r="CP416" s="3"/>
      <c r="CQ416" s="3"/>
      <c r="CR416" s="3"/>
      <c r="CS416" s="3"/>
      <c r="CT416" s="3"/>
      <c r="CU416" s="3"/>
      <c r="CV416" s="3"/>
      <c r="CW416" s="3"/>
      <c r="CX416" s="3"/>
      <c r="CY416" s="3"/>
      <c r="CZ416" s="3"/>
      <c r="DA416" s="3"/>
      <c r="DB416" s="3"/>
      <c r="DC416" s="3"/>
      <c r="DD416" s="3"/>
      <c r="DE416" s="3"/>
      <c r="DF416" s="3"/>
    </row>
    <row r="417" spans="1:110" s="34" customForma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3"/>
      <c r="BZ417" s="3"/>
      <c r="CA417" s="3"/>
      <c r="CB417" s="3"/>
      <c r="CC417" s="3"/>
      <c r="CD417" s="3"/>
      <c r="CE417" s="3"/>
      <c r="CF417" s="3"/>
      <c r="CG417" s="3"/>
      <c r="CH417" s="3"/>
      <c r="CI417" s="3"/>
      <c r="CJ417" s="3"/>
      <c r="CK417" s="3"/>
      <c r="CL417" s="3"/>
      <c r="CM417" s="3"/>
      <c r="CN417" s="3"/>
      <c r="CO417" s="3"/>
      <c r="CP417" s="3"/>
      <c r="CQ417" s="3"/>
      <c r="CR417" s="3"/>
      <c r="CS417" s="3"/>
      <c r="CT417" s="3"/>
      <c r="CU417" s="3"/>
      <c r="CV417" s="3"/>
      <c r="CW417" s="3"/>
      <c r="CX417" s="3"/>
      <c r="CY417" s="3"/>
      <c r="CZ417" s="3"/>
      <c r="DA417" s="3"/>
      <c r="DB417" s="3"/>
      <c r="DC417" s="3"/>
      <c r="DD417" s="3"/>
      <c r="DE417" s="3"/>
      <c r="DF417" s="3"/>
    </row>
    <row r="418" spans="1:110" s="34" customForma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  <c r="BZ418" s="3"/>
      <c r="CA418" s="3"/>
      <c r="CB418" s="3"/>
      <c r="CC418" s="3"/>
      <c r="CD418" s="3"/>
      <c r="CE418" s="3"/>
      <c r="CF418" s="3"/>
      <c r="CG418" s="3"/>
      <c r="CH418" s="3"/>
      <c r="CI418" s="3"/>
      <c r="CJ418" s="3"/>
      <c r="CK418" s="3"/>
      <c r="CL418" s="3"/>
      <c r="CM418" s="3"/>
      <c r="CN418" s="3"/>
      <c r="CO418" s="3"/>
      <c r="CP418" s="3"/>
      <c r="CQ418" s="3"/>
      <c r="CR418" s="3"/>
      <c r="CS418" s="3"/>
      <c r="CT418" s="3"/>
      <c r="CU418" s="3"/>
      <c r="CV418" s="3"/>
      <c r="CW418" s="3"/>
      <c r="CX418" s="3"/>
      <c r="CY418" s="3"/>
      <c r="CZ418" s="3"/>
      <c r="DA418" s="3"/>
      <c r="DB418" s="3"/>
      <c r="DC418" s="3"/>
      <c r="DD418" s="3"/>
      <c r="DE418" s="3"/>
      <c r="DF418" s="3"/>
    </row>
    <row r="419" spans="1:110" s="34" customForma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  <c r="BZ419" s="3"/>
      <c r="CA419" s="3"/>
      <c r="CB419" s="3"/>
      <c r="CC419" s="3"/>
      <c r="CD419" s="3"/>
      <c r="CE419" s="3"/>
      <c r="CF419" s="3"/>
      <c r="CG419" s="3"/>
      <c r="CH419" s="3"/>
      <c r="CI419" s="3"/>
      <c r="CJ419" s="3"/>
      <c r="CK419" s="3"/>
      <c r="CL419" s="3"/>
      <c r="CM419" s="3"/>
      <c r="CN419" s="3"/>
      <c r="CO419" s="3"/>
      <c r="CP419" s="3"/>
      <c r="CQ419" s="3"/>
      <c r="CR419" s="3"/>
      <c r="CS419" s="3"/>
      <c r="CT419" s="3"/>
      <c r="CU419" s="3"/>
      <c r="CV419" s="3"/>
      <c r="CW419" s="3"/>
      <c r="CX419" s="3"/>
      <c r="CY419" s="3"/>
      <c r="CZ419" s="3"/>
      <c r="DA419" s="3"/>
      <c r="DB419" s="3"/>
      <c r="DC419" s="3"/>
      <c r="DD419" s="3"/>
      <c r="DE419" s="3"/>
      <c r="DF419" s="3"/>
    </row>
    <row r="420" spans="1:110" s="34" customForma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  <c r="BZ420" s="3"/>
      <c r="CA420" s="3"/>
      <c r="CB420" s="3"/>
      <c r="CC420" s="3"/>
      <c r="CD420" s="3"/>
      <c r="CE420" s="3"/>
      <c r="CF420" s="3"/>
      <c r="CG420" s="3"/>
      <c r="CH420" s="3"/>
      <c r="CI420" s="3"/>
      <c r="CJ420" s="3"/>
      <c r="CK420" s="3"/>
      <c r="CL420" s="3"/>
      <c r="CM420" s="3"/>
      <c r="CN420" s="3"/>
      <c r="CO420" s="3"/>
      <c r="CP420" s="3"/>
      <c r="CQ420" s="3"/>
      <c r="CR420" s="3"/>
      <c r="CS420" s="3"/>
      <c r="CT420" s="3"/>
      <c r="CU420" s="3"/>
      <c r="CV420" s="3"/>
      <c r="CW420" s="3"/>
      <c r="CX420" s="3"/>
      <c r="CY420" s="3"/>
      <c r="CZ420" s="3"/>
      <c r="DA420" s="3"/>
      <c r="DB420" s="3"/>
      <c r="DC420" s="3"/>
      <c r="DD420" s="3"/>
      <c r="DE420" s="3"/>
      <c r="DF420" s="3"/>
    </row>
    <row r="421" spans="1:110" s="34" customForma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  <c r="BZ421" s="3"/>
      <c r="CA421" s="3"/>
      <c r="CB421" s="3"/>
      <c r="CC421" s="3"/>
      <c r="CD421" s="3"/>
      <c r="CE421" s="3"/>
      <c r="CF421" s="3"/>
      <c r="CG421" s="3"/>
      <c r="CH421" s="3"/>
      <c r="CI421" s="3"/>
      <c r="CJ421" s="3"/>
      <c r="CK421" s="3"/>
      <c r="CL421" s="3"/>
      <c r="CM421" s="3"/>
      <c r="CN421" s="3"/>
      <c r="CO421" s="3"/>
      <c r="CP421" s="3"/>
      <c r="CQ421" s="3"/>
      <c r="CR421" s="3"/>
      <c r="CS421" s="3"/>
      <c r="CT421" s="3"/>
      <c r="CU421" s="3"/>
      <c r="CV421" s="3"/>
      <c r="CW421" s="3"/>
      <c r="CX421" s="3"/>
      <c r="CY421" s="3"/>
      <c r="CZ421" s="3"/>
      <c r="DA421" s="3"/>
      <c r="DB421" s="3"/>
      <c r="DC421" s="3"/>
      <c r="DD421" s="3"/>
      <c r="DE421" s="3"/>
      <c r="DF421" s="3"/>
    </row>
    <row r="422" spans="1:110" s="34" customForma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/>
      <c r="CB422" s="3"/>
      <c r="CC422" s="3"/>
      <c r="CD422" s="3"/>
      <c r="CE422" s="3"/>
      <c r="CF422" s="3"/>
      <c r="CG422" s="3"/>
      <c r="CH422" s="3"/>
      <c r="CI422" s="3"/>
      <c r="CJ422" s="3"/>
      <c r="CK422" s="3"/>
      <c r="CL422" s="3"/>
      <c r="CM422" s="3"/>
      <c r="CN422" s="3"/>
      <c r="CO422" s="3"/>
      <c r="CP422" s="3"/>
      <c r="CQ422" s="3"/>
      <c r="CR422" s="3"/>
      <c r="CS422" s="3"/>
      <c r="CT422" s="3"/>
      <c r="CU422" s="3"/>
      <c r="CV422" s="3"/>
      <c r="CW422" s="3"/>
      <c r="CX422" s="3"/>
      <c r="CY422" s="3"/>
      <c r="CZ422" s="3"/>
      <c r="DA422" s="3"/>
      <c r="DB422" s="3"/>
      <c r="DC422" s="3"/>
      <c r="DD422" s="3"/>
      <c r="DE422" s="3"/>
      <c r="DF422" s="3"/>
    </row>
    <row r="423" spans="1:110" s="34" customForma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  <c r="BZ423" s="3"/>
      <c r="CA423" s="3"/>
      <c r="CB423" s="3"/>
      <c r="CC423" s="3"/>
      <c r="CD423" s="3"/>
      <c r="CE423" s="3"/>
      <c r="CF423" s="3"/>
      <c r="CG423" s="3"/>
      <c r="CH423" s="3"/>
      <c r="CI423" s="3"/>
      <c r="CJ423" s="3"/>
      <c r="CK423" s="3"/>
      <c r="CL423" s="3"/>
      <c r="CM423" s="3"/>
      <c r="CN423" s="3"/>
      <c r="CO423" s="3"/>
      <c r="CP423" s="3"/>
      <c r="CQ423" s="3"/>
      <c r="CR423" s="3"/>
      <c r="CS423" s="3"/>
      <c r="CT423" s="3"/>
      <c r="CU423" s="3"/>
      <c r="CV423" s="3"/>
      <c r="CW423" s="3"/>
      <c r="CX423" s="3"/>
      <c r="CY423" s="3"/>
      <c r="CZ423" s="3"/>
      <c r="DA423" s="3"/>
      <c r="DB423" s="3"/>
      <c r="DC423" s="3"/>
      <c r="DD423" s="3"/>
      <c r="DE423" s="3"/>
      <c r="DF423" s="3"/>
    </row>
    <row r="424" spans="1:110" s="34" customForma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3"/>
      <c r="BZ424" s="3"/>
      <c r="CA424" s="3"/>
      <c r="CB424" s="3"/>
      <c r="CC424" s="3"/>
      <c r="CD424" s="3"/>
      <c r="CE424" s="3"/>
      <c r="CF424" s="3"/>
      <c r="CG424" s="3"/>
      <c r="CH424" s="3"/>
      <c r="CI424" s="3"/>
      <c r="CJ424" s="3"/>
      <c r="CK424" s="3"/>
      <c r="CL424" s="3"/>
      <c r="CM424" s="3"/>
      <c r="CN424" s="3"/>
      <c r="CO424" s="3"/>
      <c r="CP424" s="3"/>
      <c r="CQ424" s="3"/>
      <c r="CR424" s="3"/>
      <c r="CS424" s="3"/>
      <c r="CT424" s="3"/>
      <c r="CU424" s="3"/>
      <c r="CV424" s="3"/>
      <c r="CW424" s="3"/>
      <c r="CX424" s="3"/>
      <c r="CY424" s="3"/>
      <c r="CZ424" s="3"/>
      <c r="DA424" s="3"/>
      <c r="DB424" s="3"/>
      <c r="DC424" s="3"/>
      <c r="DD424" s="3"/>
      <c r="DE424" s="3"/>
      <c r="DF424" s="3"/>
    </row>
    <row r="425" spans="1:110" s="34" customForma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  <c r="BZ425" s="3"/>
      <c r="CA425" s="3"/>
      <c r="CB425" s="3"/>
      <c r="CC425" s="3"/>
      <c r="CD425" s="3"/>
      <c r="CE425" s="3"/>
      <c r="CF425" s="3"/>
      <c r="CG425" s="3"/>
      <c r="CH425" s="3"/>
      <c r="CI425" s="3"/>
      <c r="CJ425" s="3"/>
      <c r="CK425" s="3"/>
      <c r="CL425" s="3"/>
      <c r="CM425" s="3"/>
      <c r="CN425" s="3"/>
      <c r="CO425" s="3"/>
      <c r="CP425" s="3"/>
      <c r="CQ425" s="3"/>
      <c r="CR425" s="3"/>
      <c r="CS425" s="3"/>
      <c r="CT425" s="3"/>
      <c r="CU425" s="3"/>
      <c r="CV425" s="3"/>
      <c r="CW425" s="3"/>
      <c r="CX425" s="3"/>
      <c r="CY425" s="3"/>
      <c r="CZ425" s="3"/>
      <c r="DA425" s="3"/>
      <c r="DB425" s="3"/>
      <c r="DC425" s="3"/>
      <c r="DD425" s="3"/>
      <c r="DE425" s="3"/>
      <c r="DF425" s="3"/>
    </row>
    <row r="426" spans="1:110" s="34" customForma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3"/>
      <c r="BZ426" s="3"/>
      <c r="CA426" s="3"/>
      <c r="CB426" s="3"/>
      <c r="CC426" s="3"/>
      <c r="CD426" s="3"/>
      <c r="CE426" s="3"/>
      <c r="CF426" s="3"/>
      <c r="CG426" s="3"/>
      <c r="CH426" s="3"/>
      <c r="CI426" s="3"/>
      <c r="CJ426" s="3"/>
      <c r="CK426" s="3"/>
      <c r="CL426" s="3"/>
      <c r="CM426" s="3"/>
      <c r="CN426" s="3"/>
      <c r="CO426" s="3"/>
      <c r="CP426" s="3"/>
      <c r="CQ426" s="3"/>
      <c r="CR426" s="3"/>
      <c r="CS426" s="3"/>
      <c r="CT426" s="3"/>
      <c r="CU426" s="3"/>
      <c r="CV426" s="3"/>
      <c r="CW426" s="3"/>
      <c r="CX426" s="3"/>
      <c r="CY426" s="3"/>
      <c r="CZ426" s="3"/>
      <c r="DA426" s="3"/>
      <c r="DB426" s="3"/>
      <c r="DC426" s="3"/>
      <c r="DD426" s="3"/>
      <c r="DE426" s="3"/>
      <c r="DF426" s="3"/>
    </row>
    <row r="427" spans="1:110" s="34" customForma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  <c r="BZ427" s="3"/>
      <c r="CA427" s="3"/>
      <c r="CB427" s="3"/>
      <c r="CC427" s="3"/>
      <c r="CD427" s="3"/>
      <c r="CE427" s="3"/>
      <c r="CF427" s="3"/>
      <c r="CG427" s="3"/>
      <c r="CH427" s="3"/>
      <c r="CI427" s="3"/>
      <c r="CJ427" s="3"/>
      <c r="CK427" s="3"/>
      <c r="CL427" s="3"/>
      <c r="CM427" s="3"/>
      <c r="CN427" s="3"/>
      <c r="CO427" s="3"/>
      <c r="CP427" s="3"/>
      <c r="CQ427" s="3"/>
      <c r="CR427" s="3"/>
      <c r="CS427" s="3"/>
      <c r="CT427" s="3"/>
      <c r="CU427" s="3"/>
      <c r="CV427" s="3"/>
      <c r="CW427" s="3"/>
      <c r="CX427" s="3"/>
      <c r="CY427" s="3"/>
      <c r="CZ427" s="3"/>
      <c r="DA427" s="3"/>
      <c r="DB427" s="3"/>
      <c r="DC427" s="3"/>
      <c r="DD427" s="3"/>
      <c r="DE427" s="3"/>
      <c r="DF427" s="3"/>
    </row>
    <row r="428" spans="1:110" s="34" customForma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  <c r="CE428" s="3"/>
      <c r="CF428" s="3"/>
      <c r="CG428" s="3"/>
      <c r="CH428" s="3"/>
      <c r="CI428" s="3"/>
      <c r="CJ428" s="3"/>
      <c r="CK428" s="3"/>
      <c r="CL428" s="3"/>
      <c r="CM428" s="3"/>
      <c r="CN428" s="3"/>
      <c r="CO428" s="3"/>
      <c r="CP428" s="3"/>
      <c r="CQ428" s="3"/>
      <c r="CR428" s="3"/>
      <c r="CS428" s="3"/>
      <c r="CT428" s="3"/>
      <c r="CU428" s="3"/>
      <c r="CV428" s="3"/>
      <c r="CW428" s="3"/>
      <c r="CX428" s="3"/>
      <c r="CY428" s="3"/>
      <c r="CZ428" s="3"/>
      <c r="DA428" s="3"/>
      <c r="DB428" s="3"/>
      <c r="DC428" s="3"/>
      <c r="DD428" s="3"/>
      <c r="DE428" s="3"/>
      <c r="DF428" s="3"/>
    </row>
    <row r="429" spans="1:110" s="34" customForma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  <c r="CE429" s="3"/>
      <c r="CF429" s="3"/>
      <c r="CG429" s="3"/>
      <c r="CH429" s="3"/>
      <c r="CI429" s="3"/>
      <c r="CJ429" s="3"/>
      <c r="CK429" s="3"/>
      <c r="CL429" s="3"/>
      <c r="CM429" s="3"/>
      <c r="CN429" s="3"/>
      <c r="CO429" s="3"/>
      <c r="CP429" s="3"/>
      <c r="CQ429" s="3"/>
      <c r="CR429" s="3"/>
      <c r="CS429" s="3"/>
      <c r="CT429" s="3"/>
      <c r="CU429" s="3"/>
      <c r="CV429" s="3"/>
      <c r="CW429" s="3"/>
      <c r="CX429" s="3"/>
      <c r="CY429" s="3"/>
      <c r="CZ429" s="3"/>
      <c r="DA429" s="3"/>
      <c r="DB429" s="3"/>
      <c r="DC429" s="3"/>
      <c r="DD429" s="3"/>
      <c r="DE429" s="3"/>
      <c r="DF429" s="3"/>
    </row>
    <row r="430" spans="1:110" s="34" customForma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  <c r="BZ430" s="3"/>
      <c r="CA430" s="3"/>
      <c r="CB430" s="3"/>
      <c r="CC430" s="3"/>
      <c r="CD430" s="3"/>
      <c r="CE430" s="3"/>
      <c r="CF430" s="3"/>
      <c r="CG430" s="3"/>
      <c r="CH430" s="3"/>
      <c r="CI430" s="3"/>
      <c r="CJ430" s="3"/>
      <c r="CK430" s="3"/>
      <c r="CL430" s="3"/>
      <c r="CM430" s="3"/>
      <c r="CN430" s="3"/>
      <c r="CO430" s="3"/>
      <c r="CP430" s="3"/>
      <c r="CQ430" s="3"/>
      <c r="CR430" s="3"/>
      <c r="CS430" s="3"/>
      <c r="CT430" s="3"/>
      <c r="CU430" s="3"/>
      <c r="CV430" s="3"/>
      <c r="CW430" s="3"/>
      <c r="CX430" s="3"/>
      <c r="CY430" s="3"/>
      <c r="CZ430" s="3"/>
      <c r="DA430" s="3"/>
      <c r="DB430" s="3"/>
      <c r="DC430" s="3"/>
      <c r="DD430" s="3"/>
      <c r="DE430" s="3"/>
      <c r="DF430" s="3"/>
    </row>
    <row r="431" spans="1:110" s="34" customForma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  <c r="BX431" s="3"/>
      <c r="BY431" s="3"/>
      <c r="BZ431" s="3"/>
      <c r="CA431" s="3"/>
      <c r="CB431" s="3"/>
      <c r="CC431" s="3"/>
      <c r="CD431" s="3"/>
      <c r="CE431" s="3"/>
      <c r="CF431" s="3"/>
      <c r="CG431" s="3"/>
      <c r="CH431" s="3"/>
      <c r="CI431" s="3"/>
      <c r="CJ431" s="3"/>
      <c r="CK431" s="3"/>
      <c r="CL431" s="3"/>
      <c r="CM431" s="3"/>
      <c r="CN431" s="3"/>
      <c r="CO431" s="3"/>
      <c r="CP431" s="3"/>
      <c r="CQ431" s="3"/>
      <c r="CR431" s="3"/>
      <c r="CS431" s="3"/>
      <c r="CT431" s="3"/>
      <c r="CU431" s="3"/>
      <c r="CV431" s="3"/>
      <c r="CW431" s="3"/>
      <c r="CX431" s="3"/>
      <c r="CY431" s="3"/>
      <c r="CZ431" s="3"/>
      <c r="DA431" s="3"/>
      <c r="DB431" s="3"/>
      <c r="DC431" s="3"/>
      <c r="DD431" s="3"/>
      <c r="DE431" s="3"/>
      <c r="DF431" s="3"/>
    </row>
    <row r="432" spans="1:110" s="34" customForma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  <c r="BX432" s="3"/>
      <c r="BY432" s="3"/>
      <c r="BZ432" s="3"/>
      <c r="CA432" s="3"/>
      <c r="CB432" s="3"/>
      <c r="CC432" s="3"/>
      <c r="CD432" s="3"/>
      <c r="CE432" s="3"/>
      <c r="CF432" s="3"/>
      <c r="CG432" s="3"/>
      <c r="CH432" s="3"/>
      <c r="CI432" s="3"/>
      <c r="CJ432" s="3"/>
      <c r="CK432" s="3"/>
      <c r="CL432" s="3"/>
      <c r="CM432" s="3"/>
      <c r="CN432" s="3"/>
      <c r="CO432" s="3"/>
      <c r="CP432" s="3"/>
      <c r="CQ432" s="3"/>
      <c r="CR432" s="3"/>
      <c r="CS432" s="3"/>
      <c r="CT432" s="3"/>
      <c r="CU432" s="3"/>
      <c r="CV432" s="3"/>
      <c r="CW432" s="3"/>
      <c r="CX432" s="3"/>
      <c r="CY432" s="3"/>
      <c r="CZ432" s="3"/>
      <c r="DA432" s="3"/>
      <c r="DB432" s="3"/>
      <c r="DC432" s="3"/>
      <c r="DD432" s="3"/>
      <c r="DE432" s="3"/>
      <c r="DF432" s="3"/>
    </row>
    <row r="433" spans="1:110" s="34" customForma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3"/>
      <c r="BX433" s="3"/>
      <c r="BY433" s="3"/>
      <c r="BZ433" s="3"/>
      <c r="CA433" s="3"/>
      <c r="CB433" s="3"/>
      <c r="CC433" s="3"/>
      <c r="CD433" s="3"/>
      <c r="CE433" s="3"/>
      <c r="CF433" s="3"/>
      <c r="CG433" s="3"/>
      <c r="CH433" s="3"/>
      <c r="CI433" s="3"/>
      <c r="CJ433" s="3"/>
      <c r="CK433" s="3"/>
      <c r="CL433" s="3"/>
      <c r="CM433" s="3"/>
      <c r="CN433" s="3"/>
      <c r="CO433" s="3"/>
      <c r="CP433" s="3"/>
      <c r="CQ433" s="3"/>
      <c r="CR433" s="3"/>
      <c r="CS433" s="3"/>
      <c r="CT433" s="3"/>
      <c r="CU433" s="3"/>
      <c r="CV433" s="3"/>
      <c r="CW433" s="3"/>
      <c r="CX433" s="3"/>
      <c r="CY433" s="3"/>
      <c r="CZ433" s="3"/>
      <c r="DA433" s="3"/>
      <c r="DB433" s="3"/>
      <c r="DC433" s="3"/>
      <c r="DD433" s="3"/>
      <c r="DE433" s="3"/>
      <c r="DF433" s="3"/>
    </row>
    <row r="434" spans="1:110" s="34" customForma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  <c r="BX434" s="3"/>
      <c r="BY434" s="3"/>
      <c r="BZ434" s="3"/>
      <c r="CA434" s="3"/>
      <c r="CB434" s="3"/>
      <c r="CC434" s="3"/>
      <c r="CD434" s="3"/>
      <c r="CE434" s="3"/>
      <c r="CF434" s="3"/>
      <c r="CG434" s="3"/>
      <c r="CH434" s="3"/>
      <c r="CI434" s="3"/>
      <c r="CJ434" s="3"/>
      <c r="CK434" s="3"/>
      <c r="CL434" s="3"/>
      <c r="CM434" s="3"/>
      <c r="CN434" s="3"/>
      <c r="CO434" s="3"/>
      <c r="CP434" s="3"/>
      <c r="CQ434" s="3"/>
      <c r="CR434" s="3"/>
      <c r="CS434" s="3"/>
      <c r="CT434" s="3"/>
      <c r="CU434" s="3"/>
      <c r="CV434" s="3"/>
      <c r="CW434" s="3"/>
      <c r="CX434" s="3"/>
      <c r="CY434" s="3"/>
      <c r="CZ434" s="3"/>
      <c r="DA434" s="3"/>
      <c r="DB434" s="3"/>
      <c r="DC434" s="3"/>
      <c r="DD434" s="3"/>
      <c r="DE434" s="3"/>
      <c r="DF434" s="3"/>
    </row>
    <row r="435" spans="1:110" s="34" customForma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  <c r="BX435" s="3"/>
      <c r="BY435" s="3"/>
      <c r="BZ435" s="3"/>
      <c r="CA435" s="3"/>
      <c r="CB435" s="3"/>
      <c r="CC435" s="3"/>
      <c r="CD435" s="3"/>
      <c r="CE435" s="3"/>
      <c r="CF435" s="3"/>
      <c r="CG435" s="3"/>
      <c r="CH435" s="3"/>
      <c r="CI435" s="3"/>
      <c r="CJ435" s="3"/>
      <c r="CK435" s="3"/>
      <c r="CL435" s="3"/>
      <c r="CM435" s="3"/>
      <c r="CN435" s="3"/>
      <c r="CO435" s="3"/>
      <c r="CP435" s="3"/>
      <c r="CQ435" s="3"/>
      <c r="CR435" s="3"/>
      <c r="CS435" s="3"/>
      <c r="CT435" s="3"/>
      <c r="CU435" s="3"/>
      <c r="CV435" s="3"/>
      <c r="CW435" s="3"/>
      <c r="CX435" s="3"/>
      <c r="CY435" s="3"/>
      <c r="CZ435" s="3"/>
      <c r="DA435" s="3"/>
      <c r="DB435" s="3"/>
      <c r="DC435" s="3"/>
      <c r="DD435" s="3"/>
      <c r="DE435" s="3"/>
      <c r="DF435" s="3"/>
    </row>
    <row r="436" spans="1:110" s="34" customForma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  <c r="BX436" s="3"/>
      <c r="BY436" s="3"/>
      <c r="BZ436" s="3"/>
      <c r="CA436" s="3"/>
      <c r="CB436" s="3"/>
      <c r="CC436" s="3"/>
      <c r="CD436" s="3"/>
      <c r="CE436" s="3"/>
      <c r="CF436" s="3"/>
      <c r="CG436" s="3"/>
      <c r="CH436" s="3"/>
      <c r="CI436" s="3"/>
      <c r="CJ436" s="3"/>
      <c r="CK436" s="3"/>
      <c r="CL436" s="3"/>
      <c r="CM436" s="3"/>
      <c r="CN436" s="3"/>
      <c r="CO436" s="3"/>
      <c r="CP436" s="3"/>
      <c r="CQ436" s="3"/>
      <c r="CR436" s="3"/>
      <c r="CS436" s="3"/>
      <c r="CT436" s="3"/>
      <c r="CU436" s="3"/>
      <c r="CV436" s="3"/>
      <c r="CW436" s="3"/>
      <c r="CX436" s="3"/>
      <c r="CY436" s="3"/>
      <c r="CZ436" s="3"/>
      <c r="DA436" s="3"/>
      <c r="DB436" s="3"/>
      <c r="DC436" s="3"/>
      <c r="DD436" s="3"/>
      <c r="DE436" s="3"/>
      <c r="DF436" s="3"/>
    </row>
    <row r="437" spans="1:110" s="34" customForma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3"/>
      <c r="BX437" s="3"/>
      <c r="BY437" s="3"/>
      <c r="BZ437" s="3"/>
      <c r="CA437" s="3"/>
      <c r="CB437" s="3"/>
      <c r="CC437" s="3"/>
      <c r="CD437" s="3"/>
      <c r="CE437" s="3"/>
      <c r="CF437" s="3"/>
      <c r="CG437" s="3"/>
      <c r="CH437" s="3"/>
      <c r="CI437" s="3"/>
      <c r="CJ437" s="3"/>
      <c r="CK437" s="3"/>
      <c r="CL437" s="3"/>
      <c r="CM437" s="3"/>
      <c r="CN437" s="3"/>
      <c r="CO437" s="3"/>
      <c r="CP437" s="3"/>
      <c r="CQ437" s="3"/>
      <c r="CR437" s="3"/>
      <c r="CS437" s="3"/>
      <c r="CT437" s="3"/>
      <c r="CU437" s="3"/>
      <c r="CV437" s="3"/>
      <c r="CW437" s="3"/>
      <c r="CX437" s="3"/>
      <c r="CY437" s="3"/>
      <c r="CZ437" s="3"/>
      <c r="DA437" s="3"/>
      <c r="DB437" s="3"/>
      <c r="DC437" s="3"/>
      <c r="DD437" s="3"/>
      <c r="DE437" s="3"/>
      <c r="DF437" s="3"/>
    </row>
    <row r="438" spans="1:110" s="34" customForma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  <c r="BX438" s="3"/>
      <c r="BY438" s="3"/>
      <c r="BZ438" s="3"/>
      <c r="CA438" s="3"/>
      <c r="CB438" s="3"/>
      <c r="CC438" s="3"/>
      <c r="CD438" s="3"/>
      <c r="CE438" s="3"/>
      <c r="CF438" s="3"/>
      <c r="CG438" s="3"/>
      <c r="CH438" s="3"/>
      <c r="CI438" s="3"/>
      <c r="CJ438" s="3"/>
      <c r="CK438" s="3"/>
      <c r="CL438" s="3"/>
      <c r="CM438" s="3"/>
      <c r="CN438" s="3"/>
      <c r="CO438" s="3"/>
      <c r="CP438" s="3"/>
      <c r="CQ438" s="3"/>
      <c r="CR438" s="3"/>
      <c r="CS438" s="3"/>
      <c r="CT438" s="3"/>
      <c r="CU438" s="3"/>
      <c r="CV438" s="3"/>
      <c r="CW438" s="3"/>
      <c r="CX438" s="3"/>
      <c r="CY438" s="3"/>
      <c r="CZ438" s="3"/>
      <c r="DA438" s="3"/>
      <c r="DB438" s="3"/>
      <c r="DC438" s="3"/>
      <c r="DD438" s="3"/>
      <c r="DE438" s="3"/>
      <c r="DF438" s="3"/>
    </row>
    <row r="439" spans="1:110" s="34" customForma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3"/>
      <c r="BX439" s="3"/>
      <c r="BY439" s="3"/>
      <c r="BZ439" s="3"/>
      <c r="CA439" s="3"/>
      <c r="CB439" s="3"/>
      <c r="CC439" s="3"/>
      <c r="CD439" s="3"/>
      <c r="CE439" s="3"/>
      <c r="CF439" s="3"/>
      <c r="CG439" s="3"/>
      <c r="CH439" s="3"/>
      <c r="CI439" s="3"/>
      <c r="CJ439" s="3"/>
      <c r="CK439" s="3"/>
      <c r="CL439" s="3"/>
      <c r="CM439" s="3"/>
      <c r="CN439" s="3"/>
      <c r="CO439" s="3"/>
      <c r="CP439" s="3"/>
      <c r="CQ439" s="3"/>
      <c r="CR439" s="3"/>
      <c r="CS439" s="3"/>
      <c r="CT439" s="3"/>
      <c r="CU439" s="3"/>
      <c r="CV439" s="3"/>
      <c r="CW439" s="3"/>
      <c r="CX439" s="3"/>
      <c r="CY439" s="3"/>
      <c r="CZ439" s="3"/>
      <c r="DA439" s="3"/>
      <c r="DB439" s="3"/>
      <c r="DC439" s="3"/>
      <c r="DD439" s="3"/>
      <c r="DE439" s="3"/>
      <c r="DF439" s="3"/>
    </row>
    <row r="440" spans="1:110" s="34" customForma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  <c r="BX440" s="3"/>
      <c r="BY440" s="3"/>
      <c r="BZ440" s="3"/>
      <c r="CA440" s="3"/>
      <c r="CB440" s="3"/>
      <c r="CC440" s="3"/>
      <c r="CD440" s="3"/>
      <c r="CE440" s="3"/>
      <c r="CF440" s="3"/>
      <c r="CG440" s="3"/>
      <c r="CH440" s="3"/>
      <c r="CI440" s="3"/>
      <c r="CJ440" s="3"/>
      <c r="CK440" s="3"/>
      <c r="CL440" s="3"/>
      <c r="CM440" s="3"/>
      <c r="CN440" s="3"/>
      <c r="CO440" s="3"/>
      <c r="CP440" s="3"/>
      <c r="CQ440" s="3"/>
      <c r="CR440" s="3"/>
      <c r="CS440" s="3"/>
      <c r="CT440" s="3"/>
      <c r="CU440" s="3"/>
      <c r="CV440" s="3"/>
      <c r="CW440" s="3"/>
      <c r="CX440" s="3"/>
      <c r="CY440" s="3"/>
      <c r="CZ440" s="3"/>
      <c r="DA440" s="3"/>
      <c r="DB440" s="3"/>
      <c r="DC440" s="3"/>
      <c r="DD440" s="3"/>
      <c r="DE440" s="3"/>
      <c r="DF440" s="3"/>
    </row>
    <row r="441" spans="1:110" s="34" customForma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/>
      <c r="BV441" s="3"/>
      <c r="BW441" s="3"/>
      <c r="BX441" s="3"/>
      <c r="BY441" s="3"/>
      <c r="BZ441" s="3"/>
      <c r="CA441" s="3"/>
      <c r="CB441" s="3"/>
      <c r="CC441" s="3"/>
      <c r="CD441" s="3"/>
      <c r="CE441" s="3"/>
      <c r="CF441" s="3"/>
      <c r="CG441" s="3"/>
      <c r="CH441" s="3"/>
      <c r="CI441" s="3"/>
      <c r="CJ441" s="3"/>
      <c r="CK441" s="3"/>
      <c r="CL441" s="3"/>
      <c r="CM441" s="3"/>
      <c r="CN441" s="3"/>
      <c r="CO441" s="3"/>
      <c r="CP441" s="3"/>
      <c r="CQ441" s="3"/>
      <c r="CR441" s="3"/>
      <c r="CS441" s="3"/>
      <c r="CT441" s="3"/>
      <c r="CU441" s="3"/>
      <c r="CV441" s="3"/>
      <c r="CW441" s="3"/>
      <c r="CX441" s="3"/>
      <c r="CY441" s="3"/>
      <c r="CZ441" s="3"/>
      <c r="DA441" s="3"/>
      <c r="DB441" s="3"/>
      <c r="DC441" s="3"/>
      <c r="DD441" s="3"/>
      <c r="DE441" s="3"/>
      <c r="DF441" s="3"/>
    </row>
    <row r="442" spans="1:110" s="34" customForma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/>
      <c r="BV442" s="3"/>
      <c r="BW442" s="3"/>
      <c r="BX442" s="3"/>
      <c r="BY442" s="3"/>
      <c r="BZ442" s="3"/>
      <c r="CA442" s="3"/>
      <c r="CB442" s="3"/>
      <c r="CC442" s="3"/>
      <c r="CD442" s="3"/>
      <c r="CE442" s="3"/>
      <c r="CF442" s="3"/>
      <c r="CG442" s="3"/>
      <c r="CH442" s="3"/>
      <c r="CI442" s="3"/>
      <c r="CJ442" s="3"/>
      <c r="CK442" s="3"/>
      <c r="CL442" s="3"/>
      <c r="CM442" s="3"/>
      <c r="CN442" s="3"/>
      <c r="CO442" s="3"/>
      <c r="CP442" s="3"/>
      <c r="CQ442" s="3"/>
      <c r="CR442" s="3"/>
      <c r="CS442" s="3"/>
      <c r="CT442" s="3"/>
      <c r="CU442" s="3"/>
      <c r="CV442" s="3"/>
      <c r="CW442" s="3"/>
      <c r="CX442" s="3"/>
      <c r="CY442" s="3"/>
      <c r="CZ442" s="3"/>
      <c r="DA442" s="3"/>
      <c r="DB442" s="3"/>
      <c r="DC442" s="3"/>
      <c r="DD442" s="3"/>
      <c r="DE442" s="3"/>
      <c r="DF442" s="3"/>
    </row>
    <row r="443" spans="1:110" s="34" customForma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3"/>
      <c r="BX443" s="3"/>
      <c r="BY443" s="3"/>
      <c r="BZ443" s="3"/>
      <c r="CA443" s="3"/>
      <c r="CB443" s="3"/>
      <c r="CC443" s="3"/>
      <c r="CD443" s="3"/>
      <c r="CE443" s="3"/>
      <c r="CF443" s="3"/>
      <c r="CG443" s="3"/>
      <c r="CH443" s="3"/>
      <c r="CI443" s="3"/>
      <c r="CJ443" s="3"/>
      <c r="CK443" s="3"/>
      <c r="CL443" s="3"/>
      <c r="CM443" s="3"/>
      <c r="CN443" s="3"/>
      <c r="CO443" s="3"/>
      <c r="CP443" s="3"/>
      <c r="CQ443" s="3"/>
      <c r="CR443" s="3"/>
      <c r="CS443" s="3"/>
      <c r="CT443" s="3"/>
      <c r="CU443" s="3"/>
      <c r="CV443" s="3"/>
      <c r="CW443" s="3"/>
      <c r="CX443" s="3"/>
      <c r="CY443" s="3"/>
      <c r="CZ443" s="3"/>
      <c r="DA443" s="3"/>
      <c r="DB443" s="3"/>
      <c r="DC443" s="3"/>
      <c r="DD443" s="3"/>
      <c r="DE443" s="3"/>
      <c r="DF443" s="3"/>
    </row>
    <row r="444" spans="1:110" s="34" customForma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  <c r="BT444" s="3"/>
      <c r="BU444" s="3"/>
      <c r="BV444" s="3"/>
      <c r="BW444" s="3"/>
      <c r="BX444" s="3"/>
      <c r="BY444" s="3"/>
      <c r="BZ444" s="3"/>
      <c r="CA444" s="3"/>
      <c r="CB444" s="3"/>
      <c r="CC444" s="3"/>
      <c r="CD444" s="3"/>
      <c r="CE444" s="3"/>
      <c r="CF444" s="3"/>
      <c r="CG444" s="3"/>
      <c r="CH444" s="3"/>
      <c r="CI444" s="3"/>
      <c r="CJ444" s="3"/>
      <c r="CK444" s="3"/>
      <c r="CL444" s="3"/>
      <c r="CM444" s="3"/>
      <c r="CN444" s="3"/>
      <c r="CO444" s="3"/>
      <c r="CP444" s="3"/>
      <c r="CQ444" s="3"/>
      <c r="CR444" s="3"/>
      <c r="CS444" s="3"/>
      <c r="CT444" s="3"/>
      <c r="CU444" s="3"/>
      <c r="CV444" s="3"/>
      <c r="CW444" s="3"/>
      <c r="CX444" s="3"/>
      <c r="CY444" s="3"/>
      <c r="CZ444" s="3"/>
      <c r="DA444" s="3"/>
      <c r="DB444" s="3"/>
      <c r="DC444" s="3"/>
      <c r="DD444" s="3"/>
      <c r="DE444" s="3"/>
      <c r="DF444" s="3"/>
    </row>
    <row r="445" spans="1:110" s="34" customForma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  <c r="BW445" s="3"/>
      <c r="BX445" s="3"/>
      <c r="BY445" s="3"/>
      <c r="BZ445" s="3"/>
      <c r="CA445" s="3"/>
      <c r="CB445" s="3"/>
      <c r="CC445" s="3"/>
      <c r="CD445" s="3"/>
      <c r="CE445" s="3"/>
      <c r="CF445" s="3"/>
      <c r="CG445" s="3"/>
      <c r="CH445" s="3"/>
      <c r="CI445" s="3"/>
      <c r="CJ445" s="3"/>
      <c r="CK445" s="3"/>
      <c r="CL445" s="3"/>
      <c r="CM445" s="3"/>
      <c r="CN445" s="3"/>
      <c r="CO445" s="3"/>
      <c r="CP445" s="3"/>
      <c r="CQ445" s="3"/>
      <c r="CR445" s="3"/>
      <c r="CS445" s="3"/>
      <c r="CT445" s="3"/>
      <c r="CU445" s="3"/>
      <c r="CV445" s="3"/>
      <c r="CW445" s="3"/>
      <c r="CX445" s="3"/>
      <c r="CY445" s="3"/>
      <c r="CZ445" s="3"/>
      <c r="DA445" s="3"/>
      <c r="DB445" s="3"/>
      <c r="DC445" s="3"/>
      <c r="DD445" s="3"/>
      <c r="DE445" s="3"/>
      <c r="DF445" s="3"/>
    </row>
    <row r="446" spans="1:110" s="34" customForma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  <c r="BV446" s="3"/>
      <c r="BW446" s="3"/>
      <c r="BX446" s="3"/>
      <c r="BY446" s="3"/>
      <c r="BZ446" s="3"/>
      <c r="CA446" s="3"/>
      <c r="CB446" s="3"/>
      <c r="CC446" s="3"/>
      <c r="CD446" s="3"/>
      <c r="CE446" s="3"/>
      <c r="CF446" s="3"/>
      <c r="CG446" s="3"/>
      <c r="CH446" s="3"/>
      <c r="CI446" s="3"/>
      <c r="CJ446" s="3"/>
      <c r="CK446" s="3"/>
      <c r="CL446" s="3"/>
      <c r="CM446" s="3"/>
      <c r="CN446" s="3"/>
      <c r="CO446" s="3"/>
      <c r="CP446" s="3"/>
      <c r="CQ446" s="3"/>
      <c r="CR446" s="3"/>
      <c r="CS446" s="3"/>
      <c r="CT446" s="3"/>
      <c r="CU446" s="3"/>
      <c r="CV446" s="3"/>
      <c r="CW446" s="3"/>
      <c r="CX446" s="3"/>
      <c r="CY446" s="3"/>
      <c r="CZ446" s="3"/>
      <c r="DA446" s="3"/>
      <c r="DB446" s="3"/>
      <c r="DC446" s="3"/>
      <c r="DD446" s="3"/>
      <c r="DE446" s="3"/>
      <c r="DF446" s="3"/>
    </row>
    <row r="447" spans="1:110" s="34" customForma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3"/>
      <c r="BX447" s="3"/>
      <c r="BY447" s="3"/>
      <c r="BZ447" s="3"/>
      <c r="CA447" s="3"/>
      <c r="CB447" s="3"/>
      <c r="CC447" s="3"/>
      <c r="CD447" s="3"/>
      <c r="CE447" s="3"/>
      <c r="CF447" s="3"/>
      <c r="CG447" s="3"/>
      <c r="CH447" s="3"/>
      <c r="CI447" s="3"/>
      <c r="CJ447" s="3"/>
      <c r="CK447" s="3"/>
      <c r="CL447" s="3"/>
      <c r="CM447" s="3"/>
      <c r="CN447" s="3"/>
      <c r="CO447" s="3"/>
      <c r="CP447" s="3"/>
      <c r="CQ447" s="3"/>
      <c r="CR447" s="3"/>
      <c r="CS447" s="3"/>
      <c r="CT447" s="3"/>
      <c r="CU447" s="3"/>
      <c r="CV447" s="3"/>
      <c r="CW447" s="3"/>
      <c r="CX447" s="3"/>
      <c r="CY447" s="3"/>
      <c r="CZ447" s="3"/>
      <c r="DA447" s="3"/>
      <c r="DB447" s="3"/>
      <c r="DC447" s="3"/>
      <c r="DD447" s="3"/>
      <c r="DE447" s="3"/>
      <c r="DF447" s="3"/>
    </row>
    <row r="448" spans="1:110" s="34" customForma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  <c r="BT448" s="3"/>
      <c r="BU448" s="3"/>
      <c r="BV448" s="3"/>
      <c r="BW448" s="3"/>
      <c r="BX448" s="3"/>
      <c r="BY448" s="3"/>
      <c r="BZ448" s="3"/>
      <c r="CA448" s="3"/>
      <c r="CB448" s="3"/>
      <c r="CC448" s="3"/>
      <c r="CD448" s="3"/>
      <c r="CE448" s="3"/>
      <c r="CF448" s="3"/>
      <c r="CG448" s="3"/>
      <c r="CH448" s="3"/>
      <c r="CI448" s="3"/>
      <c r="CJ448" s="3"/>
      <c r="CK448" s="3"/>
      <c r="CL448" s="3"/>
      <c r="CM448" s="3"/>
      <c r="CN448" s="3"/>
      <c r="CO448" s="3"/>
      <c r="CP448" s="3"/>
      <c r="CQ448" s="3"/>
      <c r="CR448" s="3"/>
      <c r="CS448" s="3"/>
      <c r="CT448" s="3"/>
      <c r="CU448" s="3"/>
      <c r="CV448" s="3"/>
      <c r="CW448" s="3"/>
      <c r="CX448" s="3"/>
      <c r="CY448" s="3"/>
      <c r="CZ448" s="3"/>
      <c r="DA448" s="3"/>
      <c r="DB448" s="3"/>
      <c r="DC448" s="3"/>
      <c r="DD448" s="3"/>
      <c r="DE448" s="3"/>
      <c r="DF448" s="3"/>
    </row>
    <row r="449" spans="1:110" s="34" customForma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  <c r="BT449" s="3"/>
      <c r="BU449" s="3"/>
      <c r="BV449" s="3"/>
      <c r="BW449" s="3"/>
      <c r="BX449" s="3"/>
      <c r="BY449" s="3"/>
      <c r="BZ449" s="3"/>
      <c r="CA449" s="3"/>
      <c r="CB449" s="3"/>
      <c r="CC449" s="3"/>
      <c r="CD449" s="3"/>
      <c r="CE449" s="3"/>
      <c r="CF449" s="3"/>
      <c r="CG449" s="3"/>
      <c r="CH449" s="3"/>
      <c r="CI449" s="3"/>
      <c r="CJ449" s="3"/>
      <c r="CK449" s="3"/>
      <c r="CL449" s="3"/>
      <c r="CM449" s="3"/>
      <c r="CN449" s="3"/>
      <c r="CO449" s="3"/>
      <c r="CP449" s="3"/>
      <c r="CQ449" s="3"/>
      <c r="CR449" s="3"/>
      <c r="CS449" s="3"/>
      <c r="CT449" s="3"/>
      <c r="CU449" s="3"/>
      <c r="CV449" s="3"/>
      <c r="CW449" s="3"/>
      <c r="CX449" s="3"/>
      <c r="CY449" s="3"/>
      <c r="CZ449" s="3"/>
      <c r="DA449" s="3"/>
      <c r="DB449" s="3"/>
      <c r="DC449" s="3"/>
      <c r="DD449" s="3"/>
      <c r="DE449" s="3"/>
      <c r="DF449" s="3"/>
    </row>
    <row r="450" spans="1:110" s="34" customForma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  <c r="BT450" s="3"/>
      <c r="BU450" s="3"/>
      <c r="BV450" s="3"/>
      <c r="BW450" s="3"/>
      <c r="BX450" s="3"/>
      <c r="BY450" s="3"/>
      <c r="BZ450" s="3"/>
      <c r="CA450" s="3"/>
      <c r="CB450" s="3"/>
      <c r="CC450" s="3"/>
      <c r="CD450" s="3"/>
      <c r="CE450" s="3"/>
      <c r="CF450" s="3"/>
      <c r="CG450" s="3"/>
      <c r="CH450" s="3"/>
      <c r="CI450" s="3"/>
      <c r="CJ450" s="3"/>
      <c r="CK450" s="3"/>
      <c r="CL450" s="3"/>
      <c r="CM450" s="3"/>
      <c r="CN450" s="3"/>
      <c r="CO450" s="3"/>
      <c r="CP450" s="3"/>
      <c r="CQ450" s="3"/>
      <c r="CR450" s="3"/>
      <c r="CS450" s="3"/>
      <c r="CT450" s="3"/>
      <c r="CU450" s="3"/>
      <c r="CV450" s="3"/>
      <c r="CW450" s="3"/>
      <c r="CX450" s="3"/>
      <c r="CY450" s="3"/>
      <c r="CZ450" s="3"/>
      <c r="DA450" s="3"/>
      <c r="DB450" s="3"/>
      <c r="DC450" s="3"/>
      <c r="DD450" s="3"/>
      <c r="DE450" s="3"/>
      <c r="DF450" s="3"/>
    </row>
    <row r="451" spans="1:110" s="34" customForma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  <c r="BT451" s="3"/>
      <c r="BU451" s="3"/>
      <c r="BV451" s="3"/>
      <c r="BW451" s="3"/>
      <c r="BX451" s="3"/>
      <c r="BY451" s="3"/>
      <c r="BZ451" s="3"/>
      <c r="CA451" s="3"/>
      <c r="CB451" s="3"/>
      <c r="CC451" s="3"/>
      <c r="CD451" s="3"/>
      <c r="CE451" s="3"/>
      <c r="CF451" s="3"/>
      <c r="CG451" s="3"/>
      <c r="CH451" s="3"/>
      <c r="CI451" s="3"/>
      <c r="CJ451" s="3"/>
      <c r="CK451" s="3"/>
      <c r="CL451" s="3"/>
      <c r="CM451" s="3"/>
      <c r="CN451" s="3"/>
      <c r="CO451" s="3"/>
      <c r="CP451" s="3"/>
      <c r="CQ451" s="3"/>
      <c r="CR451" s="3"/>
      <c r="CS451" s="3"/>
      <c r="CT451" s="3"/>
      <c r="CU451" s="3"/>
      <c r="CV451" s="3"/>
      <c r="CW451" s="3"/>
      <c r="CX451" s="3"/>
      <c r="CY451" s="3"/>
      <c r="CZ451" s="3"/>
      <c r="DA451" s="3"/>
      <c r="DB451" s="3"/>
      <c r="DC451" s="3"/>
      <c r="DD451" s="3"/>
      <c r="DE451" s="3"/>
      <c r="DF451" s="3"/>
    </row>
    <row r="452" spans="1:110" s="34" customForma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  <c r="BT452" s="3"/>
      <c r="BU452" s="3"/>
      <c r="BV452" s="3"/>
      <c r="BW452" s="3"/>
      <c r="BX452" s="3"/>
      <c r="BY452" s="3"/>
      <c r="BZ452" s="3"/>
      <c r="CA452" s="3"/>
      <c r="CB452" s="3"/>
      <c r="CC452" s="3"/>
      <c r="CD452" s="3"/>
      <c r="CE452" s="3"/>
      <c r="CF452" s="3"/>
      <c r="CG452" s="3"/>
      <c r="CH452" s="3"/>
      <c r="CI452" s="3"/>
      <c r="CJ452" s="3"/>
      <c r="CK452" s="3"/>
      <c r="CL452" s="3"/>
      <c r="CM452" s="3"/>
      <c r="CN452" s="3"/>
      <c r="CO452" s="3"/>
      <c r="CP452" s="3"/>
      <c r="CQ452" s="3"/>
      <c r="CR452" s="3"/>
      <c r="CS452" s="3"/>
      <c r="CT452" s="3"/>
      <c r="CU452" s="3"/>
      <c r="CV452" s="3"/>
      <c r="CW452" s="3"/>
      <c r="CX452" s="3"/>
      <c r="CY452" s="3"/>
      <c r="CZ452" s="3"/>
      <c r="DA452" s="3"/>
      <c r="DB452" s="3"/>
      <c r="DC452" s="3"/>
      <c r="DD452" s="3"/>
      <c r="DE452" s="3"/>
      <c r="DF452" s="3"/>
    </row>
    <row r="453" spans="1:110" s="34" customForma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  <c r="BT453" s="3"/>
      <c r="BU453" s="3"/>
      <c r="BV453" s="3"/>
      <c r="BW453" s="3"/>
      <c r="BX453" s="3"/>
      <c r="BY453" s="3"/>
      <c r="BZ453" s="3"/>
      <c r="CA453" s="3"/>
      <c r="CB453" s="3"/>
      <c r="CC453" s="3"/>
      <c r="CD453" s="3"/>
      <c r="CE453" s="3"/>
      <c r="CF453" s="3"/>
      <c r="CG453" s="3"/>
      <c r="CH453" s="3"/>
      <c r="CI453" s="3"/>
      <c r="CJ453" s="3"/>
      <c r="CK453" s="3"/>
      <c r="CL453" s="3"/>
      <c r="CM453" s="3"/>
      <c r="CN453" s="3"/>
      <c r="CO453" s="3"/>
      <c r="CP453" s="3"/>
      <c r="CQ453" s="3"/>
      <c r="CR453" s="3"/>
      <c r="CS453" s="3"/>
      <c r="CT453" s="3"/>
      <c r="CU453" s="3"/>
      <c r="CV453" s="3"/>
      <c r="CW453" s="3"/>
      <c r="CX453" s="3"/>
      <c r="CY453" s="3"/>
      <c r="CZ453" s="3"/>
      <c r="DA453" s="3"/>
      <c r="DB453" s="3"/>
      <c r="DC453" s="3"/>
      <c r="DD453" s="3"/>
      <c r="DE453" s="3"/>
      <c r="DF453" s="3"/>
    </row>
    <row r="454" spans="1:110" s="34" customForma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  <c r="BT454" s="3"/>
      <c r="BU454" s="3"/>
      <c r="BV454" s="3"/>
      <c r="BW454" s="3"/>
      <c r="BX454" s="3"/>
      <c r="BY454" s="3"/>
      <c r="BZ454" s="3"/>
      <c r="CA454" s="3"/>
      <c r="CB454" s="3"/>
      <c r="CC454" s="3"/>
      <c r="CD454" s="3"/>
      <c r="CE454" s="3"/>
      <c r="CF454" s="3"/>
      <c r="CG454" s="3"/>
      <c r="CH454" s="3"/>
      <c r="CI454" s="3"/>
      <c r="CJ454" s="3"/>
      <c r="CK454" s="3"/>
      <c r="CL454" s="3"/>
      <c r="CM454" s="3"/>
      <c r="CN454" s="3"/>
      <c r="CO454" s="3"/>
      <c r="CP454" s="3"/>
      <c r="CQ454" s="3"/>
      <c r="CR454" s="3"/>
      <c r="CS454" s="3"/>
      <c r="CT454" s="3"/>
      <c r="CU454" s="3"/>
      <c r="CV454" s="3"/>
      <c r="CW454" s="3"/>
      <c r="CX454" s="3"/>
      <c r="CY454" s="3"/>
      <c r="CZ454" s="3"/>
      <c r="DA454" s="3"/>
      <c r="DB454" s="3"/>
      <c r="DC454" s="3"/>
      <c r="DD454" s="3"/>
      <c r="DE454" s="3"/>
      <c r="DF454" s="3"/>
    </row>
    <row r="455" spans="1:110" s="34" customForma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  <c r="BT455" s="3"/>
      <c r="BU455" s="3"/>
      <c r="BV455" s="3"/>
      <c r="BW455" s="3"/>
      <c r="BX455" s="3"/>
      <c r="BY455" s="3"/>
      <c r="BZ455" s="3"/>
      <c r="CA455" s="3"/>
      <c r="CB455" s="3"/>
      <c r="CC455" s="3"/>
      <c r="CD455" s="3"/>
      <c r="CE455" s="3"/>
      <c r="CF455" s="3"/>
      <c r="CG455" s="3"/>
      <c r="CH455" s="3"/>
      <c r="CI455" s="3"/>
      <c r="CJ455" s="3"/>
      <c r="CK455" s="3"/>
      <c r="CL455" s="3"/>
      <c r="CM455" s="3"/>
      <c r="CN455" s="3"/>
      <c r="CO455" s="3"/>
      <c r="CP455" s="3"/>
      <c r="CQ455" s="3"/>
      <c r="CR455" s="3"/>
      <c r="CS455" s="3"/>
      <c r="CT455" s="3"/>
      <c r="CU455" s="3"/>
      <c r="CV455" s="3"/>
      <c r="CW455" s="3"/>
      <c r="CX455" s="3"/>
      <c r="CY455" s="3"/>
      <c r="CZ455" s="3"/>
      <c r="DA455" s="3"/>
      <c r="DB455" s="3"/>
      <c r="DC455" s="3"/>
      <c r="DD455" s="3"/>
      <c r="DE455" s="3"/>
      <c r="DF455" s="3"/>
    </row>
    <row r="456" spans="1:110" s="34" customForma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  <c r="BT456" s="3"/>
      <c r="BU456" s="3"/>
      <c r="BV456" s="3"/>
      <c r="BW456" s="3"/>
      <c r="BX456" s="3"/>
      <c r="BY456" s="3"/>
      <c r="BZ456" s="3"/>
      <c r="CA456" s="3"/>
      <c r="CB456" s="3"/>
      <c r="CC456" s="3"/>
      <c r="CD456" s="3"/>
      <c r="CE456" s="3"/>
      <c r="CF456" s="3"/>
      <c r="CG456" s="3"/>
      <c r="CH456" s="3"/>
      <c r="CI456" s="3"/>
      <c r="CJ456" s="3"/>
      <c r="CK456" s="3"/>
      <c r="CL456" s="3"/>
      <c r="CM456" s="3"/>
      <c r="CN456" s="3"/>
      <c r="CO456" s="3"/>
      <c r="CP456" s="3"/>
      <c r="CQ456" s="3"/>
      <c r="CR456" s="3"/>
      <c r="CS456" s="3"/>
      <c r="CT456" s="3"/>
      <c r="CU456" s="3"/>
      <c r="CV456" s="3"/>
      <c r="CW456" s="3"/>
      <c r="CX456" s="3"/>
      <c r="CY456" s="3"/>
      <c r="CZ456" s="3"/>
      <c r="DA456" s="3"/>
      <c r="DB456" s="3"/>
      <c r="DC456" s="3"/>
      <c r="DD456" s="3"/>
      <c r="DE456" s="3"/>
      <c r="DF456" s="3"/>
    </row>
    <row r="457" spans="1:110" s="34" customForma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  <c r="BT457" s="3"/>
      <c r="BU457" s="3"/>
      <c r="BV457" s="3"/>
      <c r="BW457" s="3"/>
      <c r="BX457" s="3"/>
      <c r="BY457" s="3"/>
      <c r="BZ457" s="3"/>
      <c r="CA457" s="3"/>
      <c r="CB457" s="3"/>
      <c r="CC457" s="3"/>
      <c r="CD457" s="3"/>
      <c r="CE457" s="3"/>
      <c r="CF457" s="3"/>
      <c r="CG457" s="3"/>
      <c r="CH457" s="3"/>
      <c r="CI457" s="3"/>
      <c r="CJ457" s="3"/>
      <c r="CK457" s="3"/>
      <c r="CL457" s="3"/>
      <c r="CM457" s="3"/>
      <c r="CN457" s="3"/>
      <c r="CO457" s="3"/>
      <c r="CP457" s="3"/>
      <c r="CQ457" s="3"/>
      <c r="CR457" s="3"/>
      <c r="CS457" s="3"/>
      <c r="CT457" s="3"/>
      <c r="CU457" s="3"/>
      <c r="CV457" s="3"/>
      <c r="CW457" s="3"/>
      <c r="CX457" s="3"/>
      <c r="CY457" s="3"/>
      <c r="CZ457" s="3"/>
      <c r="DA457" s="3"/>
      <c r="DB457" s="3"/>
      <c r="DC457" s="3"/>
      <c r="DD457" s="3"/>
      <c r="DE457" s="3"/>
      <c r="DF457" s="3"/>
    </row>
    <row r="458" spans="1:110" s="34" customForma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  <c r="BT458" s="3"/>
      <c r="BU458" s="3"/>
      <c r="BV458" s="3"/>
      <c r="BW458" s="3"/>
      <c r="BX458" s="3"/>
      <c r="BY458" s="3"/>
      <c r="BZ458" s="3"/>
      <c r="CA458" s="3"/>
      <c r="CB458" s="3"/>
      <c r="CC458" s="3"/>
      <c r="CD458" s="3"/>
      <c r="CE458" s="3"/>
      <c r="CF458" s="3"/>
      <c r="CG458" s="3"/>
      <c r="CH458" s="3"/>
      <c r="CI458" s="3"/>
      <c r="CJ458" s="3"/>
      <c r="CK458" s="3"/>
      <c r="CL458" s="3"/>
      <c r="CM458" s="3"/>
      <c r="CN458" s="3"/>
      <c r="CO458" s="3"/>
      <c r="CP458" s="3"/>
      <c r="CQ458" s="3"/>
      <c r="CR458" s="3"/>
      <c r="CS458" s="3"/>
      <c r="CT458" s="3"/>
      <c r="CU458" s="3"/>
      <c r="CV458" s="3"/>
      <c r="CW458" s="3"/>
      <c r="CX458" s="3"/>
      <c r="CY458" s="3"/>
      <c r="CZ458" s="3"/>
      <c r="DA458" s="3"/>
      <c r="DB458" s="3"/>
      <c r="DC458" s="3"/>
      <c r="DD458" s="3"/>
      <c r="DE458" s="3"/>
      <c r="DF458" s="3"/>
    </row>
    <row r="459" spans="1:110" s="34" customForma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  <c r="BT459" s="3"/>
      <c r="BU459" s="3"/>
      <c r="BV459" s="3"/>
      <c r="BW459" s="3"/>
      <c r="BX459" s="3"/>
      <c r="BY459" s="3"/>
      <c r="BZ459" s="3"/>
      <c r="CA459" s="3"/>
      <c r="CB459" s="3"/>
      <c r="CC459" s="3"/>
      <c r="CD459" s="3"/>
      <c r="CE459" s="3"/>
      <c r="CF459" s="3"/>
      <c r="CG459" s="3"/>
      <c r="CH459" s="3"/>
      <c r="CI459" s="3"/>
      <c r="CJ459" s="3"/>
      <c r="CK459" s="3"/>
      <c r="CL459" s="3"/>
      <c r="CM459" s="3"/>
      <c r="CN459" s="3"/>
      <c r="CO459" s="3"/>
      <c r="CP459" s="3"/>
      <c r="CQ459" s="3"/>
      <c r="CR459" s="3"/>
      <c r="CS459" s="3"/>
      <c r="CT459" s="3"/>
      <c r="CU459" s="3"/>
      <c r="CV459" s="3"/>
      <c r="CW459" s="3"/>
      <c r="CX459" s="3"/>
      <c r="CY459" s="3"/>
      <c r="CZ459" s="3"/>
      <c r="DA459" s="3"/>
      <c r="DB459" s="3"/>
      <c r="DC459" s="3"/>
      <c r="DD459" s="3"/>
      <c r="DE459" s="3"/>
      <c r="DF459" s="3"/>
    </row>
    <row r="460" spans="1:110" s="34" customForma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  <c r="BT460" s="3"/>
      <c r="BU460" s="3"/>
      <c r="BV460" s="3"/>
      <c r="BW460" s="3"/>
      <c r="BX460" s="3"/>
      <c r="BY460" s="3"/>
      <c r="BZ460" s="3"/>
      <c r="CA460" s="3"/>
      <c r="CB460" s="3"/>
      <c r="CC460" s="3"/>
      <c r="CD460" s="3"/>
      <c r="CE460" s="3"/>
      <c r="CF460" s="3"/>
      <c r="CG460" s="3"/>
      <c r="CH460" s="3"/>
      <c r="CI460" s="3"/>
      <c r="CJ460" s="3"/>
      <c r="CK460" s="3"/>
      <c r="CL460" s="3"/>
      <c r="CM460" s="3"/>
      <c r="CN460" s="3"/>
      <c r="CO460" s="3"/>
      <c r="CP460" s="3"/>
      <c r="CQ460" s="3"/>
      <c r="CR460" s="3"/>
      <c r="CS460" s="3"/>
      <c r="CT460" s="3"/>
      <c r="CU460" s="3"/>
      <c r="CV460" s="3"/>
      <c r="CW460" s="3"/>
      <c r="CX460" s="3"/>
      <c r="CY460" s="3"/>
      <c r="CZ460" s="3"/>
      <c r="DA460" s="3"/>
      <c r="DB460" s="3"/>
      <c r="DC460" s="3"/>
      <c r="DD460" s="3"/>
      <c r="DE460" s="3"/>
      <c r="DF460" s="3"/>
    </row>
    <row r="461" spans="1:110" s="34" customForma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3"/>
      <c r="BX461" s="3"/>
      <c r="BY461" s="3"/>
      <c r="BZ461" s="3"/>
      <c r="CA461" s="3"/>
      <c r="CB461" s="3"/>
      <c r="CC461" s="3"/>
      <c r="CD461" s="3"/>
      <c r="CE461" s="3"/>
      <c r="CF461" s="3"/>
      <c r="CG461" s="3"/>
      <c r="CH461" s="3"/>
      <c r="CI461" s="3"/>
      <c r="CJ461" s="3"/>
      <c r="CK461" s="3"/>
      <c r="CL461" s="3"/>
      <c r="CM461" s="3"/>
      <c r="CN461" s="3"/>
      <c r="CO461" s="3"/>
      <c r="CP461" s="3"/>
      <c r="CQ461" s="3"/>
      <c r="CR461" s="3"/>
      <c r="CS461" s="3"/>
      <c r="CT461" s="3"/>
      <c r="CU461" s="3"/>
      <c r="CV461" s="3"/>
      <c r="CW461" s="3"/>
      <c r="CX461" s="3"/>
      <c r="CY461" s="3"/>
      <c r="CZ461" s="3"/>
      <c r="DA461" s="3"/>
      <c r="DB461" s="3"/>
      <c r="DC461" s="3"/>
      <c r="DD461" s="3"/>
      <c r="DE461" s="3"/>
      <c r="DF461" s="3"/>
    </row>
    <row r="462" spans="1:110" s="34" customForma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  <c r="BT462" s="3"/>
      <c r="BU462" s="3"/>
      <c r="BV462" s="3"/>
      <c r="BW462" s="3"/>
      <c r="BX462" s="3"/>
      <c r="BY462" s="3"/>
      <c r="BZ462" s="3"/>
      <c r="CA462" s="3"/>
      <c r="CB462" s="3"/>
      <c r="CC462" s="3"/>
      <c r="CD462" s="3"/>
      <c r="CE462" s="3"/>
      <c r="CF462" s="3"/>
      <c r="CG462" s="3"/>
      <c r="CH462" s="3"/>
      <c r="CI462" s="3"/>
      <c r="CJ462" s="3"/>
      <c r="CK462" s="3"/>
      <c r="CL462" s="3"/>
      <c r="CM462" s="3"/>
      <c r="CN462" s="3"/>
      <c r="CO462" s="3"/>
      <c r="CP462" s="3"/>
      <c r="CQ462" s="3"/>
      <c r="CR462" s="3"/>
      <c r="CS462" s="3"/>
      <c r="CT462" s="3"/>
      <c r="CU462" s="3"/>
      <c r="CV462" s="3"/>
      <c r="CW462" s="3"/>
      <c r="CX462" s="3"/>
      <c r="CY462" s="3"/>
      <c r="CZ462" s="3"/>
      <c r="DA462" s="3"/>
      <c r="DB462" s="3"/>
      <c r="DC462" s="3"/>
      <c r="DD462" s="3"/>
      <c r="DE462" s="3"/>
      <c r="DF462" s="3"/>
    </row>
    <row r="463" spans="1:110" s="34" customForma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  <c r="BT463" s="3"/>
      <c r="BU463" s="3"/>
      <c r="BV463" s="3"/>
      <c r="BW463" s="3"/>
      <c r="BX463" s="3"/>
      <c r="BY463" s="3"/>
      <c r="BZ463" s="3"/>
      <c r="CA463" s="3"/>
      <c r="CB463" s="3"/>
      <c r="CC463" s="3"/>
      <c r="CD463" s="3"/>
      <c r="CE463" s="3"/>
      <c r="CF463" s="3"/>
      <c r="CG463" s="3"/>
      <c r="CH463" s="3"/>
      <c r="CI463" s="3"/>
      <c r="CJ463" s="3"/>
      <c r="CK463" s="3"/>
      <c r="CL463" s="3"/>
      <c r="CM463" s="3"/>
      <c r="CN463" s="3"/>
      <c r="CO463" s="3"/>
      <c r="CP463" s="3"/>
      <c r="CQ463" s="3"/>
      <c r="CR463" s="3"/>
      <c r="CS463" s="3"/>
      <c r="CT463" s="3"/>
      <c r="CU463" s="3"/>
      <c r="CV463" s="3"/>
      <c r="CW463" s="3"/>
      <c r="CX463" s="3"/>
      <c r="CY463" s="3"/>
      <c r="CZ463" s="3"/>
      <c r="DA463" s="3"/>
      <c r="DB463" s="3"/>
      <c r="DC463" s="3"/>
      <c r="DD463" s="3"/>
      <c r="DE463" s="3"/>
      <c r="DF463" s="3"/>
    </row>
    <row r="464" spans="1:110" s="34" customForma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  <c r="BT464" s="3"/>
      <c r="BU464" s="3"/>
      <c r="BV464" s="3"/>
      <c r="BW464" s="3"/>
      <c r="BX464" s="3"/>
      <c r="BY464" s="3"/>
      <c r="BZ464" s="3"/>
      <c r="CA464" s="3"/>
      <c r="CB464" s="3"/>
      <c r="CC464" s="3"/>
      <c r="CD464" s="3"/>
      <c r="CE464" s="3"/>
      <c r="CF464" s="3"/>
      <c r="CG464" s="3"/>
      <c r="CH464" s="3"/>
      <c r="CI464" s="3"/>
      <c r="CJ464" s="3"/>
      <c r="CK464" s="3"/>
      <c r="CL464" s="3"/>
      <c r="CM464" s="3"/>
      <c r="CN464" s="3"/>
      <c r="CO464" s="3"/>
      <c r="CP464" s="3"/>
      <c r="CQ464" s="3"/>
      <c r="CR464" s="3"/>
      <c r="CS464" s="3"/>
      <c r="CT464" s="3"/>
      <c r="CU464" s="3"/>
      <c r="CV464" s="3"/>
      <c r="CW464" s="3"/>
      <c r="CX464" s="3"/>
      <c r="CY464" s="3"/>
      <c r="CZ464" s="3"/>
      <c r="DA464" s="3"/>
      <c r="DB464" s="3"/>
      <c r="DC464" s="3"/>
      <c r="DD464" s="3"/>
      <c r="DE464" s="3"/>
      <c r="DF464" s="3"/>
    </row>
    <row r="465" spans="1:110" s="34" customForma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  <c r="BT465" s="3"/>
      <c r="BU465" s="3"/>
      <c r="BV465" s="3"/>
      <c r="BW465" s="3"/>
      <c r="BX465" s="3"/>
      <c r="BY465" s="3"/>
      <c r="BZ465" s="3"/>
      <c r="CA465" s="3"/>
      <c r="CB465" s="3"/>
      <c r="CC465" s="3"/>
      <c r="CD465" s="3"/>
      <c r="CE465" s="3"/>
      <c r="CF465" s="3"/>
      <c r="CG465" s="3"/>
      <c r="CH465" s="3"/>
      <c r="CI465" s="3"/>
      <c r="CJ465" s="3"/>
      <c r="CK465" s="3"/>
      <c r="CL465" s="3"/>
      <c r="CM465" s="3"/>
      <c r="CN465" s="3"/>
      <c r="CO465" s="3"/>
      <c r="CP465" s="3"/>
      <c r="CQ465" s="3"/>
      <c r="CR465" s="3"/>
      <c r="CS465" s="3"/>
      <c r="CT465" s="3"/>
      <c r="CU465" s="3"/>
      <c r="CV465" s="3"/>
      <c r="CW465" s="3"/>
      <c r="CX465" s="3"/>
      <c r="CY465" s="3"/>
      <c r="CZ465" s="3"/>
      <c r="DA465" s="3"/>
      <c r="DB465" s="3"/>
      <c r="DC465" s="3"/>
      <c r="DD465" s="3"/>
      <c r="DE465" s="3"/>
      <c r="DF465" s="3"/>
    </row>
    <row r="466" spans="1:110" s="34" customForma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  <c r="BT466" s="3"/>
      <c r="BU466" s="3"/>
      <c r="BV466" s="3"/>
      <c r="BW466" s="3"/>
      <c r="BX466" s="3"/>
      <c r="BY466" s="3"/>
      <c r="BZ466" s="3"/>
      <c r="CA466" s="3"/>
      <c r="CB466" s="3"/>
      <c r="CC466" s="3"/>
      <c r="CD466" s="3"/>
      <c r="CE466" s="3"/>
      <c r="CF466" s="3"/>
      <c r="CG466" s="3"/>
      <c r="CH466" s="3"/>
      <c r="CI466" s="3"/>
      <c r="CJ466" s="3"/>
      <c r="CK466" s="3"/>
      <c r="CL466" s="3"/>
      <c r="CM466" s="3"/>
      <c r="CN466" s="3"/>
      <c r="CO466" s="3"/>
      <c r="CP466" s="3"/>
      <c r="CQ466" s="3"/>
      <c r="CR466" s="3"/>
      <c r="CS466" s="3"/>
      <c r="CT466" s="3"/>
      <c r="CU466" s="3"/>
      <c r="CV466" s="3"/>
      <c r="CW466" s="3"/>
      <c r="CX466" s="3"/>
      <c r="CY466" s="3"/>
      <c r="CZ466" s="3"/>
      <c r="DA466" s="3"/>
      <c r="DB466" s="3"/>
      <c r="DC466" s="3"/>
      <c r="DD466" s="3"/>
      <c r="DE466" s="3"/>
      <c r="DF466" s="3"/>
    </row>
    <row r="467" spans="1:110" s="34" customForma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  <c r="BW467" s="3"/>
      <c r="BX467" s="3"/>
      <c r="BY467" s="3"/>
      <c r="BZ467" s="3"/>
      <c r="CA467" s="3"/>
      <c r="CB467" s="3"/>
      <c r="CC467" s="3"/>
      <c r="CD467" s="3"/>
      <c r="CE467" s="3"/>
      <c r="CF467" s="3"/>
      <c r="CG467" s="3"/>
      <c r="CH467" s="3"/>
      <c r="CI467" s="3"/>
      <c r="CJ467" s="3"/>
      <c r="CK467" s="3"/>
      <c r="CL467" s="3"/>
      <c r="CM467" s="3"/>
      <c r="CN467" s="3"/>
      <c r="CO467" s="3"/>
      <c r="CP467" s="3"/>
      <c r="CQ467" s="3"/>
      <c r="CR467" s="3"/>
      <c r="CS467" s="3"/>
      <c r="CT467" s="3"/>
      <c r="CU467" s="3"/>
      <c r="CV467" s="3"/>
      <c r="CW467" s="3"/>
      <c r="CX467" s="3"/>
      <c r="CY467" s="3"/>
      <c r="CZ467" s="3"/>
      <c r="DA467" s="3"/>
      <c r="DB467" s="3"/>
      <c r="DC467" s="3"/>
      <c r="DD467" s="3"/>
      <c r="DE467" s="3"/>
      <c r="DF467" s="3"/>
    </row>
    <row r="468" spans="1:110" s="34" customForma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  <c r="BT468" s="3"/>
      <c r="BU468" s="3"/>
      <c r="BV468" s="3"/>
      <c r="BW468" s="3"/>
      <c r="BX468" s="3"/>
      <c r="BY468" s="3"/>
      <c r="BZ468" s="3"/>
      <c r="CA468" s="3"/>
      <c r="CB468" s="3"/>
      <c r="CC468" s="3"/>
      <c r="CD468" s="3"/>
      <c r="CE468" s="3"/>
      <c r="CF468" s="3"/>
      <c r="CG468" s="3"/>
      <c r="CH468" s="3"/>
      <c r="CI468" s="3"/>
      <c r="CJ468" s="3"/>
      <c r="CK468" s="3"/>
      <c r="CL468" s="3"/>
      <c r="CM468" s="3"/>
      <c r="CN468" s="3"/>
      <c r="CO468" s="3"/>
      <c r="CP468" s="3"/>
      <c r="CQ468" s="3"/>
      <c r="CR468" s="3"/>
      <c r="CS468" s="3"/>
      <c r="CT468" s="3"/>
      <c r="CU468" s="3"/>
      <c r="CV468" s="3"/>
      <c r="CW468" s="3"/>
      <c r="CX468" s="3"/>
      <c r="CY468" s="3"/>
      <c r="CZ468" s="3"/>
      <c r="DA468" s="3"/>
      <c r="DB468" s="3"/>
      <c r="DC468" s="3"/>
      <c r="DD468" s="3"/>
      <c r="DE468" s="3"/>
      <c r="DF468" s="3"/>
    </row>
    <row r="469" spans="1:110" s="34" customForma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  <c r="BT469" s="3"/>
      <c r="BU469" s="3"/>
      <c r="BV469" s="3"/>
      <c r="BW469" s="3"/>
      <c r="BX469" s="3"/>
      <c r="BY469" s="3"/>
      <c r="BZ469" s="3"/>
      <c r="CA469" s="3"/>
      <c r="CB469" s="3"/>
      <c r="CC469" s="3"/>
      <c r="CD469" s="3"/>
      <c r="CE469" s="3"/>
      <c r="CF469" s="3"/>
      <c r="CG469" s="3"/>
      <c r="CH469" s="3"/>
      <c r="CI469" s="3"/>
      <c r="CJ469" s="3"/>
      <c r="CK469" s="3"/>
      <c r="CL469" s="3"/>
      <c r="CM469" s="3"/>
      <c r="CN469" s="3"/>
      <c r="CO469" s="3"/>
      <c r="CP469" s="3"/>
      <c r="CQ469" s="3"/>
      <c r="CR469" s="3"/>
      <c r="CS469" s="3"/>
      <c r="CT469" s="3"/>
      <c r="CU469" s="3"/>
      <c r="CV469" s="3"/>
      <c r="CW469" s="3"/>
      <c r="CX469" s="3"/>
      <c r="CY469" s="3"/>
      <c r="CZ469" s="3"/>
      <c r="DA469" s="3"/>
      <c r="DB469" s="3"/>
      <c r="DC469" s="3"/>
      <c r="DD469" s="3"/>
      <c r="DE469" s="3"/>
      <c r="DF469" s="3"/>
    </row>
    <row r="470" spans="1:110" s="34" customForma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  <c r="BT470" s="3"/>
      <c r="BU470" s="3"/>
      <c r="BV470" s="3"/>
      <c r="BW470" s="3"/>
      <c r="BX470" s="3"/>
      <c r="BY470" s="3"/>
      <c r="BZ470" s="3"/>
      <c r="CA470" s="3"/>
      <c r="CB470" s="3"/>
      <c r="CC470" s="3"/>
      <c r="CD470" s="3"/>
      <c r="CE470" s="3"/>
      <c r="CF470" s="3"/>
      <c r="CG470" s="3"/>
      <c r="CH470" s="3"/>
      <c r="CI470" s="3"/>
      <c r="CJ470" s="3"/>
      <c r="CK470" s="3"/>
      <c r="CL470" s="3"/>
      <c r="CM470" s="3"/>
      <c r="CN470" s="3"/>
      <c r="CO470" s="3"/>
      <c r="CP470" s="3"/>
      <c r="CQ470" s="3"/>
      <c r="CR470" s="3"/>
      <c r="CS470" s="3"/>
      <c r="CT470" s="3"/>
      <c r="CU470" s="3"/>
      <c r="CV470" s="3"/>
      <c r="CW470" s="3"/>
      <c r="CX470" s="3"/>
      <c r="CY470" s="3"/>
      <c r="CZ470" s="3"/>
      <c r="DA470" s="3"/>
      <c r="DB470" s="3"/>
      <c r="DC470" s="3"/>
      <c r="DD470" s="3"/>
      <c r="DE470" s="3"/>
      <c r="DF470" s="3"/>
    </row>
    <row r="471" spans="1:110" s="34" customForma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  <c r="BT471" s="3"/>
      <c r="BU471" s="3"/>
      <c r="BV471" s="3"/>
      <c r="BW471" s="3"/>
      <c r="BX471" s="3"/>
      <c r="BY471" s="3"/>
      <c r="BZ471" s="3"/>
      <c r="CA471" s="3"/>
      <c r="CB471" s="3"/>
      <c r="CC471" s="3"/>
      <c r="CD471" s="3"/>
      <c r="CE471" s="3"/>
      <c r="CF471" s="3"/>
      <c r="CG471" s="3"/>
      <c r="CH471" s="3"/>
      <c r="CI471" s="3"/>
      <c r="CJ471" s="3"/>
      <c r="CK471" s="3"/>
      <c r="CL471" s="3"/>
      <c r="CM471" s="3"/>
      <c r="CN471" s="3"/>
      <c r="CO471" s="3"/>
      <c r="CP471" s="3"/>
      <c r="CQ471" s="3"/>
      <c r="CR471" s="3"/>
      <c r="CS471" s="3"/>
      <c r="CT471" s="3"/>
      <c r="CU471" s="3"/>
      <c r="CV471" s="3"/>
      <c r="CW471" s="3"/>
      <c r="CX471" s="3"/>
      <c r="CY471" s="3"/>
      <c r="CZ471" s="3"/>
      <c r="DA471" s="3"/>
      <c r="DB471" s="3"/>
      <c r="DC471" s="3"/>
      <c r="DD471" s="3"/>
      <c r="DE471" s="3"/>
      <c r="DF471" s="3"/>
    </row>
    <row r="472" spans="1:110" s="34" customForma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  <c r="BT472" s="3"/>
      <c r="BU472" s="3"/>
      <c r="BV472" s="3"/>
      <c r="BW472" s="3"/>
      <c r="BX472" s="3"/>
      <c r="BY472" s="3"/>
      <c r="BZ472" s="3"/>
      <c r="CA472" s="3"/>
      <c r="CB472" s="3"/>
      <c r="CC472" s="3"/>
      <c r="CD472" s="3"/>
      <c r="CE472" s="3"/>
      <c r="CF472" s="3"/>
      <c r="CG472" s="3"/>
      <c r="CH472" s="3"/>
      <c r="CI472" s="3"/>
      <c r="CJ472" s="3"/>
      <c r="CK472" s="3"/>
      <c r="CL472" s="3"/>
      <c r="CM472" s="3"/>
      <c r="CN472" s="3"/>
      <c r="CO472" s="3"/>
      <c r="CP472" s="3"/>
      <c r="CQ472" s="3"/>
      <c r="CR472" s="3"/>
      <c r="CS472" s="3"/>
      <c r="CT472" s="3"/>
      <c r="CU472" s="3"/>
      <c r="CV472" s="3"/>
      <c r="CW472" s="3"/>
      <c r="CX472" s="3"/>
      <c r="CY472" s="3"/>
      <c r="CZ472" s="3"/>
      <c r="DA472" s="3"/>
      <c r="DB472" s="3"/>
      <c r="DC472" s="3"/>
      <c r="DD472" s="3"/>
      <c r="DE472" s="3"/>
      <c r="DF472" s="3"/>
    </row>
    <row r="473" spans="1:110" s="34" customForma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  <c r="BT473" s="3"/>
      <c r="BU473" s="3"/>
      <c r="BV473" s="3"/>
      <c r="BW473" s="3"/>
      <c r="BX473" s="3"/>
      <c r="BY473" s="3"/>
      <c r="BZ473" s="3"/>
      <c r="CA473" s="3"/>
      <c r="CB473" s="3"/>
      <c r="CC473" s="3"/>
      <c r="CD473" s="3"/>
      <c r="CE473" s="3"/>
      <c r="CF473" s="3"/>
      <c r="CG473" s="3"/>
      <c r="CH473" s="3"/>
      <c r="CI473" s="3"/>
      <c r="CJ473" s="3"/>
      <c r="CK473" s="3"/>
      <c r="CL473" s="3"/>
      <c r="CM473" s="3"/>
      <c r="CN473" s="3"/>
      <c r="CO473" s="3"/>
      <c r="CP473" s="3"/>
      <c r="CQ473" s="3"/>
      <c r="CR473" s="3"/>
      <c r="CS473" s="3"/>
      <c r="CT473" s="3"/>
      <c r="CU473" s="3"/>
      <c r="CV473" s="3"/>
      <c r="CW473" s="3"/>
      <c r="CX473" s="3"/>
      <c r="CY473" s="3"/>
      <c r="CZ473" s="3"/>
      <c r="DA473" s="3"/>
      <c r="DB473" s="3"/>
      <c r="DC473" s="3"/>
      <c r="DD473" s="3"/>
      <c r="DE473" s="3"/>
      <c r="DF473" s="3"/>
    </row>
    <row r="474" spans="1:110" s="34" customForma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  <c r="BT474" s="3"/>
      <c r="BU474" s="3"/>
      <c r="BV474" s="3"/>
      <c r="BW474" s="3"/>
      <c r="BX474" s="3"/>
      <c r="BY474" s="3"/>
      <c r="BZ474" s="3"/>
      <c r="CA474" s="3"/>
      <c r="CB474" s="3"/>
      <c r="CC474" s="3"/>
      <c r="CD474" s="3"/>
      <c r="CE474" s="3"/>
      <c r="CF474" s="3"/>
      <c r="CG474" s="3"/>
      <c r="CH474" s="3"/>
      <c r="CI474" s="3"/>
      <c r="CJ474" s="3"/>
      <c r="CK474" s="3"/>
      <c r="CL474" s="3"/>
      <c r="CM474" s="3"/>
      <c r="CN474" s="3"/>
      <c r="CO474" s="3"/>
      <c r="CP474" s="3"/>
      <c r="CQ474" s="3"/>
      <c r="CR474" s="3"/>
      <c r="CS474" s="3"/>
      <c r="CT474" s="3"/>
      <c r="CU474" s="3"/>
      <c r="CV474" s="3"/>
      <c r="CW474" s="3"/>
      <c r="CX474" s="3"/>
      <c r="CY474" s="3"/>
      <c r="CZ474" s="3"/>
      <c r="DA474" s="3"/>
      <c r="DB474" s="3"/>
      <c r="DC474" s="3"/>
      <c r="DD474" s="3"/>
      <c r="DE474" s="3"/>
      <c r="DF474" s="3"/>
    </row>
    <row r="475" spans="1:110" s="34" customForma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  <c r="BT475" s="3"/>
      <c r="BU475" s="3"/>
      <c r="BV475" s="3"/>
      <c r="BW475" s="3"/>
      <c r="BX475" s="3"/>
      <c r="BY475" s="3"/>
      <c r="BZ475" s="3"/>
      <c r="CA475" s="3"/>
      <c r="CB475" s="3"/>
      <c r="CC475" s="3"/>
      <c r="CD475" s="3"/>
      <c r="CE475" s="3"/>
      <c r="CF475" s="3"/>
      <c r="CG475" s="3"/>
      <c r="CH475" s="3"/>
      <c r="CI475" s="3"/>
      <c r="CJ475" s="3"/>
      <c r="CK475" s="3"/>
      <c r="CL475" s="3"/>
      <c r="CM475" s="3"/>
      <c r="CN475" s="3"/>
      <c r="CO475" s="3"/>
      <c r="CP475" s="3"/>
      <c r="CQ475" s="3"/>
      <c r="CR475" s="3"/>
      <c r="CS475" s="3"/>
      <c r="CT475" s="3"/>
      <c r="CU475" s="3"/>
      <c r="CV475" s="3"/>
      <c r="CW475" s="3"/>
      <c r="CX475" s="3"/>
      <c r="CY475" s="3"/>
      <c r="CZ475" s="3"/>
      <c r="DA475" s="3"/>
      <c r="DB475" s="3"/>
      <c r="DC475" s="3"/>
      <c r="DD475" s="3"/>
      <c r="DE475" s="3"/>
      <c r="DF475" s="3"/>
    </row>
    <row r="476" spans="1:110" s="34" customForma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  <c r="BT476" s="3"/>
      <c r="BU476" s="3"/>
      <c r="BV476" s="3"/>
      <c r="BW476" s="3"/>
      <c r="BX476" s="3"/>
      <c r="BY476" s="3"/>
      <c r="BZ476" s="3"/>
      <c r="CA476" s="3"/>
      <c r="CB476" s="3"/>
      <c r="CC476" s="3"/>
      <c r="CD476" s="3"/>
      <c r="CE476" s="3"/>
      <c r="CF476" s="3"/>
      <c r="CG476" s="3"/>
      <c r="CH476" s="3"/>
      <c r="CI476" s="3"/>
      <c r="CJ476" s="3"/>
      <c r="CK476" s="3"/>
      <c r="CL476" s="3"/>
      <c r="CM476" s="3"/>
      <c r="CN476" s="3"/>
      <c r="CO476" s="3"/>
      <c r="CP476" s="3"/>
      <c r="CQ476" s="3"/>
      <c r="CR476" s="3"/>
      <c r="CS476" s="3"/>
      <c r="CT476" s="3"/>
      <c r="CU476" s="3"/>
      <c r="CV476" s="3"/>
      <c r="CW476" s="3"/>
      <c r="CX476" s="3"/>
      <c r="CY476" s="3"/>
      <c r="CZ476" s="3"/>
      <c r="DA476" s="3"/>
      <c r="DB476" s="3"/>
      <c r="DC476" s="3"/>
      <c r="DD476" s="3"/>
      <c r="DE476" s="3"/>
      <c r="DF476" s="3"/>
    </row>
    <row r="477" spans="1:110" s="34" customForma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  <c r="BT477" s="3"/>
      <c r="BU477" s="3"/>
      <c r="BV477" s="3"/>
      <c r="BW477" s="3"/>
      <c r="BX477" s="3"/>
      <c r="BY477" s="3"/>
      <c r="BZ477" s="3"/>
      <c r="CA477" s="3"/>
      <c r="CB477" s="3"/>
      <c r="CC477" s="3"/>
      <c r="CD477" s="3"/>
      <c r="CE477" s="3"/>
      <c r="CF477" s="3"/>
      <c r="CG477" s="3"/>
      <c r="CH477" s="3"/>
      <c r="CI477" s="3"/>
      <c r="CJ477" s="3"/>
      <c r="CK477" s="3"/>
      <c r="CL477" s="3"/>
      <c r="CM477" s="3"/>
      <c r="CN477" s="3"/>
      <c r="CO477" s="3"/>
      <c r="CP477" s="3"/>
      <c r="CQ477" s="3"/>
      <c r="CR477" s="3"/>
      <c r="CS477" s="3"/>
      <c r="CT477" s="3"/>
      <c r="CU477" s="3"/>
      <c r="CV477" s="3"/>
      <c r="CW477" s="3"/>
      <c r="CX477" s="3"/>
      <c r="CY477" s="3"/>
      <c r="CZ477" s="3"/>
      <c r="DA477" s="3"/>
      <c r="DB477" s="3"/>
      <c r="DC477" s="3"/>
      <c r="DD477" s="3"/>
      <c r="DE477" s="3"/>
      <c r="DF477" s="3"/>
    </row>
    <row r="478" spans="1:110" s="34" customForma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  <c r="BT478" s="3"/>
      <c r="BU478" s="3"/>
      <c r="BV478" s="3"/>
      <c r="BW478" s="3"/>
      <c r="BX478" s="3"/>
      <c r="BY478" s="3"/>
      <c r="BZ478" s="3"/>
      <c r="CA478" s="3"/>
      <c r="CB478" s="3"/>
      <c r="CC478" s="3"/>
      <c r="CD478" s="3"/>
      <c r="CE478" s="3"/>
      <c r="CF478" s="3"/>
      <c r="CG478" s="3"/>
      <c r="CH478" s="3"/>
      <c r="CI478" s="3"/>
      <c r="CJ478" s="3"/>
      <c r="CK478" s="3"/>
      <c r="CL478" s="3"/>
      <c r="CM478" s="3"/>
      <c r="CN478" s="3"/>
      <c r="CO478" s="3"/>
      <c r="CP478" s="3"/>
      <c r="CQ478" s="3"/>
      <c r="CR478" s="3"/>
      <c r="CS478" s="3"/>
      <c r="CT478" s="3"/>
      <c r="CU478" s="3"/>
      <c r="CV478" s="3"/>
      <c r="CW478" s="3"/>
      <c r="CX478" s="3"/>
      <c r="CY478" s="3"/>
      <c r="CZ478" s="3"/>
      <c r="DA478" s="3"/>
      <c r="DB478" s="3"/>
      <c r="DC478" s="3"/>
      <c r="DD478" s="3"/>
      <c r="DE478" s="3"/>
      <c r="DF478" s="3"/>
    </row>
    <row r="479" spans="1:110" s="34" customForma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  <c r="BT479" s="3"/>
      <c r="BU479" s="3"/>
      <c r="BV479" s="3"/>
      <c r="BW479" s="3"/>
      <c r="BX479" s="3"/>
      <c r="BY479" s="3"/>
      <c r="BZ479" s="3"/>
      <c r="CA479" s="3"/>
      <c r="CB479" s="3"/>
      <c r="CC479" s="3"/>
      <c r="CD479" s="3"/>
      <c r="CE479" s="3"/>
      <c r="CF479" s="3"/>
      <c r="CG479" s="3"/>
      <c r="CH479" s="3"/>
      <c r="CI479" s="3"/>
      <c r="CJ479" s="3"/>
      <c r="CK479" s="3"/>
      <c r="CL479" s="3"/>
      <c r="CM479" s="3"/>
      <c r="CN479" s="3"/>
      <c r="CO479" s="3"/>
      <c r="CP479" s="3"/>
      <c r="CQ479" s="3"/>
      <c r="CR479" s="3"/>
      <c r="CS479" s="3"/>
      <c r="CT479" s="3"/>
      <c r="CU479" s="3"/>
      <c r="CV479" s="3"/>
      <c r="CW479" s="3"/>
      <c r="CX479" s="3"/>
      <c r="CY479" s="3"/>
      <c r="CZ479" s="3"/>
      <c r="DA479" s="3"/>
      <c r="DB479" s="3"/>
      <c r="DC479" s="3"/>
      <c r="DD479" s="3"/>
      <c r="DE479" s="3"/>
      <c r="DF479" s="3"/>
    </row>
    <row r="480" spans="1:110" s="34" customForma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S480" s="3"/>
      <c r="BT480" s="3"/>
      <c r="BU480" s="3"/>
      <c r="BV480" s="3"/>
      <c r="BW480" s="3"/>
      <c r="BX480" s="3"/>
      <c r="BY480" s="3"/>
      <c r="BZ480" s="3"/>
      <c r="CA480" s="3"/>
      <c r="CB480" s="3"/>
      <c r="CC480" s="3"/>
      <c r="CD480" s="3"/>
      <c r="CE480" s="3"/>
      <c r="CF480" s="3"/>
      <c r="CG480" s="3"/>
      <c r="CH480" s="3"/>
      <c r="CI480" s="3"/>
      <c r="CJ480" s="3"/>
      <c r="CK480" s="3"/>
      <c r="CL480" s="3"/>
      <c r="CM480" s="3"/>
      <c r="CN480" s="3"/>
      <c r="CO480" s="3"/>
      <c r="CP480" s="3"/>
      <c r="CQ480" s="3"/>
      <c r="CR480" s="3"/>
      <c r="CS480" s="3"/>
      <c r="CT480" s="3"/>
      <c r="CU480" s="3"/>
      <c r="CV480" s="3"/>
      <c r="CW480" s="3"/>
      <c r="CX480" s="3"/>
      <c r="CY480" s="3"/>
      <c r="CZ480" s="3"/>
      <c r="DA480" s="3"/>
      <c r="DB480" s="3"/>
      <c r="DC480" s="3"/>
      <c r="DD480" s="3"/>
      <c r="DE480" s="3"/>
      <c r="DF480" s="3"/>
    </row>
    <row r="481" spans="1:110" s="34" customForma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S481" s="3"/>
      <c r="BT481" s="3"/>
      <c r="BU481" s="3"/>
      <c r="BV481" s="3"/>
      <c r="BW481" s="3"/>
      <c r="BX481" s="3"/>
      <c r="BY481" s="3"/>
      <c r="BZ481" s="3"/>
      <c r="CA481" s="3"/>
      <c r="CB481" s="3"/>
      <c r="CC481" s="3"/>
      <c r="CD481" s="3"/>
      <c r="CE481" s="3"/>
      <c r="CF481" s="3"/>
      <c r="CG481" s="3"/>
      <c r="CH481" s="3"/>
      <c r="CI481" s="3"/>
      <c r="CJ481" s="3"/>
      <c r="CK481" s="3"/>
      <c r="CL481" s="3"/>
      <c r="CM481" s="3"/>
      <c r="CN481" s="3"/>
      <c r="CO481" s="3"/>
      <c r="CP481" s="3"/>
      <c r="CQ481" s="3"/>
      <c r="CR481" s="3"/>
      <c r="CS481" s="3"/>
      <c r="CT481" s="3"/>
      <c r="CU481" s="3"/>
      <c r="CV481" s="3"/>
      <c r="CW481" s="3"/>
      <c r="CX481" s="3"/>
      <c r="CY481" s="3"/>
      <c r="CZ481" s="3"/>
      <c r="DA481" s="3"/>
      <c r="DB481" s="3"/>
      <c r="DC481" s="3"/>
      <c r="DD481" s="3"/>
      <c r="DE481" s="3"/>
      <c r="DF481" s="3"/>
    </row>
    <row r="482" spans="1:110" s="34" customForma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S482" s="3"/>
      <c r="BT482" s="3"/>
      <c r="BU482" s="3"/>
      <c r="BV482" s="3"/>
      <c r="BW482" s="3"/>
      <c r="BX482" s="3"/>
      <c r="BY482" s="3"/>
      <c r="BZ482" s="3"/>
      <c r="CA482" s="3"/>
      <c r="CB482" s="3"/>
      <c r="CC482" s="3"/>
      <c r="CD482" s="3"/>
      <c r="CE482" s="3"/>
      <c r="CF482" s="3"/>
      <c r="CG482" s="3"/>
      <c r="CH482" s="3"/>
      <c r="CI482" s="3"/>
      <c r="CJ482" s="3"/>
      <c r="CK482" s="3"/>
      <c r="CL482" s="3"/>
      <c r="CM482" s="3"/>
      <c r="CN482" s="3"/>
      <c r="CO482" s="3"/>
      <c r="CP482" s="3"/>
      <c r="CQ482" s="3"/>
      <c r="CR482" s="3"/>
      <c r="CS482" s="3"/>
      <c r="CT482" s="3"/>
      <c r="CU482" s="3"/>
      <c r="CV482" s="3"/>
      <c r="CW482" s="3"/>
      <c r="CX482" s="3"/>
      <c r="CY482" s="3"/>
      <c r="CZ482" s="3"/>
      <c r="DA482" s="3"/>
      <c r="DB482" s="3"/>
      <c r="DC482" s="3"/>
      <c r="DD482" s="3"/>
      <c r="DE482" s="3"/>
      <c r="DF482" s="3"/>
    </row>
    <row r="483" spans="1:110" s="34" customForma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  <c r="BR483" s="3"/>
      <c r="BS483" s="3"/>
      <c r="BT483" s="3"/>
      <c r="BU483" s="3"/>
      <c r="BV483" s="3"/>
      <c r="BW483" s="3"/>
      <c r="BX483" s="3"/>
      <c r="BY483" s="3"/>
      <c r="BZ483" s="3"/>
      <c r="CA483" s="3"/>
      <c r="CB483" s="3"/>
      <c r="CC483" s="3"/>
      <c r="CD483" s="3"/>
      <c r="CE483" s="3"/>
      <c r="CF483" s="3"/>
      <c r="CG483" s="3"/>
      <c r="CH483" s="3"/>
      <c r="CI483" s="3"/>
      <c r="CJ483" s="3"/>
      <c r="CK483" s="3"/>
      <c r="CL483" s="3"/>
      <c r="CM483" s="3"/>
      <c r="CN483" s="3"/>
      <c r="CO483" s="3"/>
      <c r="CP483" s="3"/>
      <c r="CQ483" s="3"/>
      <c r="CR483" s="3"/>
      <c r="CS483" s="3"/>
      <c r="CT483" s="3"/>
      <c r="CU483" s="3"/>
      <c r="CV483" s="3"/>
      <c r="CW483" s="3"/>
      <c r="CX483" s="3"/>
      <c r="CY483" s="3"/>
      <c r="CZ483" s="3"/>
      <c r="DA483" s="3"/>
      <c r="DB483" s="3"/>
      <c r="DC483" s="3"/>
      <c r="DD483" s="3"/>
      <c r="DE483" s="3"/>
      <c r="DF483" s="3"/>
    </row>
    <row r="484" spans="1:110" s="34" customForma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  <c r="BR484" s="3"/>
      <c r="BS484" s="3"/>
      <c r="BT484" s="3"/>
      <c r="BU484" s="3"/>
      <c r="BV484" s="3"/>
      <c r="BW484" s="3"/>
      <c r="BX484" s="3"/>
      <c r="BY484" s="3"/>
      <c r="BZ484" s="3"/>
      <c r="CA484" s="3"/>
      <c r="CB484" s="3"/>
      <c r="CC484" s="3"/>
      <c r="CD484" s="3"/>
      <c r="CE484" s="3"/>
      <c r="CF484" s="3"/>
      <c r="CG484" s="3"/>
      <c r="CH484" s="3"/>
      <c r="CI484" s="3"/>
      <c r="CJ484" s="3"/>
      <c r="CK484" s="3"/>
      <c r="CL484" s="3"/>
      <c r="CM484" s="3"/>
      <c r="CN484" s="3"/>
      <c r="CO484" s="3"/>
      <c r="CP484" s="3"/>
      <c r="CQ484" s="3"/>
      <c r="CR484" s="3"/>
      <c r="CS484" s="3"/>
      <c r="CT484" s="3"/>
      <c r="CU484" s="3"/>
      <c r="CV484" s="3"/>
      <c r="CW484" s="3"/>
      <c r="CX484" s="3"/>
      <c r="CY484" s="3"/>
      <c r="CZ484" s="3"/>
      <c r="DA484" s="3"/>
      <c r="DB484" s="3"/>
      <c r="DC484" s="3"/>
      <c r="DD484" s="3"/>
      <c r="DE484" s="3"/>
      <c r="DF484" s="3"/>
    </row>
    <row r="485" spans="1:110" s="34" customForma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  <c r="BR485" s="3"/>
      <c r="BS485" s="3"/>
      <c r="BT485" s="3"/>
      <c r="BU485" s="3"/>
      <c r="BV485" s="3"/>
      <c r="BW485" s="3"/>
      <c r="BX485" s="3"/>
      <c r="BY485" s="3"/>
      <c r="BZ485" s="3"/>
      <c r="CA485" s="3"/>
      <c r="CB485" s="3"/>
      <c r="CC485" s="3"/>
      <c r="CD485" s="3"/>
      <c r="CE485" s="3"/>
      <c r="CF485" s="3"/>
      <c r="CG485" s="3"/>
      <c r="CH485" s="3"/>
      <c r="CI485" s="3"/>
      <c r="CJ485" s="3"/>
      <c r="CK485" s="3"/>
      <c r="CL485" s="3"/>
      <c r="CM485" s="3"/>
      <c r="CN485" s="3"/>
      <c r="CO485" s="3"/>
      <c r="CP485" s="3"/>
      <c r="CQ485" s="3"/>
      <c r="CR485" s="3"/>
      <c r="CS485" s="3"/>
      <c r="CT485" s="3"/>
      <c r="CU485" s="3"/>
      <c r="CV485" s="3"/>
      <c r="CW485" s="3"/>
      <c r="CX485" s="3"/>
      <c r="CY485" s="3"/>
      <c r="CZ485" s="3"/>
      <c r="DA485" s="3"/>
      <c r="DB485" s="3"/>
      <c r="DC485" s="3"/>
      <c r="DD485" s="3"/>
      <c r="DE485" s="3"/>
      <c r="DF485" s="3"/>
    </row>
    <row r="486" spans="1:110" s="34" customForma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  <c r="BR486" s="3"/>
      <c r="BS486" s="3"/>
      <c r="BT486" s="3"/>
      <c r="BU486" s="3"/>
      <c r="BV486" s="3"/>
      <c r="BW486" s="3"/>
      <c r="BX486" s="3"/>
      <c r="BY486" s="3"/>
      <c r="BZ486" s="3"/>
      <c r="CA486" s="3"/>
      <c r="CB486" s="3"/>
      <c r="CC486" s="3"/>
      <c r="CD486" s="3"/>
      <c r="CE486" s="3"/>
      <c r="CF486" s="3"/>
      <c r="CG486" s="3"/>
      <c r="CH486" s="3"/>
      <c r="CI486" s="3"/>
      <c r="CJ486" s="3"/>
      <c r="CK486" s="3"/>
      <c r="CL486" s="3"/>
      <c r="CM486" s="3"/>
      <c r="CN486" s="3"/>
      <c r="CO486" s="3"/>
      <c r="CP486" s="3"/>
      <c r="CQ486" s="3"/>
      <c r="CR486" s="3"/>
      <c r="CS486" s="3"/>
      <c r="CT486" s="3"/>
      <c r="CU486" s="3"/>
      <c r="CV486" s="3"/>
      <c r="CW486" s="3"/>
      <c r="CX486" s="3"/>
      <c r="CY486" s="3"/>
      <c r="CZ486" s="3"/>
      <c r="DA486" s="3"/>
      <c r="DB486" s="3"/>
      <c r="DC486" s="3"/>
      <c r="DD486" s="3"/>
      <c r="DE486" s="3"/>
      <c r="DF486" s="3"/>
    </row>
    <row r="487" spans="1:110" s="34" customForma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  <c r="BR487" s="3"/>
      <c r="BS487" s="3"/>
      <c r="BT487" s="3"/>
      <c r="BU487" s="3"/>
      <c r="BV487" s="3"/>
      <c r="BW487" s="3"/>
      <c r="BX487" s="3"/>
      <c r="BY487" s="3"/>
      <c r="BZ487" s="3"/>
      <c r="CA487" s="3"/>
      <c r="CB487" s="3"/>
      <c r="CC487" s="3"/>
      <c r="CD487" s="3"/>
      <c r="CE487" s="3"/>
      <c r="CF487" s="3"/>
      <c r="CG487" s="3"/>
      <c r="CH487" s="3"/>
      <c r="CI487" s="3"/>
      <c r="CJ487" s="3"/>
      <c r="CK487" s="3"/>
      <c r="CL487" s="3"/>
      <c r="CM487" s="3"/>
      <c r="CN487" s="3"/>
      <c r="CO487" s="3"/>
      <c r="CP487" s="3"/>
      <c r="CQ487" s="3"/>
      <c r="CR487" s="3"/>
      <c r="CS487" s="3"/>
      <c r="CT487" s="3"/>
      <c r="CU487" s="3"/>
      <c r="CV487" s="3"/>
      <c r="CW487" s="3"/>
      <c r="CX487" s="3"/>
      <c r="CY487" s="3"/>
      <c r="CZ487" s="3"/>
      <c r="DA487" s="3"/>
      <c r="DB487" s="3"/>
      <c r="DC487" s="3"/>
      <c r="DD487" s="3"/>
      <c r="DE487" s="3"/>
      <c r="DF487" s="3"/>
    </row>
    <row r="488" spans="1:110" s="34" customForma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  <c r="BR488" s="3"/>
      <c r="BS488" s="3"/>
      <c r="BT488" s="3"/>
      <c r="BU488" s="3"/>
      <c r="BV488" s="3"/>
      <c r="BW488" s="3"/>
      <c r="BX488" s="3"/>
      <c r="BY488" s="3"/>
      <c r="BZ488" s="3"/>
      <c r="CA488" s="3"/>
      <c r="CB488" s="3"/>
      <c r="CC488" s="3"/>
      <c r="CD488" s="3"/>
      <c r="CE488" s="3"/>
      <c r="CF488" s="3"/>
      <c r="CG488" s="3"/>
      <c r="CH488" s="3"/>
      <c r="CI488" s="3"/>
      <c r="CJ488" s="3"/>
      <c r="CK488" s="3"/>
      <c r="CL488" s="3"/>
      <c r="CM488" s="3"/>
      <c r="CN488" s="3"/>
      <c r="CO488" s="3"/>
      <c r="CP488" s="3"/>
      <c r="CQ488" s="3"/>
      <c r="CR488" s="3"/>
      <c r="CS488" s="3"/>
      <c r="CT488" s="3"/>
      <c r="CU488" s="3"/>
      <c r="CV488" s="3"/>
      <c r="CW488" s="3"/>
      <c r="CX488" s="3"/>
      <c r="CY488" s="3"/>
      <c r="CZ488" s="3"/>
      <c r="DA488" s="3"/>
      <c r="DB488" s="3"/>
      <c r="DC488" s="3"/>
      <c r="DD488" s="3"/>
      <c r="DE488" s="3"/>
      <c r="DF488" s="3"/>
    </row>
    <row r="489" spans="1:110" s="34" customForma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  <c r="BR489" s="3"/>
      <c r="BS489" s="3"/>
      <c r="BT489" s="3"/>
      <c r="BU489" s="3"/>
      <c r="BV489" s="3"/>
      <c r="BW489" s="3"/>
      <c r="BX489" s="3"/>
      <c r="BY489" s="3"/>
      <c r="BZ489" s="3"/>
      <c r="CA489" s="3"/>
      <c r="CB489" s="3"/>
      <c r="CC489" s="3"/>
      <c r="CD489" s="3"/>
      <c r="CE489" s="3"/>
      <c r="CF489" s="3"/>
      <c r="CG489" s="3"/>
      <c r="CH489" s="3"/>
      <c r="CI489" s="3"/>
      <c r="CJ489" s="3"/>
      <c r="CK489" s="3"/>
      <c r="CL489" s="3"/>
      <c r="CM489" s="3"/>
      <c r="CN489" s="3"/>
      <c r="CO489" s="3"/>
      <c r="CP489" s="3"/>
      <c r="CQ489" s="3"/>
      <c r="CR489" s="3"/>
      <c r="CS489" s="3"/>
      <c r="CT489" s="3"/>
      <c r="CU489" s="3"/>
      <c r="CV489" s="3"/>
      <c r="CW489" s="3"/>
      <c r="CX489" s="3"/>
      <c r="CY489" s="3"/>
      <c r="CZ489" s="3"/>
      <c r="DA489" s="3"/>
      <c r="DB489" s="3"/>
      <c r="DC489" s="3"/>
      <c r="DD489" s="3"/>
      <c r="DE489" s="3"/>
      <c r="DF489" s="3"/>
    </row>
    <row r="490" spans="1:110" s="34" customForma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  <c r="BR490" s="3"/>
      <c r="BS490" s="3"/>
      <c r="BT490" s="3"/>
      <c r="BU490" s="3"/>
      <c r="BV490" s="3"/>
      <c r="BW490" s="3"/>
      <c r="BX490" s="3"/>
      <c r="BY490" s="3"/>
      <c r="BZ490" s="3"/>
      <c r="CA490" s="3"/>
      <c r="CB490" s="3"/>
      <c r="CC490" s="3"/>
      <c r="CD490" s="3"/>
      <c r="CE490" s="3"/>
      <c r="CF490" s="3"/>
      <c r="CG490" s="3"/>
      <c r="CH490" s="3"/>
      <c r="CI490" s="3"/>
      <c r="CJ490" s="3"/>
      <c r="CK490" s="3"/>
      <c r="CL490" s="3"/>
      <c r="CM490" s="3"/>
      <c r="CN490" s="3"/>
      <c r="CO490" s="3"/>
      <c r="CP490" s="3"/>
      <c r="CQ490" s="3"/>
      <c r="CR490" s="3"/>
      <c r="CS490" s="3"/>
      <c r="CT490" s="3"/>
      <c r="CU490" s="3"/>
      <c r="CV490" s="3"/>
      <c r="CW490" s="3"/>
      <c r="CX490" s="3"/>
      <c r="CY490" s="3"/>
      <c r="CZ490" s="3"/>
      <c r="DA490" s="3"/>
      <c r="DB490" s="3"/>
      <c r="DC490" s="3"/>
      <c r="DD490" s="3"/>
      <c r="DE490" s="3"/>
      <c r="DF490" s="3"/>
    </row>
    <row r="491" spans="1:110" s="34" customForma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  <c r="BR491" s="3"/>
      <c r="BS491" s="3"/>
      <c r="BT491" s="3"/>
      <c r="BU491" s="3"/>
      <c r="BV491" s="3"/>
      <c r="BW491" s="3"/>
      <c r="BX491" s="3"/>
      <c r="BY491" s="3"/>
      <c r="BZ491" s="3"/>
      <c r="CA491" s="3"/>
      <c r="CB491" s="3"/>
      <c r="CC491" s="3"/>
      <c r="CD491" s="3"/>
      <c r="CE491" s="3"/>
      <c r="CF491" s="3"/>
      <c r="CG491" s="3"/>
      <c r="CH491" s="3"/>
      <c r="CI491" s="3"/>
      <c r="CJ491" s="3"/>
      <c r="CK491" s="3"/>
      <c r="CL491" s="3"/>
      <c r="CM491" s="3"/>
      <c r="CN491" s="3"/>
      <c r="CO491" s="3"/>
      <c r="CP491" s="3"/>
      <c r="CQ491" s="3"/>
      <c r="CR491" s="3"/>
      <c r="CS491" s="3"/>
      <c r="CT491" s="3"/>
      <c r="CU491" s="3"/>
      <c r="CV491" s="3"/>
      <c r="CW491" s="3"/>
      <c r="CX491" s="3"/>
      <c r="CY491" s="3"/>
      <c r="CZ491" s="3"/>
      <c r="DA491" s="3"/>
      <c r="DB491" s="3"/>
      <c r="DC491" s="3"/>
      <c r="DD491" s="3"/>
      <c r="DE491" s="3"/>
      <c r="DF491" s="3"/>
    </row>
    <row r="492" spans="1:110" s="34" customForma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  <c r="BR492" s="3"/>
      <c r="BS492" s="3"/>
      <c r="BT492" s="3"/>
      <c r="BU492" s="3"/>
      <c r="BV492" s="3"/>
      <c r="BW492" s="3"/>
      <c r="BX492" s="3"/>
      <c r="BY492" s="3"/>
      <c r="BZ492" s="3"/>
      <c r="CA492" s="3"/>
      <c r="CB492" s="3"/>
      <c r="CC492" s="3"/>
      <c r="CD492" s="3"/>
      <c r="CE492" s="3"/>
      <c r="CF492" s="3"/>
      <c r="CG492" s="3"/>
      <c r="CH492" s="3"/>
      <c r="CI492" s="3"/>
      <c r="CJ492" s="3"/>
      <c r="CK492" s="3"/>
      <c r="CL492" s="3"/>
      <c r="CM492" s="3"/>
      <c r="CN492" s="3"/>
      <c r="CO492" s="3"/>
      <c r="CP492" s="3"/>
      <c r="CQ492" s="3"/>
      <c r="CR492" s="3"/>
      <c r="CS492" s="3"/>
      <c r="CT492" s="3"/>
      <c r="CU492" s="3"/>
      <c r="CV492" s="3"/>
      <c r="CW492" s="3"/>
      <c r="CX492" s="3"/>
      <c r="CY492" s="3"/>
      <c r="CZ492" s="3"/>
      <c r="DA492" s="3"/>
      <c r="DB492" s="3"/>
      <c r="DC492" s="3"/>
      <c r="DD492" s="3"/>
      <c r="DE492" s="3"/>
      <c r="DF492" s="3"/>
    </row>
    <row r="493" spans="1:110" s="34" customForma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  <c r="BR493" s="3"/>
      <c r="BS493" s="3"/>
      <c r="BT493" s="3"/>
      <c r="BU493" s="3"/>
      <c r="BV493" s="3"/>
      <c r="BW493" s="3"/>
      <c r="BX493" s="3"/>
      <c r="BY493" s="3"/>
      <c r="BZ493" s="3"/>
      <c r="CA493" s="3"/>
      <c r="CB493" s="3"/>
      <c r="CC493" s="3"/>
      <c r="CD493" s="3"/>
      <c r="CE493" s="3"/>
      <c r="CF493" s="3"/>
      <c r="CG493" s="3"/>
      <c r="CH493" s="3"/>
      <c r="CI493" s="3"/>
      <c r="CJ493" s="3"/>
      <c r="CK493" s="3"/>
      <c r="CL493" s="3"/>
      <c r="CM493" s="3"/>
      <c r="CN493" s="3"/>
      <c r="CO493" s="3"/>
      <c r="CP493" s="3"/>
      <c r="CQ493" s="3"/>
      <c r="CR493" s="3"/>
      <c r="CS493" s="3"/>
      <c r="CT493" s="3"/>
      <c r="CU493" s="3"/>
      <c r="CV493" s="3"/>
      <c r="CW493" s="3"/>
      <c r="CX493" s="3"/>
      <c r="CY493" s="3"/>
      <c r="CZ493" s="3"/>
      <c r="DA493" s="3"/>
      <c r="DB493" s="3"/>
      <c r="DC493" s="3"/>
      <c r="DD493" s="3"/>
      <c r="DE493" s="3"/>
      <c r="DF493" s="3"/>
    </row>
    <row r="494" spans="1:110" s="34" customForma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  <c r="BR494" s="3"/>
      <c r="BS494" s="3"/>
      <c r="BT494" s="3"/>
      <c r="BU494" s="3"/>
      <c r="BV494" s="3"/>
      <c r="BW494" s="3"/>
      <c r="BX494" s="3"/>
      <c r="BY494" s="3"/>
      <c r="BZ494" s="3"/>
      <c r="CA494" s="3"/>
      <c r="CB494" s="3"/>
      <c r="CC494" s="3"/>
      <c r="CD494" s="3"/>
      <c r="CE494" s="3"/>
      <c r="CF494" s="3"/>
      <c r="CG494" s="3"/>
      <c r="CH494" s="3"/>
      <c r="CI494" s="3"/>
      <c r="CJ494" s="3"/>
      <c r="CK494" s="3"/>
      <c r="CL494" s="3"/>
      <c r="CM494" s="3"/>
      <c r="CN494" s="3"/>
      <c r="CO494" s="3"/>
      <c r="CP494" s="3"/>
      <c r="CQ494" s="3"/>
      <c r="CR494" s="3"/>
      <c r="CS494" s="3"/>
      <c r="CT494" s="3"/>
      <c r="CU494" s="3"/>
      <c r="CV494" s="3"/>
      <c r="CW494" s="3"/>
      <c r="CX494" s="3"/>
      <c r="CY494" s="3"/>
      <c r="CZ494" s="3"/>
      <c r="DA494" s="3"/>
      <c r="DB494" s="3"/>
      <c r="DC494" s="3"/>
      <c r="DD494" s="3"/>
      <c r="DE494" s="3"/>
      <c r="DF494" s="3"/>
    </row>
    <row r="495" spans="1:110" s="34" customForma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  <c r="BR495" s="3"/>
      <c r="BS495" s="3"/>
      <c r="BT495" s="3"/>
      <c r="BU495" s="3"/>
      <c r="BV495" s="3"/>
      <c r="BW495" s="3"/>
      <c r="BX495" s="3"/>
      <c r="BY495" s="3"/>
      <c r="BZ495" s="3"/>
      <c r="CA495" s="3"/>
      <c r="CB495" s="3"/>
      <c r="CC495" s="3"/>
      <c r="CD495" s="3"/>
      <c r="CE495" s="3"/>
      <c r="CF495" s="3"/>
      <c r="CG495" s="3"/>
      <c r="CH495" s="3"/>
      <c r="CI495" s="3"/>
      <c r="CJ495" s="3"/>
      <c r="CK495" s="3"/>
      <c r="CL495" s="3"/>
      <c r="CM495" s="3"/>
      <c r="CN495" s="3"/>
      <c r="CO495" s="3"/>
      <c r="CP495" s="3"/>
      <c r="CQ495" s="3"/>
      <c r="CR495" s="3"/>
      <c r="CS495" s="3"/>
      <c r="CT495" s="3"/>
      <c r="CU495" s="3"/>
      <c r="CV495" s="3"/>
      <c r="CW495" s="3"/>
      <c r="CX495" s="3"/>
      <c r="CY495" s="3"/>
      <c r="CZ495" s="3"/>
      <c r="DA495" s="3"/>
      <c r="DB495" s="3"/>
      <c r="DC495" s="3"/>
      <c r="DD495" s="3"/>
      <c r="DE495" s="3"/>
      <c r="DF495" s="3"/>
    </row>
    <row r="496" spans="1:110" s="34" customForma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  <c r="BR496" s="3"/>
      <c r="BS496" s="3"/>
      <c r="BT496" s="3"/>
      <c r="BU496" s="3"/>
      <c r="BV496" s="3"/>
      <c r="BW496" s="3"/>
      <c r="BX496" s="3"/>
      <c r="BY496" s="3"/>
      <c r="BZ496" s="3"/>
      <c r="CA496" s="3"/>
      <c r="CB496" s="3"/>
      <c r="CC496" s="3"/>
      <c r="CD496" s="3"/>
      <c r="CE496" s="3"/>
      <c r="CF496" s="3"/>
      <c r="CG496" s="3"/>
      <c r="CH496" s="3"/>
      <c r="CI496" s="3"/>
      <c r="CJ496" s="3"/>
      <c r="CK496" s="3"/>
      <c r="CL496" s="3"/>
      <c r="CM496" s="3"/>
      <c r="CN496" s="3"/>
      <c r="CO496" s="3"/>
      <c r="CP496" s="3"/>
      <c r="CQ496" s="3"/>
      <c r="CR496" s="3"/>
      <c r="CS496" s="3"/>
      <c r="CT496" s="3"/>
      <c r="CU496" s="3"/>
      <c r="CV496" s="3"/>
      <c r="CW496" s="3"/>
      <c r="CX496" s="3"/>
      <c r="CY496" s="3"/>
      <c r="CZ496" s="3"/>
      <c r="DA496" s="3"/>
      <c r="DB496" s="3"/>
      <c r="DC496" s="3"/>
      <c r="DD496" s="3"/>
      <c r="DE496" s="3"/>
      <c r="DF496" s="3"/>
    </row>
    <row r="497" spans="1:110" s="34" customForma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  <c r="BR497" s="3"/>
      <c r="BS497" s="3"/>
      <c r="BT497" s="3"/>
      <c r="BU497" s="3"/>
      <c r="BV497" s="3"/>
      <c r="BW497" s="3"/>
      <c r="BX497" s="3"/>
      <c r="BY497" s="3"/>
      <c r="BZ497" s="3"/>
      <c r="CA497" s="3"/>
      <c r="CB497" s="3"/>
      <c r="CC497" s="3"/>
      <c r="CD497" s="3"/>
      <c r="CE497" s="3"/>
      <c r="CF497" s="3"/>
      <c r="CG497" s="3"/>
      <c r="CH497" s="3"/>
      <c r="CI497" s="3"/>
      <c r="CJ497" s="3"/>
      <c r="CK497" s="3"/>
      <c r="CL497" s="3"/>
      <c r="CM497" s="3"/>
      <c r="CN497" s="3"/>
      <c r="CO497" s="3"/>
      <c r="CP497" s="3"/>
      <c r="CQ497" s="3"/>
      <c r="CR497" s="3"/>
      <c r="CS497" s="3"/>
      <c r="CT497" s="3"/>
      <c r="CU497" s="3"/>
      <c r="CV497" s="3"/>
      <c r="CW497" s="3"/>
      <c r="CX497" s="3"/>
      <c r="CY497" s="3"/>
      <c r="CZ497" s="3"/>
      <c r="DA497" s="3"/>
      <c r="DB497" s="3"/>
      <c r="DC497" s="3"/>
      <c r="DD497" s="3"/>
      <c r="DE497" s="3"/>
      <c r="DF497" s="3"/>
    </row>
    <row r="498" spans="1:110" s="34" customForma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  <c r="BR498" s="3"/>
      <c r="BS498" s="3"/>
      <c r="BT498" s="3"/>
      <c r="BU498" s="3"/>
      <c r="BV498" s="3"/>
      <c r="BW498" s="3"/>
      <c r="BX498" s="3"/>
      <c r="BY498" s="3"/>
      <c r="BZ498" s="3"/>
      <c r="CA498" s="3"/>
      <c r="CB498" s="3"/>
      <c r="CC498" s="3"/>
      <c r="CD498" s="3"/>
      <c r="CE498" s="3"/>
      <c r="CF498" s="3"/>
      <c r="CG498" s="3"/>
      <c r="CH498" s="3"/>
      <c r="CI498" s="3"/>
      <c r="CJ498" s="3"/>
      <c r="CK498" s="3"/>
      <c r="CL498" s="3"/>
      <c r="CM498" s="3"/>
      <c r="CN498" s="3"/>
      <c r="CO498" s="3"/>
      <c r="CP498" s="3"/>
      <c r="CQ498" s="3"/>
      <c r="CR498" s="3"/>
      <c r="CS498" s="3"/>
      <c r="CT498" s="3"/>
      <c r="CU498" s="3"/>
      <c r="CV498" s="3"/>
      <c r="CW498" s="3"/>
      <c r="CX498" s="3"/>
      <c r="CY498" s="3"/>
      <c r="CZ498" s="3"/>
      <c r="DA498" s="3"/>
      <c r="DB498" s="3"/>
      <c r="DC498" s="3"/>
      <c r="DD498" s="3"/>
      <c r="DE498" s="3"/>
      <c r="DF498" s="3"/>
    </row>
    <row r="499" spans="1:110" s="34" customForma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  <c r="BR499" s="3"/>
      <c r="BS499" s="3"/>
      <c r="BT499" s="3"/>
      <c r="BU499" s="3"/>
      <c r="BV499" s="3"/>
      <c r="BW499" s="3"/>
      <c r="BX499" s="3"/>
      <c r="BY499" s="3"/>
      <c r="BZ499" s="3"/>
      <c r="CA499" s="3"/>
      <c r="CB499" s="3"/>
      <c r="CC499" s="3"/>
      <c r="CD499" s="3"/>
      <c r="CE499" s="3"/>
      <c r="CF499" s="3"/>
      <c r="CG499" s="3"/>
      <c r="CH499" s="3"/>
      <c r="CI499" s="3"/>
      <c r="CJ499" s="3"/>
      <c r="CK499" s="3"/>
      <c r="CL499" s="3"/>
      <c r="CM499" s="3"/>
      <c r="CN499" s="3"/>
      <c r="CO499" s="3"/>
      <c r="CP499" s="3"/>
      <c r="CQ499" s="3"/>
      <c r="CR499" s="3"/>
      <c r="CS499" s="3"/>
      <c r="CT499" s="3"/>
      <c r="CU499" s="3"/>
      <c r="CV499" s="3"/>
      <c r="CW499" s="3"/>
      <c r="CX499" s="3"/>
      <c r="CY499" s="3"/>
      <c r="CZ499" s="3"/>
      <c r="DA499" s="3"/>
      <c r="DB499" s="3"/>
      <c r="DC499" s="3"/>
      <c r="DD499" s="3"/>
      <c r="DE499" s="3"/>
      <c r="DF499" s="3"/>
    </row>
    <row r="500" spans="1:110" s="34" customForma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  <c r="BR500" s="3"/>
      <c r="BS500" s="3"/>
      <c r="BT500" s="3"/>
      <c r="BU500" s="3"/>
      <c r="BV500" s="3"/>
      <c r="BW500" s="3"/>
      <c r="BX500" s="3"/>
      <c r="BY500" s="3"/>
      <c r="BZ500" s="3"/>
      <c r="CA500" s="3"/>
      <c r="CB500" s="3"/>
      <c r="CC500" s="3"/>
      <c r="CD500" s="3"/>
      <c r="CE500" s="3"/>
      <c r="CF500" s="3"/>
      <c r="CG500" s="3"/>
      <c r="CH500" s="3"/>
      <c r="CI500" s="3"/>
      <c r="CJ500" s="3"/>
      <c r="CK500" s="3"/>
      <c r="CL500" s="3"/>
      <c r="CM500" s="3"/>
      <c r="CN500" s="3"/>
      <c r="CO500" s="3"/>
      <c r="CP500" s="3"/>
      <c r="CQ500" s="3"/>
      <c r="CR500" s="3"/>
      <c r="CS500" s="3"/>
      <c r="CT500" s="3"/>
      <c r="CU500" s="3"/>
      <c r="CV500" s="3"/>
      <c r="CW500" s="3"/>
      <c r="CX500" s="3"/>
      <c r="CY500" s="3"/>
      <c r="CZ500" s="3"/>
      <c r="DA500" s="3"/>
      <c r="DB500" s="3"/>
      <c r="DC500" s="3"/>
      <c r="DD500" s="3"/>
      <c r="DE500" s="3"/>
      <c r="DF500" s="3"/>
    </row>
    <row r="501" spans="1:110" s="34" customForma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  <c r="BR501" s="3"/>
      <c r="BS501" s="3"/>
      <c r="BT501" s="3"/>
      <c r="BU501" s="3"/>
      <c r="BV501" s="3"/>
      <c r="BW501" s="3"/>
      <c r="BX501" s="3"/>
      <c r="BY501" s="3"/>
      <c r="BZ501" s="3"/>
      <c r="CA501" s="3"/>
      <c r="CB501" s="3"/>
      <c r="CC501" s="3"/>
      <c r="CD501" s="3"/>
      <c r="CE501" s="3"/>
      <c r="CF501" s="3"/>
      <c r="CG501" s="3"/>
      <c r="CH501" s="3"/>
      <c r="CI501" s="3"/>
      <c r="CJ501" s="3"/>
      <c r="CK501" s="3"/>
      <c r="CL501" s="3"/>
      <c r="CM501" s="3"/>
      <c r="CN501" s="3"/>
      <c r="CO501" s="3"/>
      <c r="CP501" s="3"/>
      <c r="CQ501" s="3"/>
      <c r="CR501" s="3"/>
      <c r="CS501" s="3"/>
      <c r="CT501" s="3"/>
      <c r="CU501" s="3"/>
      <c r="CV501" s="3"/>
      <c r="CW501" s="3"/>
      <c r="CX501" s="3"/>
      <c r="CY501" s="3"/>
      <c r="CZ501" s="3"/>
      <c r="DA501" s="3"/>
      <c r="DB501" s="3"/>
      <c r="DC501" s="3"/>
      <c r="DD501" s="3"/>
      <c r="DE501" s="3"/>
      <c r="DF501" s="3"/>
    </row>
    <row r="502" spans="1:110" s="34" customForma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  <c r="BR502" s="3"/>
      <c r="BS502" s="3"/>
      <c r="BT502" s="3"/>
      <c r="BU502" s="3"/>
      <c r="BV502" s="3"/>
      <c r="BW502" s="3"/>
      <c r="BX502" s="3"/>
      <c r="BY502" s="3"/>
      <c r="BZ502" s="3"/>
      <c r="CA502" s="3"/>
      <c r="CB502" s="3"/>
      <c r="CC502" s="3"/>
      <c r="CD502" s="3"/>
      <c r="CE502" s="3"/>
      <c r="CF502" s="3"/>
      <c r="CG502" s="3"/>
      <c r="CH502" s="3"/>
      <c r="CI502" s="3"/>
      <c r="CJ502" s="3"/>
      <c r="CK502" s="3"/>
      <c r="CL502" s="3"/>
      <c r="CM502" s="3"/>
      <c r="CN502" s="3"/>
      <c r="CO502" s="3"/>
      <c r="CP502" s="3"/>
      <c r="CQ502" s="3"/>
      <c r="CR502" s="3"/>
      <c r="CS502" s="3"/>
      <c r="CT502" s="3"/>
      <c r="CU502" s="3"/>
      <c r="CV502" s="3"/>
      <c r="CW502" s="3"/>
      <c r="CX502" s="3"/>
      <c r="CY502" s="3"/>
      <c r="CZ502" s="3"/>
      <c r="DA502" s="3"/>
      <c r="DB502" s="3"/>
      <c r="DC502" s="3"/>
      <c r="DD502" s="3"/>
      <c r="DE502" s="3"/>
      <c r="DF502" s="3"/>
    </row>
    <row r="503" spans="1:110" s="34" customForma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  <c r="BR503" s="3"/>
      <c r="BS503" s="3"/>
      <c r="BT503" s="3"/>
      <c r="BU503" s="3"/>
      <c r="BV503" s="3"/>
      <c r="BW503" s="3"/>
      <c r="BX503" s="3"/>
      <c r="BY503" s="3"/>
      <c r="BZ503" s="3"/>
      <c r="CA503" s="3"/>
      <c r="CB503" s="3"/>
      <c r="CC503" s="3"/>
      <c r="CD503" s="3"/>
      <c r="CE503" s="3"/>
      <c r="CF503" s="3"/>
      <c r="CG503" s="3"/>
      <c r="CH503" s="3"/>
      <c r="CI503" s="3"/>
      <c r="CJ503" s="3"/>
      <c r="CK503" s="3"/>
      <c r="CL503" s="3"/>
      <c r="CM503" s="3"/>
      <c r="CN503" s="3"/>
      <c r="CO503" s="3"/>
      <c r="CP503" s="3"/>
      <c r="CQ503" s="3"/>
      <c r="CR503" s="3"/>
      <c r="CS503" s="3"/>
      <c r="CT503" s="3"/>
      <c r="CU503" s="3"/>
      <c r="CV503" s="3"/>
      <c r="CW503" s="3"/>
      <c r="CX503" s="3"/>
      <c r="CY503" s="3"/>
      <c r="CZ503" s="3"/>
      <c r="DA503" s="3"/>
      <c r="DB503" s="3"/>
      <c r="DC503" s="3"/>
      <c r="DD503" s="3"/>
      <c r="DE503" s="3"/>
      <c r="DF503" s="3"/>
    </row>
    <row r="504" spans="1:110" s="34" customForma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  <c r="BR504" s="3"/>
      <c r="BS504" s="3"/>
      <c r="BT504" s="3"/>
      <c r="BU504" s="3"/>
      <c r="BV504" s="3"/>
      <c r="BW504" s="3"/>
      <c r="BX504" s="3"/>
      <c r="BY504" s="3"/>
      <c r="BZ504" s="3"/>
      <c r="CA504" s="3"/>
      <c r="CB504" s="3"/>
      <c r="CC504" s="3"/>
      <c r="CD504" s="3"/>
      <c r="CE504" s="3"/>
      <c r="CF504" s="3"/>
      <c r="CG504" s="3"/>
      <c r="CH504" s="3"/>
      <c r="CI504" s="3"/>
      <c r="CJ504" s="3"/>
      <c r="CK504" s="3"/>
      <c r="CL504" s="3"/>
      <c r="CM504" s="3"/>
      <c r="CN504" s="3"/>
      <c r="CO504" s="3"/>
      <c r="CP504" s="3"/>
      <c r="CQ504" s="3"/>
      <c r="CR504" s="3"/>
      <c r="CS504" s="3"/>
      <c r="CT504" s="3"/>
      <c r="CU504" s="3"/>
      <c r="CV504" s="3"/>
      <c r="CW504" s="3"/>
      <c r="CX504" s="3"/>
      <c r="CY504" s="3"/>
      <c r="CZ504" s="3"/>
      <c r="DA504" s="3"/>
      <c r="DB504" s="3"/>
      <c r="DC504" s="3"/>
      <c r="DD504" s="3"/>
      <c r="DE504" s="3"/>
      <c r="DF504" s="3"/>
    </row>
    <row r="505" spans="1:110" s="34" customForma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  <c r="BR505" s="3"/>
      <c r="BS505" s="3"/>
      <c r="BT505" s="3"/>
      <c r="BU505" s="3"/>
      <c r="BV505" s="3"/>
      <c r="BW505" s="3"/>
      <c r="BX505" s="3"/>
      <c r="BY505" s="3"/>
      <c r="BZ505" s="3"/>
      <c r="CA505" s="3"/>
      <c r="CB505" s="3"/>
      <c r="CC505" s="3"/>
      <c r="CD505" s="3"/>
      <c r="CE505" s="3"/>
      <c r="CF505" s="3"/>
      <c r="CG505" s="3"/>
      <c r="CH505" s="3"/>
      <c r="CI505" s="3"/>
      <c r="CJ505" s="3"/>
      <c r="CK505" s="3"/>
      <c r="CL505" s="3"/>
      <c r="CM505" s="3"/>
      <c r="CN505" s="3"/>
      <c r="CO505" s="3"/>
      <c r="CP505" s="3"/>
      <c r="CQ505" s="3"/>
      <c r="CR505" s="3"/>
      <c r="CS505" s="3"/>
      <c r="CT505" s="3"/>
      <c r="CU505" s="3"/>
      <c r="CV505" s="3"/>
      <c r="CW505" s="3"/>
      <c r="CX505" s="3"/>
      <c r="CY505" s="3"/>
      <c r="CZ505" s="3"/>
      <c r="DA505" s="3"/>
      <c r="DB505" s="3"/>
      <c r="DC505" s="3"/>
      <c r="DD505" s="3"/>
      <c r="DE505" s="3"/>
      <c r="DF505" s="3"/>
    </row>
    <row r="506" spans="1:110" s="34" customForma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  <c r="BR506" s="3"/>
      <c r="BS506" s="3"/>
      <c r="BT506" s="3"/>
      <c r="BU506" s="3"/>
      <c r="BV506" s="3"/>
      <c r="BW506" s="3"/>
      <c r="BX506" s="3"/>
      <c r="BY506" s="3"/>
      <c r="BZ506" s="3"/>
      <c r="CA506" s="3"/>
      <c r="CB506" s="3"/>
      <c r="CC506" s="3"/>
      <c r="CD506" s="3"/>
      <c r="CE506" s="3"/>
      <c r="CF506" s="3"/>
      <c r="CG506" s="3"/>
      <c r="CH506" s="3"/>
      <c r="CI506" s="3"/>
      <c r="CJ506" s="3"/>
      <c r="CK506" s="3"/>
      <c r="CL506" s="3"/>
      <c r="CM506" s="3"/>
      <c r="CN506" s="3"/>
      <c r="CO506" s="3"/>
      <c r="CP506" s="3"/>
      <c r="CQ506" s="3"/>
      <c r="CR506" s="3"/>
      <c r="CS506" s="3"/>
      <c r="CT506" s="3"/>
      <c r="CU506" s="3"/>
      <c r="CV506" s="3"/>
      <c r="CW506" s="3"/>
      <c r="CX506" s="3"/>
      <c r="CY506" s="3"/>
      <c r="CZ506" s="3"/>
      <c r="DA506" s="3"/>
      <c r="DB506" s="3"/>
      <c r="DC506" s="3"/>
      <c r="DD506" s="3"/>
      <c r="DE506" s="3"/>
      <c r="DF506" s="3"/>
    </row>
    <row r="507" spans="1:110" s="34" customForma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  <c r="BR507" s="3"/>
      <c r="BS507" s="3"/>
      <c r="BT507" s="3"/>
      <c r="BU507" s="3"/>
      <c r="BV507" s="3"/>
      <c r="BW507" s="3"/>
      <c r="BX507" s="3"/>
      <c r="BY507" s="3"/>
      <c r="BZ507" s="3"/>
      <c r="CA507" s="3"/>
      <c r="CB507" s="3"/>
      <c r="CC507" s="3"/>
      <c r="CD507" s="3"/>
      <c r="CE507" s="3"/>
      <c r="CF507" s="3"/>
      <c r="CG507" s="3"/>
      <c r="CH507" s="3"/>
      <c r="CI507" s="3"/>
      <c r="CJ507" s="3"/>
      <c r="CK507" s="3"/>
      <c r="CL507" s="3"/>
      <c r="CM507" s="3"/>
      <c r="CN507" s="3"/>
      <c r="CO507" s="3"/>
      <c r="CP507" s="3"/>
      <c r="CQ507" s="3"/>
      <c r="CR507" s="3"/>
      <c r="CS507" s="3"/>
      <c r="CT507" s="3"/>
      <c r="CU507" s="3"/>
      <c r="CV507" s="3"/>
      <c r="CW507" s="3"/>
      <c r="CX507" s="3"/>
      <c r="CY507" s="3"/>
      <c r="CZ507" s="3"/>
      <c r="DA507" s="3"/>
      <c r="DB507" s="3"/>
      <c r="DC507" s="3"/>
      <c r="DD507" s="3"/>
      <c r="DE507" s="3"/>
      <c r="DF507" s="3"/>
    </row>
    <row r="508" spans="1:110" s="34" customForma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  <c r="BR508" s="3"/>
      <c r="BS508" s="3"/>
      <c r="BT508" s="3"/>
      <c r="BU508" s="3"/>
      <c r="BV508" s="3"/>
      <c r="BW508" s="3"/>
      <c r="BX508" s="3"/>
      <c r="BY508" s="3"/>
      <c r="BZ508" s="3"/>
      <c r="CA508" s="3"/>
      <c r="CB508" s="3"/>
      <c r="CC508" s="3"/>
      <c r="CD508" s="3"/>
      <c r="CE508" s="3"/>
      <c r="CF508" s="3"/>
      <c r="CG508" s="3"/>
      <c r="CH508" s="3"/>
      <c r="CI508" s="3"/>
      <c r="CJ508" s="3"/>
      <c r="CK508" s="3"/>
      <c r="CL508" s="3"/>
      <c r="CM508" s="3"/>
      <c r="CN508" s="3"/>
      <c r="CO508" s="3"/>
      <c r="CP508" s="3"/>
      <c r="CQ508" s="3"/>
      <c r="CR508" s="3"/>
      <c r="CS508" s="3"/>
      <c r="CT508" s="3"/>
      <c r="CU508" s="3"/>
      <c r="CV508" s="3"/>
      <c r="CW508" s="3"/>
      <c r="CX508" s="3"/>
      <c r="CY508" s="3"/>
      <c r="CZ508" s="3"/>
      <c r="DA508" s="3"/>
      <c r="DB508" s="3"/>
      <c r="DC508" s="3"/>
      <c r="DD508" s="3"/>
      <c r="DE508" s="3"/>
      <c r="DF508" s="3"/>
    </row>
    <row r="509" spans="1:110" s="34" customForma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  <c r="BR509" s="3"/>
      <c r="BS509" s="3"/>
      <c r="BT509" s="3"/>
      <c r="BU509" s="3"/>
      <c r="BV509" s="3"/>
      <c r="BW509" s="3"/>
      <c r="BX509" s="3"/>
      <c r="BY509" s="3"/>
      <c r="BZ509" s="3"/>
      <c r="CA509" s="3"/>
      <c r="CB509" s="3"/>
      <c r="CC509" s="3"/>
      <c r="CD509" s="3"/>
      <c r="CE509" s="3"/>
      <c r="CF509" s="3"/>
      <c r="CG509" s="3"/>
      <c r="CH509" s="3"/>
      <c r="CI509" s="3"/>
      <c r="CJ509" s="3"/>
      <c r="CK509" s="3"/>
      <c r="CL509" s="3"/>
      <c r="CM509" s="3"/>
      <c r="CN509" s="3"/>
      <c r="CO509" s="3"/>
      <c r="CP509" s="3"/>
      <c r="CQ509" s="3"/>
      <c r="CR509" s="3"/>
      <c r="CS509" s="3"/>
      <c r="CT509" s="3"/>
      <c r="CU509" s="3"/>
      <c r="CV509" s="3"/>
      <c r="CW509" s="3"/>
      <c r="CX509" s="3"/>
      <c r="CY509" s="3"/>
      <c r="CZ509" s="3"/>
      <c r="DA509" s="3"/>
      <c r="DB509" s="3"/>
      <c r="DC509" s="3"/>
      <c r="DD509" s="3"/>
      <c r="DE509" s="3"/>
      <c r="DF509" s="3"/>
    </row>
    <row r="510" spans="1:110" s="34" customForma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  <c r="BR510" s="3"/>
      <c r="BS510" s="3"/>
      <c r="BT510" s="3"/>
      <c r="BU510" s="3"/>
      <c r="BV510" s="3"/>
      <c r="BW510" s="3"/>
      <c r="BX510" s="3"/>
      <c r="BY510" s="3"/>
      <c r="BZ510" s="3"/>
      <c r="CA510" s="3"/>
      <c r="CB510" s="3"/>
      <c r="CC510" s="3"/>
      <c r="CD510" s="3"/>
      <c r="CE510" s="3"/>
      <c r="CF510" s="3"/>
      <c r="CG510" s="3"/>
      <c r="CH510" s="3"/>
      <c r="CI510" s="3"/>
      <c r="CJ510" s="3"/>
      <c r="CK510" s="3"/>
      <c r="CL510" s="3"/>
      <c r="CM510" s="3"/>
      <c r="CN510" s="3"/>
      <c r="CO510" s="3"/>
      <c r="CP510" s="3"/>
      <c r="CQ510" s="3"/>
      <c r="CR510" s="3"/>
      <c r="CS510" s="3"/>
      <c r="CT510" s="3"/>
      <c r="CU510" s="3"/>
      <c r="CV510" s="3"/>
      <c r="CW510" s="3"/>
      <c r="CX510" s="3"/>
      <c r="CY510" s="3"/>
      <c r="CZ510" s="3"/>
      <c r="DA510" s="3"/>
      <c r="DB510" s="3"/>
      <c r="DC510" s="3"/>
      <c r="DD510" s="3"/>
      <c r="DE510" s="3"/>
      <c r="DF510" s="3"/>
    </row>
    <row r="511" spans="1:110" s="34" customForma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  <c r="BR511" s="3"/>
      <c r="BS511" s="3"/>
      <c r="BT511" s="3"/>
      <c r="BU511" s="3"/>
      <c r="BV511" s="3"/>
      <c r="BW511" s="3"/>
      <c r="BX511" s="3"/>
      <c r="BY511" s="3"/>
      <c r="BZ511" s="3"/>
      <c r="CA511" s="3"/>
      <c r="CB511" s="3"/>
      <c r="CC511" s="3"/>
      <c r="CD511" s="3"/>
      <c r="CE511" s="3"/>
      <c r="CF511" s="3"/>
      <c r="CG511" s="3"/>
      <c r="CH511" s="3"/>
      <c r="CI511" s="3"/>
      <c r="CJ511" s="3"/>
      <c r="CK511" s="3"/>
      <c r="CL511" s="3"/>
      <c r="CM511" s="3"/>
      <c r="CN511" s="3"/>
      <c r="CO511" s="3"/>
      <c r="CP511" s="3"/>
      <c r="CQ511" s="3"/>
      <c r="CR511" s="3"/>
      <c r="CS511" s="3"/>
      <c r="CT511" s="3"/>
      <c r="CU511" s="3"/>
      <c r="CV511" s="3"/>
      <c r="CW511" s="3"/>
      <c r="CX511" s="3"/>
      <c r="CY511" s="3"/>
      <c r="CZ511" s="3"/>
      <c r="DA511" s="3"/>
      <c r="DB511" s="3"/>
      <c r="DC511" s="3"/>
      <c r="DD511" s="3"/>
      <c r="DE511" s="3"/>
      <c r="DF511" s="3"/>
    </row>
    <row r="512" spans="1:110" s="34" customForma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  <c r="BR512" s="3"/>
      <c r="BS512" s="3"/>
      <c r="BT512" s="3"/>
      <c r="BU512" s="3"/>
      <c r="BV512" s="3"/>
      <c r="BW512" s="3"/>
      <c r="BX512" s="3"/>
      <c r="BY512" s="3"/>
      <c r="BZ512" s="3"/>
      <c r="CA512" s="3"/>
      <c r="CB512" s="3"/>
      <c r="CC512" s="3"/>
      <c r="CD512" s="3"/>
      <c r="CE512" s="3"/>
      <c r="CF512" s="3"/>
      <c r="CG512" s="3"/>
      <c r="CH512" s="3"/>
      <c r="CI512" s="3"/>
      <c r="CJ512" s="3"/>
      <c r="CK512" s="3"/>
      <c r="CL512" s="3"/>
      <c r="CM512" s="3"/>
      <c r="CN512" s="3"/>
      <c r="CO512" s="3"/>
      <c r="CP512" s="3"/>
      <c r="CQ512" s="3"/>
      <c r="CR512" s="3"/>
      <c r="CS512" s="3"/>
      <c r="CT512" s="3"/>
      <c r="CU512" s="3"/>
      <c r="CV512" s="3"/>
      <c r="CW512" s="3"/>
      <c r="CX512" s="3"/>
      <c r="CY512" s="3"/>
      <c r="CZ512" s="3"/>
      <c r="DA512" s="3"/>
      <c r="DB512" s="3"/>
      <c r="DC512" s="3"/>
      <c r="DD512" s="3"/>
      <c r="DE512" s="3"/>
      <c r="DF512" s="3"/>
    </row>
    <row r="513" spans="1:110" s="34" customForma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  <c r="BR513" s="3"/>
      <c r="BS513" s="3"/>
      <c r="BT513" s="3"/>
      <c r="BU513" s="3"/>
      <c r="BV513" s="3"/>
      <c r="BW513" s="3"/>
      <c r="BX513" s="3"/>
      <c r="BY513" s="3"/>
      <c r="BZ513" s="3"/>
      <c r="CA513" s="3"/>
      <c r="CB513" s="3"/>
      <c r="CC513" s="3"/>
      <c r="CD513" s="3"/>
      <c r="CE513" s="3"/>
      <c r="CF513" s="3"/>
      <c r="CG513" s="3"/>
      <c r="CH513" s="3"/>
      <c r="CI513" s="3"/>
      <c r="CJ513" s="3"/>
      <c r="CK513" s="3"/>
      <c r="CL513" s="3"/>
      <c r="CM513" s="3"/>
      <c r="CN513" s="3"/>
      <c r="CO513" s="3"/>
      <c r="CP513" s="3"/>
      <c r="CQ513" s="3"/>
      <c r="CR513" s="3"/>
      <c r="CS513" s="3"/>
      <c r="CT513" s="3"/>
      <c r="CU513" s="3"/>
      <c r="CV513" s="3"/>
      <c r="CW513" s="3"/>
      <c r="CX513" s="3"/>
      <c r="CY513" s="3"/>
      <c r="CZ513" s="3"/>
      <c r="DA513" s="3"/>
      <c r="DB513" s="3"/>
      <c r="DC513" s="3"/>
      <c r="DD513" s="3"/>
      <c r="DE513" s="3"/>
      <c r="DF513" s="3"/>
    </row>
    <row r="514" spans="1:110" s="34" customForma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  <c r="BR514" s="3"/>
      <c r="BS514" s="3"/>
      <c r="BT514" s="3"/>
      <c r="BU514" s="3"/>
      <c r="BV514" s="3"/>
      <c r="BW514" s="3"/>
      <c r="BX514" s="3"/>
      <c r="BY514" s="3"/>
      <c r="BZ514" s="3"/>
      <c r="CA514" s="3"/>
      <c r="CB514" s="3"/>
      <c r="CC514" s="3"/>
      <c r="CD514" s="3"/>
      <c r="CE514" s="3"/>
      <c r="CF514" s="3"/>
      <c r="CG514" s="3"/>
      <c r="CH514" s="3"/>
      <c r="CI514" s="3"/>
      <c r="CJ514" s="3"/>
      <c r="CK514" s="3"/>
      <c r="CL514" s="3"/>
      <c r="CM514" s="3"/>
      <c r="CN514" s="3"/>
      <c r="CO514" s="3"/>
      <c r="CP514" s="3"/>
      <c r="CQ514" s="3"/>
      <c r="CR514" s="3"/>
      <c r="CS514" s="3"/>
      <c r="CT514" s="3"/>
      <c r="CU514" s="3"/>
      <c r="CV514" s="3"/>
      <c r="CW514" s="3"/>
      <c r="CX514" s="3"/>
      <c r="CY514" s="3"/>
      <c r="CZ514" s="3"/>
      <c r="DA514" s="3"/>
      <c r="DB514" s="3"/>
      <c r="DC514" s="3"/>
      <c r="DD514" s="3"/>
      <c r="DE514" s="3"/>
      <c r="DF514" s="3"/>
    </row>
    <row r="515" spans="1:110" s="34" customForma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  <c r="BR515" s="3"/>
      <c r="BS515" s="3"/>
      <c r="BT515" s="3"/>
      <c r="BU515" s="3"/>
      <c r="BV515" s="3"/>
      <c r="BW515" s="3"/>
      <c r="BX515" s="3"/>
      <c r="BY515" s="3"/>
      <c r="BZ515" s="3"/>
      <c r="CA515" s="3"/>
      <c r="CB515" s="3"/>
      <c r="CC515" s="3"/>
      <c r="CD515" s="3"/>
      <c r="CE515" s="3"/>
      <c r="CF515" s="3"/>
      <c r="CG515" s="3"/>
      <c r="CH515" s="3"/>
      <c r="CI515" s="3"/>
      <c r="CJ515" s="3"/>
      <c r="CK515" s="3"/>
      <c r="CL515" s="3"/>
      <c r="CM515" s="3"/>
      <c r="CN515" s="3"/>
      <c r="CO515" s="3"/>
      <c r="CP515" s="3"/>
      <c r="CQ515" s="3"/>
      <c r="CR515" s="3"/>
      <c r="CS515" s="3"/>
      <c r="CT515" s="3"/>
      <c r="CU515" s="3"/>
      <c r="CV515" s="3"/>
      <c r="CW515" s="3"/>
      <c r="CX515" s="3"/>
      <c r="CY515" s="3"/>
      <c r="CZ515" s="3"/>
      <c r="DA515" s="3"/>
      <c r="DB515" s="3"/>
      <c r="DC515" s="3"/>
      <c r="DD515" s="3"/>
      <c r="DE515" s="3"/>
      <c r="DF515" s="3"/>
    </row>
    <row r="516" spans="1:110" s="34" customForma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  <c r="BR516" s="3"/>
      <c r="BS516" s="3"/>
      <c r="BT516" s="3"/>
      <c r="BU516" s="3"/>
      <c r="BV516" s="3"/>
      <c r="BW516" s="3"/>
      <c r="BX516" s="3"/>
      <c r="BY516" s="3"/>
      <c r="BZ516" s="3"/>
      <c r="CA516" s="3"/>
      <c r="CB516" s="3"/>
      <c r="CC516" s="3"/>
      <c r="CD516" s="3"/>
      <c r="CE516" s="3"/>
      <c r="CF516" s="3"/>
      <c r="CG516" s="3"/>
      <c r="CH516" s="3"/>
      <c r="CI516" s="3"/>
      <c r="CJ516" s="3"/>
      <c r="CK516" s="3"/>
      <c r="CL516" s="3"/>
      <c r="CM516" s="3"/>
      <c r="CN516" s="3"/>
      <c r="CO516" s="3"/>
      <c r="CP516" s="3"/>
      <c r="CQ516" s="3"/>
      <c r="CR516" s="3"/>
      <c r="CS516" s="3"/>
      <c r="CT516" s="3"/>
      <c r="CU516" s="3"/>
      <c r="CV516" s="3"/>
      <c r="CW516" s="3"/>
      <c r="CX516" s="3"/>
      <c r="CY516" s="3"/>
      <c r="CZ516" s="3"/>
      <c r="DA516" s="3"/>
      <c r="DB516" s="3"/>
      <c r="DC516" s="3"/>
      <c r="DD516" s="3"/>
      <c r="DE516" s="3"/>
      <c r="DF516" s="3"/>
    </row>
    <row r="517" spans="1:110" s="34" customForma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  <c r="BR517" s="3"/>
      <c r="BS517" s="3"/>
      <c r="BT517" s="3"/>
      <c r="BU517" s="3"/>
      <c r="BV517" s="3"/>
      <c r="BW517" s="3"/>
      <c r="BX517" s="3"/>
      <c r="BY517" s="3"/>
      <c r="BZ517" s="3"/>
      <c r="CA517" s="3"/>
      <c r="CB517" s="3"/>
      <c r="CC517" s="3"/>
      <c r="CD517" s="3"/>
      <c r="CE517" s="3"/>
      <c r="CF517" s="3"/>
      <c r="CG517" s="3"/>
      <c r="CH517" s="3"/>
      <c r="CI517" s="3"/>
      <c r="CJ517" s="3"/>
      <c r="CK517" s="3"/>
      <c r="CL517" s="3"/>
      <c r="CM517" s="3"/>
      <c r="CN517" s="3"/>
      <c r="CO517" s="3"/>
      <c r="CP517" s="3"/>
      <c r="CQ517" s="3"/>
      <c r="CR517" s="3"/>
      <c r="CS517" s="3"/>
      <c r="CT517" s="3"/>
      <c r="CU517" s="3"/>
      <c r="CV517" s="3"/>
      <c r="CW517" s="3"/>
      <c r="CX517" s="3"/>
      <c r="CY517" s="3"/>
      <c r="CZ517" s="3"/>
      <c r="DA517" s="3"/>
      <c r="DB517" s="3"/>
      <c r="DC517" s="3"/>
      <c r="DD517" s="3"/>
      <c r="DE517" s="3"/>
      <c r="DF517" s="3"/>
    </row>
    <row r="518" spans="1:110" s="34" customForma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  <c r="BR518" s="3"/>
      <c r="BS518" s="3"/>
      <c r="BT518" s="3"/>
      <c r="BU518" s="3"/>
      <c r="BV518" s="3"/>
      <c r="BW518" s="3"/>
      <c r="BX518" s="3"/>
      <c r="BY518" s="3"/>
      <c r="BZ518" s="3"/>
      <c r="CA518" s="3"/>
      <c r="CB518" s="3"/>
      <c r="CC518" s="3"/>
      <c r="CD518" s="3"/>
      <c r="CE518" s="3"/>
      <c r="CF518" s="3"/>
      <c r="CG518" s="3"/>
      <c r="CH518" s="3"/>
      <c r="CI518" s="3"/>
      <c r="CJ518" s="3"/>
      <c r="CK518" s="3"/>
      <c r="CL518" s="3"/>
      <c r="CM518" s="3"/>
      <c r="CN518" s="3"/>
      <c r="CO518" s="3"/>
      <c r="CP518" s="3"/>
      <c r="CQ518" s="3"/>
      <c r="CR518" s="3"/>
      <c r="CS518" s="3"/>
      <c r="CT518" s="3"/>
      <c r="CU518" s="3"/>
      <c r="CV518" s="3"/>
      <c r="CW518" s="3"/>
      <c r="CX518" s="3"/>
      <c r="CY518" s="3"/>
      <c r="CZ518" s="3"/>
      <c r="DA518" s="3"/>
      <c r="DB518" s="3"/>
      <c r="DC518" s="3"/>
      <c r="DD518" s="3"/>
      <c r="DE518" s="3"/>
      <c r="DF518" s="3"/>
    </row>
    <row r="519" spans="1:110" s="34" customForma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  <c r="BR519" s="3"/>
      <c r="BS519" s="3"/>
      <c r="BT519" s="3"/>
      <c r="BU519" s="3"/>
      <c r="BV519" s="3"/>
      <c r="BW519" s="3"/>
      <c r="BX519" s="3"/>
      <c r="BY519" s="3"/>
      <c r="BZ519" s="3"/>
      <c r="CA519" s="3"/>
      <c r="CB519" s="3"/>
      <c r="CC519" s="3"/>
      <c r="CD519" s="3"/>
      <c r="CE519" s="3"/>
      <c r="CF519" s="3"/>
      <c r="CG519" s="3"/>
      <c r="CH519" s="3"/>
      <c r="CI519" s="3"/>
      <c r="CJ519" s="3"/>
      <c r="CK519" s="3"/>
      <c r="CL519" s="3"/>
      <c r="CM519" s="3"/>
      <c r="CN519" s="3"/>
      <c r="CO519" s="3"/>
      <c r="CP519" s="3"/>
      <c r="CQ519" s="3"/>
      <c r="CR519" s="3"/>
      <c r="CS519" s="3"/>
      <c r="CT519" s="3"/>
      <c r="CU519" s="3"/>
      <c r="CV519" s="3"/>
      <c r="CW519" s="3"/>
      <c r="CX519" s="3"/>
      <c r="CY519" s="3"/>
      <c r="CZ519" s="3"/>
      <c r="DA519" s="3"/>
      <c r="DB519" s="3"/>
      <c r="DC519" s="3"/>
      <c r="DD519" s="3"/>
      <c r="DE519" s="3"/>
      <c r="DF519" s="3"/>
    </row>
    <row r="520" spans="1:110" s="34" customForma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  <c r="BR520" s="3"/>
      <c r="BS520" s="3"/>
      <c r="BT520" s="3"/>
      <c r="BU520" s="3"/>
      <c r="BV520" s="3"/>
      <c r="BW520" s="3"/>
      <c r="BX520" s="3"/>
      <c r="BY520" s="3"/>
      <c r="BZ520" s="3"/>
      <c r="CA520" s="3"/>
      <c r="CB520" s="3"/>
      <c r="CC520" s="3"/>
      <c r="CD520" s="3"/>
      <c r="CE520" s="3"/>
      <c r="CF520" s="3"/>
      <c r="CG520" s="3"/>
      <c r="CH520" s="3"/>
      <c r="CI520" s="3"/>
      <c r="CJ520" s="3"/>
      <c r="CK520" s="3"/>
      <c r="CL520" s="3"/>
      <c r="CM520" s="3"/>
      <c r="CN520" s="3"/>
      <c r="CO520" s="3"/>
      <c r="CP520" s="3"/>
      <c r="CQ520" s="3"/>
      <c r="CR520" s="3"/>
      <c r="CS520" s="3"/>
      <c r="CT520" s="3"/>
      <c r="CU520" s="3"/>
      <c r="CV520" s="3"/>
      <c r="CW520" s="3"/>
      <c r="CX520" s="3"/>
      <c r="CY520" s="3"/>
      <c r="CZ520" s="3"/>
      <c r="DA520" s="3"/>
      <c r="DB520" s="3"/>
      <c r="DC520" s="3"/>
      <c r="DD520" s="3"/>
      <c r="DE520" s="3"/>
      <c r="DF520" s="3"/>
    </row>
    <row r="521" spans="1:110" s="34" customForma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  <c r="BR521" s="3"/>
      <c r="BS521" s="3"/>
      <c r="BT521" s="3"/>
      <c r="BU521" s="3"/>
      <c r="BV521" s="3"/>
      <c r="BW521" s="3"/>
      <c r="BX521" s="3"/>
      <c r="BY521" s="3"/>
      <c r="BZ521" s="3"/>
      <c r="CA521" s="3"/>
      <c r="CB521" s="3"/>
      <c r="CC521" s="3"/>
      <c r="CD521" s="3"/>
      <c r="CE521" s="3"/>
      <c r="CF521" s="3"/>
      <c r="CG521" s="3"/>
      <c r="CH521" s="3"/>
      <c r="CI521" s="3"/>
      <c r="CJ521" s="3"/>
      <c r="CK521" s="3"/>
      <c r="CL521" s="3"/>
      <c r="CM521" s="3"/>
      <c r="CN521" s="3"/>
      <c r="CO521" s="3"/>
      <c r="CP521" s="3"/>
      <c r="CQ521" s="3"/>
      <c r="CR521" s="3"/>
      <c r="CS521" s="3"/>
      <c r="CT521" s="3"/>
      <c r="CU521" s="3"/>
      <c r="CV521" s="3"/>
      <c r="CW521" s="3"/>
      <c r="CX521" s="3"/>
      <c r="CY521" s="3"/>
      <c r="CZ521" s="3"/>
      <c r="DA521" s="3"/>
      <c r="DB521" s="3"/>
      <c r="DC521" s="3"/>
      <c r="DD521" s="3"/>
      <c r="DE521" s="3"/>
      <c r="DF521" s="3"/>
    </row>
    <row r="522" spans="1:110" s="34" customForma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  <c r="BR522" s="3"/>
      <c r="BS522" s="3"/>
      <c r="BT522" s="3"/>
      <c r="BU522" s="3"/>
      <c r="BV522" s="3"/>
      <c r="BW522" s="3"/>
      <c r="BX522" s="3"/>
      <c r="BY522" s="3"/>
      <c r="BZ522" s="3"/>
      <c r="CA522" s="3"/>
      <c r="CB522" s="3"/>
      <c r="CC522" s="3"/>
      <c r="CD522" s="3"/>
      <c r="CE522" s="3"/>
      <c r="CF522" s="3"/>
      <c r="CG522" s="3"/>
      <c r="CH522" s="3"/>
      <c r="CI522" s="3"/>
      <c r="CJ522" s="3"/>
      <c r="CK522" s="3"/>
      <c r="CL522" s="3"/>
      <c r="CM522" s="3"/>
      <c r="CN522" s="3"/>
      <c r="CO522" s="3"/>
      <c r="CP522" s="3"/>
      <c r="CQ522" s="3"/>
      <c r="CR522" s="3"/>
      <c r="CS522" s="3"/>
      <c r="CT522" s="3"/>
      <c r="CU522" s="3"/>
      <c r="CV522" s="3"/>
      <c r="CW522" s="3"/>
      <c r="CX522" s="3"/>
      <c r="CY522" s="3"/>
      <c r="CZ522" s="3"/>
      <c r="DA522" s="3"/>
      <c r="DB522" s="3"/>
      <c r="DC522" s="3"/>
      <c r="DD522" s="3"/>
      <c r="DE522" s="3"/>
      <c r="DF522" s="3"/>
    </row>
    <row r="523" spans="1:110" s="34" customForma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3"/>
      <c r="BQ523" s="3"/>
      <c r="BR523" s="3"/>
      <c r="BS523" s="3"/>
      <c r="BT523" s="3"/>
      <c r="BU523" s="3"/>
      <c r="BV523" s="3"/>
      <c r="BW523" s="3"/>
      <c r="BX523" s="3"/>
      <c r="BY523" s="3"/>
      <c r="BZ523" s="3"/>
      <c r="CA523" s="3"/>
      <c r="CB523" s="3"/>
      <c r="CC523" s="3"/>
      <c r="CD523" s="3"/>
      <c r="CE523" s="3"/>
      <c r="CF523" s="3"/>
      <c r="CG523" s="3"/>
      <c r="CH523" s="3"/>
      <c r="CI523" s="3"/>
      <c r="CJ523" s="3"/>
      <c r="CK523" s="3"/>
      <c r="CL523" s="3"/>
      <c r="CM523" s="3"/>
      <c r="CN523" s="3"/>
      <c r="CO523" s="3"/>
      <c r="CP523" s="3"/>
      <c r="CQ523" s="3"/>
      <c r="CR523" s="3"/>
      <c r="CS523" s="3"/>
      <c r="CT523" s="3"/>
      <c r="CU523" s="3"/>
      <c r="CV523" s="3"/>
      <c r="CW523" s="3"/>
      <c r="CX523" s="3"/>
      <c r="CY523" s="3"/>
      <c r="CZ523" s="3"/>
      <c r="DA523" s="3"/>
      <c r="DB523" s="3"/>
      <c r="DC523" s="3"/>
      <c r="DD523" s="3"/>
      <c r="DE523" s="3"/>
      <c r="DF523" s="3"/>
    </row>
    <row r="524" spans="1:110" s="34" customForma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  <c r="BR524" s="3"/>
      <c r="BS524" s="3"/>
      <c r="BT524" s="3"/>
      <c r="BU524" s="3"/>
      <c r="BV524" s="3"/>
      <c r="BW524" s="3"/>
      <c r="BX524" s="3"/>
      <c r="BY524" s="3"/>
      <c r="BZ524" s="3"/>
      <c r="CA524" s="3"/>
      <c r="CB524" s="3"/>
      <c r="CC524" s="3"/>
      <c r="CD524" s="3"/>
      <c r="CE524" s="3"/>
      <c r="CF524" s="3"/>
      <c r="CG524" s="3"/>
      <c r="CH524" s="3"/>
      <c r="CI524" s="3"/>
      <c r="CJ524" s="3"/>
      <c r="CK524" s="3"/>
      <c r="CL524" s="3"/>
      <c r="CM524" s="3"/>
      <c r="CN524" s="3"/>
      <c r="CO524" s="3"/>
      <c r="CP524" s="3"/>
      <c r="CQ524" s="3"/>
      <c r="CR524" s="3"/>
      <c r="CS524" s="3"/>
      <c r="CT524" s="3"/>
      <c r="CU524" s="3"/>
      <c r="CV524" s="3"/>
      <c r="CW524" s="3"/>
      <c r="CX524" s="3"/>
      <c r="CY524" s="3"/>
      <c r="CZ524" s="3"/>
      <c r="DA524" s="3"/>
      <c r="DB524" s="3"/>
      <c r="DC524" s="3"/>
      <c r="DD524" s="3"/>
      <c r="DE524" s="3"/>
      <c r="DF524" s="3"/>
    </row>
    <row r="525" spans="1:110" s="34" customForma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3"/>
      <c r="BQ525" s="3"/>
      <c r="BR525" s="3"/>
      <c r="BS525" s="3"/>
      <c r="BT525" s="3"/>
      <c r="BU525" s="3"/>
      <c r="BV525" s="3"/>
      <c r="BW525" s="3"/>
      <c r="BX525" s="3"/>
      <c r="BY525" s="3"/>
      <c r="BZ525" s="3"/>
      <c r="CA525" s="3"/>
      <c r="CB525" s="3"/>
      <c r="CC525" s="3"/>
      <c r="CD525" s="3"/>
      <c r="CE525" s="3"/>
      <c r="CF525" s="3"/>
      <c r="CG525" s="3"/>
      <c r="CH525" s="3"/>
      <c r="CI525" s="3"/>
      <c r="CJ525" s="3"/>
      <c r="CK525" s="3"/>
      <c r="CL525" s="3"/>
      <c r="CM525" s="3"/>
      <c r="CN525" s="3"/>
      <c r="CO525" s="3"/>
      <c r="CP525" s="3"/>
      <c r="CQ525" s="3"/>
      <c r="CR525" s="3"/>
      <c r="CS525" s="3"/>
      <c r="CT525" s="3"/>
      <c r="CU525" s="3"/>
      <c r="CV525" s="3"/>
      <c r="CW525" s="3"/>
      <c r="CX525" s="3"/>
      <c r="CY525" s="3"/>
      <c r="CZ525" s="3"/>
      <c r="DA525" s="3"/>
      <c r="DB525" s="3"/>
      <c r="DC525" s="3"/>
      <c r="DD525" s="3"/>
      <c r="DE525" s="3"/>
      <c r="DF525" s="3"/>
    </row>
    <row r="526" spans="1:110" s="34" customForma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  <c r="BP526" s="3"/>
      <c r="BQ526" s="3"/>
      <c r="BR526" s="3"/>
      <c r="BS526" s="3"/>
      <c r="BT526" s="3"/>
      <c r="BU526" s="3"/>
      <c r="BV526" s="3"/>
      <c r="BW526" s="3"/>
      <c r="BX526" s="3"/>
      <c r="BY526" s="3"/>
      <c r="BZ526" s="3"/>
      <c r="CA526" s="3"/>
      <c r="CB526" s="3"/>
      <c r="CC526" s="3"/>
      <c r="CD526" s="3"/>
      <c r="CE526" s="3"/>
      <c r="CF526" s="3"/>
      <c r="CG526" s="3"/>
      <c r="CH526" s="3"/>
      <c r="CI526" s="3"/>
      <c r="CJ526" s="3"/>
      <c r="CK526" s="3"/>
      <c r="CL526" s="3"/>
      <c r="CM526" s="3"/>
      <c r="CN526" s="3"/>
      <c r="CO526" s="3"/>
      <c r="CP526" s="3"/>
      <c r="CQ526" s="3"/>
      <c r="CR526" s="3"/>
      <c r="CS526" s="3"/>
      <c r="CT526" s="3"/>
      <c r="CU526" s="3"/>
      <c r="CV526" s="3"/>
      <c r="CW526" s="3"/>
      <c r="CX526" s="3"/>
      <c r="CY526" s="3"/>
      <c r="CZ526" s="3"/>
      <c r="DA526" s="3"/>
      <c r="DB526" s="3"/>
      <c r="DC526" s="3"/>
      <c r="DD526" s="3"/>
      <c r="DE526" s="3"/>
      <c r="DF526" s="3"/>
    </row>
    <row r="527" spans="1:110" s="34" customForma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  <c r="BR527" s="3"/>
      <c r="BS527" s="3"/>
      <c r="BT527" s="3"/>
      <c r="BU527" s="3"/>
      <c r="BV527" s="3"/>
      <c r="BW527" s="3"/>
      <c r="BX527" s="3"/>
      <c r="BY527" s="3"/>
      <c r="BZ527" s="3"/>
      <c r="CA527" s="3"/>
      <c r="CB527" s="3"/>
      <c r="CC527" s="3"/>
      <c r="CD527" s="3"/>
      <c r="CE527" s="3"/>
      <c r="CF527" s="3"/>
      <c r="CG527" s="3"/>
      <c r="CH527" s="3"/>
      <c r="CI527" s="3"/>
      <c r="CJ527" s="3"/>
      <c r="CK527" s="3"/>
      <c r="CL527" s="3"/>
      <c r="CM527" s="3"/>
      <c r="CN527" s="3"/>
      <c r="CO527" s="3"/>
      <c r="CP527" s="3"/>
      <c r="CQ527" s="3"/>
      <c r="CR527" s="3"/>
      <c r="CS527" s="3"/>
      <c r="CT527" s="3"/>
      <c r="CU527" s="3"/>
      <c r="CV527" s="3"/>
      <c r="CW527" s="3"/>
      <c r="CX527" s="3"/>
      <c r="CY527" s="3"/>
      <c r="CZ527" s="3"/>
      <c r="DA527" s="3"/>
      <c r="DB527" s="3"/>
      <c r="DC527" s="3"/>
      <c r="DD527" s="3"/>
      <c r="DE527" s="3"/>
      <c r="DF527" s="3"/>
    </row>
    <row r="528" spans="1:110" s="34" customForma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  <c r="BR528" s="3"/>
      <c r="BS528" s="3"/>
      <c r="BT528" s="3"/>
      <c r="BU528" s="3"/>
      <c r="BV528" s="3"/>
      <c r="BW528" s="3"/>
      <c r="BX528" s="3"/>
      <c r="BY528" s="3"/>
      <c r="BZ528" s="3"/>
      <c r="CA528" s="3"/>
      <c r="CB528" s="3"/>
      <c r="CC528" s="3"/>
      <c r="CD528" s="3"/>
      <c r="CE528" s="3"/>
      <c r="CF528" s="3"/>
      <c r="CG528" s="3"/>
      <c r="CH528" s="3"/>
      <c r="CI528" s="3"/>
      <c r="CJ528" s="3"/>
      <c r="CK528" s="3"/>
      <c r="CL528" s="3"/>
      <c r="CM528" s="3"/>
      <c r="CN528" s="3"/>
      <c r="CO528" s="3"/>
      <c r="CP528" s="3"/>
      <c r="CQ528" s="3"/>
      <c r="CR528" s="3"/>
      <c r="CS528" s="3"/>
      <c r="CT528" s="3"/>
      <c r="CU528" s="3"/>
      <c r="CV528" s="3"/>
      <c r="CW528" s="3"/>
      <c r="CX528" s="3"/>
      <c r="CY528" s="3"/>
      <c r="CZ528" s="3"/>
      <c r="DA528" s="3"/>
      <c r="DB528" s="3"/>
      <c r="DC528" s="3"/>
      <c r="DD528" s="3"/>
      <c r="DE528" s="3"/>
      <c r="DF528" s="3"/>
    </row>
    <row r="529" spans="1:110" s="34" customForma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  <c r="BR529" s="3"/>
      <c r="BS529" s="3"/>
      <c r="BT529" s="3"/>
      <c r="BU529" s="3"/>
      <c r="BV529" s="3"/>
      <c r="BW529" s="3"/>
      <c r="BX529" s="3"/>
      <c r="BY529" s="3"/>
      <c r="BZ529" s="3"/>
      <c r="CA529" s="3"/>
      <c r="CB529" s="3"/>
      <c r="CC529" s="3"/>
      <c r="CD529" s="3"/>
      <c r="CE529" s="3"/>
      <c r="CF529" s="3"/>
      <c r="CG529" s="3"/>
      <c r="CH529" s="3"/>
      <c r="CI529" s="3"/>
      <c r="CJ529" s="3"/>
      <c r="CK529" s="3"/>
      <c r="CL529" s="3"/>
      <c r="CM529" s="3"/>
      <c r="CN529" s="3"/>
      <c r="CO529" s="3"/>
      <c r="CP529" s="3"/>
      <c r="CQ529" s="3"/>
      <c r="CR529" s="3"/>
      <c r="CS529" s="3"/>
      <c r="CT529" s="3"/>
      <c r="CU529" s="3"/>
      <c r="CV529" s="3"/>
      <c r="CW529" s="3"/>
      <c r="CX529" s="3"/>
      <c r="CY529" s="3"/>
      <c r="CZ529" s="3"/>
      <c r="DA529" s="3"/>
      <c r="DB529" s="3"/>
      <c r="DC529" s="3"/>
      <c r="DD529" s="3"/>
      <c r="DE529" s="3"/>
      <c r="DF529" s="3"/>
    </row>
    <row r="530" spans="1:110" s="34" customForma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  <c r="BR530" s="3"/>
      <c r="BS530" s="3"/>
      <c r="BT530" s="3"/>
      <c r="BU530" s="3"/>
      <c r="BV530" s="3"/>
      <c r="BW530" s="3"/>
      <c r="BX530" s="3"/>
      <c r="BY530" s="3"/>
      <c r="BZ530" s="3"/>
      <c r="CA530" s="3"/>
      <c r="CB530" s="3"/>
      <c r="CC530" s="3"/>
      <c r="CD530" s="3"/>
      <c r="CE530" s="3"/>
      <c r="CF530" s="3"/>
      <c r="CG530" s="3"/>
      <c r="CH530" s="3"/>
      <c r="CI530" s="3"/>
      <c r="CJ530" s="3"/>
      <c r="CK530" s="3"/>
      <c r="CL530" s="3"/>
      <c r="CM530" s="3"/>
      <c r="CN530" s="3"/>
      <c r="CO530" s="3"/>
      <c r="CP530" s="3"/>
      <c r="CQ530" s="3"/>
      <c r="CR530" s="3"/>
      <c r="CS530" s="3"/>
      <c r="CT530" s="3"/>
      <c r="CU530" s="3"/>
      <c r="CV530" s="3"/>
      <c r="CW530" s="3"/>
      <c r="CX530" s="3"/>
      <c r="CY530" s="3"/>
      <c r="CZ530" s="3"/>
      <c r="DA530" s="3"/>
      <c r="DB530" s="3"/>
      <c r="DC530" s="3"/>
      <c r="DD530" s="3"/>
      <c r="DE530" s="3"/>
      <c r="DF530" s="3"/>
    </row>
    <row r="531" spans="1:110" s="34" customForma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  <c r="BR531" s="3"/>
      <c r="BS531" s="3"/>
      <c r="BT531" s="3"/>
      <c r="BU531" s="3"/>
      <c r="BV531" s="3"/>
      <c r="BW531" s="3"/>
      <c r="BX531" s="3"/>
      <c r="BY531" s="3"/>
      <c r="BZ531" s="3"/>
      <c r="CA531" s="3"/>
      <c r="CB531" s="3"/>
      <c r="CC531" s="3"/>
      <c r="CD531" s="3"/>
      <c r="CE531" s="3"/>
      <c r="CF531" s="3"/>
      <c r="CG531" s="3"/>
      <c r="CH531" s="3"/>
      <c r="CI531" s="3"/>
      <c r="CJ531" s="3"/>
      <c r="CK531" s="3"/>
      <c r="CL531" s="3"/>
      <c r="CM531" s="3"/>
      <c r="CN531" s="3"/>
      <c r="CO531" s="3"/>
      <c r="CP531" s="3"/>
      <c r="CQ531" s="3"/>
      <c r="CR531" s="3"/>
      <c r="CS531" s="3"/>
      <c r="CT531" s="3"/>
      <c r="CU531" s="3"/>
      <c r="CV531" s="3"/>
      <c r="CW531" s="3"/>
      <c r="CX531" s="3"/>
      <c r="CY531" s="3"/>
      <c r="CZ531" s="3"/>
      <c r="DA531" s="3"/>
      <c r="DB531" s="3"/>
      <c r="DC531" s="3"/>
      <c r="DD531" s="3"/>
      <c r="DE531" s="3"/>
      <c r="DF531" s="3"/>
    </row>
    <row r="532" spans="1:110" s="34" customForma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3"/>
      <c r="BQ532" s="3"/>
      <c r="BR532" s="3"/>
      <c r="BS532" s="3"/>
      <c r="BT532" s="3"/>
      <c r="BU532" s="3"/>
      <c r="BV532" s="3"/>
      <c r="BW532" s="3"/>
      <c r="BX532" s="3"/>
      <c r="BY532" s="3"/>
      <c r="BZ532" s="3"/>
      <c r="CA532" s="3"/>
      <c r="CB532" s="3"/>
      <c r="CC532" s="3"/>
      <c r="CD532" s="3"/>
      <c r="CE532" s="3"/>
      <c r="CF532" s="3"/>
      <c r="CG532" s="3"/>
      <c r="CH532" s="3"/>
      <c r="CI532" s="3"/>
      <c r="CJ532" s="3"/>
      <c r="CK532" s="3"/>
      <c r="CL532" s="3"/>
      <c r="CM532" s="3"/>
      <c r="CN532" s="3"/>
      <c r="CO532" s="3"/>
      <c r="CP532" s="3"/>
      <c r="CQ532" s="3"/>
      <c r="CR532" s="3"/>
      <c r="CS532" s="3"/>
      <c r="CT532" s="3"/>
      <c r="CU532" s="3"/>
      <c r="CV532" s="3"/>
      <c r="CW532" s="3"/>
      <c r="CX532" s="3"/>
      <c r="CY532" s="3"/>
      <c r="CZ532" s="3"/>
      <c r="DA532" s="3"/>
      <c r="DB532" s="3"/>
      <c r="DC532" s="3"/>
      <c r="DD532" s="3"/>
      <c r="DE532" s="3"/>
      <c r="DF532" s="3"/>
    </row>
    <row r="533" spans="1:110" s="34" customForma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3"/>
      <c r="BQ533" s="3"/>
      <c r="BR533" s="3"/>
      <c r="BS533" s="3"/>
      <c r="BT533" s="3"/>
      <c r="BU533" s="3"/>
      <c r="BV533" s="3"/>
      <c r="BW533" s="3"/>
      <c r="BX533" s="3"/>
      <c r="BY533" s="3"/>
      <c r="BZ533" s="3"/>
      <c r="CA533" s="3"/>
      <c r="CB533" s="3"/>
      <c r="CC533" s="3"/>
      <c r="CD533" s="3"/>
      <c r="CE533" s="3"/>
      <c r="CF533" s="3"/>
      <c r="CG533" s="3"/>
      <c r="CH533" s="3"/>
      <c r="CI533" s="3"/>
      <c r="CJ533" s="3"/>
      <c r="CK533" s="3"/>
      <c r="CL533" s="3"/>
      <c r="CM533" s="3"/>
      <c r="CN533" s="3"/>
      <c r="CO533" s="3"/>
      <c r="CP533" s="3"/>
      <c r="CQ533" s="3"/>
      <c r="CR533" s="3"/>
      <c r="CS533" s="3"/>
      <c r="CT533" s="3"/>
      <c r="CU533" s="3"/>
      <c r="CV533" s="3"/>
      <c r="CW533" s="3"/>
      <c r="CX533" s="3"/>
      <c r="CY533" s="3"/>
      <c r="CZ533" s="3"/>
      <c r="DA533" s="3"/>
      <c r="DB533" s="3"/>
      <c r="DC533" s="3"/>
      <c r="DD533" s="3"/>
      <c r="DE533" s="3"/>
      <c r="DF533" s="3"/>
    </row>
    <row r="534" spans="1:110" s="34" customForma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  <c r="BR534" s="3"/>
      <c r="BS534" s="3"/>
      <c r="BT534" s="3"/>
      <c r="BU534" s="3"/>
      <c r="BV534" s="3"/>
      <c r="BW534" s="3"/>
      <c r="BX534" s="3"/>
      <c r="BY534" s="3"/>
      <c r="BZ534" s="3"/>
      <c r="CA534" s="3"/>
      <c r="CB534" s="3"/>
      <c r="CC534" s="3"/>
      <c r="CD534" s="3"/>
      <c r="CE534" s="3"/>
      <c r="CF534" s="3"/>
      <c r="CG534" s="3"/>
      <c r="CH534" s="3"/>
      <c r="CI534" s="3"/>
      <c r="CJ534" s="3"/>
      <c r="CK534" s="3"/>
      <c r="CL534" s="3"/>
      <c r="CM534" s="3"/>
      <c r="CN534" s="3"/>
      <c r="CO534" s="3"/>
      <c r="CP534" s="3"/>
      <c r="CQ534" s="3"/>
      <c r="CR534" s="3"/>
      <c r="CS534" s="3"/>
      <c r="CT534" s="3"/>
      <c r="CU534" s="3"/>
      <c r="CV534" s="3"/>
      <c r="CW534" s="3"/>
      <c r="CX534" s="3"/>
      <c r="CY534" s="3"/>
      <c r="CZ534" s="3"/>
      <c r="DA534" s="3"/>
      <c r="DB534" s="3"/>
      <c r="DC534" s="3"/>
      <c r="DD534" s="3"/>
      <c r="DE534" s="3"/>
      <c r="DF534" s="3"/>
    </row>
    <row r="535" spans="1:110" s="34" customForma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  <c r="BR535" s="3"/>
      <c r="BS535" s="3"/>
      <c r="BT535" s="3"/>
      <c r="BU535" s="3"/>
      <c r="BV535" s="3"/>
      <c r="BW535" s="3"/>
      <c r="BX535" s="3"/>
      <c r="BY535" s="3"/>
      <c r="BZ535" s="3"/>
      <c r="CA535" s="3"/>
      <c r="CB535" s="3"/>
      <c r="CC535" s="3"/>
      <c r="CD535" s="3"/>
      <c r="CE535" s="3"/>
      <c r="CF535" s="3"/>
      <c r="CG535" s="3"/>
      <c r="CH535" s="3"/>
      <c r="CI535" s="3"/>
      <c r="CJ535" s="3"/>
      <c r="CK535" s="3"/>
      <c r="CL535" s="3"/>
      <c r="CM535" s="3"/>
      <c r="CN535" s="3"/>
      <c r="CO535" s="3"/>
      <c r="CP535" s="3"/>
      <c r="CQ535" s="3"/>
      <c r="CR535" s="3"/>
      <c r="CS535" s="3"/>
      <c r="CT535" s="3"/>
      <c r="CU535" s="3"/>
      <c r="CV535" s="3"/>
      <c r="CW535" s="3"/>
      <c r="CX535" s="3"/>
      <c r="CY535" s="3"/>
      <c r="CZ535" s="3"/>
      <c r="DA535" s="3"/>
      <c r="DB535" s="3"/>
      <c r="DC535" s="3"/>
      <c r="DD535" s="3"/>
      <c r="DE535" s="3"/>
      <c r="DF535" s="3"/>
    </row>
    <row r="536" spans="1:110" s="34" customForma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  <c r="BR536" s="3"/>
      <c r="BS536" s="3"/>
      <c r="BT536" s="3"/>
      <c r="BU536" s="3"/>
      <c r="BV536" s="3"/>
      <c r="BW536" s="3"/>
      <c r="BX536" s="3"/>
      <c r="BY536" s="3"/>
      <c r="BZ536" s="3"/>
      <c r="CA536" s="3"/>
      <c r="CB536" s="3"/>
      <c r="CC536" s="3"/>
      <c r="CD536" s="3"/>
      <c r="CE536" s="3"/>
      <c r="CF536" s="3"/>
      <c r="CG536" s="3"/>
      <c r="CH536" s="3"/>
      <c r="CI536" s="3"/>
      <c r="CJ536" s="3"/>
      <c r="CK536" s="3"/>
      <c r="CL536" s="3"/>
      <c r="CM536" s="3"/>
      <c r="CN536" s="3"/>
      <c r="CO536" s="3"/>
      <c r="CP536" s="3"/>
      <c r="CQ536" s="3"/>
      <c r="CR536" s="3"/>
      <c r="CS536" s="3"/>
      <c r="CT536" s="3"/>
      <c r="CU536" s="3"/>
      <c r="CV536" s="3"/>
      <c r="CW536" s="3"/>
      <c r="CX536" s="3"/>
      <c r="CY536" s="3"/>
      <c r="CZ536" s="3"/>
      <c r="DA536" s="3"/>
      <c r="DB536" s="3"/>
      <c r="DC536" s="3"/>
      <c r="DD536" s="3"/>
      <c r="DE536" s="3"/>
      <c r="DF536" s="3"/>
    </row>
    <row r="537" spans="1:110" s="34" customForma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  <c r="BR537" s="3"/>
      <c r="BS537" s="3"/>
      <c r="BT537" s="3"/>
      <c r="BU537" s="3"/>
      <c r="BV537" s="3"/>
      <c r="BW537" s="3"/>
      <c r="BX537" s="3"/>
      <c r="BY537" s="3"/>
      <c r="BZ537" s="3"/>
      <c r="CA537" s="3"/>
      <c r="CB537" s="3"/>
      <c r="CC537" s="3"/>
      <c r="CD537" s="3"/>
      <c r="CE537" s="3"/>
      <c r="CF537" s="3"/>
      <c r="CG537" s="3"/>
      <c r="CH537" s="3"/>
      <c r="CI537" s="3"/>
      <c r="CJ537" s="3"/>
      <c r="CK537" s="3"/>
      <c r="CL537" s="3"/>
      <c r="CM537" s="3"/>
      <c r="CN537" s="3"/>
      <c r="CO537" s="3"/>
      <c r="CP537" s="3"/>
      <c r="CQ537" s="3"/>
      <c r="CR537" s="3"/>
      <c r="CS537" s="3"/>
      <c r="CT537" s="3"/>
      <c r="CU537" s="3"/>
      <c r="CV537" s="3"/>
      <c r="CW537" s="3"/>
      <c r="CX537" s="3"/>
      <c r="CY537" s="3"/>
      <c r="CZ537" s="3"/>
      <c r="DA537" s="3"/>
      <c r="DB537" s="3"/>
      <c r="DC537" s="3"/>
      <c r="DD537" s="3"/>
      <c r="DE537" s="3"/>
      <c r="DF537" s="3"/>
    </row>
    <row r="538" spans="1:110" s="34" customForma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  <c r="BR538" s="3"/>
      <c r="BS538" s="3"/>
      <c r="BT538" s="3"/>
      <c r="BU538" s="3"/>
      <c r="BV538" s="3"/>
      <c r="BW538" s="3"/>
      <c r="BX538" s="3"/>
      <c r="BY538" s="3"/>
      <c r="BZ538" s="3"/>
      <c r="CA538" s="3"/>
      <c r="CB538" s="3"/>
      <c r="CC538" s="3"/>
      <c r="CD538" s="3"/>
      <c r="CE538" s="3"/>
      <c r="CF538" s="3"/>
      <c r="CG538" s="3"/>
      <c r="CH538" s="3"/>
      <c r="CI538" s="3"/>
      <c r="CJ538" s="3"/>
      <c r="CK538" s="3"/>
      <c r="CL538" s="3"/>
      <c r="CM538" s="3"/>
      <c r="CN538" s="3"/>
      <c r="CO538" s="3"/>
      <c r="CP538" s="3"/>
      <c r="CQ538" s="3"/>
      <c r="CR538" s="3"/>
      <c r="CS538" s="3"/>
      <c r="CT538" s="3"/>
      <c r="CU538" s="3"/>
      <c r="CV538" s="3"/>
      <c r="CW538" s="3"/>
      <c r="CX538" s="3"/>
      <c r="CY538" s="3"/>
      <c r="CZ538" s="3"/>
      <c r="DA538" s="3"/>
      <c r="DB538" s="3"/>
      <c r="DC538" s="3"/>
      <c r="DD538" s="3"/>
      <c r="DE538" s="3"/>
      <c r="DF538" s="3"/>
    </row>
    <row r="539" spans="1:110" s="34" customForma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  <c r="BR539" s="3"/>
      <c r="BS539" s="3"/>
      <c r="BT539" s="3"/>
      <c r="BU539" s="3"/>
      <c r="BV539" s="3"/>
      <c r="BW539" s="3"/>
      <c r="BX539" s="3"/>
      <c r="BY539" s="3"/>
      <c r="BZ539" s="3"/>
      <c r="CA539" s="3"/>
      <c r="CB539" s="3"/>
      <c r="CC539" s="3"/>
      <c r="CD539" s="3"/>
      <c r="CE539" s="3"/>
      <c r="CF539" s="3"/>
      <c r="CG539" s="3"/>
      <c r="CH539" s="3"/>
      <c r="CI539" s="3"/>
      <c r="CJ539" s="3"/>
      <c r="CK539" s="3"/>
      <c r="CL539" s="3"/>
      <c r="CM539" s="3"/>
      <c r="CN539" s="3"/>
      <c r="CO539" s="3"/>
      <c r="CP539" s="3"/>
      <c r="CQ539" s="3"/>
      <c r="CR539" s="3"/>
      <c r="CS539" s="3"/>
      <c r="CT539" s="3"/>
      <c r="CU539" s="3"/>
      <c r="CV539" s="3"/>
      <c r="CW539" s="3"/>
      <c r="CX539" s="3"/>
      <c r="CY539" s="3"/>
      <c r="CZ539" s="3"/>
      <c r="DA539" s="3"/>
      <c r="DB539" s="3"/>
      <c r="DC539" s="3"/>
      <c r="DD539" s="3"/>
      <c r="DE539" s="3"/>
      <c r="DF539" s="3"/>
    </row>
    <row r="540" spans="1:110" s="34" customForma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  <c r="BR540" s="3"/>
      <c r="BS540" s="3"/>
      <c r="BT540" s="3"/>
      <c r="BU540" s="3"/>
      <c r="BV540" s="3"/>
      <c r="BW540" s="3"/>
      <c r="BX540" s="3"/>
      <c r="BY540" s="3"/>
      <c r="BZ540" s="3"/>
      <c r="CA540" s="3"/>
      <c r="CB540" s="3"/>
      <c r="CC540" s="3"/>
      <c r="CD540" s="3"/>
      <c r="CE540" s="3"/>
      <c r="CF540" s="3"/>
      <c r="CG540" s="3"/>
      <c r="CH540" s="3"/>
      <c r="CI540" s="3"/>
      <c r="CJ540" s="3"/>
      <c r="CK540" s="3"/>
      <c r="CL540" s="3"/>
      <c r="CM540" s="3"/>
      <c r="CN540" s="3"/>
      <c r="CO540" s="3"/>
      <c r="CP540" s="3"/>
      <c r="CQ540" s="3"/>
      <c r="CR540" s="3"/>
      <c r="CS540" s="3"/>
      <c r="CT540" s="3"/>
      <c r="CU540" s="3"/>
      <c r="CV540" s="3"/>
      <c r="CW540" s="3"/>
      <c r="CX540" s="3"/>
      <c r="CY540" s="3"/>
      <c r="CZ540" s="3"/>
      <c r="DA540" s="3"/>
      <c r="DB540" s="3"/>
      <c r="DC540" s="3"/>
      <c r="DD540" s="3"/>
      <c r="DE540" s="3"/>
      <c r="DF540" s="3"/>
    </row>
    <row r="541" spans="1:110" s="34" customForma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  <c r="BR541" s="3"/>
      <c r="BS541" s="3"/>
      <c r="BT541" s="3"/>
      <c r="BU541" s="3"/>
      <c r="BV541" s="3"/>
      <c r="BW541" s="3"/>
      <c r="BX541" s="3"/>
      <c r="BY541" s="3"/>
      <c r="BZ541" s="3"/>
      <c r="CA541" s="3"/>
      <c r="CB541" s="3"/>
      <c r="CC541" s="3"/>
      <c r="CD541" s="3"/>
      <c r="CE541" s="3"/>
      <c r="CF541" s="3"/>
      <c r="CG541" s="3"/>
      <c r="CH541" s="3"/>
      <c r="CI541" s="3"/>
      <c r="CJ541" s="3"/>
      <c r="CK541" s="3"/>
      <c r="CL541" s="3"/>
      <c r="CM541" s="3"/>
      <c r="CN541" s="3"/>
      <c r="CO541" s="3"/>
      <c r="CP541" s="3"/>
      <c r="CQ541" s="3"/>
      <c r="CR541" s="3"/>
      <c r="CS541" s="3"/>
      <c r="CT541" s="3"/>
      <c r="CU541" s="3"/>
      <c r="CV541" s="3"/>
      <c r="CW541" s="3"/>
      <c r="CX541" s="3"/>
      <c r="CY541" s="3"/>
      <c r="CZ541" s="3"/>
      <c r="DA541" s="3"/>
      <c r="DB541" s="3"/>
      <c r="DC541" s="3"/>
      <c r="DD541" s="3"/>
      <c r="DE541" s="3"/>
      <c r="DF541" s="3"/>
    </row>
    <row r="542" spans="1:110" s="34" customForma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  <c r="BR542" s="3"/>
      <c r="BS542" s="3"/>
      <c r="BT542" s="3"/>
      <c r="BU542" s="3"/>
      <c r="BV542" s="3"/>
      <c r="BW542" s="3"/>
      <c r="BX542" s="3"/>
      <c r="BY542" s="3"/>
      <c r="BZ542" s="3"/>
      <c r="CA542" s="3"/>
      <c r="CB542" s="3"/>
      <c r="CC542" s="3"/>
      <c r="CD542" s="3"/>
      <c r="CE542" s="3"/>
      <c r="CF542" s="3"/>
      <c r="CG542" s="3"/>
      <c r="CH542" s="3"/>
      <c r="CI542" s="3"/>
      <c r="CJ542" s="3"/>
      <c r="CK542" s="3"/>
      <c r="CL542" s="3"/>
      <c r="CM542" s="3"/>
      <c r="CN542" s="3"/>
      <c r="CO542" s="3"/>
      <c r="CP542" s="3"/>
      <c r="CQ542" s="3"/>
      <c r="CR542" s="3"/>
      <c r="CS542" s="3"/>
      <c r="CT542" s="3"/>
      <c r="CU542" s="3"/>
      <c r="CV542" s="3"/>
      <c r="CW542" s="3"/>
      <c r="CX542" s="3"/>
      <c r="CY542" s="3"/>
      <c r="CZ542" s="3"/>
      <c r="DA542" s="3"/>
      <c r="DB542" s="3"/>
      <c r="DC542" s="3"/>
      <c r="DD542" s="3"/>
      <c r="DE542" s="3"/>
      <c r="DF542" s="3"/>
    </row>
    <row r="543" spans="1:110" s="34" customForma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  <c r="BR543" s="3"/>
      <c r="BS543" s="3"/>
      <c r="BT543" s="3"/>
      <c r="BU543" s="3"/>
      <c r="BV543" s="3"/>
      <c r="BW543" s="3"/>
      <c r="BX543" s="3"/>
      <c r="BY543" s="3"/>
      <c r="BZ543" s="3"/>
      <c r="CA543" s="3"/>
      <c r="CB543" s="3"/>
      <c r="CC543" s="3"/>
      <c r="CD543" s="3"/>
      <c r="CE543" s="3"/>
      <c r="CF543" s="3"/>
      <c r="CG543" s="3"/>
      <c r="CH543" s="3"/>
      <c r="CI543" s="3"/>
      <c r="CJ543" s="3"/>
      <c r="CK543" s="3"/>
      <c r="CL543" s="3"/>
      <c r="CM543" s="3"/>
      <c r="CN543" s="3"/>
      <c r="CO543" s="3"/>
      <c r="CP543" s="3"/>
      <c r="CQ543" s="3"/>
      <c r="CR543" s="3"/>
      <c r="CS543" s="3"/>
      <c r="CT543" s="3"/>
      <c r="CU543" s="3"/>
      <c r="CV543" s="3"/>
      <c r="CW543" s="3"/>
      <c r="CX543" s="3"/>
      <c r="CY543" s="3"/>
      <c r="CZ543" s="3"/>
      <c r="DA543" s="3"/>
      <c r="DB543" s="3"/>
      <c r="DC543" s="3"/>
      <c r="DD543" s="3"/>
      <c r="DE543" s="3"/>
      <c r="DF543" s="3"/>
    </row>
    <row r="544" spans="1:110" s="34" customForma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  <c r="BR544" s="3"/>
      <c r="BS544" s="3"/>
      <c r="BT544" s="3"/>
      <c r="BU544" s="3"/>
      <c r="BV544" s="3"/>
      <c r="BW544" s="3"/>
      <c r="BX544" s="3"/>
      <c r="BY544" s="3"/>
      <c r="BZ544" s="3"/>
      <c r="CA544" s="3"/>
      <c r="CB544" s="3"/>
      <c r="CC544" s="3"/>
      <c r="CD544" s="3"/>
      <c r="CE544" s="3"/>
      <c r="CF544" s="3"/>
      <c r="CG544" s="3"/>
      <c r="CH544" s="3"/>
      <c r="CI544" s="3"/>
      <c r="CJ544" s="3"/>
      <c r="CK544" s="3"/>
      <c r="CL544" s="3"/>
      <c r="CM544" s="3"/>
      <c r="CN544" s="3"/>
      <c r="CO544" s="3"/>
      <c r="CP544" s="3"/>
      <c r="CQ544" s="3"/>
      <c r="CR544" s="3"/>
      <c r="CS544" s="3"/>
      <c r="CT544" s="3"/>
      <c r="CU544" s="3"/>
      <c r="CV544" s="3"/>
      <c r="CW544" s="3"/>
      <c r="CX544" s="3"/>
      <c r="CY544" s="3"/>
      <c r="CZ544" s="3"/>
      <c r="DA544" s="3"/>
      <c r="DB544" s="3"/>
      <c r="DC544" s="3"/>
      <c r="DD544" s="3"/>
      <c r="DE544" s="3"/>
      <c r="DF544" s="3"/>
    </row>
    <row r="545" spans="1:110" s="34" customForma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3"/>
      <c r="BQ545" s="3"/>
      <c r="BR545" s="3"/>
      <c r="BS545" s="3"/>
      <c r="BT545" s="3"/>
      <c r="BU545" s="3"/>
      <c r="BV545" s="3"/>
      <c r="BW545" s="3"/>
      <c r="BX545" s="3"/>
      <c r="BY545" s="3"/>
      <c r="BZ545" s="3"/>
      <c r="CA545" s="3"/>
      <c r="CB545" s="3"/>
      <c r="CC545" s="3"/>
      <c r="CD545" s="3"/>
      <c r="CE545" s="3"/>
      <c r="CF545" s="3"/>
      <c r="CG545" s="3"/>
      <c r="CH545" s="3"/>
      <c r="CI545" s="3"/>
      <c r="CJ545" s="3"/>
      <c r="CK545" s="3"/>
      <c r="CL545" s="3"/>
      <c r="CM545" s="3"/>
      <c r="CN545" s="3"/>
      <c r="CO545" s="3"/>
      <c r="CP545" s="3"/>
      <c r="CQ545" s="3"/>
      <c r="CR545" s="3"/>
      <c r="CS545" s="3"/>
      <c r="CT545" s="3"/>
      <c r="CU545" s="3"/>
      <c r="CV545" s="3"/>
      <c r="CW545" s="3"/>
      <c r="CX545" s="3"/>
      <c r="CY545" s="3"/>
      <c r="CZ545" s="3"/>
      <c r="DA545" s="3"/>
      <c r="DB545" s="3"/>
      <c r="DC545" s="3"/>
      <c r="DD545" s="3"/>
      <c r="DE545" s="3"/>
      <c r="DF545" s="3"/>
    </row>
    <row r="546" spans="1:110" s="34" customForma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  <c r="BR546" s="3"/>
      <c r="BS546" s="3"/>
      <c r="BT546" s="3"/>
      <c r="BU546" s="3"/>
      <c r="BV546" s="3"/>
      <c r="BW546" s="3"/>
      <c r="BX546" s="3"/>
      <c r="BY546" s="3"/>
      <c r="BZ546" s="3"/>
      <c r="CA546" s="3"/>
      <c r="CB546" s="3"/>
      <c r="CC546" s="3"/>
      <c r="CD546" s="3"/>
      <c r="CE546" s="3"/>
      <c r="CF546" s="3"/>
      <c r="CG546" s="3"/>
      <c r="CH546" s="3"/>
      <c r="CI546" s="3"/>
      <c r="CJ546" s="3"/>
      <c r="CK546" s="3"/>
      <c r="CL546" s="3"/>
      <c r="CM546" s="3"/>
      <c r="CN546" s="3"/>
      <c r="CO546" s="3"/>
      <c r="CP546" s="3"/>
      <c r="CQ546" s="3"/>
      <c r="CR546" s="3"/>
      <c r="CS546" s="3"/>
      <c r="CT546" s="3"/>
      <c r="CU546" s="3"/>
      <c r="CV546" s="3"/>
      <c r="CW546" s="3"/>
      <c r="CX546" s="3"/>
      <c r="CY546" s="3"/>
      <c r="CZ546" s="3"/>
      <c r="DA546" s="3"/>
      <c r="DB546" s="3"/>
      <c r="DC546" s="3"/>
      <c r="DD546" s="3"/>
      <c r="DE546" s="3"/>
      <c r="DF546" s="3"/>
    </row>
    <row r="547" spans="1:110" s="34" customForma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3"/>
      <c r="BQ547" s="3"/>
      <c r="BR547" s="3"/>
      <c r="BS547" s="3"/>
      <c r="BT547" s="3"/>
      <c r="BU547" s="3"/>
      <c r="BV547" s="3"/>
      <c r="BW547" s="3"/>
      <c r="BX547" s="3"/>
      <c r="BY547" s="3"/>
      <c r="BZ547" s="3"/>
      <c r="CA547" s="3"/>
      <c r="CB547" s="3"/>
      <c r="CC547" s="3"/>
      <c r="CD547" s="3"/>
      <c r="CE547" s="3"/>
      <c r="CF547" s="3"/>
      <c r="CG547" s="3"/>
      <c r="CH547" s="3"/>
      <c r="CI547" s="3"/>
      <c r="CJ547" s="3"/>
      <c r="CK547" s="3"/>
      <c r="CL547" s="3"/>
      <c r="CM547" s="3"/>
      <c r="CN547" s="3"/>
      <c r="CO547" s="3"/>
      <c r="CP547" s="3"/>
      <c r="CQ547" s="3"/>
      <c r="CR547" s="3"/>
      <c r="CS547" s="3"/>
      <c r="CT547" s="3"/>
      <c r="CU547" s="3"/>
      <c r="CV547" s="3"/>
      <c r="CW547" s="3"/>
      <c r="CX547" s="3"/>
      <c r="CY547" s="3"/>
      <c r="CZ547" s="3"/>
      <c r="DA547" s="3"/>
      <c r="DB547" s="3"/>
      <c r="DC547" s="3"/>
      <c r="DD547" s="3"/>
      <c r="DE547" s="3"/>
      <c r="DF547" s="3"/>
    </row>
    <row r="548" spans="1:110" s="34" customForma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3"/>
      <c r="BQ548" s="3"/>
      <c r="BR548" s="3"/>
      <c r="BS548" s="3"/>
      <c r="BT548" s="3"/>
      <c r="BU548" s="3"/>
      <c r="BV548" s="3"/>
      <c r="BW548" s="3"/>
      <c r="BX548" s="3"/>
      <c r="BY548" s="3"/>
      <c r="BZ548" s="3"/>
      <c r="CA548" s="3"/>
      <c r="CB548" s="3"/>
      <c r="CC548" s="3"/>
      <c r="CD548" s="3"/>
      <c r="CE548" s="3"/>
      <c r="CF548" s="3"/>
      <c r="CG548" s="3"/>
      <c r="CH548" s="3"/>
      <c r="CI548" s="3"/>
      <c r="CJ548" s="3"/>
      <c r="CK548" s="3"/>
      <c r="CL548" s="3"/>
      <c r="CM548" s="3"/>
      <c r="CN548" s="3"/>
      <c r="CO548" s="3"/>
      <c r="CP548" s="3"/>
      <c r="CQ548" s="3"/>
      <c r="CR548" s="3"/>
      <c r="CS548" s="3"/>
      <c r="CT548" s="3"/>
      <c r="CU548" s="3"/>
      <c r="CV548" s="3"/>
      <c r="CW548" s="3"/>
      <c r="CX548" s="3"/>
      <c r="CY548" s="3"/>
      <c r="CZ548" s="3"/>
      <c r="DA548" s="3"/>
      <c r="DB548" s="3"/>
      <c r="DC548" s="3"/>
      <c r="DD548" s="3"/>
      <c r="DE548" s="3"/>
      <c r="DF548" s="3"/>
    </row>
    <row r="549" spans="1:110" s="34" customForma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3"/>
      <c r="BQ549" s="3"/>
      <c r="BR549" s="3"/>
      <c r="BS549" s="3"/>
      <c r="BT549" s="3"/>
      <c r="BU549" s="3"/>
      <c r="BV549" s="3"/>
      <c r="BW549" s="3"/>
      <c r="BX549" s="3"/>
      <c r="BY549" s="3"/>
      <c r="BZ549" s="3"/>
      <c r="CA549" s="3"/>
      <c r="CB549" s="3"/>
      <c r="CC549" s="3"/>
      <c r="CD549" s="3"/>
      <c r="CE549" s="3"/>
      <c r="CF549" s="3"/>
      <c r="CG549" s="3"/>
      <c r="CH549" s="3"/>
      <c r="CI549" s="3"/>
      <c r="CJ549" s="3"/>
      <c r="CK549" s="3"/>
      <c r="CL549" s="3"/>
      <c r="CM549" s="3"/>
      <c r="CN549" s="3"/>
      <c r="CO549" s="3"/>
      <c r="CP549" s="3"/>
      <c r="CQ549" s="3"/>
      <c r="CR549" s="3"/>
      <c r="CS549" s="3"/>
      <c r="CT549" s="3"/>
      <c r="CU549" s="3"/>
      <c r="CV549" s="3"/>
      <c r="CW549" s="3"/>
      <c r="CX549" s="3"/>
      <c r="CY549" s="3"/>
      <c r="CZ549" s="3"/>
      <c r="DA549" s="3"/>
      <c r="DB549" s="3"/>
      <c r="DC549" s="3"/>
      <c r="DD549" s="3"/>
      <c r="DE549" s="3"/>
      <c r="DF549" s="3"/>
    </row>
    <row r="550" spans="1:110" s="34" customForma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3"/>
      <c r="BQ550" s="3"/>
      <c r="BR550" s="3"/>
      <c r="BS550" s="3"/>
      <c r="BT550" s="3"/>
      <c r="BU550" s="3"/>
      <c r="BV550" s="3"/>
      <c r="BW550" s="3"/>
      <c r="BX550" s="3"/>
      <c r="BY550" s="3"/>
      <c r="BZ550" s="3"/>
      <c r="CA550" s="3"/>
      <c r="CB550" s="3"/>
      <c r="CC550" s="3"/>
      <c r="CD550" s="3"/>
      <c r="CE550" s="3"/>
      <c r="CF550" s="3"/>
      <c r="CG550" s="3"/>
      <c r="CH550" s="3"/>
      <c r="CI550" s="3"/>
      <c r="CJ550" s="3"/>
      <c r="CK550" s="3"/>
      <c r="CL550" s="3"/>
      <c r="CM550" s="3"/>
      <c r="CN550" s="3"/>
      <c r="CO550" s="3"/>
      <c r="CP550" s="3"/>
      <c r="CQ550" s="3"/>
      <c r="CR550" s="3"/>
      <c r="CS550" s="3"/>
      <c r="CT550" s="3"/>
      <c r="CU550" s="3"/>
      <c r="CV550" s="3"/>
      <c r="CW550" s="3"/>
      <c r="CX550" s="3"/>
      <c r="CY550" s="3"/>
      <c r="CZ550" s="3"/>
      <c r="DA550" s="3"/>
      <c r="DB550" s="3"/>
      <c r="DC550" s="3"/>
      <c r="DD550" s="3"/>
      <c r="DE550" s="3"/>
      <c r="DF550" s="3"/>
    </row>
    <row r="551" spans="1:110" s="34" customForma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3"/>
      <c r="BQ551" s="3"/>
      <c r="BR551" s="3"/>
      <c r="BS551" s="3"/>
      <c r="BT551" s="3"/>
      <c r="BU551" s="3"/>
      <c r="BV551" s="3"/>
      <c r="BW551" s="3"/>
      <c r="BX551" s="3"/>
      <c r="BY551" s="3"/>
      <c r="BZ551" s="3"/>
      <c r="CA551" s="3"/>
      <c r="CB551" s="3"/>
      <c r="CC551" s="3"/>
      <c r="CD551" s="3"/>
      <c r="CE551" s="3"/>
      <c r="CF551" s="3"/>
      <c r="CG551" s="3"/>
      <c r="CH551" s="3"/>
      <c r="CI551" s="3"/>
      <c r="CJ551" s="3"/>
      <c r="CK551" s="3"/>
      <c r="CL551" s="3"/>
      <c r="CM551" s="3"/>
      <c r="CN551" s="3"/>
      <c r="CO551" s="3"/>
      <c r="CP551" s="3"/>
      <c r="CQ551" s="3"/>
      <c r="CR551" s="3"/>
      <c r="CS551" s="3"/>
      <c r="CT551" s="3"/>
      <c r="CU551" s="3"/>
      <c r="CV551" s="3"/>
      <c r="CW551" s="3"/>
      <c r="CX551" s="3"/>
      <c r="CY551" s="3"/>
      <c r="CZ551" s="3"/>
      <c r="DA551" s="3"/>
      <c r="DB551" s="3"/>
      <c r="DC551" s="3"/>
      <c r="DD551" s="3"/>
      <c r="DE551" s="3"/>
      <c r="DF551" s="3"/>
    </row>
    <row r="552" spans="1:110" s="34" customForma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  <c r="BR552" s="3"/>
      <c r="BS552" s="3"/>
      <c r="BT552" s="3"/>
      <c r="BU552" s="3"/>
      <c r="BV552" s="3"/>
      <c r="BW552" s="3"/>
      <c r="BX552" s="3"/>
      <c r="BY552" s="3"/>
      <c r="BZ552" s="3"/>
      <c r="CA552" s="3"/>
      <c r="CB552" s="3"/>
      <c r="CC552" s="3"/>
      <c r="CD552" s="3"/>
      <c r="CE552" s="3"/>
      <c r="CF552" s="3"/>
      <c r="CG552" s="3"/>
      <c r="CH552" s="3"/>
      <c r="CI552" s="3"/>
      <c r="CJ552" s="3"/>
      <c r="CK552" s="3"/>
      <c r="CL552" s="3"/>
      <c r="CM552" s="3"/>
      <c r="CN552" s="3"/>
      <c r="CO552" s="3"/>
      <c r="CP552" s="3"/>
      <c r="CQ552" s="3"/>
      <c r="CR552" s="3"/>
      <c r="CS552" s="3"/>
      <c r="CT552" s="3"/>
      <c r="CU552" s="3"/>
      <c r="CV552" s="3"/>
      <c r="CW552" s="3"/>
      <c r="CX552" s="3"/>
      <c r="CY552" s="3"/>
      <c r="CZ552" s="3"/>
      <c r="DA552" s="3"/>
      <c r="DB552" s="3"/>
      <c r="DC552" s="3"/>
      <c r="DD552" s="3"/>
      <c r="DE552" s="3"/>
      <c r="DF552" s="3"/>
    </row>
    <row r="553" spans="1:110" s="34" customForma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  <c r="BR553" s="3"/>
      <c r="BS553" s="3"/>
      <c r="BT553" s="3"/>
      <c r="BU553" s="3"/>
      <c r="BV553" s="3"/>
      <c r="BW553" s="3"/>
      <c r="BX553" s="3"/>
      <c r="BY553" s="3"/>
      <c r="BZ553" s="3"/>
      <c r="CA553" s="3"/>
      <c r="CB553" s="3"/>
      <c r="CC553" s="3"/>
      <c r="CD553" s="3"/>
      <c r="CE553" s="3"/>
      <c r="CF553" s="3"/>
      <c r="CG553" s="3"/>
      <c r="CH553" s="3"/>
      <c r="CI553" s="3"/>
      <c r="CJ553" s="3"/>
      <c r="CK553" s="3"/>
      <c r="CL553" s="3"/>
      <c r="CM553" s="3"/>
      <c r="CN553" s="3"/>
      <c r="CO553" s="3"/>
      <c r="CP553" s="3"/>
      <c r="CQ553" s="3"/>
      <c r="CR553" s="3"/>
      <c r="CS553" s="3"/>
      <c r="CT553" s="3"/>
      <c r="CU553" s="3"/>
      <c r="CV553" s="3"/>
      <c r="CW553" s="3"/>
      <c r="CX553" s="3"/>
      <c r="CY553" s="3"/>
      <c r="CZ553" s="3"/>
      <c r="DA553" s="3"/>
      <c r="DB553" s="3"/>
      <c r="DC553" s="3"/>
      <c r="DD553" s="3"/>
      <c r="DE553" s="3"/>
      <c r="DF553" s="3"/>
    </row>
    <row r="554" spans="1:110" s="34" customForma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  <c r="BP554" s="3"/>
      <c r="BQ554" s="3"/>
      <c r="BR554" s="3"/>
      <c r="BS554" s="3"/>
      <c r="BT554" s="3"/>
      <c r="BU554" s="3"/>
      <c r="BV554" s="3"/>
      <c r="BW554" s="3"/>
      <c r="BX554" s="3"/>
      <c r="BY554" s="3"/>
      <c r="BZ554" s="3"/>
      <c r="CA554" s="3"/>
      <c r="CB554" s="3"/>
      <c r="CC554" s="3"/>
      <c r="CD554" s="3"/>
      <c r="CE554" s="3"/>
      <c r="CF554" s="3"/>
      <c r="CG554" s="3"/>
      <c r="CH554" s="3"/>
      <c r="CI554" s="3"/>
      <c r="CJ554" s="3"/>
      <c r="CK554" s="3"/>
      <c r="CL554" s="3"/>
      <c r="CM554" s="3"/>
      <c r="CN554" s="3"/>
      <c r="CO554" s="3"/>
      <c r="CP554" s="3"/>
      <c r="CQ554" s="3"/>
      <c r="CR554" s="3"/>
      <c r="CS554" s="3"/>
      <c r="CT554" s="3"/>
      <c r="CU554" s="3"/>
      <c r="CV554" s="3"/>
      <c r="CW554" s="3"/>
      <c r="CX554" s="3"/>
      <c r="CY554" s="3"/>
      <c r="CZ554" s="3"/>
      <c r="DA554" s="3"/>
      <c r="DB554" s="3"/>
      <c r="DC554" s="3"/>
      <c r="DD554" s="3"/>
      <c r="DE554" s="3"/>
      <c r="DF554" s="3"/>
    </row>
    <row r="555" spans="1:110" s="34" customForma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  <c r="BP555" s="3"/>
      <c r="BQ555" s="3"/>
      <c r="BR555" s="3"/>
      <c r="BS555" s="3"/>
      <c r="BT555" s="3"/>
      <c r="BU555" s="3"/>
      <c r="BV555" s="3"/>
      <c r="BW555" s="3"/>
      <c r="BX555" s="3"/>
      <c r="BY555" s="3"/>
      <c r="BZ555" s="3"/>
      <c r="CA555" s="3"/>
      <c r="CB555" s="3"/>
      <c r="CC555" s="3"/>
      <c r="CD555" s="3"/>
      <c r="CE555" s="3"/>
      <c r="CF555" s="3"/>
      <c r="CG555" s="3"/>
      <c r="CH555" s="3"/>
      <c r="CI555" s="3"/>
      <c r="CJ555" s="3"/>
      <c r="CK555" s="3"/>
      <c r="CL555" s="3"/>
      <c r="CM555" s="3"/>
      <c r="CN555" s="3"/>
      <c r="CO555" s="3"/>
      <c r="CP555" s="3"/>
      <c r="CQ555" s="3"/>
      <c r="CR555" s="3"/>
      <c r="CS555" s="3"/>
      <c r="CT555" s="3"/>
      <c r="CU555" s="3"/>
      <c r="CV555" s="3"/>
      <c r="CW555" s="3"/>
      <c r="CX555" s="3"/>
      <c r="CY555" s="3"/>
      <c r="CZ555" s="3"/>
      <c r="DA555" s="3"/>
      <c r="DB555" s="3"/>
      <c r="DC555" s="3"/>
      <c r="DD555" s="3"/>
      <c r="DE555" s="3"/>
      <c r="DF555" s="3"/>
    </row>
    <row r="556" spans="1:110" s="34" customForma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3"/>
      <c r="BQ556" s="3"/>
      <c r="BR556" s="3"/>
      <c r="BS556" s="3"/>
      <c r="BT556" s="3"/>
      <c r="BU556" s="3"/>
      <c r="BV556" s="3"/>
      <c r="BW556" s="3"/>
      <c r="BX556" s="3"/>
      <c r="BY556" s="3"/>
      <c r="BZ556" s="3"/>
      <c r="CA556" s="3"/>
      <c r="CB556" s="3"/>
      <c r="CC556" s="3"/>
      <c r="CD556" s="3"/>
      <c r="CE556" s="3"/>
      <c r="CF556" s="3"/>
      <c r="CG556" s="3"/>
      <c r="CH556" s="3"/>
      <c r="CI556" s="3"/>
      <c r="CJ556" s="3"/>
      <c r="CK556" s="3"/>
      <c r="CL556" s="3"/>
      <c r="CM556" s="3"/>
      <c r="CN556" s="3"/>
      <c r="CO556" s="3"/>
      <c r="CP556" s="3"/>
      <c r="CQ556" s="3"/>
      <c r="CR556" s="3"/>
      <c r="CS556" s="3"/>
      <c r="CT556" s="3"/>
      <c r="CU556" s="3"/>
      <c r="CV556" s="3"/>
      <c r="CW556" s="3"/>
      <c r="CX556" s="3"/>
      <c r="CY556" s="3"/>
      <c r="CZ556" s="3"/>
      <c r="DA556" s="3"/>
      <c r="DB556" s="3"/>
      <c r="DC556" s="3"/>
      <c r="DD556" s="3"/>
      <c r="DE556" s="3"/>
      <c r="DF556" s="3"/>
    </row>
    <row r="557" spans="1:110" s="34" customForma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3"/>
      <c r="BP557" s="3"/>
      <c r="BQ557" s="3"/>
      <c r="BR557" s="3"/>
      <c r="BS557" s="3"/>
      <c r="BT557" s="3"/>
      <c r="BU557" s="3"/>
      <c r="BV557" s="3"/>
      <c r="BW557" s="3"/>
      <c r="BX557" s="3"/>
      <c r="BY557" s="3"/>
      <c r="BZ557" s="3"/>
      <c r="CA557" s="3"/>
      <c r="CB557" s="3"/>
      <c r="CC557" s="3"/>
      <c r="CD557" s="3"/>
      <c r="CE557" s="3"/>
      <c r="CF557" s="3"/>
      <c r="CG557" s="3"/>
      <c r="CH557" s="3"/>
      <c r="CI557" s="3"/>
      <c r="CJ557" s="3"/>
      <c r="CK557" s="3"/>
      <c r="CL557" s="3"/>
      <c r="CM557" s="3"/>
      <c r="CN557" s="3"/>
      <c r="CO557" s="3"/>
      <c r="CP557" s="3"/>
      <c r="CQ557" s="3"/>
      <c r="CR557" s="3"/>
      <c r="CS557" s="3"/>
      <c r="CT557" s="3"/>
      <c r="CU557" s="3"/>
      <c r="CV557" s="3"/>
      <c r="CW557" s="3"/>
      <c r="CX557" s="3"/>
      <c r="CY557" s="3"/>
      <c r="CZ557" s="3"/>
      <c r="DA557" s="3"/>
      <c r="DB557" s="3"/>
      <c r="DC557" s="3"/>
      <c r="DD557" s="3"/>
      <c r="DE557" s="3"/>
      <c r="DF557" s="3"/>
    </row>
    <row r="558" spans="1:110" s="34" customForma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O558" s="3"/>
      <c r="BP558" s="3"/>
      <c r="BQ558" s="3"/>
      <c r="BR558" s="3"/>
      <c r="BS558" s="3"/>
      <c r="BT558" s="3"/>
      <c r="BU558" s="3"/>
      <c r="BV558" s="3"/>
      <c r="BW558" s="3"/>
      <c r="BX558" s="3"/>
      <c r="BY558" s="3"/>
      <c r="BZ558" s="3"/>
      <c r="CA558" s="3"/>
      <c r="CB558" s="3"/>
      <c r="CC558" s="3"/>
      <c r="CD558" s="3"/>
      <c r="CE558" s="3"/>
      <c r="CF558" s="3"/>
      <c r="CG558" s="3"/>
      <c r="CH558" s="3"/>
      <c r="CI558" s="3"/>
      <c r="CJ558" s="3"/>
      <c r="CK558" s="3"/>
      <c r="CL558" s="3"/>
      <c r="CM558" s="3"/>
      <c r="CN558" s="3"/>
      <c r="CO558" s="3"/>
      <c r="CP558" s="3"/>
      <c r="CQ558" s="3"/>
      <c r="CR558" s="3"/>
      <c r="CS558" s="3"/>
      <c r="CT558" s="3"/>
      <c r="CU558" s="3"/>
      <c r="CV558" s="3"/>
      <c r="CW558" s="3"/>
      <c r="CX558" s="3"/>
      <c r="CY558" s="3"/>
      <c r="CZ558" s="3"/>
      <c r="DA558" s="3"/>
      <c r="DB558" s="3"/>
      <c r="DC558" s="3"/>
      <c r="DD558" s="3"/>
      <c r="DE558" s="3"/>
      <c r="DF558" s="3"/>
    </row>
    <row r="559" spans="1:110" s="34" customForma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  <c r="BP559" s="3"/>
      <c r="BQ559" s="3"/>
      <c r="BR559" s="3"/>
      <c r="BS559" s="3"/>
      <c r="BT559" s="3"/>
      <c r="BU559" s="3"/>
      <c r="BV559" s="3"/>
      <c r="BW559" s="3"/>
      <c r="BX559" s="3"/>
      <c r="BY559" s="3"/>
      <c r="BZ559" s="3"/>
      <c r="CA559" s="3"/>
      <c r="CB559" s="3"/>
      <c r="CC559" s="3"/>
      <c r="CD559" s="3"/>
      <c r="CE559" s="3"/>
      <c r="CF559" s="3"/>
      <c r="CG559" s="3"/>
      <c r="CH559" s="3"/>
      <c r="CI559" s="3"/>
      <c r="CJ559" s="3"/>
      <c r="CK559" s="3"/>
      <c r="CL559" s="3"/>
      <c r="CM559" s="3"/>
      <c r="CN559" s="3"/>
      <c r="CO559" s="3"/>
      <c r="CP559" s="3"/>
      <c r="CQ559" s="3"/>
      <c r="CR559" s="3"/>
      <c r="CS559" s="3"/>
      <c r="CT559" s="3"/>
      <c r="CU559" s="3"/>
      <c r="CV559" s="3"/>
      <c r="CW559" s="3"/>
      <c r="CX559" s="3"/>
      <c r="CY559" s="3"/>
      <c r="CZ559" s="3"/>
      <c r="DA559" s="3"/>
      <c r="DB559" s="3"/>
      <c r="DC559" s="3"/>
      <c r="DD559" s="3"/>
      <c r="DE559" s="3"/>
      <c r="DF559" s="3"/>
    </row>
    <row r="560" spans="1:110" s="34" customForma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  <c r="BP560" s="3"/>
      <c r="BQ560" s="3"/>
      <c r="BR560" s="3"/>
      <c r="BS560" s="3"/>
      <c r="BT560" s="3"/>
      <c r="BU560" s="3"/>
      <c r="BV560" s="3"/>
      <c r="BW560" s="3"/>
      <c r="BX560" s="3"/>
      <c r="BY560" s="3"/>
      <c r="BZ560" s="3"/>
      <c r="CA560" s="3"/>
      <c r="CB560" s="3"/>
      <c r="CC560" s="3"/>
      <c r="CD560" s="3"/>
      <c r="CE560" s="3"/>
      <c r="CF560" s="3"/>
      <c r="CG560" s="3"/>
      <c r="CH560" s="3"/>
      <c r="CI560" s="3"/>
      <c r="CJ560" s="3"/>
      <c r="CK560" s="3"/>
      <c r="CL560" s="3"/>
      <c r="CM560" s="3"/>
      <c r="CN560" s="3"/>
      <c r="CO560" s="3"/>
      <c r="CP560" s="3"/>
      <c r="CQ560" s="3"/>
      <c r="CR560" s="3"/>
      <c r="CS560" s="3"/>
      <c r="CT560" s="3"/>
      <c r="CU560" s="3"/>
      <c r="CV560" s="3"/>
      <c r="CW560" s="3"/>
      <c r="CX560" s="3"/>
      <c r="CY560" s="3"/>
      <c r="CZ560" s="3"/>
      <c r="DA560" s="3"/>
      <c r="DB560" s="3"/>
      <c r="DC560" s="3"/>
      <c r="DD560" s="3"/>
      <c r="DE560" s="3"/>
      <c r="DF560" s="3"/>
    </row>
    <row r="561" spans="1:110" s="34" customForma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  <c r="BP561" s="3"/>
      <c r="BQ561" s="3"/>
      <c r="BR561" s="3"/>
      <c r="BS561" s="3"/>
      <c r="BT561" s="3"/>
      <c r="BU561" s="3"/>
      <c r="BV561" s="3"/>
      <c r="BW561" s="3"/>
      <c r="BX561" s="3"/>
      <c r="BY561" s="3"/>
      <c r="BZ561" s="3"/>
      <c r="CA561" s="3"/>
      <c r="CB561" s="3"/>
      <c r="CC561" s="3"/>
      <c r="CD561" s="3"/>
      <c r="CE561" s="3"/>
      <c r="CF561" s="3"/>
      <c r="CG561" s="3"/>
      <c r="CH561" s="3"/>
      <c r="CI561" s="3"/>
      <c r="CJ561" s="3"/>
      <c r="CK561" s="3"/>
      <c r="CL561" s="3"/>
      <c r="CM561" s="3"/>
      <c r="CN561" s="3"/>
      <c r="CO561" s="3"/>
      <c r="CP561" s="3"/>
      <c r="CQ561" s="3"/>
      <c r="CR561" s="3"/>
      <c r="CS561" s="3"/>
      <c r="CT561" s="3"/>
      <c r="CU561" s="3"/>
      <c r="CV561" s="3"/>
      <c r="CW561" s="3"/>
      <c r="CX561" s="3"/>
      <c r="CY561" s="3"/>
      <c r="CZ561" s="3"/>
      <c r="DA561" s="3"/>
      <c r="DB561" s="3"/>
      <c r="DC561" s="3"/>
      <c r="DD561" s="3"/>
      <c r="DE561" s="3"/>
      <c r="DF561" s="3"/>
    </row>
    <row r="562" spans="1:110" s="34" customForma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  <c r="BP562" s="3"/>
      <c r="BQ562" s="3"/>
      <c r="BR562" s="3"/>
      <c r="BS562" s="3"/>
      <c r="BT562" s="3"/>
      <c r="BU562" s="3"/>
      <c r="BV562" s="3"/>
      <c r="BW562" s="3"/>
      <c r="BX562" s="3"/>
      <c r="BY562" s="3"/>
      <c r="BZ562" s="3"/>
      <c r="CA562" s="3"/>
      <c r="CB562" s="3"/>
      <c r="CC562" s="3"/>
      <c r="CD562" s="3"/>
      <c r="CE562" s="3"/>
      <c r="CF562" s="3"/>
      <c r="CG562" s="3"/>
      <c r="CH562" s="3"/>
      <c r="CI562" s="3"/>
      <c r="CJ562" s="3"/>
      <c r="CK562" s="3"/>
      <c r="CL562" s="3"/>
      <c r="CM562" s="3"/>
      <c r="CN562" s="3"/>
      <c r="CO562" s="3"/>
      <c r="CP562" s="3"/>
      <c r="CQ562" s="3"/>
      <c r="CR562" s="3"/>
      <c r="CS562" s="3"/>
      <c r="CT562" s="3"/>
      <c r="CU562" s="3"/>
      <c r="CV562" s="3"/>
      <c r="CW562" s="3"/>
      <c r="CX562" s="3"/>
      <c r="CY562" s="3"/>
      <c r="CZ562" s="3"/>
      <c r="DA562" s="3"/>
      <c r="DB562" s="3"/>
      <c r="DC562" s="3"/>
      <c r="DD562" s="3"/>
      <c r="DE562" s="3"/>
      <c r="DF562" s="3"/>
    </row>
    <row r="563" spans="1:110" s="34" customForma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3"/>
      <c r="BP563" s="3"/>
      <c r="BQ563" s="3"/>
      <c r="BR563" s="3"/>
      <c r="BS563" s="3"/>
      <c r="BT563" s="3"/>
      <c r="BU563" s="3"/>
      <c r="BV563" s="3"/>
      <c r="BW563" s="3"/>
      <c r="BX563" s="3"/>
      <c r="BY563" s="3"/>
      <c r="BZ563" s="3"/>
      <c r="CA563" s="3"/>
      <c r="CB563" s="3"/>
      <c r="CC563" s="3"/>
      <c r="CD563" s="3"/>
      <c r="CE563" s="3"/>
      <c r="CF563" s="3"/>
      <c r="CG563" s="3"/>
      <c r="CH563" s="3"/>
      <c r="CI563" s="3"/>
      <c r="CJ563" s="3"/>
      <c r="CK563" s="3"/>
      <c r="CL563" s="3"/>
      <c r="CM563" s="3"/>
      <c r="CN563" s="3"/>
      <c r="CO563" s="3"/>
      <c r="CP563" s="3"/>
      <c r="CQ563" s="3"/>
      <c r="CR563" s="3"/>
      <c r="CS563" s="3"/>
      <c r="CT563" s="3"/>
      <c r="CU563" s="3"/>
      <c r="CV563" s="3"/>
      <c r="CW563" s="3"/>
      <c r="CX563" s="3"/>
      <c r="CY563" s="3"/>
      <c r="CZ563" s="3"/>
      <c r="DA563" s="3"/>
      <c r="DB563" s="3"/>
      <c r="DC563" s="3"/>
      <c r="DD563" s="3"/>
      <c r="DE563" s="3"/>
      <c r="DF563" s="3"/>
    </row>
    <row r="564" spans="1:110" s="34" customForma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3"/>
      <c r="BO564" s="3"/>
      <c r="BP564" s="3"/>
      <c r="BQ564" s="3"/>
      <c r="BR564" s="3"/>
      <c r="BS564" s="3"/>
      <c r="BT564" s="3"/>
      <c r="BU564" s="3"/>
      <c r="BV564" s="3"/>
      <c r="BW564" s="3"/>
      <c r="BX564" s="3"/>
      <c r="BY564" s="3"/>
      <c r="BZ564" s="3"/>
      <c r="CA564" s="3"/>
      <c r="CB564" s="3"/>
      <c r="CC564" s="3"/>
      <c r="CD564" s="3"/>
      <c r="CE564" s="3"/>
      <c r="CF564" s="3"/>
      <c r="CG564" s="3"/>
      <c r="CH564" s="3"/>
      <c r="CI564" s="3"/>
      <c r="CJ564" s="3"/>
      <c r="CK564" s="3"/>
      <c r="CL564" s="3"/>
      <c r="CM564" s="3"/>
      <c r="CN564" s="3"/>
      <c r="CO564" s="3"/>
      <c r="CP564" s="3"/>
      <c r="CQ564" s="3"/>
      <c r="CR564" s="3"/>
      <c r="CS564" s="3"/>
      <c r="CT564" s="3"/>
      <c r="CU564" s="3"/>
      <c r="CV564" s="3"/>
      <c r="CW564" s="3"/>
      <c r="CX564" s="3"/>
      <c r="CY564" s="3"/>
      <c r="CZ564" s="3"/>
      <c r="DA564" s="3"/>
      <c r="DB564" s="3"/>
      <c r="DC564" s="3"/>
      <c r="DD564" s="3"/>
      <c r="DE564" s="3"/>
      <c r="DF564" s="3"/>
    </row>
    <row r="565" spans="1:110" s="34" customForma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3"/>
      <c r="BO565" s="3"/>
      <c r="BP565" s="3"/>
      <c r="BQ565" s="3"/>
      <c r="BR565" s="3"/>
      <c r="BS565" s="3"/>
      <c r="BT565" s="3"/>
      <c r="BU565" s="3"/>
      <c r="BV565" s="3"/>
      <c r="BW565" s="3"/>
      <c r="BX565" s="3"/>
      <c r="BY565" s="3"/>
      <c r="BZ565" s="3"/>
      <c r="CA565" s="3"/>
      <c r="CB565" s="3"/>
      <c r="CC565" s="3"/>
      <c r="CD565" s="3"/>
      <c r="CE565" s="3"/>
      <c r="CF565" s="3"/>
      <c r="CG565" s="3"/>
      <c r="CH565" s="3"/>
      <c r="CI565" s="3"/>
      <c r="CJ565" s="3"/>
      <c r="CK565" s="3"/>
      <c r="CL565" s="3"/>
      <c r="CM565" s="3"/>
      <c r="CN565" s="3"/>
      <c r="CO565" s="3"/>
      <c r="CP565" s="3"/>
      <c r="CQ565" s="3"/>
      <c r="CR565" s="3"/>
      <c r="CS565" s="3"/>
      <c r="CT565" s="3"/>
      <c r="CU565" s="3"/>
      <c r="CV565" s="3"/>
      <c r="CW565" s="3"/>
      <c r="CX565" s="3"/>
      <c r="CY565" s="3"/>
      <c r="CZ565" s="3"/>
      <c r="DA565" s="3"/>
      <c r="DB565" s="3"/>
      <c r="DC565" s="3"/>
      <c r="DD565" s="3"/>
      <c r="DE565" s="3"/>
      <c r="DF565" s="3"/>
    </row>
    <row r="566" spans="1:110" s="34" customForma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O566" s="3"/>
      <c r="BP566" s="3"/>
      <c r="BQ566" s="3"/>
      <c r="BR566" s="3"/>
      <c r="BS566" s="3"/>
      <c r="BT566" s="3"/>
      <c r="BU566" s="3"/>
      <c r="BV566" s="3"/>
      <c r="BW566" s="3"/>
      <c r="BX566" s="3"/>
      <c r="BY566" s="3"/>
      <c r="BZ566" s="3"/>
      <c r="CA566" s="3"/>
      <c r="CB566" s="3"/>
      <c r="CC566" s="3"/>
      <c r="CD566" s="3"/>
      <c r="CE566" s="3"/>
      <c r="CF566" s="3"/>
      <c r="CG566" s="3"/>
      <c r="CH566" s="3"/>
      <c r="CI566" s="3"/>
      <c r="CJ566" s="3"/>
      <c r="CK566" s="3"/>
      <c r="CL566" s="3"/>
      <c r="CM566" s="3"/>
      <c r="CN566" s="3"/>
      <c r="CO566" s="3"/>
      <c r="CP566" s="3"/>
      <c r="CQ566" s="3"/>
      <c r="CR566" s="3"/>
      <c r="CS566" s="3"/>
      <c r="CT566" s="3"/>
      <c r="CU566" s="3"/>
      <c r="CV566" s="3"/>
      <c r="CW566" s="3"/>
      <c r="CX566" s="3"/>
      <c r="CY566" s="3"/>
      <c r="CZ566" s="3"/>
      <c r="DA566" s="3"/>
      <c r="DB566" s="3"/>
      <c r="DC566" s="3"/>
      <c r="DD566" s="3"/>
      <c r="DE566" s="3"/>
      <c r="DF566" s="3"/>
    </row>
    <row r="567" spans="1:110" s="34" customForma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3"/>
      <c r="BO567" s="3"/>
      <c r="BP567" s="3"/>
      <c r="BQ567" s="3"/>
      <c r="BR567" s="3"/>
      <c r="BS567" s="3"/>
      <c r="BT567" s="3"/>
      <c r="BU567" s="3"/>
      <c r="BV567" s="3"/>
      <c r="BW567" s="3"/>
      <c r="BX567" s="3"/>
      <c r="BY567" s="3"/>
      <c r="BZ567" s="3"/>
      <c r="CA567" s="3"/>
      <c r="CB567" s="3"/>
      <c r="CC567" s="3"/>
      <c r="CD567" s="3"/>
      <c r="CE567" s="3"/>
      <c r="CF567" s="3"/>
      <c r="CG567" s="3"/>
      <c r="CH567" s="3"/>
      <c r="CI567" s="3"/>
      <c r="CJ567" s="3"/>
      <c r="CK567" s="3"/>
      <c r="CL567" s="3"/>
      <c r="CM567" s="3"/>
      <c r="CN567" s="3"/>
      <c r="CO567" s="3"/>
      <c r="CP567" s="3"/>
      <c r="CQ567" s="3"/>
      <c r="CR567" s="3"/>
      <c r="CS567" s="3"/>
      <c r="CT567" s="3"/>
      <c r="CU567" s="3"/>
      <c r="CV567" s="3"/>
      <c r="CW567" s="3"/>
      <c r="CX567" s="3"/>
      <c r="CY567" s="3"/>
      <c r="CZ567" s="3"/>
      <c r="DA567" s="3"/>
      <c r="DB567" s="3"/>
      <c r="DC567" s="3"/>
      <c r="DD567" s="3"/>
      <c r="DE567" s="3"/>
      <c r="DF567" s="3"/>
    </row>
    <row r="568" spans="1:110" s="34" customForma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"/>
      <c r="BN568" s="3"/>
      <c r="BO568" s="3"/>
      <c r="BP568" s="3"/>
      <c r="BQ568" s="3"/>
      <c r="BR568" s="3"/>
      <c r="BS568" s="3"/>
      <c r="BT568" s="3"/>
      <c r="BU568" s="3"/>
      <c r="BV568" s="3"/>
      <c r="BW568" s="3"/>
      <c r="BX568" s="3"/>
      <c r="BY568" s="3"/>
      <c r="BZ568" s="3"/>
      <c r="CA568" s="3"/>
      <c r="CB568" s="3"/>
      <c r="CC568" s="3"/>
      <c r="CD568" s="3"/>
      <c r="CE568" s="3"/>
      <c r="CF568" s="3"/>
      <c r="CG568" s="3"/>
      <c r="CH568" s="3"/>
      <c r="CI568" s="3"/>
      <c r="CJ568" s="3"/>
      <c r="CK568" s="3"/>
      <c r="CL568" s="3"/>
      <c r="CM568" s="3"/>
      <c r="CN568" s="3"/>
      <c r="CO568" s="3"/>
      <c r="CP568" s="3"/>
      <c r="CQ568" s="3"/>
      <c r="CR568" s="3"/>
      <c r="CS568" s="3"/>
      <c r="CT568" s="3"/>
      <c r="CU568" s="3"/>
      <c r="CV568" s="3"/>
      <c r="CW568" s="3"/>
      <c r="CX568" s="3"/>
      <c r="CY568" s="3"/>
      <c r="CZ568" s="3"/>
      <c r="DA568" s="3"/>
      <c r="DB568" s="3"/>
      <c r="DC568" s="3"/>
      <c r="DD568" s="3"/>
      <c r="DE568" s="3"/>
      <c r="DF568" s="3"/>
    </row>
    <row r="569" spans="1:110" s="34" customForma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  <c r="BN569" s="3"/>
      <c r="BO569" s="3"/>
      <c r="BP569" s="3"/>
      <c r="BQ569" s="3"/>
      <c r="BR569" s="3"/>
      <c r="BS569" s="3"/>
      <c r="BT569" s="3"/>
      <c r="BU569" s="3"/>
      <c r="BV569" s="3"/>
      <c r="BW569" s="3"/>
      <c r="BX569" s="3"/>
      <c r="BY569" s="3"/>
      <c r="BZ569" s="3"/>
      <c r="CA569" s="3"/>
      <c r="CB569" s="3"/>
      <c r="CC569" s="3"/>
      <c r="CD569" s="3"/>
      <c r="CE569" s="3"/>
      <c r="CF569" s="3"/>
      <c r="CG569" s="3"/>
      <c r="CH569" s="3"/>
      <c r="CI569" s="3"/>
      <c r="CJ569" s="3"/>
      <c r="CK569" s="3"/>
      <c r="CL569" s="3"/>
      <c r="CM569" s="3"/>
      <c r="CN569" s="3"/>
      <c r="CO569" s="3"/>
      <c r="CP569" s="3"/>
      <c r="CQ569" s="3"/>
      <c r="CR569" s="3"/>
      <c r="CS569" s="3"/>
      <c r="CT569" s="3"/>
      <c r="CU569" s="3"/>
      <c r="CV569" s="3"/>
      <c r="CW569" s="3"/>
      <c r="CX569" s="3"/>
      <c r="CY569" s="3"/>
      <c r="CZ569" s="3"/>
      <c r="DA569" s="3"/>
      <c r="DB569" s="3"/>
      <c r="DC569" s="3"/>
      <c r="DD569" s="3"/>
      <c r="DE569" s="3"/>
      <c r="DF569" s="3"/>
    </row>
    <row r="570" spans="1:110" s="34" customForma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"/>
      <c r="BN570" s="3"/>
      <c r="BO570" s="3"/>
      <c r="BP570" s="3"/>
      <c r="BQ570" s="3"/>
      <c r="BR570" s="3"/>
      <c r="BS570" s="3"/>
      <c r="BT570" s="3"/>
      <c r="BU570" s="3"/>
      <c r="BV570" s="3"/>
      <c r="BW570" s="3"/>
      <c r="BX570" s="3"/>
      <c r="BY570" s="3"/>
      <c r="BZ570" s="3"/>
      <c r="CA570" s="3"/>
      <c r="CB570" s="3"/>
      <c r="CC570" s="3"/>
      <c r="CD570" s="3"/>
      <c r="CE570" s="3"/>
      <c r="CF570" s="3"/>
      <c r="CG570" s="3"/>
      <c r="CH570" s="3"/>
      <c r="CI570" s="3"/>
      <c r="CJ570" s="3"/>
      <c r="CK570" s="3"/>
      <c r="CL570" s="3"/>
      <c r="CM570" s="3"/>
      <c r="CN570" s="3"/>
      <c r="CO570" s="3"/>
      <c r="CP570" s="3"/>
      <c r="CQ570" s="3"/>
      <c r="CR570" s="3"/>
      <c r="CS570" s="3"/>
      <c r="CT570" s="3"/>
      <c r="CU570" s="3"/>
      <c r="CV570" s="3"/>
      <c r="CW570" s="3"/>
      <c r="CX570" s="3"/>
      <c r="CY570" s="3"/>
      <c r="CZ570" s="3"/>
      <c r="DA570" s="3"/>
      <c r="DB570" s="3"/>
      <c r="DC570" s="3"/>
      <c r="DD570" s="3"/>
      <c r="DE570" s="3"/>
      <c r="DF570" s="3"/>
    </row>
    <row r="571" spans="1:110" s="34" customForma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3"/>
      <c r="BO571" s="3"/>
      <c r="BP571" s="3"/>
      <c r="BQ571" s="3"/>
      <c r="BR571" s="3"/>
      <c r="BS571" s="3"/>
      <c r="BT571" s="3"/>
      <c r="BU571" s="3"/>
      <c r="BV571" s="3"/>
      <c r="BW571" s="3"/>
      <c r="BX571" s="3"/>
      <c r="BY571" s="3"/>
      <c r="BZ571" s="3"/>
      <c r="CA571" s="3"/>
      <c r="CB571" s="3"/>
      <c r="CC571" s="3"/>
      <c r="CD571" s="3"/>
      <c r="CE571" s="3"/>
      <c r="CF571" s="3"/>
      <c r="CG571" s="3"/>
      <c r="CH571" s="3"/>
      <c r="CI571" s="3"/>
      <c r="CJ571" s="3"/>
      <c r="CK571" s="3"/>
      <c r="CL571" s="3"/>
      <c r="CM571" s="3"/>
      <c r="CN571" s="3"/>
      <c r="CO571" s="3"/>
      <c r="CP571" s="3"/>
      <c r="CQ571" s="3"/>
      <c r="CR571" s="3"/>
      <c r="CS571" s="3"/>
      <c r="CT571" s="3"/>
      <c r="CU571" s="3"/>
      <c r="CV571" s="3"/>
      <c r="CW571" s="3"/>
      <c r="CX571" s="3"/>
      <c r="CY571" s="3"/>
      <c r="CZ571" s="3"/>
      <c r="DA571" s="3"/>
      <c r="DB571" s="3"/>
      <c r="DC571" s="3"/>
      <c r="DD571" s="3"/>
      <c r="DE571" s="3"/>
      <c r="DF571" s="3"/>
    </row>
    <row r="572" spans="1:110" s="34" customForma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O572" s="3"/>
      <c r="BP572" s="3"/>
      <c r="BQ572" s="3"/>
      <c r="BR572" s="3"/>
      <c r="BS572" s="3"/>
      <c r="BT572" s="3"/>
      <c r="BU572" s="3"/>
      <c r="BV572" s="3"/>
      <c r="BW572" s="3"/>
      <c r="BX572" s="3"/>
      <c r="BY572" s="3"/>
      <c r="BZ572" s="3"/>
      <c r="CA572" s="3"/>
      <c r="CB572" s="3"/>
      <c r="CC572" s="3"/>
      <c r="CD572" s="3"/>
      <c r="CE572" s="3"/>
      <c r="CF572" s="3"/>
      <c r="CG572" s="3"/>
      <c r="CH572" s="3"/>
      <c r="CI572" s="3"/>
      <c r="CJ572" s="3"/>
      <c r="CK572" s="3"/>
      <c r="CL572" s="3"/>
      <c r="CM572" s="3"/>
      <c r="CN572" s="3"/>
      <c r="CO572" s="3"/>
      <c r="CP572" s="3"/>
      <c r="CQ572" s="3"/>
      <c r="CR572" s="3"/>
      <c r="CS572" s="3"/>
      <c r="CT572" s="3"/>
      <c r="CU572" s="3"/>
      <c r="CV572" s="3"/>
      <c r="CW572" s="3"/>
      <c r="CX572" s="3"/>
      <c r="CY572" s="3"/>
      <c r="CZ572" s="3"/>
      <c r="DA572" s="3"/>
      <c r="DB572" s="3"/>
      <c r="DC572" s="3"/>
      <c r="DD572" s="3"/>
      <c r="DE572" s="3"/>
      <c r="DF572" s="3"/>
    </row>
    <row r="573" spans="1:110" s="34" customForma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  <c r="BN573" s="3"/>
      <c r="BO573" s="3"/>
      <c r="BP573" s="3"/>
      <c r="BQ573" s="3"/>
      <c r="BR573" s="3"/>
      <c r="BS573" s="3"/>
      <c r="BT573" s="3"/>
      <c r="BU573" s="3"/>
      <c r="BV573" s="3"/>
      <c r="BW573" s="3"/>
      <c r="BX573" s="3"/>
      <c r="BY573" s="3"/>
      <c r="BZ573" s="3"/>
      <c r="CA573" s="3"/>
      <c r="CB573" s="3"/>
      <c r="CC573" s="3"/>
      <c r="CD573" s="3"/>
      <c r="CE573" s="3"/>
      <c r="CF573" s="3"/>
      <c r="CG573" s="3"/>
      <c r="CH573" s="3"/>
      <c r="CI573" s="3"/>
      <c r="CJ573" s="3"/>
      <c r="CK573" s="3"/>
      <c r="CL573" s="3"/>
      <c r="CM573" s="3"/>
      <c r="CN573" s="3"/>
      <c r="CO573" s="3"/>
      <c r="CP573" s="3"/>
      <c r="CQ573" s="3"/>
      <c r="CR573" s="3"/>
      <c r="CS573" s="3"/>
      <c r="CT573" s="3"/>
      <c r="CU573" s="3"/>
      <c r="CV573" s="3"/>
      <c r="CW573" s="3"/>
      <c r="CX573" s="3"/>
      <c r="CY573" s="3"/>
      <c r="CZ573" s="3"/>
      <c r="DA573" s="3"/>
      <c r="DB573" s="3"/>
      <c r="DC573" s="3"/>
      <c r="DD573" s="3"/>
      <c r="DE573" s="3"/>
      <c r="DF573" s="3"/>
    </row>
    <row r="574" spans="1:110" s="34" customForma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  <c r="BN574" s="3"/>
      <c r="BO574" s="3"/>
      <c r="BP574" s="3"/>
      <c r="BQ574" s="3"/>
      <c r="BR574" s="3"/>
      <c r="BS574" s="3"/>
      <c r="BT574" s="3"/>
      <c r="BU574" s="3"/>
      <c r="BV574" s="3"/>
      <c r="BW574" s="3"/>
      <c r="BX574" s="3"/>
      <c r="BY574" s="3"/>
      <c r="BZ574" s="3"/>
      <c r="CA574" s="3"/>
      <c r="CB574" s="3"/>
      <c r="CC574" s="3"/>
      <c r="CD574" s="3"/>
      <c r="CE574" s="3"/>
      <c r="CF574" s="3"/>
      <c r="CG574" s="3"/>
      <c r="CH574" s="3"/>
      <c r="CI574" s="3"/>
      <c r="CJ574" s="3"/>
      <c r="CK574" s="3"/>
      <c r="CL574" s="3"/>
      <c r="CM574" s="3"/>
      <c r="CN574" s="3"/>
      <c r="CO574" s="3"/>
      <c r="CP574" s="3"/>
      <c r="CQ574" s="3"/>
      <c r="CR574" s="3"/>
      <c r="CS574" s="3"/>
      <c r="CT574" s="3"/>
      <c r="CU574" s="3"/>
      <c r="CV574" s="3"/>
      <c r="CW574" s="3"/>
      <c r="CX574" s="3"/>
      <c r="CY574" s="3"/>
      <c r="CZ574" s="3"/>
      <c r="DA574" s="3"/>
      <c r="DB574" s="3"/>
      <c r="DC574" s="3"/>
      <c r="DD574" s="3"/>
      <c r="DE574" s="3"/>
      <c r="DF574" s="3"/>
    </row>
    <row r="575" spans="1:110" s="34" customForma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"/>
      <c r="BN575" s="3"/>
      <c r="BO575" s="3"/>
      <c r="BP575" s="3"/>
      <c r="BQ575" s="3"/>
      <c r="BR575" s="3"/>
      <c r="BS575" s="3"/>
      <c r="BT575" s="3"/>
      <c r="BU575" s="3"/>
      <c r="BV575" s="3"/>
      <c r="BW575" s="3"/>
      <c r="BX575" s="3"/>
      <c r="BY575" s="3"/>
      <c r="BZ575" s="3"/>
      <c r="CA575" s="3"/>
      <c r="CB575" s="3"/>
      <c r="CC575" s="3"/>
      <c r="CD575" s="3"/>
      <c r="CE575" s="3"/>
      <c r="CF575" s="3"/>
      <c r="CG575" s="3"/>
      <c r="CH575" s="3"/>
      <c r="CI575" s="3"/>
      <c r="CJ575" s="3"/>
      <c r="CK575" s="3"/>
      <c r="CL575" s="3"/>
      <c r="CM575" s="3"/>
      <c r="CN575" s="3"/>
      <c r="CO575" s="3"/>
      <c r="CP575" s="3"/>
      <c r="CQ575" s="3"/>
      <c r="CR575" s="3"/>
      <c r="CS575" s="3"/>
      <c r="CT575" s="3"/>
      <c r="CU575" s="3"/>
      <c r="CV575" s="3"/>
      <c r="CW575" s="3"/>
      <c r="CX575" s="3"/>
      <c r="CY575" s="3"/>
      <c r="CZ575" s="3"/>
      <c r="DA575" s="3"/>
      <c r="DB575" s="3"/>
      <c r="DC575" s="3"/>
      <c r="DD575" s="3"/>
      <c r="DE575" s="3"/>
      <c r="DF575" s="3"/>
    </row>
    <row r="576" spans="1:110" s="34" customForma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  <c r="BN576" s="3"/>
      <c r="BO576" s="3"/>
      <c r="BP576" s="3"/>
      <c r="BQ576" s="3"/>
      <c r="BR576" s="3"/>
      <c r="BS576" s="3"/>
      <c r="BT576" s="3"/>
      <c r="BU576" s="3"/>
      <c r="BV576" s="3"/>
      <c r="BW576" s="3"/>
      <c r="BX576" s="3"/>
      <c r="BY576" s="3"/>
      <c r="BZ576" s="3"/>
      <c r="CA576" s="3"/>
      <c r="CB576" s="3"/>
      <c r="CC576" s="3"/>
      <c r="CD576" s="3"/>
      <c r="CE576" s="3"/>
      <c r="CF576" s="3"/>
      <c r="CG576" s="3"/>
      <c r="CH576" s="3"/>
      <c r="CI576" s="3"/>
      <c r="CJ576" s="3"/>
      <c r="CK576" s="3"/>
      <c r="CL576" s="3"/>
      <c r="CM576" s="3"/>
      <c r="CN576" s="3"/>
      <c r="CO576" s="3"/>
      <c r="CP576" s="3"/>
      <c r="CQ576" s="3"/>
      <c r="CR576" s="3"/>
      <c r="CS576" s="3"/>
      <c r="CT576" s="3"/>
      <c r="CU576" s="3"/>
      <c r="CV576" s="3"/>
      <c r="CW576" s="3"/>
      <c r="CX576" s="3"/>
      <c r="CY576" s="3"/>
      <c r="CZ576" s="3"/>
      <c r="DA576" s="3"/>
      <c r="DB576" s="3"/>
      <c r="DC576" s="3"/>
      <c r="DD576" s="3"/>
      <c r="DE576" s="3"/>
      <c r="DF576" s="3"/>
    </row>
    <row r="577" spans="1:110" s="34" customForma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"/>
      <c r="BN577" s="3"/>
      <c r="BO577" s="3"/>
      <c r="BP577" s="3"/>
      <c r="BQ577" s="3"/>
      <c r="BR577" s="3"/>
      <c r="BS577" s="3"/>
      <c r="BT577" s="3"/>
      <c r="BU577" s="3"/>
      <c r="BV577" s="3"/>
      <c r="BW577" s="3"/>
      <c r="BX577" s="3"/>
      <c r="BY577" s="3"/>
      <c r="BZ577" s="3"/>
      <c r="CA577" s="3"/>
      <c r="CB577" s="3"/>
      <c r="CC577" s="3"/>
      <c r="CD577" s="3"/>
      <c r="CE577" s="3"/>
      <c r="CF577" s="3"/>
      <c r="CG577" s="3"/>
      <c r="CH577" s="3"/>
      <c r="CI577" s="3"/>
      <c r="CJ577" s="3"/>
      <c r="CK577" s="3"/>
      <c r="CL577" s="3"/>
      <c r="CM577" s="3"/>
      <c r="CN577" s="3"/>
      <c r="CO577" s="3"/>
      <c r="CP577" s="3"/>
      <c r="CQ577" s="3"/>
      <c r="CR577" s="3"/>
      <c r="CS577" s="3"/>
      <c r="CT577" s="3"/>
      <c r="CU577" s="3"/>
      <c r="CV577" s="3"/>
      <c r="CW577" s="3"/>
      <c r="CX577" s="3"/>
      <c r="CY577" s="3"/>
      <c r="CZ577" s="3"/>
      <c r="DA577" s="3"/>
      <c r="DB577" s="3"/>
      <c r="DC577" s="3"/>
      <c r="DD577" s="3"/>
      <c r="DE577" s="3"/>
      <c r="DF577" s="3"/>
    </row>
    <row r="578" spans="1:110" s="34" customForma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"/>
      <c r="BN578" s="3"/>
      <c r="BO578" s="3"/>
      <c r="BP578" s="3"/>
      <c r="BQ578" s="3"/>
      <c r="BR578" s="3"/>
      <c r="BS578" s="3"/>
      <c r="BT578" s="3"/>
      <c r="BU578" s="3"/>
      <c r="BV578" s="3"/>
      <c r="BW578" s="3"/>
      <c r="BX578" s="3"/>
      <c r="BY578" s="3"/>
      <c r="BZ578" s="3"/>
      <c r="CA578" s="3"/>
      <c r="CB578" s="3"/>
      <c r="CC578" s="3"/>
      <c r="CD578" s="3"/>
      <c r="CE578" s="3"/>
      <c r="CF578" s="3"/>
      <c r="CG578" s="3"/>
      <c r="CH578" s="3"/>
      <c r="CI578" s="3"/>
      <c r="CJ578" s="3"/>
      <c r="CK578" s="3"/>
      <c r="CL578" s="3"/>
      <c r="CM578" s="3"/>
      <c r="CN578" s="3"/>
      <c r="CO578" s="3"/>
      <c r="CP578" s="3"/>
      <c r="CQ578" s="3"/>
      <c r="CR578" s="3"/>
      <c r="CS578" s="3"/>
      <c r="CT578" s="3"/>
      <c r="CU578" s="3"/>
      <c r="CV578" s="3"/>
      <c r="CW578" s="3"/>
      <c r="CX578" s="3"/>
      <c r="CY578" s="3"/>
      <c r="CZ578" s="3"/>
      <c r="DA578" s="3"/>
      <c r="DB578" s="3"/>
      <c r="DC578" s="3"/>
      <c r="DD578" s="3"/>
      <c r="DE578" s="3"/>
      <c r="DF578" s="3"/>
    </row>
    <row r="579" spans="1:110" s="34" customForma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  <c r="BN579" s="3"/>
      <c r="BO579" s="3"/>
      <c r="BP579" s="3"/>
      <c r="BQ579" s="3"/>
      <c r="BR579" s="3"/>
      <c r="BS579" s="3"/>
      <c r="BT579" s="3"/>
      <c r="BU579" s="3"/>
      <c r="BV579" s="3"/>
      <c r="BW579" s="3"/>
      <c r="BX579" s="3"/>
      <c r="BY579" s="3"/>
      <c r="BZ579" s="3"/>
      <c r="CA579" s="3"/>
      <c r="CB579" s="3"/>
      <c r="CC579" s="3"/>
      <c r="CD579" s="3"/>
      <c r="CE579" s="3"/>
      <c r="CF579" s="3"/>
      <c r="CG579" s="3"/>
      <c r="CH579" s="3"/>
      <c r="CI579" s="3"/>
      <c r="CJ579" s="3"/>
      <c r="CK579" s="3"/>
      <c r="CL579" s="3"/>
      <c r="CM579" s="3"/>
      <c r="CN579" s="3"/>
      <c r="CO579" s="3"/>
      <c r="CP579" s="3"/>
      <c r="CQ579" s="3"/>
      <c r="CR579" s="3"/>
      <c r="CS579" s="3"/>
      <c r="CT579" s="3"/>
      <c r="CU579" s="3"/>
      <c r="CV579" s="3"/>
      <c r="CW579" s="3"/>
      <c r="CX579" s="3"/>
      <c r="CY579" s="3"/>
      <c r="CZ579" s="3"/>
      <c r="DA579" s="3"/>
      <c r="DB579" s="3"/>
      <c r="DC579" s="3"/>
      <c r="DD579" s="3"/>
      <c r="DE579" s="3"/>
      <c r="DF579" s="3"/>
    </row>
    <row r="580" spans="1:110" s="34" customForma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3"/>
      <c r="BP580" s="3"/>
      <c r="BQ580" s="3"/>
      <c r="BR580" s="3"/>
      <c r="BS580" s="3"/>
      <c r="BT580" s="3"/>
      <c r="BU580" s="3"/>
      <c r="BV580" s="3"/>
      <c r="BW580" s="3"/>
      <c r="BX580" s="3"/>
      <c r="BY580" s="3"/>
      <c r="BZ580" s="3"/>
      <c r="CA580" s="3"/>
      <c r="CB580" s="3"/>
      <c r="CC580" s="3"/>
      <c r="CD580" s="3"/>
      <c r="CE580" s="3"/>
      <c r="CF580" s="3"/>
      <c r="CG580" s="3"/>
      <c r="CH580" s="3"/>
      <c r="CI580" s="3"/>
      <c r="CJ580" s="3"/>
      <c r="CK580" s="3"/>
      <c r="CL580" s="3"/>
      <c r="CM580" s="3"/>
      <c r="CN580" s="3"/>
      <c r="CO580" s="3"/>
      <c r="CP580" s="3"/>
      <c r="CQ580" s="3"/>
      <c r="CR580" s="3"/>
      <c r="CS580" s="3"/>
      <c r="CT580" s="3"/>
      <c r="CU580" s="3"/>
      <c r="CV580" s="3"/>
      <c r="CW580" s="3"/>
      <c r="CX580" s="3"/>
      <c r="CY580" s="3"/>
      <c r="CZ580" s="3"/>
      <c r="DA580" s="3"/>
      <c r="DB580" s="3"/>
      <c r="DC580" s="3"/>
      <c r="DD580" s="3"/>
      <c r="DE580" s="3"/>
      <c r="DF580" s="3"/>
    </row>
    <row r="581" spans="1:110" s="34" customForma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3"/>
      <c r="BO581" s="3"/>
      <c r="BP581" s="3"/>
      <c r="BQ581" s="3"/>
      <c r="BR581" s="3"/>
      <c r="BS581" s="3"/>
      <c r="BT581" s="3"/>
      <c r="BU581" s="3"/>
      <c r="BV581" s="3"/>
      <c r="BW581" s="3"/>
      <c r="BX581" s="3"/>
      <c r="BY581" s="3"/>
      <c r="BZ581" s="3"/>
      <c r="CA581" s="3"/>
      <c r="CB581" s="3"/>
      <c r="CC581" s="3"/>
      <c r="CD581" s="3"/>
      <c r="CE581" s="3"/>
      <c r="CF581" s="3"/>
      <c r="CG581" s="3"/>
      <c r="CH581" s="3"/>
      <c r="CI581" s="3"/>
      <c r="CJ581" s="3"/>
      <c r="CK581" s="3"/>
      <c r="CL581" s="3"/>
      <c r="CM581" s="3"/>
      <c r="CN581" s="3"/>
      <c r="CO581" s="3"/>
      <c r="CP581" s="3"/>
      <c r="CQ581" s="3"/>
      <c r="CR581" s="3"/>
      <c r="CS581" s="3"/>
      <c r="CT581" s="3"/>
      <c r="CU581" s="3"/>
      <c r="CV581" s="3"/>
      <c r="CW581" s="3"/>
      <c r="CX581" s="3"/>
      <c r="CY581" s="3"/>
      <c r="CZ581" s="3"/>
      <c r="DA581" s="3"/>
      <c r="DB581" s="3"/>
      <c r="DC581" s="3"/>
      <c r="DD581" s="3"/>
      <c r="DE581" s="3"/>
      <c r="DF581" s="3"/>
    </row>
    <row r="582" spans="1:110" s="34" customForma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  <c r="BN582" s="3"/>
      <c r="BO582" s="3"/>
      <c r="BP582" s="3"/>
      <c r="BQ582" s="3"/>
      <c r="BR582" s="3"/>
      <c r="BS582" s="3"/>
      <c r="BT582" s="3"/>
      <c r="BU582" s="3"/>
      <c r="BV582" s="3"/>
      <c r="BW582" s="3"/>
      <c r="BX582" s="3"/>
      <c r="BY582" s="3"/>
      <c r="BZ582" s="3"/>
      <c r="CA582" s="3"/>
      <c r="CB582" s="3"/>
      <c r="CC582" s="3"/>
      <c r="CD582" s="3"/>
      <c r="CE582" s="3"/>
      <c r="CF582" s="3"/>
      <c r="CG582" s="3"/>
      <c r="CH582" s="3"/>
      <c r="CI582" s="3"/>
      <c r="CJ582" s="3"/>
      <c r="CK582" s="3"/>
      <c r="CL582" s="3"/>
      <c r="CM582" s="3"/>
      <c r="CN582" s="3"/>
      <c r="CO582" s="3"/>
      <c r="CP582" s="3"/>
      <c r="CQ582" s="3"/>
      <c r="CR582" s="3"/>
      <c r="CS582" s="3"/>
      <c r="CT582" s="3"/>
      <c r="CU582" s="3"/>
      <c r="CV582" s="3"/>
      <c r="CW582" s="3"/>
      <c r="CX582" s="3"/>
      <c r="CY582" s="3"/>
      <c r="CZ582" s="3"/>
      <c r="DA582" s="3"/>
      <c r="DB582" s="3"/>
      <c r="DC582" s="3"/>
      <c r="DD582" s="3"/>
      <c r="DE582" s="3"/>
      <c r="DF582" s="3"/>
    </row>
    <row r="583" spans="1:110" s="34" customForma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3"/>
      <c r="BO583" s="3"/>
      <c r="BP583" s="3"/>
      <c r="BQ583" s="3"/>
      <c r="BR583" s="3"/>
      <c r="BS583" s="3"/>
      <c r="BT583" s="3"/>
      <c r="BU583" s="3"/>
      <c r="BV583" s="3"/>
      <c r="BW583" s="3"/>
      <c r="BX583" s="3"/>
      <c r="BY583" s="3"/>
      <c r="BZ583" s="3"/>
      <c r="CA583" s="3"/>
      <c r="CB583" s="3"/>
      <c r="CC583" s="3"/>
      <c r="CD583" s="3"/>
      <c r="CE583" s="3"/>
      <c r="CF583" s="3"/>
      <c r="CG583" s="3"/>
      <c r="CH583" s="3"/>
      <c r="CI583" s="3"/>
      <c r="CJ583" s="3"/>
      <c r="CK583" s="3"/>
      <c r="CL583" s="3"/>
      <c r="CM583" s="3"/>
      <c r="CN583" s="3"/>
      <c r="CO583" s="3"/>
      <c r="CP583" s="3"/>
      <c r="CQ583" s="3"/>
      <c r="CR583" s="3"/>
      <c r="CS583" s="3"/>
      <c r="CT583" s="3"/>
      <c r="CU583" s="3"/>
      <c r="CV583" s="3"/>
      <c r="CW583" s="3"/>
      <c r="CX583" s="3"/>
      <c r="CY583" s="3"/>
      <c r="CZ583" s="3"/>
      <c r="DA583" s="3"/>
      <c r="DB583" s="3"/>
      <c r="DC583" s="3"/>
      <c r="DD583" s="3"/>
      <c r="DE583" s="3"/>
      <c r="DF583" s="3"/>
    </row>
    <row r="584" spans="1:110" s="34" customForma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  <c r="BP584" s="3"/>
      <c r="BQ584" s="3"/>
      <c r="BR584" s="3"/>
      <c r="BS584" s="3"/>
      <c r="BT584" s="3"/>
      <c r="BU584" s="3"/>
      <c r="BV584" s="3"/>
      <c r="BW584" s="3"/>
      <c r="BX584" s="3"/>
      <c r="BY584" s="3"/>
      <c r="BZ584" s="3"/>
      <c r="CA584" s="3"/>
      <c r="CB584" s="3"/>
      <c r="CC584" s="3"/>
      <c r="CD584" s="3"/>
      <c r="CE584" s="3"/>
      <c r="CF584" s="3"/>
      <c r="CG584" s="3"/>
      <c r="CH584" s="3"/>
      <c r="CI584" s="3"/>
      <c r="CJ584" s="3"/>
      <c r="CK584" s="3"/>
      <c r="CL584" s="3"/>
      <c r="CM584" s="3"/>
      <c r="CN584" s="3"/>
      <c r="CO584" s="3"/>
      <c r="CP584" s="3"/>
      <c r="CQ584" s="3"/>
      <c r="CR584" s="3"/>
      <c r="CS584" s="3"/>
      <c r="CT584" s="3"/>
      <c r="CU584" s="3"/>
      <c r="CV584" s="3"/>
      <c r="CW584" s="3"/>
      <c r="CX584" s="3"/>
      <c r="CY584" s="3"/>
      <c r="CZ584" s="3"/>
      <c r="DA584" s="3"/>
      <c r="DB584" s="3"/>
      <c r="DC584" s="3"/>
      <c r="DD584" s="3"/>
      <c r="DE584" s="3"/>
      <c r="DF584" s="3"/>
    </row>
    <row r="585" spans="1:110" s="34" customForma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3"/>
      <c r="BP585" s="3"/>
      <c r="BQ585" s="3"/>
      <c r="BR585" s="3"/>
      <c r="BS585" s="3"/>
      <c r="BT585" s="3"/>
      <c r="BU585" s="3"/>
      <c r="BV585" s="3"/>
      <c r="BW585" s="3"/>
      <c r="BX585" s="3"/>
      <c r="BY585" s="3"/>
      <c r="BZ585" s="3"/>
      <c r="CA585" s="3"/>
      <c r="CB585" s="3"/>
      <c r="CC585" s="3"/>
      <c r="CD585" s="3"/>
      <c r="CE585" s="3"/>
      <c r="CF585" s="3"/>
      <c r="CG585" s="3"/>
      <c r="CH585" s="3"/>
      <c r="CI585" s="3"/>
      <c r="CJ585" s="3"/>
      <c r="CK585" s="3"/>
      <c r="CL585" s="3"/>
      <c r="CM585" s="3"/>
      <c r="CN585" s="3"/>
      <c r="CO585" s="3"/>
      <c r="CP585" s="3"/>
      <c r="CQ585" s="3"/>
      <c r="CR585" s="3"/>
      <c r="CS585" s="3"/>
      <c r="CT585" s="3"/>
      <c r="CU585" s="3"/>
      <c r="CV585" s="3"/>
      <c r="CW585" s="3"/>
      <c r="CX585" s="3"/>
      <c r="CY585" s="3"/>
      <c r="CZ585" s="3"/>
      <c r="DA585" s="3"/>
      <c r="DB585" s="3"/>
      <c r="DC585" s="3"/>
      <c r="DD585" s="3"/>
      <c r="DE585" s="3"/>
      <c r="DF585" s="3"/>
    </row>
    <row r="586" spans="1:110" s="34" customForma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  <c r="BN586" s="3"/>
      <c r="BO586" s="3"/>
      <c r="BP586" s="3"/>
      <c r="BQ586" s="3"/>
      <c r="BR586" s="3"/>
      <c r="BS586" s="3"/>
      <c r="BT586" s="3"/>
      <c r="BU586" s="3"/>
      <c r="BV586" s="3"/>
      <c r="BW586" s="3"/>
      <c r="BX586" s="3"/>
      <c r="BY586" s="3"/>
      <c r="BZ586" s="3"/>
      <c r="CA586" s="3"/>
      <c r="CB586" s="3"/>
      <c r="CC586" s="3"/>
      <c r="CD586" s="3"/>
      <c r="CE586" s="3"/>
      <c r="CF586" s="3"/>
      <c r="CG586" s="3"/>
      <c r="CH586" s="3"/>
      <c r="CI586" s="3"/>
      <c r="CJ586" s="3"/>
      <c r="CK586" s="3"/>
      <c r="CL586" s="3"/>
      <c r="CM586" s="3"/>
      <c r="CN586" s="3"/>
      <c r="CO586" s="3"/>
      <c r="CP586" s="3"/>
      <c r="CQ586" s="3"/>
      <c r="CR586" s="3"/>
      <c r="CS586" s="3"/>
      <c r="CT586" s="3"/>
      <c r="CU586" s="3"/>
      <c r="CV586" s="3"/>
      <c r="CW586" s="3"/>
      <c r="CX586" s="3"/>
      <c r="CY586" s="3"/>
      <c r="CZ586" s="3"/>
      <c r="DA586" s="3"/>
      <c r="DB586" s="3"/>
      <c r="DC586" s="3"/>
      <c r="DD586" s="3"/>
      <c r="DE586" s="3"/>
      <c r="DF586" s="3"/>
    </row>
    <row r="587" spans="1:110" s="34" customForma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O587" s="3"/>
      <c r="BP587" s="3"/>
      <c r="BQ587" s="3"/>
      <c r="BR587" s="3"/>
      <c r="BS587" s="3"/>
      <c r="BT587" s="3"/>
      <c r="BU587" s="3"/>
      <c r="BV587" s="3"/>
      <c r="BW587" s="3"/>
      <c r="BX587" s="3"/>
      <c r="BY587" s="3"/>
      <c r="BZ587" s="3"/>
      <c r="CA587" s="3"/>
      <c r="CB587" s="3"/>
      <c r="CC587" s="3"/>
      <c r="CD587" s="3"/>
      <c r="CE587" s="3"/>
      <c r="CF587" s="3"/>
      <c r="CG587" s="3"/>
      <c r="CH587" s="3"/>
      <c r="CI587" s="3"/>
      <c r="CJ587" s="3"/>
      <c r="CK587" s="3"/>
      <c r="CL587" s="3"/>
      <c r="CM587" s="3"/>
      <c r="CN587" s="3"/>
      <c r="CO587" s="3"/>
      <c r="CP587" s="3"/>
      <c r="CQ587" s="3"/>
      <c r="CR587" s="3"/>
      <c r="CS587" s="3"/>
      <c r="CT587" s="3"/>
      <c r="CU587" s="3"/>
      <c r="CV587" s="3"/>
      <c r="CW587" s="3"/>
      <c r="CX587" s="3"/>
      <c r="CY587" s="3"/>
      <c r="CZ587" s="3"/>
      <c r="DA587" s="3"/>
      <c r="DB587" s="3"/>
      <c r="DC587" s="3"/>
      <c r="DD587" s="3"/>
      <c r="DE587" s="3"/>
      <c r="DF587" s="3"/>
    </row>
    <row r="588" spans="1:110" s="34" customForma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  <c r="BN588" s="3"/>
      <c r="BO588" s="3"/>
      <c r="BP588" s="3"/>
      <c r="BQ588" s="3"/>
      <c r="BR588" s="3"/>
      <c r="BS588" s="3"/>
      <c r="BT588" s="3"/>
      <c r="BU588" s="3"/>
      <c r="BV588" s="3"/>
      <c r="BW588" s="3"/>
      <c r="BX588" s="3"/>
      <c r="BY588" s="3"/>
      <c r="BZ588" s="3"/>
      <c r="CA588" s="3"/>
      <c r="CB588" s="3"/>
      <c r="CC588" s="3"/>
      <c r="CD588" s="3"/>
      <c r="CE588" s="3"/>
      <c r="CF588" s="3"/>
      <c r="CG588" s="3"/>
      <c r="CH588" s="3"/>
      <c r="CI588" s="3"/>
      <c r="CJ588" s="3"/>
      <c r="CK588" s="3"/>
      <c r="CL588" s="3"/>
      <c r="CM588" s="3"/>
      <c r="CN588" s="3"/>
      <c r="CO588" s="3"/>
      <c r="CP588" s="3"/>
      <c r="CQ588" s="3"/>
      <c r="CR588" s="3"/>
      <c r="CS588" s="3"/>
      <c r="CT588" s="3"/>
      <c r="CU588" s="3"/>
      <c r="CV588" s="3"/>
      <c r="CW588" s="3"/>
      <c r="CX588" s="3"/>
      <c r="CY588" s="3"/>
      <c r="CZ588" s="3"/>
      <c r="DA588" s="3"/>
      <c r="DB588" s="3"/>
      <c r="DC588" s="3"/>
      <c r="DD588" s="3"/>
      <c r="DE588" s="3"/>
      <c r="DF588" s="3"/>
    </row>
    <row r="589" spans="1:110" s="34" customForma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3"/>
      <c r="BO589" s="3"/>
      <c r="BP589" s="3"/>
      <c r="BQ589" s="3"/>
      <c r="BR589" s="3"/>
      <c r="BS589" s="3"/>
      <c r="BT589" s="3"/>
      <c r="BU589" s="3"/>
      <c r="BV589" s="3"/>
      <c r="BW589" s="3"/>
      <c r="BX589" s="3"/>
      <c r="BY589" s="3"/>
      <c r="BZ589" s="3"/>
      <c r="CA589" s="3"/>
      <c r="CB589" s="3"/>
      <c r="CC589" s="3"/>
      <c r="CD589" s="3"/>
      <c r="CE589" s="3"/>
      <c r="CF589" s="3"/>
      <c r="CG589" s="3"/>
      <c r="CH589" s="3"/>
      <c r="CI589" s="3"/>
      <c r="CJ589" s="3"/>
      <c r="CK589" s="3"/>
      <c r="CL589" s="3"/>
      <c r="CM589" s="3"/>
      <c r="CN589" s="3"/>
      <c r="CO589" s="3"/>
      <c r="CP589" s="3"/>
      <c r="CQ589" s="3"/>
      <c r="CR589" s="3"/>
      <c r="CS589" s="3"/>
      <c r="CT589" s="3"/>
      <c r="CU589" s="3"/>
      <c r="CV589" s="3"/>
      <c r="CW589" s="3"/>
      <c r="CX589" s="3"/>
      <c r="CY589" s="3"/>
      <c r="CZ589" s="3"/>
      <c r="DA589" s="3"/>
      <c r="DB589" s="3"/>
      <c r="DC589" s="3"/>
      <c r="DD589" s="3"/>
      <c r="DE589" s="3"/>
      <c r="DF589" s="3"/>
    </row>
    <row r="590" spans="1:110" s="34" customForma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3"/>
      <c r="BP590" s="3"/>
      <c r="BQ590" s="3"/>
      <c r="BR590" s="3"/>
      <c r="BS590" s="3"/>
      <c r="BT590" s="3"/>
      <c r="BU590" s="3"/>
      <c r="BV590" s="3"/>
      <c r="BW590" s="3"/>
      <c r="BX590" s="3"/>
      <c r="BY590" s="3"/>
      <c r="BZ590" s="3"/>
      <c r="CA590" s="3"/>
      <c r="CB590" s="3"/>
      <c r="CC590" s="3"/>
      <c r="CD590" s="3"/>
      <c r="CE590" s="3"/>
      <c r="CF590" s="3"/>
      <c r="CG590" s="3"/>
      <c r="CH590" s="3"/>
      <c r="CI590" s="3"/>
      <c r="CJ590" s="3"/>
      <c r="CK590" s="3"/>
      <c r="CL590" s="3"/>
      <c r="CM590" s="3"/>
      <c r="CN590" s="3"/>
      <c r="CO590" s="3"/>
      <c r="CP590" s="3"/>
      <c r="CQ590" s="3"/>
      <c r="CR590" s="3"/>
      <c r="CS590" s="3"/>
      <c r="CT590" s="3"/>
      <c r="CU590" s="3"/>
      <c r="CV590" s="3"/>
      <c r="CW590" s="3"/>
      <c r="CX590" s="3"/>
      <c r="CY590" s="3"/>
      <c r="CZ590" s="3"/>
      <c r="DA590" s="3"/>
      <c r="DB590" s="3"/>
      <c r="DC590" s="3"/>
      <c r="DD590" s="3"/>
      <c r="DE590" s="3"/>
      <c r="DF590" s="3"/>
    </row>
    <row r="591" spans="1:110" s="34" customForma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"/>
      <c r="BN591" s="3"/>
      <c r="BO591" s="3"/>
      <c r="BP591" s="3"/>
      <c r="BQ591" s="3"/>
      <c r="BR591" s="3"/>
      <c r="BS591" s="3"/>
      <c r="BT591" s="3"/>
      <c r="BU591" s="3"/>
      <c r="BV591" s="3"/>
      <c r="BW591" s="3"/>
      <c r="BX591" s="3"/>
      <c r="BY591" s="3"/>
      <c r="BZ591" s="3"/>
      <c r="CA591" s="3"/>
      <c r="CB591" s="3"/>
      <c r="CC591" s="3"/>
      <c r="CD591" s="3"/>
      <c r="CE591" s="3"/>
      <c r="CF591" s="3"/>
      <c r="CG591" s="3"/>
      <c r="CH591" s="3"/>
      <c r="CI591" s="3"/>
      <c r="CJ591" s="3"/>
      <c r="CK591" s="3"/>
      <c r="CL591" s="3"/>
      <c r="CM591" s="3"/>
      <c r="CN591" s="3"/>
      <c r="CO591" s="3"/>
      <c r="CP591" s="3"/>
      <c r="CQ591" s="3"/>
      <c r="CR591" s="3"/>
      <c r="CS591" s="3"/>
      <c r="CT591" s="3"/>
      <c r="CU591" s="3"/>
      <c r="CV591" s="3"/>
      <c r="CW591" s="3"/>
      <c r="CX591" s="3"/>
      <c r="CY591" s="3"/>
      <c r="CZ591" s="3"/>
      <c r="DA591" s="3"/>
      <c r="DB591" s="3"/>
      <c r="DC591" s="3"/>
      <c r="DD591" s="3"/>
      <c r="DE591" s="3"/>
      <c r="DF591" s="3"/>
    </row>
    <row r="592" spans="1:110" s="34" customForma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"/>
      <c r="BN592" s="3"/>
      <c r="BO592" s="3"/>
      <c r="BP592" s="3"/>
      <c r="BQ592" s="3"/>
      <c r="BR592" s="3"/>
      <c r="BS592" s="3"/>
      <c r="BT592" s="3"/>
      <c r="BU592" s="3"/>
      <c r="BV592" s="3"/>
      <c r="BW592" s="3"/>
      <c r="BX592" s="3"/>
      <c r="BY592" s="3"/>
      <c r="BZ592" s="3"/>
      <c r="CA592" s="3"/>
      <c r="CB592" s="3"/>
      <c r="CC592" s="3"/>
      <c r="CD592" s="3"/>
      <c r="CE592" s="3"/>
      <c r="CF592" s="3"/>
      <c r="CG592" s="3"/>
      <c r="CH592" s="3"/>
      <c r="CI592" s="3"/>
      <c r="CJ592" s="3"/>
      <c r="CK592" s="3"/>
      <c r="CL592" s="3"/>
      <c r="CM592" s="3"/>
      <c r="CN592" s="3"/>
      <c r="CO592" s="3"/>
      <c r="CP592" s="3"/>
      <c r="CQ592" s="3"/>
      <c r="CR592" s="3"/>
      <c r="CS592" s="3"/>
      <c r="CT592" s="3"/>
      <c r="CU592" s="3"/>
      <c r="CV592" s="3"/>
      <c r="CW592" s="3"/>
      <c r="CX592" s="3"/>
      <c r="CY592" s="3"/>
      <c r="CZ592" s="3"/>
      <c r="DA592" s="3"/>
      <c r="DB592" s="3"/>
      <c r="DC592" s="3"/>
      <c r="DD592" s="3"/>
      <c r="DE592" s="3"/>
      <c r="DF592" s="3"/>
    </row>
    <row r="593" spans="1:110" s="34" customForma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  <c r="BN593" s="3"/>
      <c r="BO593" s="3"/>
      <c r="BP593" s="3"/>
      <c r="BQ593" s="3"/>
      <c r="BR593" s="3"/>
      <c r="BS593" s="3"/>
      <c r="BT593" s="3"/>
      <c r="BU593" s="3"/>
      <c r="BV593" s="3"/>
      <c r="BW593" s="3"/>
      <c r="BX593" s="3"/>
      <c r="BY593" s="3"/>
      <c r="BZ593" s="3"/>
      <c r="CA593" s="3"/>
      <c r="CB593" s="3"/>
      <c r="CC593" s="3"/>
      <c r="CD593" s="3"/>
      <c r="CE593" s="3"/>
      <c r="CF593" s="3"/>
      <c r="CG593" s="3"/>
      <c r="CH593" s="3"/>
      <c r="CI593" s="3"/>
      <c r="CJ593" s="3"/>
      <c r="CK593" s="3"/>
      <c r="CL593" s="3"/>
      <c r="CM593" s="3"/>
      <c r="CN593" s="3"/>
      <c r="CO593" s="3"/>
      <c r="CP593" s="3"/>
      <c r="CQ593" s="3"/>
      <c r="CR593" s="3"/>
      <c r="CS593" s="3"/>
      <c r="CT593" s="3"/>
      <c r="CU593" s="3"/>
      <c r="CV593" s="3"/>
      <c r="CW593" s="3"/>
      <c r="CX593" s="3"/>
      <c r="CY593" s="3"/>
      <c r="CZ593" s="3"/>
      <c r="DA593" s="3"/>
      <c r="DB593" s="3"/>
      <c r="DC593" s="3"/>
      <c r="DD593" s="3"/>
      <c r="DE593" s="3"/>
      <c r="DF593" s="3"/>
    </row>
    <row r="594" spans="1:110" s="34" customForma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"/>
      <c r="BN594" s="3"/>
      <c r="BO594" s="3"/>
      <c r="BP594" s="3"/>
      <c r="BQ594" s="3"/>
      <c r="BR594" s="3"/>
      <c r="BS594" s="3"/>
      <c r="BT594" s="3"/>
      <c r="BU594" s="3"/>
      <c r="BV594" s="3"/>
      <c r="BW594" s="3"/>
      <c r="BX594" s="3"/>
      <c r="BY594" s="3"/>
      <c r="BZ594" s="3"/>
      <c r="CA594" s="3"/>
      <c r="CB594" s="3"/>
      <c r="CC594" s="3"/>
      <c r="CD594" s="3"/>
      <c r="CE594" s="3"/>
      <c r="CF594" s="3"/>
      <c r="CG594" s="3"/>
      <c r="CH594" s="3"/>
      <c r="CI594" s="3"/>
      <c r="CJ594" s="3"/>
      <c r="CK594" s="3"/>
      <c r="CL594" s="3"/>
      <c r="CM594" s="3"/>
      <c r="CN594" s="3"/>
      <c r="CO594" s="3"/>
      <c r="CP594" s="3"/>
      <c r="CQ594" s="3"/>
      <c r="CR594" s="3"/>
      <c r="CS594" s="3"/>
      <c r="CT594" s="3"/>
      <c r="CU594" s="3"/>
      <c r="CV594" s="3"/>
      <c r="CW594" s="3"/>
      <c r="CX594" s="3"/>
      <c r="CY594" s="3"/>
      <c r="CZ594" s="3"/>
      <c r="DA594" s="3"/>
      <c r="DB594" s="3"/>
      <c r="DC594" s="3"/>
      <c r="DD594" s="3"/>
      <c r="DE594" s="3"/>
      <c r="DF594" s="3"/>
    </row>
    <row r="595" spans="1:110" s="34" customForma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  <c r="BN595" s="3"/>
      <c r="BO595" s="3"/>
      <c r="BP595" s="3"/>
      <c r="BQ595" s="3"/>
      <c r="BR595" s="3"/>
      <c r="BS595" s="3"/>
      <c r="BT595" s="3"/>
      <c r="BU595" s="3"/>
      <c r="BV595" s="3"/>
      <c r="BW595" s="3"/>
      <c r="BX595" s="3"/>
      <c r="BY595" s="3"/>
      <c r="BZ595" s="3"/>
      <c r="CA595" s="3"/>
      <c r="CB595" s="3"/>
      <c r="CC595" s="3"/>
      <c r="CD595" s="3"/>
      <c r="CE595" s="3"/>
      <c r="CF595" s="3"/>
      <c r="CG595" s="3"/>
      <c r="CH595" s="3"/>
      <c r="CI595" s="3"/>
      <c r="CJ595" s="3"/>
      <c r="CK595" s="3"/>
      <c r="CL595" s="3"/>
      <c r="CM595" s="3"/>
      <c r="CN595" s="3"/>
      <c r="CO595" s="3"/>
      <c r="CP595" s="3"/>
      <c r="CQ595" s="3"/>
      <c r="CR595" s="3"/>
      <c r="CS595" s="3"/>
      <c r="CT595" s="3"/>
      <c r="CU595" s="3"/>
      <c r="CV595" s="3"/>
      <c r="CW595" s="3"/>
      <c r="CX595" s="3"/>
      <c r="CY595" s="3"/>
      <c r="CZ595" s="3"/>
      <c r="DA595" s="3"/>
      <c r="DB595" s="3"/>
      <c r="DC595" s="3"/>
      <c r="DD595" s="3"/>
      <c r="DE595" s="3"/>
      <c r="DF595" s="3"/>
    </row>
    <row r="596" spans="1:110" s="34" customForma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"/>
      <c r="BN596" s="3"/>
      <c r="BO596" s="3"/>
      <c r="BP596" s="3"/>
      <c r="BQ596" s="3"/>
      <c r="BR596" s="3"/>
      <c r="BS596" s="3"/>
      <c r="BT596" s="3"/>
      <c r="BU596" s="3"/>
      <c r="BV596" s="3"/>
      <c r="BW596" s="3"/>
      <c r="BX596" s="3"/>
      <c r="BY596" s="3"/>
      <c r="BZ596" s="3"/>
      <c r="CA596" s="3"/>
      <c r="CB596" s="3"/>
      <c r="CC596" s="3"/>
      <c r="CD596" s="3"/>
      <c r="CE596" s="3"/>
      <c r="CF596" s="3"/>
      <c r="CG596" s="3"/>
      <c r="CH596" s="3"/>
      <c r="CI596" s="3"/>
      <c r="CJ596" s="3"/>
      <c r="CK596" s="3"/>
      <c r="CL596" s="3"/>
      <c r="CM596" s="3"/>
      <c r="CN596" s="3"/>
      <c r="CO596" s="3"/>
      <c r="CP596" s="3"/>
      <c r="CQ596" s="3"/>
      <c r="CR596" s="3"/>
      <c r="CS596" s="3"/>
      <c r="CT596" s="3"/>
      <c r="CU596" s="3"/>
      <c r="CV596" s="3"/>
      <c r="CW596" s="3"/>
      <c r="CX596" s="3"/>
      <c r="CY596" s="3"/>
      <c r="CZ596" s="3"/>
      <c r="DA596" s="3"/>
      <c r="DB596" s="3"/>
      <c r="DC596" s="3"/>
      <c r="DD596" s="3"/>
      <c r="DE596" s="3"/>
      <c r="DF596" s="3"/>
    </row>
    <row r="597" spans="1:110" s="34" customForma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  <c r="BN597" s="3"/>
      <c r="BO597" s="3"/>
      <c r="BP597" s="3"/>
      <c r="BQ597" s="3"/>
      <c r="BR597" s="3"/>
      <c r="BS597" s="3"/>
      <c r="BT597" s="3"/>
      <c r="BU597" s="3"/>
      <c r="BV597" s="3"/>
      <c r="BW597" s="3"/>
      <c r="BX597" s="3"/>
      <c r="BY597" s="3"/>
      <c r="BZ597" s="3"/>
      <c r="CA597" s="3"/>
      <c r="CB597" s="3"/>
      <c r="CC597" s="3"/>
      <c r="CD597" s="3"/>
      <c r="CE597" s="3"/>
      <c r="CF597" s="3"/>
      <c r="CG597" s="3"/>
      <c r="CH597" s="3"/>
      <c r="CI597" s="3"/>
      <c r="CJ597" s="3"/>
      <c r="CK597" s="3"/>
      <c r="CL597" s="3"/>
      <c r="CM597" s="3"/>
      <c r="CN597" s="3"/>
      <c r="CO597" s="3"/>
      <c r="CP597" s="3"/>
      <c r="CQ597" s="3"/>
      <c r="CR597" s="3"/>
      <c r="CS597" s="3"/>
      <c r="CT597" s="3"/>
      <c r="CU597" s="3"/>
      <c r="CV597" s="3"/>
      <c r="CW597" s="3"/>
      <c r="CX597" s="3"/>
      <c r="CY597" s="3"/>
      <c r="CZ597" s="3"/>
      <c r="DA597" s="3"/>
      <c r="DB597" s="3"/>
      <c r="DC597" s="3"/>
      <c r="DD597" s="3"/>
      <c r="DE597" s="3"/>
      <c r="DF597" s="3"/>
    </row>
    <row r="598" spans="1:110" s="34" customForma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"/>
      <c r="BN598" s="3"/>
      <c r="BO598" s="3"/>
      <c r="BP598" s="3"/>
      <c r="BQ598" s="3"/>
      <c r="BR598" s="3"/>
      <c r="BS598" s="3"/>
      <c r="BT598" s="3"/>
      <c r="BU598" s="3"/>
      <c r="BV598" s="3"/>
      <c r="BW598" s="3"/>
      <c r="BX598" s="3"/>
      <c r="BY598" s="3"/>
      <c r="BZ598" s="3"/>
      <c r="CA598" s="3"/>
      <c r="CB598" s="3"/>
      <c r="CC598" s="3"/>
      <c r="CD598" s="3"/>
      <c r="CE598" s="3"/>
      <c r="CF598" s="3"/>
      <c r="CG598" s="3"/>
      <c r="CH598" s="3"/>
      <c r="CI598" s="3"/>
      <c r="CJ598" s="3"/>
      <c r="CK598" s="3"/>
      <c r="CL598" s="3"/>
      <c r="CM598" s="3"/>
      <c r="CN598" s="3"/>
      <c r="CO598" s="3"/>
      <c r="CP598" s="3"/>
      <c r="CQ598" s="3"/>
      <c r="CR598" s="3"/>
      <c r="CS598" s="3"/>
      <c r="CT598" s="3"/>
      <c r="CU598" s="3"/>
      <c r="CV598" s="3"/>
      <c r="CW598" s="3"/>
      <c r="CX598" s="3"/>
      <c r="CY598" s="3"/>
      <c r="CZ598" s="3"/>
      <c r="DA598" s="3"/>
      <c r="DB598" s="3"/>
      <c r="DC598" s="3"/>
      <c r="DD598" s="3"/>
      <c r="DE598" s="3"/>
      <c r="DF598" s="3"/>
    </row>
    <row r="599" spans="1:110" s="34" customForma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"/>
      <c r="BN599" s="3"/>
      <c r="BO599" s="3"/>
      <c r="BP599" s="3"/>
      <c r="BQ599" s="3"/>
      <c r="BR599" s="3"/>
      <c r="BS599" s="3"/>
      <c r="BT599" s="3"/>
      <c r="BU599" s="3"/>
      <c r="BV599" s="3"/>
      <c r="BW599" s="3"/>
      <c r="BX599" s="3"/>
      <c r="BY599" s="3"/>
      <c r="BZ599" s="3"/>
      <c r="CA599" s="3"/>
      <c r="CB599" s="3"/>
      <c r="CC599" s="3"/>
      <c r="CD599" s="3"/>
      <c r="CE599" s="3"/>
      <c r="CF599" s="3"/>
      <c r="CG599" s="3"/>
      <c r="CH599" s="3"/>
      <c r="CI599" s="3"/>
      <c r="CJ599" s="3"/>
      <c r="CK599" s="3"/>
      <c r="CL599" s="3"/>
      <c r="CM599" s="3"/>
      <c r="CN599" s="3"/>
      <c r="CO599" s="3"/>
      <c r="CP599" s="3"/>
      <c r="CQ599" s="3"/>
      <c r="CR599" s="3"/>
      <c r="CS599" s="3"/>
      <c r="CT599" s="3"/>
      <c r="CU599" s="3"/>
      <c r="CV599" s="3"/>
      <c r="CW599" s="3"/>
      <c r="CX599" s="3"/>
      <c r="CY599" s="3"/>
      <c r="CZ599" s="3"/>
      <c r="DA599" s="3"/>
      <c r="DB599" s="3"/>
      <c r="DC599" s="3"/>
      <c r="DD599" s="3"/>
      <c r="DE599" s="3"/>
      <c r="DF599" s="3"/>
    </row>
    <row r="600" spans="1:110" s="34" customForma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"/>
      <c r="BN600" s="3"/>
      <c r="BO600" s="3"/>
      <c r="BP600" s="3"/>
      <c r="BQ600" s="3"/>
      <c r="BR600" s="3"/>
      <c r="BS600" s="3"/>
      <c r="BT600" s="3"/>
      <c r="BU600" s="3"/>
      <c r="BV600" s="3"/>
      <c r="BW600" s="3"/>
      <c r="BX600" s="3"/>
      <c r="BY600" s="3"/>
      <c r="BZ600" s="3"/>
      <c r="CA600" s="3"/>
      <c r="CB600" s="3"/>
      <c r="CC600" s="3"/>
      <c r="CD600" s="3"/>
      <c r="CE600" s="3"/>
      <c r="CF600" s="3"/>
      <c r="CG600" s="3"/>
      <c r="CH600" s="3"/>
      <c r="CI600" s="3"/>
      <c r="CJ600" s="3"/>
      <c r="CK600" s="3"/>
      <c r="CL600" s="3"/>
      <c r="CM600" s="3"/>
      <c r="CN600" s="3"/>
      <c r="CO600" s="3"/>
      <c r="CP600" s="3"/>
      <c r="CQ600" s="3"/>
      <c r="CR600" s="3"/>
      <c r="CS600" s="3"/>
      <c r="CT600" s="3"/>
      <c r="CU600" s="3"/>
      <c r="CV600" s="3"/>
      <c r="CW600" s="3"/>
      <c r="CX600" s="3"/>
      <c r="CY600" s="3"/>
      <c r="CZ600" s="3"/>
      <c r="DA600" s="3"/>
      <c r="DB600" s="3"/>
      <c r="DC600" s="3"/>
      <c r="DD600" s="3"/>
      <c r="DE600" s="3"/>
      <c r="DF600" s="3"/>
    </row>
    <row r="601" spans="1:110" s="34" customForma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"/>
      <c r="BN601" s="3"/>
      <c r="BO601" s="3"/>
      <c r="BP601" s="3"/>
      <c r="BQ601" s="3"/>
      <c r="BR601" s="3"/>
      <c r="BS601" s="3"/>
      <c r="BT601" s="3"/>
      <c r="BU601" s="3"/>
      <c r="BV601" s="3"/>
      <c r="BW601" s="3"/>
      <c r="BX601" s="3"/>
      <c r="BY601" s="3"/>
      <c r="BZ601" s="3"/>
      <c r="CA601" s="3"/>
      <c r="CB601" s="3"/>
      <c r="CC601" s="3"/>
      <c r="CD601" s="3"/>
      <c r="CE601" s="3"/>
      <c r="CF601" s="3"/>
      <c r="CG601" s="3"/>
      <c r="CH601" s="3"/>
      <c r="CI601" s="3"/>
      <c r="CJ601" s="3"/>
      <c r="CK601" s="3"/>
      <c r="CL601" s="3"/>
      <c r="CM601" s="3"/>
      <c r="CN601" s="3"/>
      <c r="CO601" s="3"/>
      <c r="CP601" s="3"/>
      <c r="CQ601" s="3"/>
      <c r="CR601" s="3"/>
      <c r="CS601" s="3"/>
      <c r="CT601" s="3"/>
      <c r="CU601" s="3"/>
      <c r="CV601" s="3"/>
      <c r="CW601" s="3"/>
      <c r="CX601" s="3"/>
      <c r="CY601" s="3"/>
      <c r="CZ601" s="3"/>
      <c r="DA601" s="3"/>
      <c r="DB601" s="3"/>
      <c r="DC601" s="3"/>
      <c r="DD601" s="3"/>
      <c r="DE601" s="3"/>
      <c r="DF601" s="3"/>
    </row>
    <row r="602" spans="1:110" s="34" customForma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"/>
      <c r="BN602" s="3"/>
      <c r="BO602" s="3"/>
      <c r="BP602" s="3"/>
      <c r="BQ602" s="3"/>
      <c r="BR602" s="3"/>
      <c r="BS602" s="3"/>
      <c r="BT602" s="3"/>
      <c r="BU602" s="3"/>
      <c r="BV602" s="3"/>
      <c r="BW602" s="3"/>
      <c r="BX602" s="3"/>
      <c r="BY602" s="3"/>
      <c r="BZ602" s="3"/>
      <c r="CA602" s="3"/>
      <c r="CB602" s="3"/>
      <c r="CC602" s="3"/>
      <c r="CD602" s="3"/>
      <c r="CE602" s="3"/>
      <c r="CF602" s="3"/>
      <c r="CG602" s="3"/>
      <c r="CH602" s="3"/>
      <c r="CI602" s="3"/>
      <c r="CJ602" s="3"/>
      <c r="CK602" s="3"/>
      <c r="CL602" s="3"/>
      <c r="CM602" s="3"/>
      <c r="CN602" s="3"/>
      <c r="CO602" s="3"/>
      <c r="CP602" s="3"/>
      <c r="CQ602" s="3"/>
      <c r="CR602" s="3"/>
      <c r="CS602" s="3"/>
      <c r="CT602" s="3"/>
      <c r="CU602" s="3"/>
      <c r="CV602" s="3"/>
      <c r="CW602" s="3"/>
      <c r="CX602" s="3"/>
      <c r="CY602" s="3"/>
      <c r="CZ602" s="3"/>
      <c r="DA602" s="3"/>
      <c r="DB602" s="3"/>
      <c r="DC602" s="3"/>
      <c r="DD602" s="3"/>
      <c r="DE602" s="3"/>
      <c r="DF602" s="3"/>
    </row>
    <row r="603" spans="1:110" s="34" customForma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"/>
      <c r="BN603" s="3"/>
      <c r="BO603" s="3"/>
      <c r="BP603" s="3"/>
      <c r="BQ603" s="3"/>
      <c r="BR603" s="3"/>
      <c r="BS603" s="3"/>
      <c r="BT603" s="3"/>
      <c r="BU603" s="3"/>
      <c r="BV603" s="3"/>
      <c r="BW603" s="3"/>
      <c r="BX603" s="3"/>
      <c r="BY603" s="3"/>
      <c r="BZ603" s="3"/>
      <c r="CA603" s="3"/>
      <c r="CB603" s="3"/>
      <c r="CC603" s="3"/>
      <c r="CD603" s="3"/>
      <c r="CE603" s="3"/>
      <c r="CF603" s="3"/>
      <c r="CG603" s="3"/>
      <c r="CH603" s="3"/>
      <c r="CI603" s="3"/>
      <c r="CJ603" s="3"/>
      <c r="CK603" s="3"/>
      <c r="CL603" s="3"/>
      <c r="CM603" s="3"/>
      <c r="CN603" s="3"/>
      <c r="CO603" s="3"/>
      <c r="CP603" s="3"/>
      <c r="CQ603" s="3"/>
      <c r="CR603" s="3"/>
      <c r="CS603" s="3"/>
      <c r="CT603" s="3"/>
      <c r="CU603" s="3"/>
      <c r="CV603" s="3"/>
      <c r="CW603" s="3"/>
      <c r="CX603" s="3"/>
      <c r="CY603" s="3"/>
      <c r="CZ603" s="3"/>
      <c r="DA603" s="3"/>
      <c r="DB603" s="3"/>
      <c r="DC603" s="3"/>
      <c r="DD603" s="3"/>
      <c r="DE603" s="3"/>
      <c r="DF603" s="3"/>
    </row>
    <row r="604" spans="1:110" s="34" customForma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"/>
      <c r="BN604" s="3"/>
      <c r="BO604" s="3"/>
      <c r="BP604" s="3"/>
      <c r="BQ604" s="3"/>
      <c r="BR604" s="3"/>
      <c r="BS604" s="3"/>
      <c r="BT604" s="3"/>
      <c r="BU604" s="3"/>
      <c r="BV604" s="3"/>
      <c r="BW604" s="3"/>
      <c r="BX604" s="3"/>
      <c r="BY604" s="3"/>
      <c r="BZ604" s="3"/>
      <c r="CA604" s="3"/>
      <c r="CB604" s="3"/>
      <c r="CC604" s="3"/>
      <c r="CD604" s="3"/>
      <c r="CE604" s="3"/>
      <c r="CF604" s="3"/>
      <c r="CG604" s="3"/>
      <c r="CH604" s="3"/>
      <c r="CI604" s="3"/>
      <c r="CJ604" s="3"/>
      <c r="CK604" s="3"/>
      <c r="CL604" s="3"/>
      <c r="CM604" s="3"/>
      <c r="CN604" s="3"/>
      <c r="CO604" s="3"/>
      <c r="CP604" s="3"/>
      <c r="CQ604" s="3"/>
      <c r="CR604" s="3"/>
      <c r="CS604" s="3"/>
      <c r="CT604" s="3"/>
      <c r="CU604" s="3"/>
      <c r="CV604" s="3"/>
      <c r="CW604" s="3"/>
      <c r="CX604" s="3"/>
      <c r="CY604" s="3"/>
      <c r="CZ604" s="3"/>
      <c r="DA604" s="3"/>
      <c r="DB604" s="3"/>
      <c r="DC604" s="3"/>
      <c r="DD604" s="3"/>
      <c r="DE604" s="3"/>
      <c r="DF604" s="3"/>
    </row>
    <row r="605" spans="1:110" s="34" customForma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"/>
      <c r="BN605" s="3"/>
      <c r="BO605" s="3"/>
      <c r="BP605" s="3"/>
      <c r="BQ605" s="3"/>
      <c r="BR605" s="3"/>
      <c r="BS605" s="3"/>
      <c r="BT605" s="3"/>
      <c r="BU605" s="3"/>
      <c r="BV605" s="3"/>
      <c r="BW605" s="3"/>
      <c r="BX605" s="3"/>
      <c r="BY605" s="3"/>
      <c r="BZ605" s="3"/>
      <c r="CA605" s="3"/>
      <c r="CB605" s="3"/>
      <c r="CC605" s="3"/>
      <c r="CD605" s="3"/>
      <c r="CE605" s="3"/>
      <c r="CF605" s="3"/>
      <c r="CG605" s="3"/>
      <c r="CH605" s="3"/>
      <c r="CI605" s="3"/>
      <c r="CJ605" s="3"/>
      <c r="CK605" s="3"/>
      <c r="CL605" s="3"/>
      <c r="CM605" s="3"/>
      <c r="CN605" s="3"/>
      <c r="CO605" s="3"/>
      <c r="CP605" s="3"/>
      <c r="CQ605" s="3"/>
      <c r="CR605" s="3"/>
      <c r="CS605" s="3"/>
      <c r="CT605" s="3"/>
      <c r="CU605" s="3"/>
      <c r="CV605" s="3"/>
      <c r="CW605" s="3"/>
      <c r="CX605" s="3"/>
      <c r="CY605" s="3"/>
      <c r="CZ605" s="3"/>
      <c r="DA605" s="3"/>
      <c r="DB605" s="3"/>
      <c r="DC605" s="3"/>
      <c r="DD605" s="3"/>
      <c r="DE605" s="3"/>
      <c r="DF605" s="3"/>
    </row>
    <row r="606" spans="1:110" s="34" customForma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3"/>
      <c r="BN606" s="3"/>
      <c r="BO606" s="3"/>
      <c r="BP606" s="3"/>
      <c r="BQ606" s="3"/>
      <c r="BR606" s="3"/>
      <c r="BS606" s="3"/>
      <c r="BT606" s="3"/>
      <c r="BU606" s="3"/>
      <c r="BV606" s="3"/>
      <c r="BW606" s="3"/>
      <c r="BX606" s="3"/>
      <c r="BY606" s="3"/>
      <c r="BZ606" s="3"/>
      <c r="CA606" s="3"/>
      <c r="CB606" s="3"/>
      <c r="CC606" s="3"/>
      <c r="CD606" s="3"/>
      <c r="CE606" s="3"/>
      <c r="CF606" s="3"/>
      <c r="CG606" s="3"/>
      <c r="CH606" s="3"/>
      <c r="CI606" s="3"/>
      <c r="CJ606" s="3"/>
      <c r="CK606" s="3"/>
      <c r="CL606" s="3"/>
      <c r="CM606" s="3"/>
      <c r="CN606" s="3"/>
      <c r="CO606" s="3"/>
      <c r="CP606" s="3"/>
      <c r="CQ606" s="3"/>
      <c r="CR606" s="3"/>
      <c r="CS606" s="3"/>
      <c r="CT606" s="3"/>
      <c r="CU606" s="3"/>
      <c r="CV606" s="3"/>
      <c r="CW606" s="3"/>
      <c r="CX606" s="3"/>
      <c r="CY606" s="3"/>
      <c r="CZ606" s="3"/>
      <c r="DA606" s="3"/>
      <c r="DB606" s="3"/>
      <c r="DC606" s="3"/>
      <c r="DD606" s="3"/>
      <c r="DE606" s="3"/>
      <c r="DF606" s="3"/>
    </row>
    <row r="607" spans="1:110" s="34" customForma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"/>
      <c r="BN607" s="3"/>
      <c r="BO607" s="3"/>
      <c r="BP607" s="3"/>
      <c r="BQ607" s="3"/>
      <c r="BR607" s="3"/>
      <c r="BS607" s="3"/>
      <c r="BT607" s="3"/>
      <c r="BU607" s="3"/>
      <c r="BV607" s="3"/>
      <c r="BW607" s="3"/>
      <c r="BX607" s="3"/>
      <c r="BY607" s="3"/>
      <c r="BZ607" s="3"/>
      <c r="CA607" s="3"/>
      <c r="CB607" s="3"/>
      <c r="CC607" s="3"/>
      <c r="CD607" s="3"/>
      <c r="CE607" s="3"/>
      <c r="CF607" s="3"/>
      <c r="CG607" s="3"/>
      <c r="CH607" s="3"/>
      <c r="CI607" s="3"/>
      <c r="CJ607" s="3"/>
      <c r="CK607" s="3"/>
      <c r="CL607" s="3"/>
      <c r="CM607" s="3"/>
      <c r="CN607" s="3"/>
      <c r="CO607" s="3"/>
      <c r="CP607" s="3"/>
      <c r="CQ607" s="3"/>
      <c r="CR607" s="3"/>
      <c r="CS607" s="3"/>
      <c r="CT607" s="3"/>
      <c r="CU607" s="3"/>
      <c r="CV607" s="3"/>
      <c r="CW607" s="3"/>
      <c r="CX607" s="3"/>
      <c r="CY607" s="3"/>
      <c r="CZ607" s="3"/>
      <c r="DA607" s="3"/>
      <c r="DB607" s="3"/>
      <c r="DC607" s="3"/>
      <c r="DD607" s="3"/>
      <c r="DE607" s="3"/>
      <c r="DF607" s="3"/>
    </row>
    <row r="608" spans="1:110" s="34" customForma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"/>
      <c r="BN608" s="3"/>
      <c r="BO608" s="3"/>
      <c r="BP608" s="3"/>
      <c r="BQ608" s="3"/>
      <c r="BR608" s="3"/>
      <c r="BS608" s="3"/>
      <c r="BT608" s="3"/>
      <c r="BU608" s="3"/>
      <c r="BV608" s="3"/>
      <c r="BW608" s="3"/>
      <c r="BX608" s="3"/>
      <c r="BY608" s="3"/>
      <c r="BZ608" s="3"/>
      <c r="CA608" s="3"/>
      <c r="CB608" s="3"/>
      <c r="CC608" s="3"/>
      <c r="CD608" s="3"/>
      <c r="CE608" s="3"/>
      <c r="CF608" s="3"/>
      <c r="CG608" s="3"/>
      <c r="CH608" s="3"/>
      <c r="CI608" s="3"/>
      <c r="CJ608" s="3"/>
      <c r="CK608" s="3"/>
      <c r="CL608" s="3"/>
      <c r="CM608" s="3"/>
      <c r="CN608" s="3"/>
      <c r="CO608" s="3"/>
      <c r="CP608" s="3"/>
      <c r="CQ608" s="3"/>
      <c r="CR608" s="3"/>
      <c r="CS608" s="3"/>
      <c r="CT608" s="3"/>
      <c r="CU608" s="3"/>
      <c r="CV608" s="3"/>
      <c r="CW608" s="3"/>
      <c r="CX608" s="3"/>
      <c r="CY608" s="3"/>
      <c r="CZ608" s="3"/>
      <c r="DA608" s="3"/>
      <c r="DB608" s="3"/>
      <c r="DC608" s="3"/>
      <c r="DD608" s="3"/>
      <c r="DE608" s="3"/>
      <c r="DF608" s="3"/>
    </row>
    <row r="609" spans="1:110" s="34" customForma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"/>
      <c r="BN609" s="3"/>
      <c r="BO609" s="3"/>
      <c r="BP609" s="3"/>
      <c r="BQ609" s="3"/>
      <c r="BR609" s="3"/>
      <c r="BS609" s="3"/>
      <c r="BT609" s="3"/>
      <c r="BU609" s="3"/>
      <c r="BV609" s="3"/>
      <c r="BW609" s="3"/>
      <c r="BX609" s="3"/>
      <c r="BY609" s="3"/>
      <c r="BZ609" s="3"/>
      <c r="CA609" s="3"/>
      <c r="CB609" s="3"/>
      <c r="CC609" s="3"/>
      <c r="CD609" s="3"/>
      <c r="CE609" s="3"/>
      <c r="CF609" s="3"/>
      <c r="CG609" s="3"/>
      <c r="CH609" s="3"/>
      <c r="CI609" s="3"/>
      <c r="CJ609" s="3"/>
      <c r="CK609" s="3"/>
      <c r="CL609" s="3"/>
      <c r="CM609" s="3"/>
      <c r="CN609" s="3"/>
      <c r="CO609" s="3"/>
      <c r="CP609" s="3"/>
      <c r="CQ609" s="3"/>
      <c r="CR609" s="3"/>
      <c r="CS609" s="3"/>
      <c r="CT609" s="3"/>
      <c r="CU609" s="3"/>
      <c r="CV609" s="3"/>
      <c r="CW609" s="3"/>
      <c r="CX609" s="3"/>
      <c r="CY609" s="3"/>
      <c r="CZ609" s="3"/>
      <c r="DA609" s="3"/>
      <c r="DB609" s="3"/>
      <c r="DC609" s="3"/>
      <c r="DD609" s="3"/>
      <c r="DE609" s="3"/>
      <c r="DF609" s="3"/>
    </row>
    <row r="610" spans="1:110" s="34" customForma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"/>
      <c r="BN610" s="3"/>
      <c r="BO610" s="3"/>
      <c r="BP610" s="3"/>
      <c r="BQ610" s="3"/>
      <c r="BR610" s="3"/>
      <c r="BS610" s="3"/>
      <c r="BT610" s="3"/>
      <c r="BU610" s="3"/>
      <c r="BV610" s="3"/>
      <c r="BW610" s="3"/>
      <c r="BX610" s="3"/>
      <c r="BY610" s="3"/>
      <c r="BZ610" s="3"/>
      <c r="CA610" s="3"/>
      <c r="CB610" s="3"/>
      <c r="CC610" s="3"/>
      <c r="CD610" s="3"/>
      <c r="CE610" s="3"/>
      <c r="CF610" s="3"/>
      <c r="CG610" s="3"/>
      <c r="CH610" s="3"/>
      <c r="CI610" s="3"/>
      <c r="CJ610" s="3"/>
      <c r="CK610" s="3"/>
      <c r="CL610" s="3"/>
      <c r="CM610" s="3"/>
      <c r="CN610" s="3"/>
      <c r="CO610" s="3"/>
      <c r="CP610" s="3"/>
      <c r="CQ610" s="3"/>
      <c r="CR610" s="3"/>
      <c r="CS610" s="3"/>
      <c r="CT610" s="3"/>
      <c r="CU610" s="3"/>
      <c r="CV610" s="3"/>
      <c r="CW610" s="3"/>
      <c r="CX610" s="3"/>
      <c r="CY610" s="3"/>
      <c r="CZ610" s="3"/>
      <c r="DA610" s="3"/>
      <c r="DB610" s="3"/>
      <c r="DC610" s="3"/>
      <c r="DD610" s="3"/>
      <c r="DE610" s="3"/>
      <c r="DF610" s="3"/>
    </row>
    <row r="611" spans="1:110" s="34" customForma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"/>
      <c r="BN611" s="3"/>
      <c r="BO611" s="3"/>
      <c r="BP611" s="3"/>
      <c r="BQ611" s="3"/>
      <c r="BR611" s="3"/>
      <c r="BS611" s="3"/>
      <c r="BT611" s="3"/>
      <c r="BU611" s="3"/>
      <c r="BV611" s="3"/>
      <c r="BW611" s="3"/>
      <c r="BX611" s="3"/>
      <c r="BY611" s="3"/>
      <c r="BZ611" s="3"/>
      <c r="CA611" s="3"/>
      <c r="CB611" s="3"/>
      <c r="CC611" s="3"/>
      <c r="CD611" s="3"/>
      <c r="CE611" s="3"/>
      <c r="CF611" s="3"/>
      <c r="CG611" s="3"/>
      <c r="CH611" s="3"/>
      <c r="CI611" s="3"/>
      <c r="CJ611" s="3"/>
      <c r="CK611" s="3"/>
      <c r="CL611" s="3"/>
      <c r="CM611" s="3"/>
      <c r="CN611" s="3"/>
      <c r="CO611" s="3"/>
      <c r="CP611" s="3"/>
      <c r="CQ611" s="3"/>
      <c r="CR611" s="3"/>
      <c r="CS611" s="3"/>
      <c r="CT611" s="3"/>
      <c r="CU611" s="3"/>
      <c r="CV611" s="3"/>
      <c r="CW611" s="3"/>
      <c r="CX611" s="3"/>
      <c r="CY611" s="3"/>
      <c r="CZ611" s="3"/>
      <c r="DA611" s="3"/>
      <c r="DB611" s="3"/>
      <c r="DC611" s="3"/>
      <c r="DD611" s="3"/>
      <c r="DE611" s="3"/>
      <c r="DF611" s="3"/>
    </row>
    <row r="612" spans="1:110" s="34" customForma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"/>
      <c r="BN612" s="3"/>
      <c r="BO612" s="3"/>
      <c r="BP612" s="3"/>
      <c r="BQ612" s="3"/>
      <c r="BR612" s="3"/>
      <c r="BS612" s="3"/>
      <c r="BT612" s="3"/>
      <c r="BU612" s="3"/>
      <c r="BV612" s="3"/>
      <c r="BW612" s="3"/>
      <c r="BX612" s="3"/>
      <c r="BY612" s="3"/>
      <c r="BZ612" s="3"/>
      <c r="CA612" s="3"/>
      <c r="CB612" s="3"/>
      <c r="CC612" s="3"/>
      <c r="CD612" s="3"/>
      <c r="CE612" s="3"/>
      <c r="CF612" s="3"/>
      <c r="CG612" s="3"/>
      <c r="CH612" s="3"/>
      <c r="CI612" s="3"/>
      <c r="CJ612" s="3"/>
      <c r="CK612" s="3"/>
      <c r="CL612" s="3"/>
      <c r="CM612" s="3"/>
      <c r="CN612" s="3"/>
      <c r="CO612" s="3"/>
      <c r="CP612" s="3"/>
      <c r="CQ612" s="3"/>
      <c r="CR612" s="3"/>
      <c r="CS612" s="3"/>
      <c r="CT612" s="3"/>
      <c r="CU612" s="3"/>
      <c r="CV612" s="3"/>
      <c r="CW612" s="3"/>
      <c r="CX612" s="3"/>
      <c r="CY612" s="3"/>
      <c r="CZ612" s="3"/>
      <c r="DA612" s="3"/>
      <c r="DB612" s="3"/>
      <c r="DC612" s="3"/>
      <c r="DD612" s="3"/>
      <c r="DE612" s="3"/>
      <c r="DF612" s="3"/>
    </row>
    <row r="613" spans="1:110" s="34" customForma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3"/>
      <c r="BN613" s="3"/>
      <c r="BO613" s="3"/>
      <c r="BP613" s="3"/>
      <c r="BQ613" s="3"/>
      <c r="BR613" s="3"/>
      <c r="BS613" s="3"/>
      <c r="BT613" s="3"/>
      <c r="BU613" s="3"/>
      <c r="BV613" s="3"/>
      <c r="BW613" s="3"/>
      <c r="BX613" s="3"/>
      <c r="BY613" s="3"/>
      <c r="BZ613" s="3"/>
      <c r="CA613" s="3"/>
      <c r="CB613" s="3"/>
      <c r="CC613" s="3"/>
      <c r="CD613" s="3"/>
      <c r="CE613" s="3"/>
      <c r="CF613" s="3"/>
      <c r="CG613" s="3"/>
      <c r="CH613" s="3"/>
      <c r="CI613" s="3"/>
      <c r="CJ613" s="3"/>
      <c r="CK613" s="3"/>
      <c r="CL613" s="3"/>
      <c r="CM613" s="3"/>
      <c r="CN613" s="3"/>
      <c r="CO613" s="3"/>
      <c r="CP613" s="3"/>
      <c r="CQ613" s="3"/>
      <c r="CR613" s="3"/>
      <c r="CS613" s="3"/>
      <c r="CT613" s="3"/>
      <c r="CU613" s="3"/>
      <c r="CV613" s="3"/>
      <c r="CW613" s="3"/>
      <c r="CX613" s="3"/>
      <c r="CY613" s="3"/>
      <c r="CZ613" s="3"/>
      <c r="DA613" s="3"/>
      <c r="DB613" s="3"/>
      <c r="DC613" s="3"/>
      <c r="DD613" s="3"/>
      <c r="DE613" s="3"/>
      <c r="DF613" s="3"/>
    </row>
    <row r="614" spans="1:110" s="34" customForma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"/>
      <c r="BN614" s="3"/>
      <c r="BO614" s="3"/>
      <c r="BP614" s="3"/>
      <c r="BQ614" s="3"/>
      <c r="BR614" s="3"/>
      <c r="BS614" s="3"/>
      <c r="BT614" s="3"/>
      <c r="BU614" s="3"/>
      <c r="BV614" s="3"/>
      <c r="BW614" s="3"/>
      <c r="BX614" s="3"/>
      <c r="BY614" s="3"/>
      <c r="BZ614" s="3"/>
      <c r="CA614" s="3"/>
      <c r="CB614" s="3"/>
      <c r="CC614" s="3"/>
      <c r="CD614" s="3"/>
      <c r="CE614" s="3"/>
      <c r="CF614" s="3"/>
      <c r="CG614" s="3"/>
      <c r="CH614" s="3"/>
      <c r="CI614" s="3"/>
      <c r="CJ614" s="3"/>
      <c r="CK614" s="3"/>
      <c r="CL614" s="3"/>
      <c r="CM614" s="3"/>
      <c r="CN614" s="3"/>
      <c r="CO614" s="3"/>
      <c r="CP614" s="3"/>
      <c r="CQ614" s="3"/>
      <c r="CR614" s="3"/>
      <c r="CS614" s="3"/>
      <c r="CT614" s="3"/>
      <c r="CU614" s="3"/>
      <c r="CV614" s="3"/>
      <c r="CW614" s="3"/>
      <c r="CX614" s="3"/>
      <c r="CY614" s="3"/>
      <c r="CZ614" s="3"/>
      <c r="DA614" s="3"/>
      <c r="DB614" s="3"/>
      <c r="DC614" s="3"/>
      <c r="DD614" s="3"/>
      <c r="DE614" s="3"/>
      <c r="DF614" s="3"/>
    </row>
    <row r="615" spans="1:110" s="34" customForma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"/>
      <c r="BN615" s="3"/>
      <c r="BO615" s="3"/>
      <c r="BP615" s="3"/>
      <c r="BQ615" s="3"/>
      <c r="BR615" s="3"/>
      <c r="BS615" s="3"/>
      <c r="BT615" s="3"/>
      <c r="BU615" s="3"/>
      <c r="BV615" s="3"/>
      <c r="BW615" s="3"/>
      <c r="BX615" s="3"/>
      <c r="BY615" s="3"/>
      <c r="BZ615" s="3"/>
      <c r="CA615" s="3"/>
      <c r="CB615" s="3"/>
      <c r="CC615" s="3"/>
      <c r="CD615" s="3"/>
      <c r="CE615" s="3"/>
      <c r="CF615" s="3"/>
      <c r="CG615" s="3"/>
      <c r="CH615" s="3"/>
      <c r="CI615" s="3"/>
      <c r="CJ615" s="3"/>
      <c r="CK615" s="3"/>
      <c r="CL615" s="3"/>
      <c r="CM615" s="3"/>
      <c r="CN615" s="3"/>
      <c r="CO615" s="3"/>
      <c r="CP615" s="3"/>
      <c r="CQ615" s="3"/>
      <c r="CR615" s="3"/>
      <c r="CS615" s="3"/>
      <c r="CT615" s="3"/>
      <c r="CU615" s="3"/>
      <c r="CV615" s="3"/>
      <c r="CW615" s="3"/>
      <c r="CX615" s="3"/>
      <c r="CY615" s="3"/>
      <c r="CZ615" s="3"/>
      <c r="DA615" s="3"/>
      <c r="DB615" s="3"/>
      <c r="DC615" s="3"/>
      <c r="DD615" s="3"/>
      <c r="DE615" s="3"/>
      <c r="DF615" s="3"/>
    </row>
    <row r="616" spans="1:110" s="34" customForma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"/>
      <c r="BN616" s="3"/>
      <c r="BO616" s="3"/>
      <c r="BP616" s="3"/>
      <c r="BQ616" s="3"/>
      <c r="BR616" s="3"/>
      <c r="BS616" s="3"/>
      <c r="BT616" s="3"/>
      <c r="BU616" s="3"/>
      <c r="BV616" s="3"/>
      <c r="BW616" s="3"/>
      <c r="BX616" s="3"/>
      <c r="BY616" s="3"/>
      <c r="BZ616" s="3"/>
      <c r="CA616" s="3"/>
      <c r="CB616" s="3"/>
      <c r="CC616" s="3"/>
      <c r="CD616" s="3"/>
      <c r="CE616" s="3"/>
      <c r="CF616" s="3"/>
      <c r="CG616" s="3"/>
      <c r="CH616" s="3"/>
      <c r="CI616" s="3"/>
      <c r="CJ616" s="3"/>
      <c r="CK616" s="3"/>
      <c r="CL616" s="3"/>
      <c r="CM616" s="3"/>
      <c r="CN616" s="3"/>
      <c r="CO616" s="3"/>
      <c r="CP616" s="3"/>
      <c r="CQ616" s="3"/>
      <c r="CR616" s="3"/>
      <c r="CS616" s="3"/>
      <c r="CT616" s="3"/>
      <c r="CU616" s="3"/>
      <c r="CV616" s="3"/>
      <c r="CW616" s="3"/>
      <c r="CX616" s="3"/>
      <c r="CY616" s="3"/>
      <c r="CZ616" s="3"/>
      <c r="DA616" s="3"/>
      <c r="DB616" s="3"/>
      <c r="DC616" s="3"/>
      <c r="DD616" s="3"/>
      <c r="DE616" s="3"/>
      <c r="DF616" s="3"/>
    </row>
    <row r="617" spans="1:110" s="34" customForma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3"/>
      <c r="BN617" s="3"/>
      <c r="BO617" s="3"/>
      <c r="BP617" s="3"/>
      <c r="BQ617" s="3"/>
      <c r="BR617" s="3"/>
      <c r="BS617" s="3"/>
      <c r="BT617" s="3"/>
      <c r="BU617" s="3"/>
      <c r="BV617" s="3"/>
      <c r="BW617" s="3"/>
      <c r="BX617" s="3"/>
      <c r="BY617" s="3"/>
      <c r="BZ617" s="3"/>
      <c r="CA617" s="3"/>
      <c r="CB617" s="3"/>
      <c r="CC617" s="3"/>
      <c r="CD617" s="3"/>
      <c r="CE617" s="3"/>
      <c r="CF617" s="3"/>
      <c r="CG617" s="3"/>
      <c r="CH617" s="3"/>
      <c r="CI617" s="3"/>
      <c r="CJ617" s="3"/>
      <c r="CK617" s="3"/>
      <c r="CL617" s="3"/>
      <c r="CM617" s="3"/>
      <c r="CN617" s="3"/>
      <c r="CO617" s="3"/>
      <c r="CP617" s="3"/>
      <c r="CQ617" s="3"/>
      <c r="CR617" s="3"/>
      <c r="CS617" s="3"/>
      <c r="CT617" s="3"/>
      <c r="CU617" s="3"/>
      <c r="CV617" s="3"/>
      <c r="CW617" s="3"/>
      <c r="CX617" s="3"/>
      <c r="CY617" s="3"/>
      <c r="CZ617" s="3"/>
      <c r="DA617" s="3"/>
      <c r="DB617" s="3"/>
      <c r="DC617" s="3"/>
      <c r="DD617" s="3"/>
      <c r="DE617" s="3"/>
      <c r="DF617" s="3"/>
    </row>
    <row r="618" spans="1:110" s="34" customForma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"/>
      <c r="BN618" s="3"/>
      <c r="BO618" s="3"/>
      <c r="BP618" s="3"/>
      <c r="BQ618" s="3"/>
      <c r="BR618" s="3"/>
      <c r="BS618" s="3"/>
      <c r="BT618" s="3"/>
      <c r="BU618" s="3"/>
      <c r="BV618" s="3"/>
      <c r="BW618" s="3"/>
      <c r="BX618" s="3"/>
      <c r="BY618" s="3"/>
      <c r="BZ618" s="3"/>
      <c r="CA618" s="3"/>
      <c r="CB618" s="3"/>
      <c r="CC618" s="3"/>
      <c r="CD618" s="3"/>
      <c r="CE618" s="3"/>
      <c r="CF618" s="3"/>
      <c r="CG618" s="3"/>
      <c r="CH618" s="3"/>
      <c r="CI618" s="3"/>
      <c r="CJ618" s="3"/>
      <c r="CK618" s="3"/>
      <c r="CL618" s="3"/>
      <c r="CM618" s="3"/>
      <c r="CN618" s="3"/>
      <c r="CO618" s="3"/>
      <c r="CP618" s="3"/>
      <c r="CQ618" s="3"/>
      <c r="CR618" s="3"/>
      <c r="CS618" s="3"/>
      <c r="CT618" s="3"/>
      <c r="CU618" s="3"/>
      <c r="CV618" s="3"/>
      <c r="CW618" s="3"/>
      <c r="CX618" s="3"/>
      <c r="CY618" s="3"/>
      <c r="CZ618" s="3"/>
      <c r="DA618" s="3"/>
      <c r="DB618" s="3"/>
      <c r="DC618" s="3"/>
      <c r="DD618" s="3"/>
      <c r="DE618" s="3"/>
      <c r="DF618" s="3"/>
    </row>
    <row r="619" spans="1:110" s="34" customForma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3"/>
      <c r="BN619" s="3"/>
      <c r="BO619" s="3"/>
      <c r="BP619" s="3"/>
      <c r="BQ619" s="3"/>
      <c r="BR619" s="3"/>
      <c r="BS619" s="3"/>
      <c r="BT619" s="3"/>
      <c r="BU619" s="3"/>
      <c r="BV619" s="3"/>
      <c r="BW619" s="3"/>
      <c r="BX619" s="3"/>
      <c r="BY619" s="3"/>
      <c r="BZ619" s="3"/>
      <c r="CA619" s="3"/>
      <c r="CB619" s="3"/>
      <c r="CC619" s="3"/>
      <c r="CD619" s="3"/>
      <c r="CE619" s="3"/>
      <c r="CF619" s="3"/>
      <c r="CG619" s="3"/>
      <c r="CH619" s="3"/>
      <c r="CI619" s="3"/>
      <c r="CJ619" s="3"/>
      <c r="CK619" s="3"/>
      <c r="CL619" s="3"/>
      <c r="CM619" s="3"/>
      <c r="CN619" s="3"/>
      <c r="CO619" s="3"/>
      <c r="CP619" s="3"/>
      <c r="CQ619" s="3"/>
      <c r="CR619" s="3"/>
      <c r="CS619" s="3"/>
      <c r="CT619" s="3"/>
      <c r="CU619" s="3"/>
      <c r="CV619" s="3"/>
      <c r="CW619" s="3"/>
      <c r="CX619" s="3"/>
      <c r="CY619" s="3"/>
      <c r="CZ619" s="3"/>
      <c r="DA619" s="3"/>
      <c r="DB619" s="3"/>
      <c r="DC619" s="3"/>
      <c r="DD619" s="3"/>
      <c r="DE619" s="3"/>
      <c r="DF619" s="3"/>
    </row>
    <row r="620" spans="1:110" s="34" customForma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3"/>
      <c r="BN620" s="3"/>
      <c r="BO620" s="3"/>
      <c r="BP620" s="3"/>
      <c r="BQ620" s="3"/>
      <c r="BR620" s="3"/>
      <c r="BS620" s="3"/>
      <c r="BT620" s="3"/>
      <c r="BU620" s="3"/>
      <c r="BV620" s="3"/>
      <c r="BW620" s="3"/>
      <c r="BX620" s="3"/>
      <c r="BY620" s="3"/>
      <c r="BZ620" s="3"/>
      <c r="CA620" s="3"/>
      <c r="CB620" s="3"/>
      <c r="CC620" s="3"/>
      <c r="CD620" s="3"/>
      <c r="CE620" s="3"/>
      <c r="CF620" s="3"/>
      <c r="CG620" s="3"/>
      <c r="CH620" s="3"/>
      <c r="CI620" s="3"/>
      <c r="CJ620" s="3"/>
      <c r="CK620" s="3"/>
      <c r="CL620" s="3"/>
      <c r="CM620" s="3"/>
      <c r="CN620" s="3"/>
      <c r="CO620" s="3"/>
      <c r="CP620" s="3"/>
      <c r="CQ620" s="3"/>
      <c r="CR620" s="3"/>
      <c r="CS620" s="3"/>
      <c r="CT620" s="3"/>
      <c r="CU620" s="3"/>
      <c r="CV620" s="3"/>
      <c r="CW620" s="3"/>
      <c r="CX620" s="3"/>
      <c r="CY620" s="3"/>
      <c r="CZ620" s="3"/>
      <c r="DA620" s="3"/>
      <c r="DB620" s="3"/>
      <c r="DC620" s="3"/>
      <c r="DD620" s="3"/>
      <c r="DE620" s="3"/>
      <c r="DF620" s="3"/>
    </row>
    <row r="621" spans="1:110" s="34" customForma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3"/>
      <c r="BN621" s="3"/>
      <c r="BO621" s="3"/>
      <c r="BP621" s="3"/>
      <c r="BQ621" s="3"/>
      <c r="BR621" s="3"/>
      <c r="BS621" s="3"/>
      <c r="BT621" s="3"/>
      <c r="BU621" s="3"/>
      <c r="BV621" s="3"/>
      <c r="BW621" s="3"/>
      <c r="BX621" s="3"/>
      <c r="BY621" s="3"/>
      <c r="BZ621" s="3"/>
      <c r="CA621" s="3"/>
      <c r="CB621" s="3"/>
      <c r="CC621" s="3"/>
      <c r="CD621" s="3"/>
      <c r="CE621" s="3"/>
      <c r="CF621" s="3"/>
      <c r="CG621" s="3"/>
      <c r="CH621" s="3"/>
      <c r="CI621" s="3"/>
      <c r="CJ621" s="3"/>
      <c r="CK621" s="3"/>
      <c r="CL621" s="3"/>
      <c r="CM621" s="3"/>
      <c r="CN621" s="3"/>
      <c r="CO621" s="3"/>
      <c r="CP621" s="3"/>
      <c r="CQ621" s="3"/>
      <c r="CR621" s="3"/>
      <c r="CS621" s="3"/>
      <c r="CT621" s="3"/>
      <c r="CU621" s="3"/>
      <c r="CV621" s="3"/>
      <c r="CW621" s="3"/>
      <c r="CX621" s="3"/>
      <c r="CY621" s="3"/>
      <c r="CZ621" s="3"/>
      <c r="DA621" s="3"/>
      <c r="DB621" s="3"/>
      <c r="DC621" s="3"/>
      <c r="DD621" s="3"/>
      <c r="DE621" s="3"/>
      <c r="DF621" s="3"/>
    </row>
    <row r="622" spans="1:110" s="34" customForma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3"/>
      <c r="BN622" s="3"/>
      <c r="BO622" s="3"/>
      <c r="BP622" s="3"/>
      <c r="BQ622" s="3"/>
      <c r="BR622" s="3"/>
      <c r="BS622" s="3"/>
      <c r="BT622" s="3"/>
      <c r="BU622" s="3"/>
      <c r="BV622" s="3"/>
      <c r="BW622" s="3"/>
      <c r="BX622" s="3"/>
      <c r="BY622" s="3"/>
      <c r="BZ622" s="3"/>
      <c r="CA622" s="3"/>
      <c r="CB622" s="3"/>
      <c r="CC622" s="3"/>
      <c r="CD622" s="3"/>
      <c r="CE622" s="3"/>
      <c r="CF622" s="3"/>
      <c r="CG622" s="3"/>
      <c r="CH622" s="3"/>
      <c r="CI622" s="3"/>
      <c r="CJ622" s="3"/>
      <c r="CK622" s="3"/>
      <c r="CL622" s="3"/>
      <c r="CM622" s="3"/>
      <c r="CN622" s="3"/>
      <c r="CO622" s="3"/>
      <c r="CP622" s="3"/>
      <c r="CQ622" s="3"/>
      <c r="CR622" s="3"/>
      <c r="CS622" s="3"/>
      <c r="CT622" s="3"/>
      <c r="CU622" s="3"/>
      <c r="CV622" s="3"/>
      <c r="CW622" s="3"/>
      <c r="CX622" s="3"/>
      <c r="CY622" s="3"/>
      <c r="CZ622" s="3"/>
      <c r="DA622" s="3"/>
      <c r="DB622" s="3"/>
      <c r="DC622" s="3"/>
      <c r="DD622" s="3"/>
      <c r="DE622" s="3"/>
      <c r="DF622" s="3"/>
    </row>
    <row r="623" spans="1:110" s="34" customForma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3"/>
      <c r="BN623" s="3"/>
      <c r="BO623" s="3"/>
      <c r="BP623" s="3"/>
      <c r="BQ623" s="3"/>
      <c r="BR623" s="3"/>
      <c r="BS623" s="3"/>
      <c r="BT623" s="3"/>
      <c r="BU623" s="3"/>
      <c r="BV623" s="3"/>
      <c r="BW623" s="3"/>
      <c r="BX623" s="3"/>
      <c r="BY623" s="3"/>
      <c r="BZ623" s="3"/>
      <c r="CA623" s="3"/>
      <c r="CB623" s="3"/>
      <c r="CC623" s="3"/>
      <c r="CD623" s="3"/>
      <c r="CE623" s="3"/>
      <c r="CF623" s="3"/>
      <c r="CG623" s="3"/>
      <c r="CH623" s="3"/>
      <c r="CI623" s="3"/>
      <c r="CJ623" s="3"/>
      <c r="CK623" s="3"/>
      <c r="CL623" s="3"/>
      <c r="CM623" s="3"/>
      <c r="CN623" s="3"/>
      <c r="CO623" s="3"/>
      <c r="CP623" s="3"/>
      <c r="CQ623" s="3"/>
      <c r="CR623" s="3"/>
      <c r="CS623" s="3"/>
      <c r="CT623" s="3"/>
      <c r="CU623" s="3"/>
      <c r="CV623" s="3"/>
      <c r="CW623" s="3"/>
      <c r="CX623" s="3"/>
      <c r="CY623" s="3"/>
      <c r="CZ623" s="3"/>
      <c r="DA623" s="3"/>
      <c r="DB623" s="3"/>
      <c r="DC623" s="3"/>
      <c r="DD623" s="3"/>
      <c r="DE623" s="3"/>
      <c r="DF623" s="3"/>
    </row>
    <row r="624" spans="1:110" s="34" customForma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3"/>
      <c r="BN624" s="3"/>
      <c r="BO624" s="3"/>
      <c r="BP624" s="3"/>
      <c r="BQ624" s="3"/>
      <c r="BR624" s="3"/>
      <c r="BS624" s="3"/>
      <c r="BT624" s="3"/>
      <c r="BU624" s="3"/>
      <c r="BV624" s="3"/>
      <c r="BW624" s="3"/>
      <c r="BX624" s="3"/>
      <c r="BY624" s="3"/>
      <c r="BZ624" s="3"/>
      <c r="CA624" s="3"/>
      <c r="CB624" s="3"/>
      <c r="CC624" s="3"/>
      <c r="CD624" s="3"/>
      <c r="CE624" s="3"/>
      <c r="CF624" s="3"/>
      <c r="CG624" s="3"/>
      <c r="CH624" s="3"/>
      <c r="CI624" s="3"/>
      <c r="CJ624" s="3"/>
      <c r="CK624" s="3"/>
      <c r="CL624" s="3"/>
      <c r="CM624" s="3"/>
      <c r="CN624" s="3"/>
      <c r="CO624" s="3"/>
      <c r="CP624" s="3"/>
      <c r="CQ624" s="3"/>
      <c r="CR624" s="3"/>
      <c r="CS624" s="3"/>
      <c r="CT624" s="3"/>
      <c r="CU624" s="3"/>
      <c r="CV624" s="3"/>
      <c r="CW624" s="3"/>
      <c r="CX624" s="3"/>
      <c r="CY624" s="3"/>
      <c r="CZ624" s="3"/>
      <c r="DA624" s="3"/>
      <c r="DB624" s="3"/>
      <c r="DC624" s="3"/>
      <c r="DD624" s="3"/>
      <c r="DE624" s="3"/>
      <c r="DF624" s="3"/>
    </row>
    <row r="625" spans="1:110" s="34" customForma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3"/>
      <c r="BN625" s="3"/>
      <c r="BO625" s="3"/>
      <c r="BP625" s="3"/>
      <c r="BQ625" s="3"/>
      <c r="BR625" s="3"/>
      <c r="BS625" s="3"/>
      <c r="BT625" s="3"/>
      <c r="BU625" s="3"/>
      <c r="BV625" s="3"/>
      <c r="BW625" s="3"/>
      <c r="BX625" s="3"/>
      <c r="BY625" s="3"/>
      <c r="BZ625" s="3"/>
      <c r="CA625" s="3"/>
      <c r="CB625" s="3"/>
      <c r="CC625" s="3"/>
      <c r="CD625" s="3"/>
      <c r="CE625" s="3"/>
      <c r="CF625" s="3"/>
      <c r="CG625" s="3"/>
      <c r="CH625" s="3"/>
      <c r="CI625" s="3"/>
      <c r="CJ625" s="3"/>
      <c r="CK625" s="3"/>
      <c r="CL625" s="3"/>
      <c r="CM625" s="3"/>
      <c r="CN625" s="3"/>
      <c r="CO625" s="3"/>
      <c r="CP625" s="3"/>
      <c r="CQ625" s="3"/>
      <c r="CR625" s="3"/>
      <c r="CS625" s="3"/>
      <c r="CT625" s="3"/>
      <c r="CU625" s="3"/>
      <c r="CV625" s="3"/>
      <c r="CW625" s="3"/>
      <c r="CX625" s="3"/>
      <c r="CY625" s="3"/>
      <c r="CZ625" s="3"/>
      <c r="DA625" s="3"/>
      <c r="DB625" s="3"/>
      <c r="DC625" s="3"/>
      <c r="DD625" s="3"/>
      <c r="DE625" s="3"/>
      <c r="DF625" s="3"/>
    </row>
    <row r="626" spans="1:110" s="34" customForma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3"/>
      <c r="BN626" s="3"/>
      <c r="BO626" s="3"/>
      <c r="BP626" s="3"/>
      <c r="BQ626" s="3"/>
      <c r="BR626" s="3"/>
      <c r="BS626" s="3"/>
      <c r="BT626" s="3"/>
      <c r="BU626" s="3"/>
      <c r="BV626" s="3"/>
      <c r="BW626" s="3"/>
      <c r="BX626" s="3"/>
      <c r="BY626" s="3"/>
      <c r="BZ626" s="3"/>
      <c r="CA626" s="3"/>
      <c r="CB626" s="3"/>
      <c r="CC626" s="3"/>
      <c r="CD626" s="3"/>
      <c r="CE626" s="3"/>
      <c r="CF626" s="3"/>
      <c r="CG626" s="3"/>
      <c r="CH626" s="3"/>
      <c r="CI626" s="3"/>
      <c r="CJ626" s="3"/>
      <c r="CK626" s="3"/>
      <c r="CL626" s="3"/>
      <c r="CM626" s="3"/>
      <c r="CN626" s="3"/>
      <c r="CO626" s="3"/>
      <c r="CP626" s="3"/>
      <c r="CQ626" s="3"/>
      <c r="CR626" s="3"/>
      <c r="CS626" s="3"/>
      <c r="CT626" s="3"/>
      <c r="CU626" s="3"/>
      <c r="CV626" s="3"/>
      <c r="CW626" s="3"/>
      <c r="CX626" s="3"/>
      <c r="CY626" s="3"/>
      <c r="CZ626" s="3"/>
      <c r="DA626" s="3"/>
      <c r="DB626" s="3"/>
      <c r="DC626" s="3"/>
      <c r="DD626" s="3"/>
      <c r="DE626" s="3"/>
      <c r="DF626" s="3"/>
    </row>
    <row r="627" spans="1:110" s="34" customForma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3"/>
      <c r="BN627" s="3"/>
      <c r="BO627" s="3"/>
      <c r="BP627" s="3"/>
      <c r="BQ627" s="3"/>
      <c r="BR627" s="3"/>
      <c r="BS627" s="3"/>
      <c r="BT627" s="3"/>
      <c r="BU627" s="3"/>
      <c r="BV627" s="3"/>
      <c r="BW627" s="3"/>
      <c r="BX627" s="3"/>
      <c r="BY627" s="3"/>
      <c r="BZ627" s="3"/>
      <c r="CA627" s="3"/>
      <c r="CB627" s="3"/>
      <c r="CC627" s="3"/>
      <c r="CD627" s="3"/>
      <c r="CE627" s="3"/>
      <c r="CF627" s="3"/>
      <c r="CG627" s="3"/>
      <c r="CH627" s="3"/>
      <c r="CI627" s="3"/>
      <c r="CJ627" s="3"/>
      <c r="CK627" s="3"/>
      <c r="CL627" s="3"/>
      <c r="CM627" s="3"/>
      <c r="CN627" s="3"/>
      <c r="CO627" s="3"/>
      <c r="CP627" s="3"/>
      <c r="CQ627" s="3"/>
      <c r="CR627" s="3"/>
      <c r="CS627" s="3"/>
      <c r="CT627" s="3"/>
      <c r="CU627" s="3"/>
      <c r="CV627" s="3"/>
      <c r="CW627" s="3"/>
      <c r="CX627" s="3"/>
      <c r="CY627" s="3"/>
      <c r="CZ627" s="3"/>
      <c r="DA627" s="3"/>
      <c r="DB627" s="3"/>
      <c r="DC627" s="3"/>
      <c r="DD627" s="3"/>
      <c r="DE627" s="3"/>
      <c r="DF627" s="3"/>
    </row>
    <row r="628" spans="1:110" s="34" customForma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3"/>
      <c r="BN628" s="3"/>
      <c r="BO628" s="3"/>
      <c r="BP628" s="3"/>
      <c r="BQ628" s="3"/>
      <c r="BR628" s="3"/>
      <c r="BS628" s="3"/>
      <c r="BT628" s="3"/>
      <c r="BU628" s="3"/>
      <c r="BV628" s="3"/>
      <c r="BW628" s="3"/>
      <c r="BX628" s="3"/>
      <c r="BY628" s="3"/>
      <c r="BZ628" s="3"/>
      <c r="CA628" s="3"/>
      <c r="CB628" s="3"/>
      <c r="CC628" s="3"/>
      <c r="CD628" s="3"/>
      <c r="CE628" s="3"/>
      <c r="CF628" s="3"/>
      <c r="CG628" s="3"/>
      <c r="CH628" s="3"/>
      <c r="CI628" s="3"/>
      <c r="CJ628" s="3"/>
      <c r="CK628" s="3"/>
      <c r="CL628" s="3"/>
      <c r="CM628" s="3"/>
      <c r="CN628" s="3"/>
      <c r="CO628" s="3"/>
      <c r="CP628" s="3"/>
      <c r="CQ628" s="3"/>
      <c r="CR628" s="3"/>
      <c r="CS628" s="3"/>
      <c r="CT628" s="3"/>
      <c r="CU628" s="3"/>
      <c r="CV628" s="3"/>
      <c r="CW628" s="3"/>
      <c r="CX628" s="3"/>
      <c r="CY628" s="3"/>
      <c r="CZ628" s="3"/>
      <c r="DA628" s="3"/>
      <c r="DB628" s="3"/>
      <c r="DC628" s="3"/>
      <c r="DD628" s="3"/>
      <c r="DE628" s="3"/>
      <c r="DF628" s="3"/>
    </row>
    <row r="629" spans="1:110" s="34" customForma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3"/>
      <c r="BN629" s="3"/>
      <c r="BO629" s="3"/>
      <c r="BP629" s="3"/>
      <c r="BQ629" s="3"/>
      <c r="BR629" s="3"/>
      <c r="BS629" s="3"/>
      <c r="BT629" s="3"/>
      <c r="BU629" s="3"/>
      <c r="BV629" s="3"/>
      <c r="BW629" s="3"/>
      <c r="BX629" s="3"/>
      <c r="BY629" s="3"/>
      <c r="BZ629" s="3"/>
      <c r="CA629" s="3"/>
      <c r="CB629" s="3"/>
      <c r="CC629" s="3"/>
      <c r="CD629" s="3"/>
      <c r="CE629" s="3"/>
      <c r="CF629" s="3"/>
      <c r="CG629" s="3"/>
      <c r="CH629" s="3"/>
      <c r="CI629" s="3"/>
      <c r="CJ629" s="3"/>
      <c r="CK629" s="3"/>
      <c r="CL629" s="3"/>
      <c r="CM629" s="3"/>
      <c r="CN629" s="3"/>
      <c r="CO629" s="3"/>
      <c r="CP629" s="3"/>
      <c r="CQ629" s="3"/>
      <c r="CR629" s="3"/>
      <c r="CS629" s="3"/>
      <c r="CT629" s="3"/>
      <c r="CU629" s="3"/>
      <c r="CV629" s="3"/>
      <c r="CW629" s="3"/>
      <c r="CX629" s="3"/>
      <c r="CY629" s="3"/>
      <c r="CZ629" s="3"/>
      <c r="DA629" s="3"/>
      <c r="DB629" s="3"/>
      <c r="DC629" s="3"/>
      <c r="DD629" s="3"/>
      <c r="DE629" s="3"/>
      <c r="DF629" s="3"/>
    </row>
    <row r="630" spans="1:110" s="34" customForma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  <c r="BL630" s="3"/>
      <c r="BM630" s="3"/>
      <c r="BN630" s="3"/>
      <c r="BO630" s="3"/>
      <c r="BP630" s="3"/>
      <c r="BQ630" s="3"/>
      <c r="BR630" s="3"/>
      <c r="BS630" s="3"/>
      <c r="BT630" s="3"/>
      <c r="BU630" s="3"/>
      <c r="BV630" s="3"/>
      <c r="BW630" s="3"/>
      <c r="BX630" s="3"/>
      <c r="BY630" s="3"/>
      <c r="BZ630" s="3"/>
      <c r="CA630" s="3"/>
      <c r="CB630" s="3"/>
      <c r="CC630" s="3"/>
      <c r="CD630" s="3"/>
      <c r="CE630" s="3"/>
      <c r="CF630" s="3"/>
      <c r="CG630" s="3"/>
      <c r="CH630" s="3"/>
      <c r="CI630" s="3"/>
      <c r="CJ630" s="3"/>
      <c r="CK630" s="3"/>
      <c r="CL630" s="3"/>
      <c r="CM630" s="3"/>
      <c r="CN630" s="3"/>
      <c r="CO630" s="3"/>
      <c r="CP630" s="3"/>
      <c r="CQ630" s="3"/>
      <c r="CR630" s="3"/>
      <c r="CS630" s="3"/>
      <c r="CT630" s="3"/>
      <c r="CU630" s="3"/>
      <c r="CV630" s="3"/>
      <c r="CW630" s="3"/>
      <c r="CX630" s="3"/>
      <c r="CY630" s="3"/>
      <c r="CZ630" s="3"/>
      <c r="DA630" s="3"/>
      <c r="DB630" s="3"/>
      <c r="DC630" s="3"/>
      <c r="DD630" s="3"/>
      <c r="DE630" s="3"/>
      <c r="DF630" s="3"/>
    </row>
    <row r="631" spans="1:110" s="34" customForma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3"/>
      <c r="BN631" s="3"/>
      <c r="BO631" s="3"/>
      <c r="BP631" s="3"/>
      <c r="BQ631" s="3"/>
      <c r="BR631" s="3"/>
      <c r="BS631" s="3"/>
      <c r="BT631" s="3"/>
      <c r="BU631" s="3"/>
      <c r="BV631" s="3"/>
      <c r="BW631" s="3"/>
      <c r="BX631" s="3"/>
      <c r="BY631" s="3"/>
      <c r="BZ631" s="3"/>
      <c r="CA631" s="3"/>
      <c r="CB631" s="3"/>
      <c r="CC631" s="3"/>
      <c r="CD631" s="3"/>
      <c r="CE631" s="3"/>
      <c r="CF631" s="3"/>
      <c r="CG631" s="3"/>
      <c r="CH631" s="3"/>
      <c r="CI631" s="3"/>
      <c r="CJ631" s="3"/>
      <c r="CK631" s="3"/>
      <c r="CL631" s="3"/>
      <c r="CM631" s="3"/>
      <c r="CN631" s="3"/>
      <c r="CO631" s="3"/>
      <c r="CP631" s="3"/>
      <c r="CQ631" s="3"/>
      <c r="CR631" s="3"/>
      <c r="CS631" s="3"/>
      <c r="CT631" s="3"/>
      <c r="CU631" s="3"/>
      <c r="CV631" s="3"/>
      <c r="CW631" s="3"/>
      <c r="CX631" s="3"/>
      <c r="CY631" s="3"/>
      <c r="CZ631" s="3"/>
      <c r="DA631" s="3"/>
      <c r="DB631" s="3"/>
      <c r="DC631" s="3"/>
      <c r="DD631" s="3"/>
      <c r="DE631" s="3"/>
      <c r="DF631" s="3"/>
    </row>
    <row r="632" spans="1:110" s="34" customForma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"/>
      <c r="BN632" s="3"/>
      <c r="BO632" s="3"/>
      <c r="BP632" s="3"/>
      <c r="BQ632" s="3"/>
      <c r="BR632" s="3"/>
      <c r="BS632" s="3"/>
      <c r="BT632" s="3"/>
      <c r="BU632" s="3"/>
      <c r="BV632" s="3"/>
      <c r="BW632" s="3"/>
      <c r="BX632" s="3"/>
      <c r="BY632" s="3"/>
      <c r="BZ632" s="3"/>
      <c r="CA632" s="3"/>
      <c r="CB632" s="3"/>
      <c r="CC632" s="3"/>
      <c r="CD632" s="3"/>
      <c r="CE632" s="3"/>
      <c r="CF632" s="3"/>
      <c r="CG632" s="3"/>
      <c r="CH632" s="3"/>
      <c r="CI632" s="3"/>
      <c r="CJ632" s="3"/>
      <c r="CK632" s="3"/>
      <c r="CL632" s="3"/>
      <c r="CM632" s="3"/>
      <c r="CN632" s="3"/>
      <c r="CO632" s="3"/>
      <c r="CP632" s="3"/>
      <c r="CQ632" s="3"/>
      <c r="CR632" s="3"/>
      <c r="CS632" s="3"/>
      <c r="CT632" s="3"/>
      <c r="CU632" s="3"/>
      <c r="CV632" s="3"/>
      <c r="CW632" s="3"/>
      <c r="CX632" s="3"/>
      <c r="CY632" s="3"/>
      <c r="CZ632" s="3"/>
      <c r="DA632" s="3"/>
      <c r="DB632" s="3"/>
      <c r="DC632" s="3"/>
      <c r="DD632" s="3"/>
      <c r="DE632" s="3"/>
      <c r="DF632" s="3"/>
    </row>
    <row r="633" spans="1:110" s="34" customForma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3"/>
      <c r="BN633" s="3"/>
      <c r="BO633" s="3"/>
      <c r="BP633" s="3"/>
      <c r="BQ633" s="3"/>
      <c r="BR633" s="3"/>
      <c r="BS633" s="3"/>
      <c r="BT633" s="3"/>
      <c r="BU633" s="3"/>
      <c r="BV633" s="3"/>
      <c r="BW633" s="3"/>
      <c r="BX633" s="3"/>
      <c r="BY633" s="3"/>
      <c r="BZ633" s="3"/>
      <c r="CA633" s="3"/>
      <c r="CB633" s="3"/>
      <c r="CC633" s="3"/>
      <c r="CD633" s="3"/>
      <c r="CE633" s="3"/>
      <c r="CF633" s="3"/>
      <c r="CG633" s="3"/>
      <c r="CH633" s="3"/>
      <c r="CI633" s="3"/>
      <c r="CJ633" s="3"/>
      <c r="CK633" s="3"/>
      <c r="CL633" s="3"/>
      <c r="CM633" s="3"/>
      <c r="CN633" s="3"/>
      <c r="CO633" s="3"/>
      <c r="CP633" s="3"/>
      <c r="CQ633" s="3"/>
      <c r="CR633" s="3"/>
      <c r="CS633" s="3"/>
      <c r="CT633" s="3"/>
      <c r="CU633" s="3"/>
      <c r="CV633" s="3"/>
      <c r="CW633" s="3"/>
      <c r="CX633" s="3"/>
      <c r="CY633" s="3"/>
      <c r="CZ633" s="3"/>
      <c r="DA633" s="3"/>
      <c r="DB633" s="3"/>
      <c r="DC633" s="3"/>
      <c r="DD633" s="3"/>
      <c r="DE633" s="3"/>
      <c r="DF633" s="3"/>
    </row>
    <row r="634" spans="1:110" s="34" customForma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3"/>
      <c r="BN634" s="3"/>
      <c r="BO634" s="3"/>
      <c r="BP634" s="3"/>
      <c r="BQ634" s="3"/>
      <c r="BR634" s="3"/>
      <c r="BS634" s="3"/>
      <c r="BT634" s="3"/>
      <c r="BU634" s="3"/>
      <c r="BV634" s="3"/>
      <c r="BW634" s="3"/>
      <c r="BX634" s="3"/>
      <c r="BY634" s="3"/>
      <c r="BZ634" s="3"/>
      <c r="CA634" s="3"/>
      <c r="CB634" s="3"/>
      <c r="CC634" s="3"/>
      <c r="CD634" s="3"/>
      <c r="CE634" s="3"/>
      <c r="CF634" s="3"/>
      <c r="CG634" s="3"/>
      <c r="CH634" s="3"/>
      <c r="CI634" s="3"/>
      <c r="CJ634" s="3"/>
      <c r="CK634" s="3"/>
      <c r="CL634" s="3"/>
      <c r="CM634" s="3"/>
      <c r="CN634" s="3"/>
      <c r="CO634" s="3"/>
      <c r="CP634" s="3"/>
      <c r="CQ634" s="3"/>
      <c r="CR634" s="3"/>
      <c r="CS634" s="3"/>
      <c r="CT634" s="3"/>
      <c r="CU634" s="3"/>
      <c r="CV634" s="3"/>
      <c r="CW634" s="3"/>
      <c r="CX634" s="3"/>
      <c r="CY634" s="3"/>
      <c r="CZ634" s="3"/>
      <c r="DA634" s="3"/>
      <c r="DB634" s="3"/>
      <c r="DC634" s="3"/>
      <c r="DD634" s="3"/>
      <c r="DE634" s="3"/>
      <c r="DF634" s="3"/>
    </row>
    <row r="635" spans="1:110" s="34" customForma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3"/>
      <c r="BN635" s="3"/>
      <c r="BO635" s="3"/>
      <c r="BP635" s="3"/>
      <c r="BQ635" s="3"/>
      <c r="BR635" s="3"/>
      <c r="BS635" s="3"/>
      <c r="BT635" s="3"/>
      <c r="BU635" s="3"/>
      <c r="BV635" s="3"/>
      <c r="BW635" s="3"/>
      <c r="BX635" s="3"/>
      <c r="BY635" s="3"/>
      <c r="BZ635" s="3"/>
      <c r="CA635" s="3"/>
      <c r="CB635" s="3"/>
      <c r="CC635" s="3"/>
      <c r="CD635" s="3"/>
      <c r="CE635" s="3"/>
      <c r="CF635" s="3"/>
      <c r="CG635" s="3"/>
      <c r="CH635" s="3"/>
      <c r="CI635" s="3"/>
      <c r="CJ635" s="3"/>
      <c r="CK635" s="3"/>
      <c r="CL635" s="3"/>
      <c r="CM635" s="3"/>
      <c r="CN635" s="3"/>
      <c r="CO635" s="3"/>
      <c r="CP635" s="3"/>
      <c r="CQ635" s="3"/>
      <c r="CR635" s="3"/>
      <c r="CS635" s="3"/>
      <c r="CT635" s="3"/>
      <c r="CU635" s="3"/>
      <c r="CV635" s="3"/>
      <c r="CW635" s="3"/>
      <c r="CX635" s="3"/>
      <c r="CY635" s="3"/>
      <c r="CZ635" s="3"/>
      <c r="DA635" s="3"/>
      <c r="DB635" s="3"/>
      <c r="DC635" s="3"/>
      <c r="DD635" s="3"/>
      <c r="DE635" s="3"/>
      <c r="DF635" s="3"/>
    </row>
    <row r="636" spans="1:110" s="34" customForma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3"/>
      <c r="BN636" s="3"/>
      <c r="BO636" s="3"/>
      <c r="BP636" s="3"/>
      <c r="BQ636" s="3"/>
      <c r="BR636" s="3"/>
      <c r="BS636" s="3"/>
      <c r="BT636" s="3"/>
      <c r="BU636" s="3"/>
      <c r="BV636" s="3"/>
      <c r="BW636" s="3"/>
      <c r="BX636" s="3"/>
      <c r="BY636" s="3"/>
      <c r="BZ636" s="3"/>
      <c r="CA636" s="3"/>
      <c r="CB636" s="3"/>
      <c r="CC636" s="3"/>
      <c r="CD636" s="3"/>
      <c r="CE636" s="3"/>
      <c r="CF636" s="3"/>
      <c r="CG636" s="3"/>
      <c r="CH636" s="3"/>
      <c r="CI636" s="3"/>
      <c r="CJ636" s="3"/>
      <c r="CK636" s="3"/>
      <c r="CL636" s="3"/>
      <c r="CM636" s="3"/>
      <c r="CN636" s="3"/>
      <c r="CO636" s="3"/>
      <c r="CP636" s="3"/>
      <c r="CQ636" s="3"/>
      <c r="CR636" s="3"/>
      <c r="CS636" s="3"/>
      <c r="CT636" s="3"/>
      <c r="CU636" s="3"/>
      <c r="CV636" s="3"/>
      <c r="CW636" s="3"/>
      <c r="CX636" s="3"/>
      <c r="CY636" s="3"/>
      <c r="CZ636" s="3"/>
      <c r="DA636" s="3"/>
      <c r="DB636" s="3"/>
      <c r="DC636" s="3"/>
      <c r="DD636" s="3"/>
      <c r="DE636" s="3"/>
      <c r="DF636" s="3"/>
    </row>
    <row r="637" spans="1:110" s="34" customForma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3"/>
      <c r="BN637" s="3"/>
      <c r="BO637" s="3"/>
      <c r="BP637" s="3"/>
      <c r="BQ637" s="3"/>
      <c r="BR637" s="3"/>
      <c r="BS637" s="3"/>
      <c r="BT637" s="3"/>
      <c r="BU637" s="3"/>
      <c r="BV637" s="3"/>
      <c r="BW637" s="3"/>
      <c r="BX637" s="3"/>
      <c r="BY637" s="3"/>
      <c r="BZ637" s="3"/>
      <c r="CA637" s="3"/>
      <c r="CB637" s="3"/>
      <c r="CC637" s="3"/>
      <c r="CD637" s="3"/>
      <c r="CE637" s="3"/>
      <c r="CF637" s="3"/>
      <c r="CG637" s="3"/>
      <c r="CH637" s="3"/>
      <c r="CI637" s="3"/>
      <c r="CJ637" s="3"/>
      <c r="CK637" s="3"/>
      <c r="CL637" s="3"/>
      <c r="CM637" s="3"/>
      <c r="CN637" s="3"/>
      <c r="CO637" s="3"/>
      <c r="CP637" s="3"/>
      <c r="CQ637" s="3"/>
      <c r="CR637" s="3"/>
      <c r="CS637" s="3"/>
      <c r="CT637" s="3"/>
      <c r="CU637" s="3"/>
      <c r="CV637" s="3"/>
      <c r="CW637" s="3"/>
      <c r="CX637" s="3"/>
      <c r="CY637" s="3"/>
      <c r="CZ637" s="3"/>
      <c r="DA637" s="3"/>
      <c r="DB637" s="3"/>
      <c r="DC637" s="3"/>
      <c r="DD637" s="3"/>
      <c r="DE637" s="3"/>
      <c r="DF637" s="3"/>
    </row>
    <row r="638" spans="1:110" s="34" customForma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3"/>
      <c r="BN638" s="3"/>
      <c r="BO638" s="3"/>
      <c r="BP638" s="3"/>
      <c r="BQ638" s="3"/>
      <c r="BR638" s="3"/>
      <c r="BS638" s="3"/>
      <c r="BT638" s="3"/>
      <c r="BU638" s="3"/>
      <c r="BV638" s="3"/>
      <c r="BW638" s="3"/>
      <c r="BX638" s="3"/>
      <c r="BY638" s="3"/>
      <c r="BZ638" s="3"/>
      <c r="CA638" s="3"/>
      <c r="CB638" s="3"/>
      <c r="CC638" s="3"/>
      <c r="CD638" s="3"/>
      <c r="CE638" s="3"/>
      <c r="CF638" s="3"/>
      <c r="CG638" s="3"/>
      <c r="CH638" s="3"/>
      <c r="CI638" s="3"/>
      <c r="CJ638" s="3"/>
      <c r="CK638" s="3"/>
      <c r="CL638" s="3"/>
      <c r="CM638" s="3"/>
      <c r="CN638" s="3"/>
      <c r="CO638" s="3"/>
      <c r="CP638" s="3"/>
      <c r="CQ638" s="3"/>
      <c r="CR638" s="3"/>
      <c r="CS638" s="3"/>
      <c r="CT638" s="3"/>
      <c r="CU638" s="3"/>
      <c r="CV638" s="3"/>
      <c r="CW638" s="3"/>
      <c r="CX638" s="3"/>
      <c r="CY638" s="3"/>
      <c r="CZ638" s="3"/>
      <c r="DA638" s="3"/>
      <c r="DB638" s="3"/>
      <c r="DC638" s="3"/>
      <c r="DD638" s="3"/>
      <c r="DE638" s="3"/>
      <c r="DF638" s="3"/>
    </row>
    <row r="639" spans="1:110" s="34" customForma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3"/>
      <c r="BN639" s="3"/>
      <c r="BO639" s="3"/>
      <c r="BP639" s="3"/>
      <c r="BQ639" s="3"/>
      <c r="BR639" s="3"/>
      <c r="BS639" s="3"/>
      <c r="BT639" s="3"/>
      <c r="BU639" s="3"/>
      <c r="BV639" s="3"/>
      <c r="BW639" s="3"/>
      <c r="BX639" s="3"/>
      <c r="BY639" s="3"/>
      <c r="BZ639" s="3"/>
      <c r="CA639" s="3"/>
      <c r="CB639" s="3"/>
      <c r="CC639" s="3"/>
      <c r="CD639" s="3"/>
      <c r="CE639" s="3"/>
      <c r="CF639" s="3"/>
      <c r="CG639" s="3"/>
      <c r="CH639" s="3"/>
      <c r="CI639" s="3"/>
      <c r="CJ639" s="3"/>
      <c r="CK639" s="3"/>
      <c r="CL639" s="3"/>
      <c r="CM639" s="3"/>
      <c r="CN639" s="3"/>
      <c r="CO639" s="3"/>
      <c r="CP639" s="3"/>
      <c r="CQ639" s="3"/>
      <c r="CR639" s="3"/>
      <c r="CS639" s="3"/>
      <c r="CT639" s="3"/>
      <c r="CU639" s="3"/>
      <c r="CV639" s="3"/>
      <c r="CW639" s="3"/>
      <c r="CX639" s="3"/>
      <c r="CY639" s="3"/>
      <c r="CZ639" s="3"/>
      <c r="DA639" s="3"/>
      <c r="DB639" s="3"/>
      <c r="DC639" s="3"/>
      <c r="DD639" s="3"/>
      <c r="DE639" s="3"/>
      <c r="DF639" s="3"/>
    </row>
    <row r="640" spans="1:110" s="34" customForma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3"/>
      <c r="BN640" s="3"/>
      <c r="BO640" s="3"/>
      <c r="BP640" s="3"/>
      <c r="BQ640" s="3"/>
      <c r="BR640" s="3"/>
      <c r="BS640" s="3"/>
      <c r="BT640" s="3"/>
      <c r="BU640" s="3"/>
      <c r="BV640" s="3"/>
      <c r="BW640" s="3"/>
      <c r="BX640" s="3"/>
      <c r="BY640" s="3"/>
      <c r="BZ640" s="3"/>
      <c r="CA640" s="3"/>
      <c r="CB640" s="3"/>
      <c r="CC640" s="3"/>
      <c r="CD640" s="3"/>
      <c r="CE640" s="3"/>
      <c r="CF640" s="3"/>
      <c r="CG640" s="3"/>
      <c r="CH640" s="3"/>
      <c r="CI640" s="3"/>
      <c r="CJ640" s="3"/>
      <c r="CK640" s="3"/>
      <c r="CL640" s="3"/>
      <c r="CM640" s="3"/>
      <c r="CN640" s="3"/>
      <c r="CO640" s="3"/>
      <c r="CP640" s="3"/>
      <c r="CQ640" s="3"/>
      <c r="CR640" s="3"/>
      <c r="CS640" s="3"/>
      <c r="CT640" s="3"/>
      <c r="CU640" s="3"/>
      <c r="CV640" s="3"/>
      <c r="CW640" s="3"/>
      <c r="CX640" s="3"/>
      <c r="CY640" s="3"/>
      <c r="CZ640" s="3"/>
      <c r="DA640" s="3"/>
      <c r="DB640" s="3"/>
      <c r="DC640" s="3"/>
      <c r="DD640" s="3"/>
      <c r="DE640" s="3"/>
      <c r="DF640" s="3"/>
    </row>
    <row r="641" spans="1:110" s="34" customForma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3"/>
      <c r="BN641" s="3"/>
      <c r="BO641" s="3"/>
      <c r="BP641" s="3"/>
      <c r="BQ641" s="3"/>
      <c r="BR641" s="3"/>
      <c r="BS641" s="3"/>
      <c r="BT641" s="3"/>
      <c r="BU641" s="3"/>
      <c r="BV641" s="3"/>
      <c r="BW641" s="3"/>
      <c r="BX641" s="3"/>
      <c r="BY641" s="3"/>
      <c r="BZ641" s="3"/>
      <c r="CA641" s="3"/>
      <c r="CB641" s="3"/>
      <c r="CC641" s="3"/>
      <c r="CD641" s="3"/>
      <c r="CE641" s="3"/>
      <c r="CF641" s="3"/>
      <c r="CG641" s="3"/>
      <c r="CH641" s="3"/>
      <c r="CI641" s="3"/>
      <c r="CJ641" s="3"/>
      <c r="CK641" s="3"/>
      <c r="CL641" s="3"/>
      <c r="CM641" s="3"/>
      <c r="CN641" s="3"/>
      <c r="CO641" s="3"/>
      <c r="CP641" s="3"/>
      <c r="CQ641" s="3"/>
      <c r="CR641" s="3"/>
      <c r="CS641" s="3"/>
      <c r="CT641" s="3"/>
      <c r="CU641" s="3"/>
      <c r="CV641" s="3"/>
      <c r="CW641" s="3"/>
      <c r="CX641" s="3"/>
      <c r="CY641" s="3"/>
      <c r="CZ641" s="3"/>
      <c r="DA641" s="3"/>
      <c r="DB641" s="3"/>
      <c r="DC641" s="3"/>
      <c r="DD641" s="3"/>
      <c r="DE641" s="3"/>
      <c r="DF641" s="3"/>
    </row>
    <row r="642" spans="1:110" s="34" customForma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3"/>
      <c r="BN642" s="3"/>
      <c r="BO642" s="3"/>
      <c r="BP642" s="3"/>
      <c r="BQ642" s="3"/>
      <c r="BR642" s="3"/>
      <c r="BS642" s="3"/>
      <c r="BT642" s="3"/>
      <c r="BU642" s="3"/>
      <c r="BV642" s="3"/>
      <c r="BW642" s="3"/>
      <c r="BX642" s="3"/>
      <c r="BY642" s="3"/>
      <c r="BZ642" s="3"/>
      <c r="CA642" s="3"/>
      <c r="CB642" s="3"/>
      <c r="CC642" s="3"/>
      <c r="CD642" s="3"/>
      <c r="CE642" s="3"/>
      <c r="CF642" s="3"/>
      <c r="CG642" s="3"/>
      <c r="CH642" s="3"/>
      <c r="CI642" s="3"/>
      <c r="CJ642" s="3"/>
      <c r="CK642" s="3"/>
      <c r="CL642" s="3"/>
      <c r="CM642" s="3"/>
      <c r="CN642" s="3"/>
      <c r="CO642" s="3"/>
      <c r="CP642" s="3"/>
      <c r="CQ642" s="3"/>
      <c r="CR642" s="3"/>
      <c r="CS642" s="3"/>
      <c r="CT642" s="3"/>
      <c r="CU642" s="3"/>
      <c r="CV642" s="3"/>
      <c r="CW642" s="3"/>
      <c r="CX642" s="3"/>
      <c r="CY642" s="3"/>
      <c r="CZ642" s="3"/>
      <c r="DA642" s="3"/>
      <c r="DB642" s="3"/>
      <c r="DC642" s="3"/>
      <c r="DD642" s="3"/>
      <c r="DE642" s="3"/>
      <c r="DF642" s="3"/>
    </row>
    <row r="643" spans="1:110" s="34" customForma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3"/>
      <c r="BN643" s="3"/>
      <c r="BO643" s="3"/>
      <c r="BP643" s="3"/>
      <c r="BQ643" s="3"/>
      <c r="BR643" s="3"/>
      <c r="BS643" s="3"/>
      <c r="BT643" s="3"/>
      <c r="BU643" s="3"/>
      <c r="BV643" s="3"/>
      <c r="BW643" s="3"/>
      <c r="BX643" s="3"/>
      <c r="BY643" s="3"/>
      <c r="BZ643" s="3"/>
      <c r="CA643" s="3"/>
      <c r="CB643" s="3"/>
      <c r="CC643" s="3"/>
      <c r="CD643" s="3"/>
      <c r="CE643" s="3"/>
      <c r="CF643" s="3"/>
      <c r="CG643" s="3"/>
      <c r="CH643" s="3"/>
      <c r="CI643" s="3"/>
      <c r="CJ643" s="3"/>
      <c r="CK643" s="3"/>
      <c r="CL643" s="3"/>
      <c r="CM643" s="3"/>
      <c r="CN643" s="3"/>
      <c r="CO643" s="3"/>
      <c r="CP643" s="3"/>
      <c r="CQ643" s="3"/>
      <c r="CR643" s="3"/>
      <c r="CS643" s="3"/>
      <c r="CT643" s="3"/>
      <c r="CU643" s="3"/>
      <c r="CV643" s="3"/>
      <c r="CW643" s="3"/>
      <c r="CX643" s="3"/>
      <c r="CY643" s="3"/>
      <c r="CZ643" s="3"/>
      <c r="DA643" s="3"/>
      <c r="DB643" s="3"/>
      <c r="DC643" s="3"/>
      <c r="DD643" s="3"/>
      <c r="DE643" s="3"/>
      <c r="DF643" s="3"/>
    </row>
    <row r="644" spans="1:110" s="34" customForma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3"/>
      <c r="BN644" s="3"/>
      <c r="BO644" s="3"/>
      <c r="BP644" s="3"/>
      <c r="BQ644" s="3"/>
      <c r="BR644" s="3"/>
      <c r="BS644" s="3"/>
      <c r="BT644" s="3"/>
      <c r="BU644" s="3"/>
      <c r="BV644" s="3"/>
      <c r="BW644" s="3"/>
      <c r="BX644" s="3"/>
      <c r="BY644" s="3"/>
      <c r="BZ644" s="3"/>
      <c r="CA644" s="3"/>
      <c r="CB644" s="3"/>
      <c r="CC644" s="3"/>
      <c r="CD644" s="3"/>
      <c r="CE644" s="3"/>
      <c r="CF644" s="3"/>
      <c r="CG644" s="3"/>
      <c r="CH644" s="3"/>
      <c r="CI644" s="3"/>
      <c r="CJ644" s="3"/>
      <c r="CK644" s="3"/>
      <c r="CL644" s="3"/>
      <c r="CM644" s="3"/>
      <c r="CN644" s="3"/>
      <c r="CO644" s="3"/>
      <c r="CP644" s="3"/>
      <c r="CQ644" s="3"/>
      <c r="CR644" s="3"/>
      <c r="CS644" s="3"/>
      <c r="CT644" s="3"/>
      <c r="CU644" s="3"/>
      <c r="CV644" s="3"/>
      <c r="CW644" s="3"/>
      <c r="CX644" s="3"/>
      <c r="CY644" s="3"/>
      <c r="CZ644" s="3"/>
      <c r="DA644" s="3"/>
      <c r="DB644" s="3"/>
      <c r="DC644" s="3"/>
      <c r="DD644" s="3"/>
      <c r="DE644" s="3"/>
      <c r="DF644" s="3"/>
    </row>
    <row r="645" spans="1:110" s="34" customForma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3"/>
      <c r="BN645" s="3"/>
      <c r="BO645" s="3"/>
      <c r="BP645" s="3"/>
      <c r="BQ645" s="3"/>
      <c r="BR645" s="3"/>
      <c r="BS645" s="3"/>
      <c r="BT645" s="3"/>
      <c r="BU645" s="3"/>
      <c r="BV645" s="3"/>
      <c r="BW645" s="3"/>
      <c r="BX645" s="3"/>
      <c r="BY645" s="3"/>
      <c r="BZ645" s="3"/>
      <c r="CA645" s="3"/>
      <c r="CB645" s="3"/>
      <c r="CC645" s="3"/>
      <c r="CD645" s="3"/>
      <c r="CE645" s="3"/>
      <c r="CF645" s="3"/>
      <c r="CG645" s="3"/>
      <c r="CH645" s="3"/>
      <c r="CI645" s="3"/>
      <c r="CJ645" s="3"/>
      <c r="CK645" s="3"/>
      <c r="CL645" s="3"/>
      <c r="CM645" s="3"/>
      <c r="CN645" s="3"/>
      <c r="CO645" s="3"/>
      <c r="CP645" s="3"/>
      <c r="CQ645" s="3"/>
      <c r="CR645" s="3"/>
      <c r="CS645" s="3"/>
      <c r="CT645" s="3"/>
      <c r="CU645" s="3"/>
      <c r="CV645" s="3"/>
      <c r="CW645" s="3"/>
      <c r="CX645" s="3"/>
      <c r="CY645" s="3"/>
      <c r="CZ645" s="3"/>
      <c r="DA645" s="3"/>
      <c r="DB645" s="3"/>
      <c r="DC645" s="3"/>
      <c r="DD645" s="3"/>
      <c r="DE645" s="3"/>
      <c r="DF645" s="3"/>
    </row>
    <row r="646" spans="1:110" s="34" customForma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3"/>
      <c r="BN646" s="3"/>
      <c r="BO646" s="3"/>
      <c r="BP646" s="3"/>
      <c r="BQ646" s="3"/>
      <c r="BR646" s="3"/>
      <c r="BS646" s="3"/>
      <c r="BT646" s="3"/>
      <c r="BU646" s="3"/>
      <c r="BV646" s="3"/>
      <c r="BW646" s="3"/>
      <c r="BX646" s="3"/>
      <c r="BY646" s="3"/>
      <c r="BZ646" s="3"/>
      <c r="CA646" s="3"/>
      <c r="CB646" s="3"/>
      <c r="CC646" s="3"/>
      <c r="CD646" s="3"/>
      <c r="CE646" s="3"/>
      <c r="CF646" s="3"/>
      <c r="CG646" s="3"/>
      <c r="CH646" s="3"/>
      <c r="CI646" s="3"/>
      <c r="CJ646" s="3"/>
      <c r="CK646" s="3"/>
      <c r="CL646" s="3"/>
      <c r="CM646" s="3"/>
      <c r="CN646" s="3"/>
      <c r="CO646" s="3"/>
      <c r="CP646" s="3"/>
      <c r="CQ646" s="3"/>
      <c r="CR646" s="3"/>
      <c r="CS646" s="3"/>
      <c r="CT646" s="3"/>
      <c r="CU646" s="3"/>
      <c r="CV646" s="3"/>
      <c r="CW646" s="3"/>
      <c r="CX646" s="3"/>
      <c r="CY646" s="3"/>
      <c r="CZ646" s="3"/>
      <c r="DA646" s="3"/>
      <c r="DB646" s="3"/>
      <c r="DC646" s="3"/>
      <c r="DD646" s="3"/>
      <c r="DE646" s="3"/>
      <c r="DF646" s="3"/>
    </row>
    <row r="647" spans="1:110" s="34" customForma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3"/>
      <c r="BN647" s="3"/>
      <c r="BO647" s="3"/>
      <c r="BP647" s="3"/>
      <c r="BQ647" s="3"/>
      <c r="BR647" s="3"/>
      <c r="BS647" s="3"/>
      <c r="BT647" s="3"/>
      <c r="BU647" s="3"/>
      <c r="BV647" s="3"/>
      <c r="BW647" s="3"/>
      <c r="BX647" s="3"/>
      <c r="BY647" s="3"/>
      <c r="BZ647" s="3"/>
      <c r="CA647" s="3"/>
      <c r="CB647" s="3"/>
      <c r="CC647" s="3"/>
      <c r="CD647" s="3"/>
      <c r="CE647" s="3"/>
      <c r="CF647" s="3"/>
      <c r="CG647" s="3"/>
      <c r="CH647" s="3"/>
      <c r="CI647" s="3"/>
      <c r="CJ647" s="3"/>
      <c r="CK647" s="3"/>
      <c r="CL647" s="3"/>
      <c r="CM647" s="3"/>
      <c r="CN647" s="3"/>
      <c r="CO647" s="3"/>
      <c r="CP647" s="3"/>
      <c r="CQ647" s="3"/>
      <c r="CR647" s="3"/>
      <c r="CS647" s="3"/>
      <c r="CT647" s="3"/>
      <c r="CU647" s="3"/>
      <c r="CV647" s="3"/>
      <c r="CW647" s="3"/>
      <c r="CX647" s="3"/>
      <c r="CY647" s="3"/>
      <c r="CZ647" s="3"/>
      <c r="DA647" s="3"/>
      <c r="DB647" s="3"/>
      <c r="DC647" s="3"/>
      <c r="DD647" s="3"/>
      <c r="DE647" s="3"/>
      <c r="DF647" s="3"/>
    </row>
    <row r="648" spans="1:110" s="34" customForma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3"/>
      <c r="BN648" s="3"/>
      <c r="BO648" s="3"/>
      <c r="BP648" s="3"/>
      <c r="BQ648" s="3"/>
      <c r="BR648" s="3"/>
      <c r="BS648" s="3"/>
      <c r="BT648" s="3"/>
      <c r="BU648" s="3"/>
      <c r="BV648" s="3"/>
      <c r="BW648" s="3"/>
      <c r="BX648" s="3"/>
      <c r="BY648" s="3"/>
      <c r="BZ648" s="3"/>
      <c r="CA648" s="3"/>
      <c r="CB648" s="3"/>
      <c r="CC648" s="3"/>
      <c r="CD648" s="3"/>
      <c r="CE648" s="3"/>
      <c r="CF648" s="3"/>
      <c r="CG648" s="3"/>
      <c r="CH648" s="3"/>
      <c r="CI648" s="3"/>
      <c r="CJ648" s="3"/>
      <c r="CK648" s="3"/>
      <c r="CL648" s="3"/>
      <c r="CM648" s="3"/>
      <c r="CN648" s="3"/>
      <c r="CO648" s="3"/>
      <c r="CP648" s="3"/>
      <c r="CQ648" s="3"/>
      <c r="CR648" s="3"/>
      <c r="CS648" s="3"/>
      <c r="CT648" s="3"/>
      <c r="CU648" s="3"/>
      <c r="CV648" s="3"/>
      <c r="CW648" s="3"/>
      <c r="CX648" s="3"/>
      <c r="CY648" s="3"/>
      <c r="CZ648" s="3"/>
      <c r="DA648" s="3"/>
      <c r="DB648" s="3"/>
      <c r="DC648" s="3"/>
      <c r="DD648" s="3"/>
      <c r="DE648" s="3"/>
      <c r="DF648" s="3"/>
    </row>
    <row r="649" spans="1:110" s="34" customForma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3"/>
      <c r="BN649" s="3"/>
      <c r="BO649" s="3"/>
      <c r="BP649" s="3"/>
      <c r="BQ649" s="3"/>
      <c r="BR649" s="3"/>
      <c r="BS649" s="3"/>
      <c r="BT649" s="3"/>
      <c r="BU649" s="3"/>
      <c r="BV649" s="3"/>
      <c r="BW649" s="3"/>
      <c r="BX649" s="3"/>
      <c r="BY649" s="3"/>
      <c r="BZ649" s="3"/>
      <c r="CA649" s="3"/>
      <c r="CB649" s="3"/>
      <c r="CC649" s="3"/>
      <c r="CD649" s="3"/>
      <c r="CE649" s="3"/>
      <c r="CF649" s="3"/>
      <c r="CG649" s="3"/>
      <c r="CH649" s="3"/>
      <c r="CI649" s="3"/>
      <c r="CJ649" s="3"/>
      <c r="CK649" s="3"/>
      <c r="CL649" s="3"/>
      <c r="CM649" s="3"/>
      <c r="CN649" s="3"/>
      <c r="CO649" s="3"/>
      <c r="CP649" s="3"/>
      <c r="CQ649" s="3"/>
      <c r="CR649" s="3"/>
      <c r="CS649" s="3"/>
      <c r="CT649" s="3"/>
      <c r="CU649" s="3"/>
      <c r="CV649" s="3"/>
      <c r="CW649" s="3"/>
      <c r="CX649" s="3"/>
      <c r="CY649" s="3"/>
      <c r="CZ649" s="3"/>
      <c r="DA649" s="3"/>
      <c r="DB649" s="3"/>
      <c r="DC649" s="3"/>
      <c r="DD649" s="3"/>
      <c r="DE649" s="3"/>
      <c r="DF649" s="3"/>
    </row>
    <row r="650" spans="1:110" s="34" customForma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3"/>
      <c r="BN650" s="3"/>
      <c r="BO650" s="3"/>
      <c r="BP650" s="3"/>
      <c r="BQ650" s="3"/>
      <c r="BR650" s="3"/>
      <c r="BS650" s="3"/>
      <c r="BT650" s="3"/>
      <c r="BU650" s="3"/>
      <c r="BV650" s="3"/>
      <c r="BW650" s="3"/>
      <c r="BX650" s="3"/>
      <c r="BY650" s="3"/>
      <c r="BZ650" s="3"/>
      <c r="CA650" s="3"/>
      <c r="CB650" s="3"/>
      <c r="CC650" s="3"/>
      <c r="CD650" s="3"/>
      <c r="CE650" s="3"/>
      <c r="CF650" s="3"/>
      <c r="CG650" s="3"/>
      <c r="CH650" s="3"/>
      <c r="CI650" s="3"/>
      <c r="CJ650" s="3"/>
      <c r="CK650" s="3"/>
      <c r="CL650" s="3"/>
      <c r="CM650" s="3"/>
      <c r="CN650" s="3"/>
      <c r="CO650" s="3"/>
      <c r="CP650" s="3"/>
      <c r="CQ650" s="3"/>
      <c r="CR650" s="3"/>
      <c r="CS650" s="3"/>
      <c r="CT650" s="3"/>
      <c r="CU650" s="3"/>
      <c r="CV650" s="3"/>
      <c r="CW650" s="3"/>
      <c r="CX650" s="3"/>
      <c r="CY650" s="3"/>
      <c r="CZ650" s="3"/>
      <c r="DA650" s="3"/>
      <c r="DB650" s="3"/>
      <c r="DC650" s="3"/>
      <c r="DD650" s="3"/>
      <c r="DE650" s="3"/>
      <c r="DF650" s="3"/>
    </row>
    <row r="651" spans="1:110" s="34" customForma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3"/>
      <c r="BN651" s="3"/>
      <c r="BO651" s="3"/>
      <c r="BP651" s="3"/>
      <c r="BQ651" s="3"/>
      <c r="BR651" s="3"/>
      <c r="BS651" s="3"/>
      <c r="BT651" s="3"/>
      <c r="BU651" s="3"/>
      <c r="BV651" s="3"/>
      <c r="BW651" s="3"/>
      <c r="BX651" s="3"/>
      <c r="BY651" s="3"/>
      <c r="BZ651" s="3"/>
      <c r="CA651" s="3"/>
      <c r="CB651" s="3"/>
      <c r="CC651" s="3"/>
      <c r="CD651" s="3"/>
      <c r="CE651" s="3"/>
      <c r="CF651" s="3"/>
      <c r="CG651" s="3"/>
      <c r="CH651" s="3"/>
      <c r="CI651" s="3"/>
      <c r="CJ651" s="3"/>
      <c r="CK651" s="3"/>
      <c r="CL651" s="3"/>
      <c r="CM651" s="3"/>
      <c r="CN651" s="3"/>
      <c r="CO651" s="3"/>
      <c r="CP651" s="3"/>
      <c r="CQ651" s="3"/>
      <c r="CR651" s="3"/>
      <c r="CS651" s="3"/>
      <c r="CT651" s="3"/>
      <c r="CU651" s="3"/>
      <c r="CV651" s="3"/>
      <c r="CW651" s="3"/>
      <c r="CX651" s="3"/>
      <c r="CY651" s="3"/>
      <c r="CZ651" s="3"/>
      <c r="DA651" s="3"/>
      <c r="DB651" s="3"/>
      <c r="DC651" s="3"/>
      <c r="DD651" s="3"/>
      <c r="DE651" s="3"/>
      <c r="DF651" s="3"/>
    </row>
    <row r="652" spans="1:110" s="34" customForma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3"/>
      <c r="BN652" s="3"/>
      <c r="BO652" s="3"/>
      <c r="BP652" s="3"/>
      <c r="BQ652" s="3"/>
      <c r="BR652" s="3"/>
      <c r="BS652" s="3"/>
      <c r="BT652" s="3"/>
      <c r="BU652" s="3"/>
      <c r="BV652" s="3"/>
      <c r="BW652" s="3"/>
      <c r="BX652" s="3"/>
      <c r="BY652" s="3"/>
      <c r="BZ652" s="3"/>
      <c r="CA652" s="3"/>
      <c r="CB652" s="3"/>
      <c r="CC652" s="3"/>
      <c r="CD652" s="3"/>
      <c r="CE652" s="3"/>
      <c r="CF652" s="3"/>
      <c r="CG652" s="3"/>
      <c r="CH652" s="3"/>
      <c r="CI652" s="3"/>
      <c r="CJ652" s="3"/>
      <c r="CK652" s="3"/>
      <c r="CL652" s="3"/>
      <c r="CM652" s="3"/>
      <c r="CN652" s="3"/>
      <c r="CO652" s="3"/>
      <c r="CP652" s="3"/>
      <c r="CQ652" s="3"/>
      <c r="CR652" s="3"/>
      <c r="CS652" s="3"/>
      <c r="CT652" s="3"/>
      <c r="CU652" s="3"/>
      <c r="CV652" s="3"/>
      <c r="CW652" s="3"/>
      <c r="CX652" s="3"/>
      <c r="CY652" s="3"/>
      <c r="CZ652" s="3"/>
      <c r="DA652" s="3"/>
      <c r="DB652" s="3"/>
      <c r="DC652" s="3"/>
      <c r="DD652" s="3"/>
      <c r="DE652" s="3"/>
      <c r="DF652" s="3"/>
    </row>
    <row r="653" spans="1:110" s="34" customForma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3"/>
      <c r="BN653" s="3"/>
      <c r="BO653" s="3"/>
      <c r="BP653" s="3"/>
      <c r="BQ653" s="3"/>
      <c r="BR653" s="3"/>
      <c r="BS653" s="3"/>
      <c r="BT653" s="3"/>
      <c r="BU653" s="3"/>
      <c r="BV653" s="3"/>
      <c r="BW653" s="3"/>
      <c r="BX653" s="3"/>
      <c r="BY653" s="3"/>
      <c r="BZ653" s="3"/>
      <c r="CA653" s="3"/>
      <c r="CB653" s="3"/>
      <c r="CC653" s="3"/>
      <c r="CD653" s="3"/>
      <c r="CE653" s="3"/>
      <c r="CF653" s="3"/>
      <c r="CG653" s="3"/>
      <c r="CH653" s="3"/>
      <c r="CI653" s="3"/>
      <c r="CJ653" s="3"/>
      <c r="CK653" s="3"/>
      <c r="CL653" s="3"/>
      <c r="CM653" s="3"/>
      <c r="CN653" s="3"/>
      <c r="CO653" s="3"/>
      <c r="CP653" s="3"/>
      <c r="CQ653" s="3"/>
      <c r="CR653" s="3"/>
      <c r="CS653" s="3"/>
      <c r="CT653" s="3"/>
      <c r="CU653" s="3"/>
      <c r="CV653" s="3"/>
      <c r="CW653" s="3"/>
      <c r="CX653" s="3"/>
      <c r="CY653" s="3"/>
      <c r="CZ653" s="3"/>
      <c r="DA653" s="3"/>
      <c r="DB653" s="3"/>
      <c r="DC653" s="3"/>
      <c r="DD653" s="3"/>
      <c r="DE653" s="3"/>
      <c r="DF653" s="3"/>
    </row>
    <row r="654" spans="1:110" s="34" customForma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3"/>
      <c r="BN654" s="3"/>
      <c r="BO654" s="3"/>
      <c r="BP654" s="3"/>
      <c r="BQ654" s="3"/>
      <c r="BR654" s="3"/>
      <c r="BS654" s="3"/>
      <c r="BT654" s="3"/>
      <c r="BU654" s="3"/>
      <c r="BV654" s="3"/>
      <c r="BW654" s="3"/>
      <c r="BX654" s="3"/>
      <c r="BY654" s="3"/>
      <c r="BZ654" s="3"/>
      <c r="CA654" s="3"/>
      <c r="CB654" s="3"/>
      <c r="CC654" s="3"/>
      <c r="CD654" s="3"/>
      <c r="CE654" s="3"/>
      <c r="CF654" s="3"/>
      <c r="CG654" s="3"/>
      <c r="CH654" s="3"/>
      <c r="CI654" s="3"/>
      <c r="CJ654" s="3"/>
      <c r="CK654" s="3"/>
      <c r="CL654" s="3"/>
      <c r="CM654" s="3"/>
      <c r="CN654" s="3"/>
      <c r="CO654" s="3"/>
      <c r="CP654" s="3"/>
      <c r="CQ654" s="3"/>
      <c r="CR654" s="3"/>
      <c r="CS654" s="3"/>
      <c r="CT654" s="3"/>
      <c r="CU654" s="3"/>
      <c r="CV654" s="3"/>
      <c r="CW654" s="3"/>
      <c r="CX654" s="3"/>
      <c r="CY654" s="3"/>
      <c r="CZ654" s="3"/>
      <c r="DA654" s="3"/>
      <c r="DB654" s="3"/>
      <c r="DC654" s="3"/>
      <c r="DD654" s="3"/>
      <c r="DE654" s="3"/>
      <c r="DF654" s="3"/>
    </row>
    <row r="655" spans="1:110" s="34" customForma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3"/>
      <c r="BN655" s="3"/>
      <c r="BO655" s="3"/>
      <c r="BP655" s="3"/>
      <c r="BQ655" s="3"/>
      <c r="BR655" s="3"/>
      <c r="BS655" s="3"/>
      <c r="BT655" s="3"/>
      <c r="BU655" s="3"/>
      <c r="BV655" s="3"/>
      <c r="BW655" s="3"/>
      <c r="BX655" s="3"/>
      <c r="BY655" s="3"/>
      <c r="BZ655" s="3"/>
      <c r="CA655" s="3"/>
      <c r="CB655" s="3"/>
      <c r="CC655" s="3"/>
      <c r="CD655" s="3"/>
      <c r="CE655" s="3"/>
      <c r="CF655" s="3"/>
      <c r="CG655" s="3"/>
      <c r="CH655" s="3"/>
      <c r="CI655" s="3"/>
      <c r="CJ655" s="3"/>
      <c r="CK655" s="3"/>
      <c r="CL655" s="3"/>
      <c r="CM655" s="3"/>
      <c r="CN655" s="3"/>
      <c r="CO655" s="3"/>
      <c r="CP655" s="3"/>
      <c r="CQ655" s="3"/>
      <c r="CR655" s="3"/>
      <c r="CS655" s="3"/>
      <c r="CT655" s="3"/>
      <c r="CU655" s="3"/>
      <c r="CV655" s="3"/>
      <c r="CW655" s="3"/>
      <c r="CX655" s="3"/>
      <c r="CY655" s="3"/>
      <c r="CZ655" s="3"/>
      <c r="DA655" s="3"/>
      <c r="DB655" s="3"/>
      <c r="DC655" s="3"/>
      <c r="DD655" s="3"/>
      <c r="DE655" s="3"/>
      <c r="DF655" s="3"/>
    </row>
    <row r="656" spans="1:110" s="34" customForma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3"/>
      <c r="BN656" s="3"/>
      <c r="BO656" s="3"/>
      <c r="BP656" s="3"/>
      <c r="BQ656" s="3"/>
      <c r="BR656" s="3"/>
      <c r="BS656" s="3"/>
      <c r="BT656" s="3"/>
      <c r="BU656" s="3"/>
      <c r="BV656" s="3"/>
      <c r="BW656" s="3"/>
      <c r="BX656" s="3"/>
      <c r="BY656" s="3"/>
      <c r="BZ656" s="3"/>
      <c r="CA656" s="3"/>
      <c r="CB656" s="3"/>
      <c r="CC656" s="3"/>
      <c r="CD656" s="3"/>
      <c r="CE656" s="3"/>
      <c r="CF656" s="3"/>
      <c r="CG656" s="3"/>
      <c r="CH656" s="3"/>
      <c r="CI656" s="3"/>
      <c r="CJ656" s="3"/>
      <c r="CK656" s="3"/>
      <c r="CL656" s="3"/>
      <c r="CM656" s="3"/>
      <c r="CN656" s="3"/>
      <c r="CO656" s="3"/>
      <c r="CP656" s="3"/>
      <c r="CQ656" s="3"/>
      <c r="CR656" s="3"/>
      <c r="CS656" s="3"/>
      <c r="CT656" s="3"/>
      <c r="CU656" s="3"/>
      <c r="CV656" s="3"/>
      <c r="CW656" s="3"/>
      <c r="CX656" s="3"/>
      <c r="CY656" s="3"/>
      <c r="CZ656" s="3"/>
      <c r="DA656" s="3"/>
      <c r="DB656" s="3"/>
      <c r="DC656" s="3"/>
      <c r="DD656" s="3"/>
      <c r="DE656" s="3"/>
      <c r="DF656" s="3"/>
    </row>
    <row r="657" spans="1:110" s="34" customForma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3"/>
      <c r="BN657" s="3"/>
      <c r="BO657" s="3"/>
      <c r="BP657" s="3"/>
      <c r="BQ657" s="3"/>
      <c r="BR657" s="3"/>
      <c r="BS657" s="3"/>
      <c r="BT657" s="3"/>
      <c r="BU657" s="3"/>
      <c r="BV657" s="3"/>
      <c r="BW657" s="3"/>
      <c r="BX657" s="3"/>
      <c r="BY657" s="3"/>
      <c r="BZ657" s="3"/>
      <c r="CA657" s="3"/>
      <c r="CB657" s="3"/>
      <c r="CC657" s="3"/>
      <c r="CD657" s="3"/>
      <c r="CE657" s="3"/>
      <c r="CF657" s="3"/>
      <c r="CG657" s="3"/>
      <c r="CH657" s="3"/>
      <c r="CI657" s="3"/>
      <c r="CJ657" s="3"/>
      <c r="CK657" s="3"/>
      <c r="CL657" s="3"/>
      <c r="CM657" s="3"/>
      <c r="CN657" s="3"/>
      <c r="CO657" s="3"/>
      <c r="CP657" s="3"/>
      <c r="CQ657" s="3"/>
      <c r="CR657" s="3"/>
      <c r="CS657" s="3"/>
      <c r="CT657" s="3"/>
      <c r="CU657" s="3"/>
      <c r="CV657" s="3"/>
      <c r="CW657" s="3"/>
      <c r="CX657" s="3"/>
      <c r="CY657" s="3"/>
      <c r="CZ657" s="3"/>
      <c r="DA657" s="3"/>
      <c r="DB657" s="3"/>
      <c r="DC657" s="3"/>
      <c r="DD657" s="3"/>
      <c r="DE657" s="3"/>
      <c r="DF657" s="3"/>
    </row>
    <row r="658" spans="1:110" s="34" customForma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3"/>
      <c r="BN658" s="3"/>
      <c r="BO658" s="3"/>
      <c r="BP658" s="3"/>
      <c r="BQ658" s="3"/>
      <c r="BR658" s="3"/>
      <c r="BS658" s="3"/>
      <c r="BT658" s="3"/>
      <c r="BU658" s="3"/>
      <c r="BV658" s="3"/>
      <c r="BW658" s="3"/>
      <c r="BX658" s="3"/>
      <c r="BY658" s="3"/>
      <c r="BZ658" s="3"/>
      <c r="CA658" s="3"/>
      <c r="CB658" s="3"/>
      <c r="CC658" s="3"/>
      <c r="CD658" s="3"/>
      <c r="CE658" s="3"/>
      <c r="CF658" s="3"/>
      <c r="CG658" s="3"/>
      <c r="CH658" s="3"/>
      <c r="CI658" s="3"/>
      <c r="CJ658" s="3"/>
      <c r="CK658" s="3"/>
      <c r="CL658" s="3"/>
      <c r="CM658" s="3"/>
      <c r="CN658" s="3"/>
      <c r="CO658" s="3"/>
      <c r="CP658" s="3"/>
      <c r="CQ658" s="3"/>
      <c r="CR658" s="3"/>
      <c r="CS658" s="3"/>
      <c r="CT658" s="3"/>
      <c r="CU658" s="3"/>
      <c r="CV658" s="3"/>
      <c r="CW658" s="3"/>
      <c r="CX658" s="3"/>
      <c r="CY658" s="3"/>
      <c r="CZ658" s="3"/>
      <c r="DA658" s="3"/>
      <c r="DB658" s="3"/>
      <c r="DC658" s="3"/>
      <c r="DD658" s="3"/>
      <c r="DE658" s="3"/>
      <c r="DF658" s="3"/>
    </row>
    <row r="659" spans="1:110" s="34" customForma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3"/>
      <c r="BN659" s="3"/>
      <c r="BO659" s="3"/>
      <c r="BP659" s="3"/>
      <c r="BQ659" s="3"/>
      <c r="BR659" s="3"/>
      <c r="BS659" s="3"/>
      <c r="BT659" s="3"/>
      <c r="BU659" s="3"/>
      <c r="BV659" s="3"/>
      <c r="BW659" s="3"/>
      <c r="BX659" s="3"/>
      <c r="BY659" s="3"/>
      <c r="BZ659" s="3"/>
      <c r="CA659" s="3"/>
      <c r="CB659" s="3"/>
      <c r="CC659" s="3"/>
      <c r="CD659" s="3"/>
      <c r="CE659" s="3"/>
      <c r="CF659" s="3"/>
      <c r="CG659" s="3"/>
      <c r="CH659" s="3"/>
      <c r="CI659" s="3"/>
      <c r="CJ659" s="3"/>
      <c r="CK659" s="3"/>
      <c r="CL659" s="3"/>
      <c r="CM659" s="3"/>
      <c r="CN659" s="3"/>
      <c r="CO659" s="3"/>
      <c r="CP659" s="3"/>
      <c r="CQ659" s="3"/>
      <c r="CR659" s="3"/>
      <c r="CS659" s="3"/>
      <c r="CT659" s="3"/>
      <c r="CU659" s="3"/>
      <c r="CV659" s="3"/>
      <c r="CW659" s="3"/>
      <c r="CX659" s="3"/>
      <c r="CY659" s="3"/>
      <c r="CZ659" s="3"/>
      <c r="DA659" s="3"/>
      <c r="DB659" s="3"/>
      <c r="DC659" s="3"/>
      <c r="DD659" s="3"/>
      <c r="DE659" s="3"/>
      <c r="DF659" s="3"/>
    </row>
    <row r="660" spans="1:110" s="34" customForma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3"/>
      <c r="BN660" s="3"/>
      <c r="BO660" s="3"/>
      <c r="BP660" s="3"/>
      <c r="BQ660" s="3"/>
      <c r="BR660" s="3"/>
      <c r="BS660" s="3"/>
      <c r="BT660" s="3"/>
      <c r="BU660" s="3"/>
      <c r="BV660" s="3"/>
      <c r="BW660" s="3"/>
      <c r="BX660" s="3"/>
      <c r="BY660" s="3"/>
      <c r="BZ660" s="3"/>
      <c r="CA660" s="3"/>
      <c r="CB660" s="3"/>
      <c r="CC660" s="3"/>
      <c r="CD660" s="3"/>
      <c r="CE660" s="3"/>
      <c r="CF660" s="3"/>
      <c r="CG660" s="3"/>
      <c r="CH660" s="3"/>
      <c r="CI660" s="3"/>
      <c r="CJ660" s="3"/>
      <c r="CK660" s="3"/>
      <c r="CL660" s="3"/>
      <c r="CM660" s="3"/>
      <c r="CN660" s="3"/>
      <c r="CO660" s="3"/>
      <c r="CP660" s="3"/>
      <c r="CQ660" s="3"/>
      <c r="CR660" s="3"/>
      <c r="CS660" s="3"/>
      <c r="CT660" s="3"/>
      <c r="CU660" s="3"/>
      <c r="CV660" s="3"/>
      <c r="CW660" s="3"/>
      <c r="CX660" s="3"/>
      <c r="CY660" s="3"/>
      <c r="CZ660" s="3"/>
      <c r="DA660" s="3"/>
      <c r="DB660" s="3"/>
      <c r="DC660" s="3"/>
      <c r="DD660" s="3"/>
      <c r="DE660" s="3"/>
      <c r="DF660" s="3"/>
    </row>
    <row r="661" spans="1:110" s="34" customForma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3"/>
      <c r="BN661" s="3"/>
      <c r="BO661" s="3"/>
      <c r="BP661" s="3"/>
      <c r="BQ661" s="3"/>
      <c r="BR661" s="3"/>
      <c r="BS661" s="3"/>
      <c r="BT661" s="3"/>
      <c r="BU661" s="3"/>
      <c r="BV661" s="3"/>
      <c r="BW661" s="3"/>
      <c r="BX661" s="3"/>
      <c r="BY661" s="3"/>
      <c r="BZ661" s="3"/>
      <c r="CA661" s="3"/>
      <c r="CB661" s="3"/>
      <c r="CC661" s="3"/>
      <c r="CD661" s="3"/>
      <c r="CE661" s="3"/>
      <c r="CF661" s="3"/>
      <c r="CG661" s="3"/>
      <c r="CH661" s="3"/>
      <c r="CI661" s="3"/>
      <c r="CJ661" s="3"/>
      <c r="CK661" s="3"/>
      <c r="CL661" s="3"/>
      <c r="CM661" s="3"/>
      <c r="CN661" s="3"/>
      <c r="CO661" s="3"/>
      <c r="CP661" s="3"/>
      <c r="CQ661" s="3"/>
      <c r="CR661" s="3"/>
      <c r="CS661" s="3"/>
      <c r="CT661" s="3"/>
      <c r="CU661" s="3"/>
      <c r="CV661" s="3"/>
      <c r="CW661" s="3"/>
      <c r="CX661" s="3"/>
      <c r="CY661" s="3"/>
      <c r="CZ661" s="3"/>
      <c r="DA661" s="3"/>
      <c r="DB661" s="3"/>
      <c r="DC661" s="3"/>
      <c r="DD661" s="3"/>
      <c r="DE661" s="3"/>
      <c r="DF661" s="3"/>
    </row>
    <row r="662" spans="1:110" s="34" customForma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3"/>
      <c r="BN662" s="3"/>
      <c r="BO662" s="3"/>
      <c r="BP662" s="3"/>
      <c r="BQ662" s="3"/>
      <c r="BR662" s="3"/>
      <c r="BS662" s="3"/>
      <c r="BT662" s="3"/>
      <c r="BU662" s="3"/>
      <c r="BV662" s="3"/>
      <c r="BW662" s="3"/>
      <c r="BX662" s="3"/>
      <c r="BY662" s="3"/>
      <c r="BZ662" s="3"/>
      <c r="CA662" s="3"/>
      <c r="CB662" s="3"/>
      <c r="CC662" s="3"/>
      <c r="CD662" s="3"/>
      <c r="CE662" s="3"/>
      <c r="CF662" s="3"/>
      <c r="CG662" s="3"/>
      <c r="CH662" s="3"/>
      <c r="CI662" s="3"/>
      <c r="CJ662" s="3"/>
      <c r="CK662" s="3"/>
      <c r="CL662" s="3"/>
      <c r="CM662" s="3"/>
      <c r="CN662" s="3"/>
      <c r="CO662" s="3"/>
      <c r="CP662" s="3"/>
      <c r="CQ662" s="3"/>
      <c r="CR662" s="3"/>
      <c r="CS662" s="3"/>
      <c r="CT662" s="3"/>
      <c r="CU662" s="3"/>
      <c r="CV662" s="3"/>
      <c r="CW662" s="3"/>
      <c r="CX662" s="3"/>
      <c r="CY662" s="3"/>
      <c r="CZ662" s="3"/>
      <c r="DA662" s="3"/>
      <c r="DB662" s="3"/>
      <c r="DC662" s="3"/>
      <c r="DD662" s="3"/>
      <c r="DE662" s="3"/>
      <c r="DF662" s="3"/>
    </row>
    <row r="663" spans="1:110" s="34" customForma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3"/>
      <c r="BN663" s="3"/>
      <c r="BO663" s="3"/>
      <c r="BP663" s="3"/>
      <c r="BQ663" s="3"/>
      <c r="BR663" s="3"/>
      <c r="BS663" s="3"/>
      <c r="BT663" s="3"/>
      <c r="BU663" s="3"/>
      <c r="BV663" s="3"/>
      <c r="BW663" s="3"/>
      <c r="BX663" s="3"/>
      <c r="BY663" s="3"/>
      <c r="BZ663" s="3"/>
      <c r="CA663" s="3"/>
      <c r="CB663" s="3"/>
      <c r="CC663" s="3"/>
      <c r="CD663" s="3"/>
      <c r="CE663" s="3"/>
      <c r="CF663" s="3"/>
      <c r="CG663" s="3"/>
      <c r="CH663" s="3"/>
      <c r="CI663" s="3"/>
      <c r="CJ663" s="3"/>
      <c r="CK663" s="3"/>
      <c r="CL663" s="3"/>
      <c r="CM663" s="3"/>
      <c r="CN663" s="3"/>
      <c r="CO663" s="3"/>
      <c r="CP663" s="3"/>
      <c r="CQ663" s="3"/>
      <c r="CR663" s="3"/>
      <c r="CS663" s="3"/>
      <c r="CT663" s="3"/>
      <c r="CU663" s="3"/>
      <c r="CV663" s="3"/>
      <c r="CW663" s="3"/>
      <c r="CX663" s="3"/>
      <c r="CY663" s="3"/>
      <c r="CZ663" s="3"/>
      <c r="DA663" s="3"/>
      <c r="DB663" s="3"/>
      <c r="DC663" s="3"/>
      <c r="DD663" s="3"/>
      <c r="DE663" s="3"/>
      <c r="DF663" s="3"/>
    </row>
    <row r="664" spans="1:110" s="34" customForma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3"/>
      <c r="BN664" s="3"/>
      <c r="BO664" s="3"/>
      <c r="BP664" s="3"/>
      <c r="BQ664" s="3"/>
      <c r="BR664" s="3"/>
      <c r="BS664" s="3"/>
      <c r="BT664" s="3"/>
      <c r="BU664" s="3"/>
      <c r="BV664" s="3"/>
      <c r="BW664" s="3"/>
      <c r="BX664" s="3"/>
      <c r="BY664" s="3"/>
      <c r="BZ664" s="3"/>
      <c r="CA664" s="3"/>
      <c r="CB664" s="3"/>
      <c r="CC664" s="3"/>
      <c r="CD664" s="3"/>
      <c r="CE664" s="3"/>
      <c r="CF664" s="3"/>
      <c r="CG664" s="3"/>
      <c r="CH664" s="3"/>
      <c r="CI664" s="3"/>
      <c r="CJ664" s="3"/>
      <c r="CK664" s="3"/>
      <c r="CL664" s="3"/>
      <c r="CM664" s="3"/>
      <c r="CN664" s="3"/>
      <c r="CO664" s="3"/>
      <c r="CP664" s="3"/>
      <c r="CQ664" s="3"/>
      <c r="CR664" s="3"/>
      <c r="CS664" s="3"/>
      <c r="CT664" s="3"/>
      <c r="CU664" s="3"/>
      <c r="CV664" s="3"/>
      <c r="CW664" s="3"/>
      <c r="CX664" s="3"/>
      <c r="CY664" s="3"/>
      <c r="CZ664" s="3"/>
      <c r="DA664" s="3"/>
      <c r="DB664" s="3"/>
      <c r="DC664" s="3"/>
      <c r="DD664" s="3"/>
      <c r="DE664" s="3"/>
      <c r="DF664" s="3"/>
    </row>
    <row r="665" spans="1:110" s="34" customForma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3"/>
      <c r="BN665" s="3"/>
      <c r="BO665" s="3"/>
      <c r="BP665" s="3"/>
      <c r="BQ665" s="3"/>
      <c r="BR665" s="3"/>
      <c r="BS665" s="3"/>
      <c r="BT665" s="3"/>
      <c r="BU665" s="3"/>
      <c r="BV665" s="3"/>
      <c r="BW665" s="3"/>
      <c r="BX665" s="3"/>
      <c r="BY665" s="3"/>
      <c r="BZ665" s="3"/>
      <c r="CA665" s="3"/>
      <c r="CB665" s="3"/>
      <c r="CC665" s="3"/>
      <c r="CD665" s="3"/>
      <c r="CE665" s="3"/>
      <c r="CF665" s="3"/>
      <c r="CG665" s="3"/>
      <c r="CH665" s="3"/>
      <c r="CI665" s="3"/>
      <c r="CJ665" s="3"/>
      <c r="CK665" s="3"/>
      <c r="CL665" s="3"/>
      <c r="CM665" s="3"/>
      <c r="CN665" s="3"/>
      <c r="CO665" s="3"/>
      <c r="CP665" s="3"/>
      <c r="CQ665" s="3"/>
      <c r="CR665" s="3"/>
      <c r="CS665" s="3"/>
      <c r="CT665" s="3"/>
      <c r="CU665" s="3"/>
      <c r="CV665" s="3"/>
      <c r="CW665" s="3"/>
      <c r="CX665" s="3"/>
      <c r="CY665" s="3"/>
      <c r="CZ665" s="3"/>
      <c r="DA665" s="3"/>
      <c r="DB665" s="3"/>
      <c r="DC665" s="3"/>
      <c r="DD665" s="3"/>
      <c r="DE665" s="3"/>
      <c r="DF665" s="3"/>
    </row>
    <row r="666" spans="1:110" s="34" customForma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3"/>
      <c r="BN666" s="3"/>
      <c r="BO666" s="3"/>
      <c r="BP666" s="3"/>
      <c r="BQ666" s="3"/>
      <c r="BR666" s="3"/>
      <c r="BS666" s="3"/>
      <c r="BT666" s="3"/>
      <c r="BU666" s="3"/>
      <c r="BV666" s="3"/>
      <c r="BW666" s="3"/>
      <c r="BX666" s="3"/>
      <c r="BY666" s="3"/>
      <c r="BZ666" s="3"/>
      <c r="CA666" s="3"/>
      <c r="CB666" s="3"/>
      <c r="CC666" s="3"/>
      <c r="CD666" s="3"/>
      <c r="CE666" s="3"/>
      <c r="CF666" s="3"/>
      <c r="CG666" s="3"/>
      <c r="CH666" s="3"/>
      <c r="CI666" s="3"/>
      <c r="CJ666" s="3"/>
      <c r="CK666" s="3"/>
      <c r="CL666" s="3"/>
      <c r="CM666" s="3"/>
      <c r="CN666" s="3"/>
      <c r="CO666" s="3"/>
      <c r="CP666" s="3"/>
      <c r="CQ666" s="3"/>
      <c r="CR666" s="3"/>
      <c r="CS666" s="3"/>
      <c r="CT666" s="3"/>
      <c r="CU666" s="3"/>
      <c r="CV666" s="3"/>
      <c r="CW666" s="3"/>
      <c r="CX666" s="3"/>
      <c r="CY666" s="3"/>
      <c r="CZ666" s="3"/>
      <c r="DA666" s="3"/>
      <c r="DB666" s="3"/>
      <c r="DC666" s="3"/>
      <c r="DD666" s="3"/>
      <c r="DE666" s="3"/>
      <c r="DF666" s="3"/>
    </row>
    <row r="667" spans="1:110" s="34" customForma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  <c r="BK667" s="3"/>
      <c r="BL667" s="3"/>
      <c r="BM667" s="3"/>
      <c r="BN667" s="3"/>
      <c r="BO667" s="3"/>
      <c r="BP667" s="3"/>
      <c r="BQ667" s="3"/>
      <c r="BR667" s="3"/>
      <c r="BS667" s="3"/>
      <c r="BT667" s="3"/>
      <c r="BU667" s="3"/>
      <c r="BV667" s="3"/>
      <c r="BW667" s="3"/>
      <c r="BX667" s="3"/>
      <c r="BY667" s="3"/>
      <c r="BZ667" s="3"/>
      <c r="CA667" s="3"/>
      <c r="CB667" s="3"/>
      <c r="CC667" s="3"/>
      <c r="CD667" s="3"/>
      <c r="CE667" s="3"/>
      <c r="CF667" s="3"/>
      <c r="CG667" s="3"/>
      <c r="CH667" s="3"/>
      <c r="CI667" s="3"/>
      <c r="CJ667" s="3"/>
      <c r="CK667" s="3"/>
      <c r="CL667" s="3"/>
      <c r="CM667" s="3"/>
      <c r="CN667" s="3"/>
      <c r="CO667" s="3"/>
      <c r="CP667" s="3"/>
      <c r="CQ667" s="3"/>
      <c r="CR667" s="3"/>
      <c r="CS667" s="3"/>
      <c r="CT667" s="3"/>
      <c r="CU667" s="3"/>
      <c r="CV667" s="3"/>
      <c r="CW667" s="3"/>
      <c r="CX667" s="3"/>
      <c r="CY667" s="3"/>
      <c r="CZ667" s="3"/>
      <c r="DA667" s="3"/>
      <c r="DB667" s="3"/>
      <c r="DC667" s="3"/>
      <c r="DD667" s="3"/>
      <c r="DE667" s="3"/>
      <c r="DF667" s="3"/>
    </row>
    <row r="668" spans="1:110" s="34" customForma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3"/>
      <c r="BN668" s="3"/>
      <c r="BO668" s="3"/>
      <c r="BP668" s="3"/>
      <c r="BQ668" s="3"/>
      <c r="BR668" s="3"/>
      <c r="BS668" s="3"/>
      <c r="BT668" s="3"/>
      <c r="BU668" s="3"/>
      <c r="BV668" s="3"/>
      <c r="BW668" s="3"/>
      <c r="BX668" s="3"/>
      <c r="BY668" s="3"/>
      <c r="BZ668" s="3"/>
      <c r="CA668" s="3"/>
      <c r="CB668" s="3"/>
      <c r="CC668" s="3"/>
      <c r="CD668" s="3"/>
      <c r="CE668" s="3"/>
      <c r="CF668" s="3"/>
      <c r="CG668" s="3"/>
      <c r="CH668" s="3"/>
      <c r="CI668" s="3"/>
      <c r="CJ668" s="3"/>
      <c r="CK668" s="3"/>
      <c r="CL668" s="3"/>
      <c r="CM668" s="3"/>
      <c r="CN668" s="3"/>
      <c r="CO668" s="3"/>
      <c r="CP668" s="3"/>
      <c r="CQ668" s="3"/>
      <c r="CR668" s="3"/>
      <c r="CS668" s="3"/>
      <c r="CT668" s="3"/>
      <c r="CU668" s="3"/>
      <c r="CV668" s="3"/>
      <c r="CW668" s="3"/>
      <c r="CX668" s="3"/>
      <c r="CY668" s="3"/>
      <c r="CZ668" s="3"/>
      <c r="DA668" s="3"/>
      <c r="DB668" s="3"/>
      <c r="DC668" s="3"/>
      <c r="DD668" s="3"/>
      <c r="DE668" s="3"/>
      <c r="DF668" s="3"/>
    </row>
    <row r="669" spans="1:110" s="34" customForma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3"/>
      <c r="BN669" s="3"/>
      <c r="BO669" s="3"/>
      <c r="BP669" s="3"/>
      <c r="BQ669" s="3"/>
      <c r="BR669" s="3"/>
      <c r="BS669" s="3"/>
      <c r="BT669" s="3"/>
      <c r="BU669" s="3"/>
      <c r="BV669" s="3"/>
      <c r="BW669" s="3"/>
      <c r="BX669" s="3"/>
      <c r="BY669" s="3"/>
      <c r="BZ669" s="3"/>
      <c r="CA669" s="3"/>
      <c r="CB669" s="3"/>
      <c r="CC669" s="3"/>
      <c r="CD669" s="3"/>
      <c r="CE669" s="3"/>
      <c r="CF669" s="3"/>
      <c r="CG669" s="3"/>
      <c r="CH669" s="3"/>
      <c r="CI669" s="3"/>
      <c r="CJ669" s="3"/>
      <c r="CK669" s="3"/>
      <c r="CL669" s="3"/>
      <c r="CM669" s="3"/>
      <c r="CN669" s="3"/>
      <c r="CO669" s="3"/>
      <c r="CP669" s="3"/>
      <c r="CQ669" s="3"/>
      <c r="CR669" s="3"/>
      <c r="CS669" s="3"/>
      <c r="CT669" s="3"/>
      <c r="CU669" s="3"/>
      <c r="CV669" s="3"/>
      <c r="CW669" s="3"/>
      <c r="CX669" s="3"/>
      <c r="CY669" s="3"/>
      <c r="CZ669" s="3"/>
      <c r="DA669" s="3"/>
      <c r="DB669" s="3"/>
      <c r="DC669" s="3"/>
      <c r="DD669" s="3"/>
      <c r="DE669" s="3"/>
      <c r="DF669" s="3"/>
    </row>
    <row r="670" spans="1:110" s="34" customForma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3"/>
      <c r="BN670" s="3"/>
      <c r="BO670" s="3"/>
      <c r="BP670" s="3"/>
      <c r="BQ670" s="3"/>
      <c r="BR670" s="3"/>
      <c r="BS670" s="3"/>
      <c r="BT670" s="3"/>
      <c r="BU670" s="3"/>
      <c r="BV670" s="3"/>
      <c r="BW670" s="3"/>
      <c r="BX670" s="3"/>
      <c r="BY670" s="3"/>
      <c r="BZ670" s="3"/>
      <c r="CA670" s="3"/>
      <c r="CB670" s="3"/>
      <c r="CC670" s="3"/>
      <c r="CD670" s="3"/>
      <c r="CE670" s="3"/>
      <c r="CF670" s="3"/>
      <c r="CG670" s="3"/>
      <c r="CH670" s="3"/>
      <c r="CI670" s="3"/>
      <c r="CJ670" s="3"/>
      <c r="CK670" s="3"/>
      <c r="CL670" s="3"/>
      <c r="CM670" s="3"/>
      <c r="CN670" s="3"/>
      <c r="CO670" s="3"/>
      <c r="CP670" s="3"/>
      <c r="CQ670" s="3"/>
      <c r="CR670" s="3"/>
      <c r="CS670" s="3"/>
      <c r="CT670" s="3"/>
      <c r="CU670" s="3"/>
      <c r="CV670" s="3"/>
      <c r="CW670" s="3"/>
      <c r="CX670" s="3"/>
      <c r="CY670" s="3"/>
      <c r="CZ670" s="3"/>
      <c r="DA670" s="3"/>
      <c r="DB670" s="3"/>
      <c r="DC670" s="3"/>
      <c r="DD670" s="3"/>
      <c r="DE670" s="3"/>
      <c r="DF670" s="3"/>
    </row>
    <row r="671" spans="1:110" s="34" customForma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3"/>
      <c r="BN671" s="3"/>
      <c r="BO671" s="3"/>
      <c r="BP671" s="3"/>
      <c r="BQ671" s="3"/>
      <c r="BR671" s="3"/>
      <c r="BS671" s="3"/>
      <c r="BT671" s="3"/>
      <c r="BU671" s="3"/>
      <c r="BV671" s="3"/>
      <c r="BW671" s="3"/>
      <c r="BX671" s="3"/>
      <c r="BY671" s="3"/>
      <c r="BZ671" s="3"/>
      <c r="CA671" s="3"/>
      <c r="CB671" s="3"/>
      <c r="CC671" s="3"/>
      <c r="CD671" s="3"/>
      <c r="CE671" s="3"/>
      <c r="CF671" s="3"/>
      <c r="CG671" s="3"/>
      <c r="CH671" s="3"/>
      <c r="CI671" s="3"/>
      <c r="CJ671" s="3"/>
      <c r="CK671" s="3"/>
      <c r="CL671" s="3"/>
      <c r="CM671" s="3"/>
      <c r="CN671" s="3"/>
      <c r="CO671" s="3"/>
      <c r="CP671" s="3"/>
      <c r="CQ671" s="3"/>
      <c r="CR671" s="3"/>
      <c r="CS671" s="3"/>
      <c r="CT671" s="3"/>
      <c r="CU671" s="3"/>
      <c r="CV671" s="3"/>
      <c r="CW671" s="3"/>
      <c r="CX671" s="3"/>
      <c r="CY671" s="3"/>
      <c r="CZ671" s="3"/>
      <c r="DA671" s="3"/>
      <c r="DB671" s="3"/>
      <c r="DC671" s="3"/>
      <c r="DD671" s="3"/>
      <c r="DE671" s="3"/>
      <c r="DF671" s="3"/>
    </row>
    <row r="672" spans="1:110" s="34" customForma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  <c r="BJ672" s="3"/>
      <c r="BK672" s="3"/>
      <c r="BL672" s="3"/>
      <c r="BM672" s="3"/>
      <c r="BN672" s="3"/>
      <c r="BO672" s="3"/>
      <c r="BP672" s="3"/>
      <c r="BQ672" s="3"/>
      <c r="BR672" s="3"/>
      <c r="BS672" s="3"/>
      <c r="BT672" s="3"/>
      <c r="BU672" s="3"/>
      <c r="BV672" s="3"/>
      <c r="BW672" s="3"/>
      <c r="BX672" s="3"/>
      <c r="BY672" s="3"/>
      <c r="BZ672" s="3"/>
      <c r="CA672" s="3"/>
      <c r="CB672" s="3"/>
      <c r="CC672" s="3"/>
      <c r="CD672" s="3"/>
      <c r="CE672" s="3"/>
      <c r="CF672" s="3"/>
      <c r="CG672" s="3"/>
      <c r="CH672" s="3"/>
      <c r="CI672" s="3"/>
      <c r="CJ672" s="3"/>
      <c r="CK672" s="3"/>
      <c r="CL672" s="3"/>
      <c r="CM672" s="3"/>
      <c r="CN672" s="3"/>
      <c r="CO672" s="3"/>
      <c r="CP672" s="3"/>
      <c r="CQ672" s="3"/>
      <c r="CR672" s="3"/>
      <c r="CS672" s="3"/>
      <c r="CT672" s="3"/>
      <c r="CU672" s="3"/>
      <c r="CV672" s="3"/>
      <c r="CW672" s="3"/>
      <c r="CX672" s="3"/>
      <c r="CY672" s="3"/>
      <c r="CZ672" s="3"/>
      <c r="DA672" s="3"/>
      <c r="DB672" s="3"/>
      <c r="DC672" s="3"/>
      <c r="DD672" s="3"/>
      <c r="DE672" s="3"/>
      <c r="DF672" s="3"/>
    </row>
    <row r="673" spans="1:110" s="34" customForma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  <c r="BJ673" s="3"/>
      <c r="BK673" s="3"/>
      <c r="BL673" s="3"/>
      <c r="BM673" s="3"/>
      <c r="BN673" s="3"/>
      <c r="BO673" s="3"/>
      <c r="BP673" s="3"/>
      <c r="BQ673" s="3"/>
      <c r="BR673" s="3"/>
      <c r="BS673" s="3"/>
      <c r="BT673" s="3"/>
      <c r="BU673" s="3"/>
      <c r="BV673" s="3"/>
      <c r="BW673" s="3"/>
      <c r="BX673" s="3"/>
      <c r="BY673" s="3"/>
      <c r="BZ673" s="3"/>
      <c r="CA673" s="3"/>
      <c r="CB673" s="3"/>
      <c r="CC673" s="3"/>
      <c r="CD673" s="3"/>
      <c r="CE673" s="3"/>
      <c r="CF673" s="3"/>
      <c r="CG673" s="3"/>
      <c r="CH673" s="3"/>
      <c r="CI673" s="3"/>
      <c r="CJ673" s="3"/>
      <c r="CK673" s="3"/>
      <c r="CL673" s="3"/>
      <c r="CM673" s="3"/>
      <c r="CN673" s="3"/>
      <c r="CO673" s="3"/>
      <c r="CP673" s="3"/>
      <c r="CQ673" s="3"/>
      <c r="CR673" s="3"/>
      <c r="CS673" s="3"/>
      <c r="CT673" s="3"/>
      <c r="CU673" s="3"/>
      <c r="CV673" s="3"/>
      <c r="CW673" s="3"/>
      <c r="CX673" s="3"/>
      <c r="CY673" s="3"/>
      <c r="CZ673" s="3"/>
      <c r="DA673" s="3"/>
      <c r="DB673" s="3"/>
      <c r="DC673" s="3"/>
      <c r="DD673" s="3"/>
      <c r="DE673" s="3"/>
      <c r="DF673" s="3"/>
    </row>
    <row r="674" spans="1:110" s="34" customForma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3"/>
      <c r="BN674" s="3"/>
      <c r="BO674" s="3"/>
      <c r="BP674" s="3"/>
      <c r="BQ674" s="3"/>
      <c r="BR674" s="3"/>
      <c r="BS674" s="3"/>
      <c r="BT674" s="3"/>
      <c r="BU674" s="3"/>
      <c r="BV674" s="3"/>
      <c r="BW674" s="3"/>
      <c r="BX674" s="3"/>
      <c r="BY674" s="3"/>
      <c r="BZ674" s="3"/>
      <c r="CA674" s="3"/>
      <c r="CB674" s="3"/>
      <c r="CC674" s="3"/>
      <c r="CD674" s="3"/>
      <c r="CE674" s="3"/>
      <c r="CF674" s="3"/>
      <c r="CG674" s="3"/>
      <c r="CH674" s="3"/>
      <c r="CI674" s="3"/>
      <c r="CJ674" s="3"/>
      <c r="CK674" s="3"/>
      <c r="CL674" s="3"/>
      <c r="CM674" s="3"/>
      <c r="CN674" s="3"/>
      <c r="CO674" s="3"/>
      <c r="CP674" s="3"/>
      <c r="CQ674" s="3"/>
      <c r="CR674" s="3"/>
      <c r="CS674" s="3"/>
      <c r="CT674" s="3"/>
      <c r="CU674" s="3"/>
      <c r="CV674" s="3"/>
      <c r="CW674" s="3"/>
      <c r="CX674" s="3"/>
      <c r="CY674" s="3"/>
      <c r="CZ674" s="3"/>
      <c r="DA674" s="3"/>
      <c r="DB674" s="3"/>
      <c r="DC674" s="3"/>
      <c r="DD674" s="3"/>
      <c r="DE674" s="3"/>
      <c r="DF674" s="3"/>
    </row>
    <row r="675" spans="1:110" s="34" customForma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3"/>
      <c r="BN675" s="3"/>
      <c r="BO675" s="3"/>
      <c r="BP675" s="3"/>
      <c r="BQ675" s="3"/>
      <c r="BR675" s="3"/>
      <c r="BS675" s="3"/>
      <c r="BT675" s="3"/>
      <c r="BU675" s="3"/>
      <c r="BV675" s="3"/>
      <c r="BW675" s="3"/>
      <c r="BX675" s="3"/>
      <c r="BY675" s="3"/>
      <c r="BZ675" s="3"/>
      <c r="CA675" s="3"/>
      <c r="CB675" s="3"/>
      <c r="CC675" s="3"/>
      <c r="CD675" s="3"/>
      <c r="CE675" s="3"/>
      <c r="CF675" s="3"/>
      <c r="CG675" s="3"/>
      <c r="CH675" s="3"/>
      <c r="CI675" s="3"/>
      <c r="CJ675" s="3"/>
      <c r="CK675" s="3"/>
      <c r="CL675" s="3"/>
      <c r="CM675" s="3"/>
      <c r="CN675" s="3"/>
      <c r="CO675" s="3"/>
      <c r="CP675" s="3"/>
      <c r="CQ675" s="3"/>
      <c r="CR675" s="3"/>
      <c r="CS675" s="3"/>
      <c r="CT675" s="3"/>
      <c r="CU675" s="3"/>
      <c r="CV675" s="3"/>
      <c r="CW675" s="3"/>
      <c r="CX675" s="3"/>
      <c r="CY675" s="3"/>
      <c r="CZ675" s="3"/>
      <c r="DA675" s="3"/>
      <c r="DB675" s="3"/>
      <c r="DC675" s="3"/>
      <c r="DD675" s="3"/>
      <c r="DE675" s="3"/>
      <c r="DF675" s="3"/>
    </row>
    <row r="676" spans="1:110" s="34" customForma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3"/>
      <c r="BN676" s="3"/>
      <c r="BO676" s="3"/>
      <c r="BP676" s="3"/>
      <c r="BQ676" s="3"/>
      <c r="BR676" s="3"/>
      <c r="BS676" s="3"/>
      <c r="BT676" s="3"/>
      <c r="BU676" s="3"/>
      <c r="BV676" s="3"/>
      <c r="BW676" s="3"/>
      <c r="BX676" s="3"/>
      <c r="BY676" s="3"/>
      <c r="BZ676" s="3"/>
      <c r="CA676" s="3"/>
      <c r="CB676" s="3"/>
      <c r="CC676" s="3"/>
      <c r="CD676" s="3"/>
      <c r="CE676" s="3"/>
      <c r="CF676" s="3"/>
      <c r="CG676" s="3"/>
      <c r="CH676" s="3"/>
      <c r="CI676" s="3"/>
      <c r="CJ676" s="3"/>
      <c r="CK676" s="3"/>
      <c r="CL676" s="3"/>
      <c r="CM676" s="3"/>
      <c r="CN676" s="3"/>
      <c r="CO676" s="3"/>
      <c r="CP676" s="3"/>
      <c r="CQ676" s="3"/>
      <c r="CR676" s="3"/>
      <c r="CS676" s="3"/>
      <c r="CT676" s="3"/>
      <c r="CU676" s="3"/>
      <c r="CV676" s="3"/>
      <c r="CW676" s="3"/>
      <c r="CX676" s="3"/>
      <c r="CY676" s="3"/>
      <c r="CZ676" s="3"/>
      <c r="DA676" s="3"/>
      <c r="DB676" s="3"/>
      <c r="DC676" s="3"/>
      <c r="DD676" s="3"/>
      <c r="DE676" s="3"/>
      <c r="DF676" s="3"/>
    </row>
    <row r="677" spans="1:110" s="34" customForma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3"/>
      <c r="BN677" s="3"/>
      <c r="BO677" s="3"/>
      <c r="BP677" s="3"/>
      <c r="BQ677" s="3"/>
      <c r="BR677" s="3"/>
      <c r="BS677" s="3"/>
      <c r="BT677" s="3"/>
      <c r="BU677" s="3"/>
      <c r="BV677" s="3"/>
      <c r="BW677" s="3"/>
      <c r="BX677" s="3"/>
      <c r="BY677" s="3"/>
      <c r="BZ677" s="3"/>
      <c r="CA677" s="3"/>
      <c r="CB677" s="3"/>
      <c r="CC677" s="3"/>
      <c r="CD677" s="3"/>
      <c r="CE677" s="3"/>
      <c r="CF677" s="3"/>
      <c r="CG677" s="3"/>
      <c r="CH677" s="3"/>
      <c r="CI677" s="3"/>
      <c r="CJ677" s="3"/>
      <c r="CK677" s="3"/>
      <c r="CL677" s="3"/>
      <c r="CM677" s="3"/>
      <c r="CN677" s="3"/>
      <c r="CO677" s="3"/>
      <c r="CP677" s="3"/>
      <c r="CQ677" s="3"/>
      <c r="CR677" s="3"/>
      <c r="CS677" s="3"/>
      <c r="CT677" s="3"/>
      <c r="CU677" s="3"/>
      <c r="CV677" s="3"/>
      <c r="CW677" s="3"/>
      <c r="CX677" s="3"/>
      <c r="CY677" s="3"/>
      <c r="CZ677" s="3"/>
      <c r="DA677" s="3"/>
      <c r="DB677" s="3"/>
      <c r="DC677" s="3"/>
      <c r="DD677" s="3"/>
      <c r="DE677" s="3"/>
      <c r="DF677" s="3"/>
    </row>
    <row r="678" spans="1:110" s="34" customForma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3"/>
      <c r="BN678" s="3"/>
      <c r="BO678" s="3"/>
      <c r="BP678" s="3"/>
      <c r="BQ678" s="3"/>
      <c r="BR678" s="3"/>
      <c r="BS678" s="3"/>
      <c r="BT678" s="3"/>
      <c r="BU678" s="3"/>
      <c r="BV678" s="3"/>
      <c r="BW678" s="3"/>
      <c r="BX678" s="3"/>
      <c r="BY678" s="3"/>
      <c r="BZ678" s="3"/>
      <c r="CA678" s="3"/>
      <c r="CB678" s="3"/>
      <c r="CC678" s="3"/>
      <c r="CD678" s="3"/>
      <c r="CE678" s="3"/>
      <c r="CF678" s="3"/>
      <c r="CG678" s="3"/>
      <c r="CH678" s="3"/>
      <c r="CI678" s="3"/>
      <c r="CJ678" s="3"/>
      <c r="CK678" s="3"/>
      <c r="CL678" s="3"/>
      <c r="CM678" s="3"/>
      <c r="CN678" s="3"/>
      <c r="CO678" s="3"/>
      <c r="CP678" s="3"/>
      <c r="CQ678" s="3"/>
      <c r="CR678" s="3"/>
      <c r="CS678" s="3"/>
      <c r="CT678" s="3"/>
      <c r="CU678" s="3"/>
      <c r="CV678" s="3"/>
      <c r="CW678" s="3"/>
      <c r="CX678" s="3"/>
      <c r="CY678" s="3"/>
      <c r="CZ678" s="3"/>
      <c r="DA678" s="3"/>
      <c r="DB678" s="3"/>
      <c r="DC678" s="3"/>
      <c r="DD678" s="3"/>
      <c r="DE678" s="3"/>
      <c r="DF678" s="3"/>
    </row>
    <row r="679" spans="1:110" s="34" customForma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3"/>
      <c r="BN679" s="3"/>
      <c r="BO679" s="3"/>
      <c r="BP679" s="3"/>
      <c r="BQ679" s="3"/>
      <c r="BR679" s="3"/>
      <c r="BS679" s="3"/>
      <c r="BT679" s="3"/>
      <c r="BU679" s="3"/>
      <c r="BV679" s="3"/>
      <c r="BW679" s="3"/>
      <c r="BX679" s="3"/>
      <c r="BY679" s="3"/>
      <c r="BZ679" s="3"/>
      <c r="CA679" s="3"/>
      <c r="CB679" s="3"/>
      <c r="CC679" s="3"/>
      <c r="CD679" s="3"/>
      <c r="CE679" s="3"/>
      <c r="CF679" s="3"/>
      <c r="CG679" s="3"/>
      <c r="CH679" s="3"/>
      <c r="CI679" s="3"/>
      <c r="CJ679" s="3"/>
      <c r="CK679" s="3"/>
      <c r="CL679" s="3"/>
      <c r="CM679" s="3"/>
      <c r="CN679" s="3"/>
      <c r="CO679" s="3"/>
      <c r="CP679" s="3"/>
      <c r="CQ679" s="3"/>
      <c r="CR679" s="3"/>
      <c r="CS679" s="3"/>
      <c r="CT679" s="3"/>
      <c r="CU679" s="3"/>
      <c r="CV679" s="3"/>
      <c r="CW679" s="3"/>
      <c r="CX679" s="3"/>
      <c r="CY679" s="3"/>
      <c r="CZ679" s="3"/>
      <c r="DA679" s="3"/>
      <c r="DB679" s="3"/>
      <c r="DC679" s="3"/>
      <c r="DD679" s="3"/>
      <c r="DE679" s="3"/>
      <c r="DF679" s="3"/>
    </row>
    <row r="680" spans="1:110" s="34" customForma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3"/>
      <c r="BN680" s="3"/>
      <c r="BO680" s="3"/>
      <c r="BP680" s="3"/>
      <c r="BQ680" s="3"/>
      <c r="BR680" s="3"/>
      <c r="BS680" s="3"/>
      <c r="BT680" s="3"/>
      <c r="BU680" s="3"/>
      <c r="BV680" s="3"/>
      <c r="BW680" s="3"/>
      <c r="BX680" s="3"/>
      <c r="BY680" s="3"/>
      <c r="BZ680" s="3"/>
      <c r="CA680" s="3"/>
      <c r="CB680" s="3"/>
      <c r="CC680" s="3"/>
      <c r="CD680" s="3"/>
      <c r="CE680" s="3"/>
      <c r="CF680" s="3"/>
      <c r="CG680" s="3"/>
      <c r="CH680" s="3"/>
      <c r="CI680" s="3"/>
      <c r="CJ680" s="3"/>
      <c r="CK680" s="3"/>
      <c r="CL680" s="3"/>
      <c r="CM680" s="3"/>
      <c r="CN680" s="3"/>
      <c r="CO680" s="3"/>
      <c r="CP680" s="3"/>
      <c r="CQ680" s="3"/>
      <c r="CR680" s="3"/>
      <c r="CS680" s="3"/>
      <c r="CT680" s="3"/>
      <c r="CU680" s="3"/>
      <c r="CV680" s="3"/>
      <c r="CW680" s="3"/>
      <c r="CX680" s="3"/>
      <c r="CY680" s="3"/>
      <c r="CZ680" s="3"/>
      <c r="DA680" s="3"/>
      <c r="DB680" s="3"/>
      <c r="DC680" s="3"/>
      <c r="DD680" s="3"/>
      <c r="DE680" s="3"/>
      <c r="DF680" s="3"/>
    </row>
    <row r="681" spans="1:110" s="34" customForma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3"/>
      <c r="BN681" s="3"/>
      <c r="BO681" s="3"/>
      <c r="BP681" s="3"/>
      <c r="BQ681" s="3"/>
      <c r="BR681" s="3"/>
      <c r="BS681" s="3"/>
      <c r="BT681" s="3"/>
      <c r="BU681" s="3"/>
      <c r="BV681" s="3"/>
      <c r="BW681" s="3"/>
      <c r="BX681" s="3"/>
      <c r="BY681" s="3"/>
      <c r="BZ681" s="3"/>
      <c r="CA681" s="3"/>
      <c r="CB681" s="3"/>
      <c r="CC681" s="3"/>
      <c r="CD681" s="3"/>
      <c r="CE681" s="3"/>
      <c r="CF681" s="3"/>
      <c r="CG681" s="3"/>
      <c r="CH681" s="3"/>
      <c r="CI681" s="3"/>
      <c r="CJ681" s="3"/>
      <c r="CK681" s="3"/>
      <c r="CL681" s="3"/>
      <c r="CM681" s="3"/>
      <c r="CN681" s="3"/>
      <c r="CO681" s="3"/>
      <c r="CP681" s="3"/>
      <c r="CQ681" s="3"/>
      <c r="CR681" s="3"/>
      <c r="CS681" s="3"/>
      <c r="CT681" s="3"/>
      <c r="CU681" s="3"/>
      <c r="CV681" s="3"/>
      <c r="CW681" s="3"/>
      <c r="CX681" s="3"/>
      <c r="CY681" s="3"/>
      <c r="CZ681" s="3"/>
      <c r="DA681" s="3"/>
      <c r="DB681" s="3"/>
      <c r="DC681" s="3"/>
      <c r="DD681" s="3"/>
      <c r="DE681" s="3"/>
      <c r="DF681" s="3"/>
    </row>
    <row r="682" spans="1:110" s="34" customForma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3"/>
      <c r="BN682" s="3"/>
      <c r="BO682" s="3"/>
      <c r="BP682" s="3"/>
      <c r="BQ682" s="3"/>
      <c r="BR682" s="3"/>
      <c r="BS682" s="3"/>
      <c r="BT682" s="3"/>
      <c r="BU682" s="3"/>
      <c r="BV682" s="3"/>
      <c r="BW682" s="3"/>
      <c r="BX682" s="3"/>
      <c r="BY682" s="3"/>
      <c r="BZ682" s="3"/>
      <c r="CA682" s="3"/>
      <c r="CB682" s="3"/>
      <c r="CC682" s="3"/>
      <c r="CD682" s="3"/>
      <c r="CE682" s="3"/>
      <c r="CF682" s="3"/>
      <c r="CG682" s="3"/>
      <c r="CH682" s="3"/>
      <c r="CI682" s="3"/>
      <c r="CJ682" s="3"/>
      <c r="CK682" s="3"/>
      <c r="CL682" s="3"/>
      <c r="CM682" s="3"/>
      <c r="CN682" s="3"/>
      <c r="CO682" s="3"/>
      <c r="CP682" s="3"/>
      <c r="CQ682" s="3"/>
      <c r="CR682" s="3"/>
      <c r="CS682" s="3"/>
      <c r="CT682" s="3"/>
      <c r="CU682" s="3"/>
      <c r="CV682" s="3"/>
      <c r="CW682" s="3"/>
      <c r="CX682" s="3"/>
      <c r="CY682" s="3"/>
      <c r="CZ682" s="3"/>
      <c r="DA682" s="3"/>
      <c r="DB682" s="3"/>
      <c r="DC682" s="3"/>
      <c r="DD682" s="3"/>
      <c r="DE682" s="3"/>
      <c r="DF682" s="3"/>
    </row>
    <row r="683" spans="1:110" s="34" customForma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3"/>
      <c r="BN683" s="3"/>
      <c r="BO683" s="3"/>
      <c r="BP683" s="3"/>
      <c r="BQ683" s="3"/>
      <c r="BR683" s="3"/>
      <c r="BS683" s="3"/>
      <c r="BT683" s="3"/>
      <c r="BU683" s="3"/>
      <c r="BV683" s="3"/>
      <c r="BW683" s="3"/>
      <c r="BX683" s="3"/>
      <c r="BY683" s="3"/>
      <c r="BZ683" s="3"/>
      <c r="CA683" s="3"/>
      <c r="CB683" s="3"/>
      <c r="CC683" s="3"/>
      <c r="CD683" s="3"/>
      <c r="CE683" s="3"/>
      <c r="CF683" s="3"/>
      <c r="CG683" s="3"/>
      <c r="CH683" s="3"/>
      <c r="CI683" s="3"/>
      <c r="CJ683" s="3"/>
      <c r="CK683" s="3"/>
      <c r="CL683" s="3"/>
      <c r="CM683" s="3"/>
      <c r="CN683" s="3"/>
      <c r="CO683" s="3"/>
      <c r="CP683" s="3"/>
      <c r="CQ683" s="3"/>
      <c r="CR683" s="3"/>
      <c r="CS683" s="3"/>
      <c r="CT683" s="3"/>
      <c r="CU683" s="3"/>
      <c r="CV683" s="3"/>
      <c r="CW683" s="3"/>
      <c r="CX683" s="3"/>
      <c r="CY683" s="3"/>
      <c r="CZ683" s="3"/>
      <c r="DA683" s="3"/>
      <c r="DB683" s="3"/>
      <c r="DC683" s="3"/>
      <c r="DD683" s="3"/>
      <c r="DE683" s="3"/>
      <c r="DF683" s="3"/>
    </row>
    <row r="684" spans="1:110" s="34" customForma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3"/>
      <c r="BN684" s="3"/>
      <c r="BO684" s="3"/>
      <c r="BP684" s="3"/>
      <c r="BQ684" s="3"/>
      <c r="BR684" s="3"/>
      <c r="BS684" s="3"/>
      <c r="BT684" s="3"/>
      <c r="BU684" s="3"/>
      <c r="BV684" s="3"/>
      <c r="BW684" s="3"/>
      <c r="BX684" s="3"/>
      <c r="BY684" s="3"/>
      <c r="BZ684" s="3"/>
      <c r="CA684" s="3"/>
      <c r="CB684" s="3"/>
      <c r="CC684" s="3"/>
      <c r="CD684" s="3"/>
      <c r="CE684" s="3"/>
      <c r="CF684" s="3"/>
      <c r="CG684" s="3"/>
      <c r="CH684" s="3"/>
      <c r="CI684" s="3"/>
      <c r="CJ684" s="3"/>
      <c r="CK684" s="3"/>
      <c r="CL684" s="3"/>
      <c r="CM684" s="3"/>
      <c r="CN684" s="3"/>
      <c r="CO684" s="3"/>
      <c r="CP684" s="3"/>
      <c r="CQ684" s="3"/>
      <c r="CR684" s="3"/>
      <c r="CS684" s="3"/>
      <c r="CT684" s="3"/>
      <c r="CU684" s="3"/>
      <c r="CV684" s="3"/>
      <c r="CW684" s="3"/>
      <c r="CX684" s="3"/>
      <c r="CY684" s="3"/>
      <c r="CZ684" s="3"/>
      <c r="DA684" s="3"/>
      <c r="DB684" s="3"/>
      <c r="DC684" s="3"/>
      <c r="DD684" s="3"/>
      <c r="DE684" s="3"/>
      <c r="DF684" s="3"/>
    </row>
    <row r="685" spans="1:110" s="34" customForma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3"/>
      <c r="BN685" s="3"/>
      <c r="BO685" s="3"/>
      <c r="BP685" s="3"/>
      <c r="BQ685" s="3"/>
      <c r="BR685" s="3"/>
      <c r="BS685" s="3"/>
      <c r="BT685" s="3"/>
      <c r="BU685" s="3"/>
      <c r="BV685" s="3"/>
      <c r="BW685" s="3"/>
      <c r="BX685" s="3"/>
      <c r="BY685" s="3"/>
      <c r="BZ685" s="3"/>
      <c r="CA685" s="3"/>
      <c r="CB685" s="3"/>
      <c r="CC685" s="3"/>
      <c r="CD685" s="3"/>
      <c r="CE685" s="3"/>
      <c r="CF685" s="3"/>
      <c r="CG685" s="3"/>
      <c r="CH685" s="3"/>
      <c r="CI685" s="3"/>
      <c r="CJ685" s="3"/>
      <c r="CK685" s="3"/>
      <c r="CL685" s="3"/>
      <c r="CM685" s="3"/>
      <c r="CN685" s="3"/>
      <c r="CO685" s="3"/>
      <c r="CP685" s="3"/>
      <c r="CQ685" s="3"/>
      <c r="CR685" s="3"/>
      <c r="CS685" s="3"/>
      <c r="CT685" s="3"/>
      <c r="CU685" s="3"/>
      <c r="CV685" s="3"/>
      <c r="CW685" s="3"/>
      <c r="CX685" s="3"/>
      <c r="CY685" s="3"/>
      <c r="CZ685" s="3"/>
      <c r="DA685" s="3"/>
      <c r="DB685" s="3"/>
      <c r="DC685" s="3"/>
      <c r="DD685" s="3"/>
      <c r="DE685" s="3"/>
      <c r="DF685" s="3"/>
    </row>
    <row r="686" spans="1:110" s="34" customForma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3"/>
      <c r="BN686" s="3"/>
      <c r="BO686" s="3"/>
      <c r="BP686" s="3"/>
      <c r="BQ686" s="3"/>
      <c r="BR686" s="3"/>
      <c r="BS686" s="3"/>
      <c r="BT686" s="3"/>
      <c r="BU686" s="3"/>
      <c r="BV686" s="3"/>
      <c r="BW686" s="3"/>
      <c r="BX686" s="3"/>
      <c r="BY686" s="3"/>
      <c r="BZ686" s="3"/>
      <c r="CA686" s="3"/>
      <c r="CB686" s="3"/>
      <c r="CC686" s="3"/>
      <c r="CD686" s="3"/>
      <c r="CE686" s="3"/>
      <c r="CF686" s="3"/>
      <c r="CG686" s="3"/>
      <c r="CH686" s="3"/>
      <c r="CI686" s="3"/>
      <c r="CJ686" s="3"/>
      <c r="CK686" s="3"/>
      <c r="CL686" s="3"/>
      <c r="CM686" s="3"/>
      <c r="CN686" s="3"/>
      <c r="CO686" s="3"/>
      <c r="CP686" s="3"/>
      <c r="CQ686" s="3"/>
      <c r="CR686" s="3"/>
      <c r="CS686" s="3"/>
      <c r="CT686" s="3"/>
      <c r="CU686" s="3"/>
      <c r="CV686" s="3"/>
      <c r="CW686" s="3"/>
      <c r="CX686" s="3"/>
      <c r="CY686" s="3"/>
      <c r="CZ686" s="3"/>
      <c r="DA686" s="3"/>
      <c r="DB686" s="3"/>
      <c r="DC686" s="3"/>
      <c r="DD686" s="3"/>
      <c r="DE686" s="3"/>
      <c r="DF686" s="3"/>
    </row>
    <row r="687" spans="1:110" s="34" customForma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3"/>
      <c r="BN687" s="3"/>
      <c r="BO687" s="3"/>
      <c r="BP687" s="3"/>
      <c r="BQ687" s="3"/>
      <c r="BR687" s="3"/>
      <c r="BS687" s="3"/>
      <c r="BT687" s="3"/>
      <c r="BU687" s="3"/>
      <c r="BV687" s="3"/>
      <c r="BW687" s="3"/>
      <c r="BX687" s="3"/>
      <c r="BY687" s="3"/>
      <c r="BZ687" s="3"/>
      <c r="CA687" s="3"/>
      <c r="CB687" s="3"/>
      <c r="CC687" s="3"/>
      <c r="CD687" s="3"/>
      <c r="CE687" s="3"/>
      <c r="CF687" s="3"/>
      <c r="CG687" s="3"/>
      <c r="CH687" s="3"/>
      <c r="CI687" s="3"/>
      <c r="CJ687" s="3"/>
      <c r="CK687" s="3"/>
      <c r="CL687" s="3"/>
      <c r="CM687" s="3"/>
      <c r="CN687" s="3"/>
      <c r="CO687" s="3"/>
      <c r="CP687" s="3"/>
      <c r="CQ687" s="3"/>
      <c r="CR687" s="3"/>
      <c r="CS687" s="3"/>
      <c r="CT687" s="3"/>
      <c r="CU687" s="3"/>
      <c r="CV687" s="3"/>
      <c r="CW687" s="3"/>
      <c r="CX687" s="3"/>
      <c r="CY687" s="3"/>
      <c r="CZ687" s="3"/>
      <c r="DA687" s="3"/>
      <c r="DB687" s="3"/>
      <c r="DC687" s="3"/>
      <c r="DD687" s="3"/>
      <c r="DE687" s="3"/>
      <c r="DF687" s="3"/>
    </row>
    <row r="688" spans="1:110" s="34" customForma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3"/>
      <c r="BN688" s="3"/>
      <c r="BO688" s="3"/>
      <c r="BP688" s="3"/>
      <c r="BQ688" s="3"/>
      <c r="BR688" s="3"/>
      <c r="BS688" s="3"/>
      <c r="BT688" s="3"/>
      <c r="BU688" s="3"/>
      <c r="BV688" s="3"/>
      <c r="BW688" s="3"/>
      <c r="BX688" s="3"/>
      <c r="BY688" s="3"/>
      <c r="BZ688" s="3"/>
      <c r="CA688" s="3"/>
      <c r="CB688" s="3"/>
      <c r="CC688" s="3"/>
      <c r="CD688" s="3"/>
      <c r="CE688" s="3"/>
      <c r="CF688" s="3"/>
      <c r="CG688" s="3"/>
      <c r="CH688" s="3"/>
      <c r="CI688" s="3"/>
      <c r="CJ688" s="3"/>
      <c r="CK688" s="3"/>
      <c r="CL688" s="3"/>
      <c r="CM688" s="3"/>
      <c r="CN688" s="3"/>
      <c r="CO688" s="3"/>
      <c r="CP688" s="3"/>
      <c r="CQ688" s="3"/>
      <c r="CR688" s="3"/>
      <c r="CS688" s="3"/>
      <c r="CT688" s="3"/>
      <c r="CU688" s="3"/>
      <c r="CV688" s="3"/>
      <c r="CW688" s="3"/>
      <c r="CX688" s="3"/>
      <c r="CY688" s="3"/>
      <c r="CZ688" s="3"/>
      <c r="DA688" s="3"/>
      <c r="DB688" s="3"/>
      <c r="DC688" s="3"/>
      <c r="DD688" s="3"/>
      <c r="DE688" s="3"/>
      <c r="DF688" s="3"/>
    </row>
    <row r="689" spans="1:110" s="34" customForma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3"/>
      <c r="BN689" s="3"/>
      <c r="BO689" s="3"/>
      <c r="BP689" s="3"/>
      <c r="BQ689" s="3"/>
      <c r="BR689" s="3"/>
      <c r="BS689" s="3"/>
      <c r="BT689" s="3"/>
      <c r="BU689" s="3"/>
      <c r="BV689" s="3"/>
      <c r="BW689" s="3"/>
      <c r="BX689" s="3"/>
      <c r="BY689" s="3"/>
      <c r="BZ689" s="3"/>
      <c r="CA689" s="3"/>
      <c r="CB689" s="3"/>
      <c r="CC689" s="3"/>
      <c r="CD689" s="3"/>
      <c r="CE689" s="3"/>
      <c r="CF689" s="3"/>
      <c r="CG689" s="3"/>
      <c r="CH689" s="3"/>
      <c r="CI689" s="3"/>
      <c r="CJ689" s="3"/>
      <c r="CK689" s="3"/>
      <c r="CL689" s="3"/>
      <c r="CM689" s="3"/>
      <c r="CN689" s="3"/>
      <c r="CO689" s="3"/>
      <c r="CP689" s="3"/>
      <c r="CQ689" s="3"/>
      <c r="CR689" s="3"/>
      <c r="CS689" s="3"/>
      <c r="CT689" s="3"/>
      <c r="CU689" s="3"/>
      <c r="CV689" s="3"/>
      <c r="CW689" s="3"/>
      <c r="CX689" s="3"/>
      <c r="CY689" s="3"/>
      <c r="CZ689" s="3"/>
      <c r="DA689" s="3"/>
      <c r="DB689" s="3"/>
      <c r="DC689" s="3"/>
      <c r="DD689" s="3"/>
      <c r="DE689" s="3"/>
      <c r="DF689" s="3"/>
    </row>
    <row r="690" spans="1:110" s="34" customForma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3"/>
      <c r="BN690" s="3"/>
      <c r="BO690" s="3"/>
      <c r="BP690" s="3"/>
      <c r="BQ690" s="3"/>
      <c r="BR690" s="3"/>
      <c r="BS690" s="3"/>
      <c r="BT690" s="3"/>
      <c r="BU690" s="3"/>
      <c r="BV690" s="3"/>
      <c r="BW690" s="3"/>
      <c r="BX690" s="3"/>
      <c r="BY690" s="3"/>
      <c r="BZ690" s="3"/>
      <c r="CA690" s="3"/>
      <c r="CB690" s="3"/>
      <c r="CC690" s="3"/>
      <c r="CD690" s="3"/>
      <c r="CE690" s="3"/>
      <c r="CF690" s="3"/>
      <c r="CG690" s="3"/>
      <c r="CH690" s="3"/>
      <c r="CI690" s="3"/>
      <c r="CJ690" s="3"/>
      <c r="CK690" s="3"/>
      <c r="CL690" s="3"/>
      <c r="CM690" s="3"/>
      <c r="CN690" s="3"/>
      <c r="CO690" s="3"/>
      <c r="CP690" s="3"/>
      <c r="CQ690" s="3"/>
      <c r="CR690" s="3"/>
      <c r="CS690" s="3"/>
      <c r="CT690" s="3"/>
      <c r="CU690" s="3"/>
      <c r="CV690" s="3"/>
      <c r="CW690" s="3"/>
      <c r="CX690" s="3"/>
      <c r="CY690" s="3"/>
      <c r="CZ690" s="3"/>
      <c r="DA690" s="3"/>
      <c r="DB690" s="3"/>
      <c r="DC690" s="3"/>
      <c r="DD690" s="3"/>
      <c r="DE690" s="3"/>
      <c r="DF690" s="3"/>
    </row>
    <row r="691" spans="1:110" s="34" customForma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3"/>
      <c r="BN691" s="3"/>
      <c r="BO691" s="3"/>
      <c r="BP691" s="3"/>
      <c r="BQ691" s="3"/>
      <c r="BR691" s="3"/>
      <c r="BS691" s="3"/>
      <c r="BT691" s="3"/>
      <c r="BU691" s="3"/>
      <c r="BV691" s="3"/>
      <c r="BW691" s="3"/>
      <c r="BX691" s="3"/>
      <c r="BY691" s="3"/>
      <c r="BZ691" s="3"/>
      <c r="CA691" s="3"/>
      <c r="CB691" s="3"/>
      <c r="CC691" s="3"/>
      <c r="CD691" s="3"/>
      <c r="CE691" s="3"/>
      <c r="CF691" s="3"/>
      <c r="CG691" s="3"/>
      <c r="CH691" s="3"/>
      <c r="CI691" s="3"/>
      <c r="CJ691" s="3"/>
      <c r="CK691" s="3"/>
      <c r="CL691" s="3"/>
      <c r="CM691" s="3"/>
      <c r="CN691" s="3"/>
      <c r="CO691" s="3"/>
      <c r="CP691" s="3"/>
      <c r="CQ691" s="3"/>
      <c r="CR691" s="3"/>
      <c r="CS691" s="3"/>
      <c r="CT691" s="3"/>
      <c r="CU691" s="3"/>
      <c r="CV691" s="3"/>
      <c r="CW691" s="3"/>
      <c r="CX691" s="3"/>
      <c r="CY691" s="3"/>
      <c r="CZ691" s="3"/>
      <c r="DA691" s="3"/>
      <c r="DB691" s="3"/>
      <c r="DC691" s="3"/>
      <c r="DD691" s="3"/>
      <c r="DE691" s="3"/>
      <c r="DF691" s="3"/>
    </row>
    <row r="692" spans="1:110" s="34" customForma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  <c r="BJ692" s="3"/>
      <c r="BK692" s="3"/>
      <c r="BL692" s="3"/>
      <c r="BM692" s="3"/>
      <c r="BN692" s="3"/>
      <c r="BO692" s="3"/>
      <c r="BP692" s="3"/>
      <c r="BQ692" s="3"/>
      <c r="BR692" s="3"/>
      <c r="BS692" s="3"/>
      <c r="BT692" s="3"/>
      <c r="BU692" s="3"/>
      <c r="BV692" s="3"/>
      <c r="BW692" s="3"/>
      <c r="BX692" s="3"/>
      <c r="BY692" s="3"/>
      <c r="BZ692" s="3"/>
      <c r="CA692" s="3"/>
      <c r="CB692" s="3"/>
      <c r="CC692" s="3"/>
      <c r="CD692" s="3"/>
      <c r="CE692" s="3"/>
      <c r="CF692" s="3"/>
      <c r="CG692" s="3"/>
      <c r="CH692" s="3"/>
      <c r="CI692" s="3"/>
      <c r="CJ692" s="3"/>
      <c r="CK692" s="3"/>
      <c r="CL692" s="3"/>
      <c r="CM692" s="3"/>
      <c r="CN692" s="3"/>
      <c r="CO692" s="3"/>
      <c r="CP692" s="3"/>
      <c r="CQ692" s="3"/>
      <c r="CR692" s="3"/>
      <c r="CS692" s="3"/>
      <c r="CT692" s="3"/>
      <c r="CU692" s="3"/>
      <c r="CV692" s="3"/>
      <c r="CW692" s="3"/>
      <c r="CX692" s="3"/>
      <c r="CY692" s="3"/>
      <c r="CZ692" s="3"/>
      <c r="DA692" s="3"/>
      <c r="DB692" s="3"/>
      <c r="DC692" s="3"/>
      <c r="DD692" s="3"/>
      <c r="DE692" s="3"/>
      <c r="DF692" s="3"/>
    </row>
    <row r="693" spans="1:110" s="34" customForma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  <c r="BK693" s="3"/>
      <c r="BL693" s="3"/>
      <c r="BM693" s="3"/>
      <c r="BN693" s="3"/>
      <c r="BO693" s="3"/>
      <c r="BP693" s="3"/>
      <c r="BQ693" s="3"/>
      <c r="BR693" s="3"/>
      <c r="BS693" s="3"/>
      <c r="BT693" s="3"/>
      <c r="BU693" s="3"/>
      <c r="BV693" s="3"/>
      <c r="BW693" s="3"/>
      <c r="BX693" s="3"/>
      <c r="BY693" s="3"/>
      <c r="BZ693" s="3"/>
      <c r="CA693" s="3"/>
      <c r="CB693" s="3"/>
      <c r="CC693" s="3"/>
      <c r="CD693" s="3"/>
      <c r="CE693" s="3"/>
      <c r="CF693" s="3"/>
      <c r="CG693" s="3"/>
      <c r="CH693" s="3"/>
      <c r="CI693" s="3"/>
      <c r="CJ693" s="3"/>
      <c r="CK693" s="3"/>
      <c r="CL693" s="3"/>
      <c r="CM693" s="3"/>
      <c r="CN693" s="3"/>
      <c r="CO693" s="3"/>
      <c r="CP693" s="3"/>
      <c r="CQ693" s="3"/>
      <c r="CR693" s="3"/>
      <c r="CS693" s="3"/>
      <c r="CT693" s="3"/>
      <c r="CU693" s="3"/>
      <c r="CV693" s="3"/>
      <c r="CW693" s="3"/>
      <c r="CX693" s="3"/>
      <c r="CY693" s="3"/>
      <c r="CZ693" s="3"/>
      <c r="DA693" s="3"/>
      <c r="DB693" s="3"/>
      <c r="DC693" s="3"/>
      <c r="DD693" s="3"/>
      <c r="DE693" s="3"/>
      <c r="DF693" s="3"/>
    </row>
    <row r="694" spans="1:110" s="34" customForma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  <c r="BL694" s="3"/>
      <c r="BM694" s="3"/>
      <c r="BN694" s="3"/>
      <c r="BO694" s="3"/>
      <c r="BP694" s="3"/>
      <c r="BQ694" s="3"/>
      <c r="BR694" s="3"/>
      <c r="BS694" s="3"/>
      <c r="BT694" s="3"/>
      <c r="BU694" s="3"/>
      <c r="BV694" s="3"/>
      <c r="BW694" s="3"/>
      <c r="BX694" s="3"/>
      <c r="BY694" s="3"/>
      <c r="BZ694" s="3"/>
      <c r="CA694" s="3"/>
      <c r="CB694" s="3"/>
      <c r="CC694" s="3"/>
      <c r="CD694" s="3"/>
      <c r="CE694" s="3"/>
      <c r="CF694" s="3"/>
      <c r="CG694" s="3"/>
      <c r="CH694" s="3"/>
      <c r="CI694" s="3"/>
      <c r="CJ694" s="3"/>
      <c r="CK694" s="3"/>
      <c r="CL694" s="3"/>
      <c r="CM694" s="3"/>
      <c r="CN694" s="3"/>
      <c r="CO694" s="3"/>
      <c r="CP694" s="3"/>
      <c r="CQ694" s="3"/>
      <c r="CR694" s="3"/>
      <c r="CS694" s="3"/>
      <c r="CT694" s="3"/>
      <c r="CU694" s="3"/>
      <c r="CV694" s="3"/>
      <c r="CW694" s="3"/>
      <c r="CX694" s="3"/>
      <c r="CY694" s="3"/>
      <c r="CZ694" s="3"/>
      <c r="DA694" s="3"/>
      <c r="DB694" s="3"/>
      <c r="DC694" s="3"/>
      <c r="DD694" s="3"/>
      <c r="DE694" s="3"/>
      <c r="DF694" s="3"/>
    </row>
    <row r="695" spans="1:110" s="34" customForma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  <c r="BL695" s="3"/>
      <c r="BM695" s="3"/>
      <c r="BN695" s="3"/>
      <c r="BO695" s="3"/>
      <c r="BP695" s="3"/>
      <c r="BQ695" s="3"/>
      <c r="BR695" s="3"/>
      <c r="BS695" s="3"/>
      <c r="BT695" s="3"/>
      <c r="BU695" s="3"/>
      <c r="BV695" s="3"/>
      <c r="BW695" s="3"/>
      <c r="BX695" s="3"/>
      <c r="BY695" s="3"/>
      <c r="BZ695" s="3"/>
      <c r="CA695" s="3"/>
      <c r="CB695" s="3"/>
      <c r="CC695" s="3"/>
      <c r="CD695" s="3"/>
      <c r="CE695" s="3"/>
      <c r="CF695" s="3"/>
      <c r="CG695" s="3"/>
      <c r="CH695" s="3"/>
      <c r="CI695" s="3"/>
      <c r="CJ695" s="3"/>
      <c r="CK695" s="3"/>
      <c r="CL695" s="3"/>
      <c r="CM695" s="3"/>
      <c r="CN695" s="3"/>
      <c r="CO695" s="3"/>
      <c r="CP695" s="3"/>
      <c r="CQ695" s="3"/>
      <c r="CR695" s="3"/>
      <c r="CS695" s="3"/>
      <c r="CT695" s="3"/>
      <c r="CU695" s="3"/>
      <c r="CV695" s="3"/>
      <c r="CW695" s="3"/>
      <c r="CX695" s="3"/>
      <c r="CY695" s="3"/>
      <c r="CZ695" s="3"/>
      <c r="DA695" s="3"/>
      <c r="DB695" s="3"/>
      <c r="DC695" s="3"/>
      <c r="DD695" s="3"/>
      <c r="DE695" s="3"/>
      <c r="DF695" s="3"/>
    </row>
    <row r="696" spans="1:110" s="34" customForma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  <c r="BL696" s="3"/>
      <c r="BM696" s="3"/>
      <c r="BN696" s="3"/>
      <c r="BO696" s="3"/>
      <c r="BP696" s="3"/>
      <c r="BQ696" s="3"/>
      <c r="BR696" s="3"/>
      <c r="BS696" s="3"/>
      <c r="BT696" s="3"/>
      <c r="BU696" s="3"/>
      <c r="BV696" s="3"/>
      <c r="BW696" s="3"/>
      <c r="BX696" s="3"/>
      <c r="BY696" s="3"/>
      <c r="BZ696" s="3"/>
      <c r="CA696" s="3"/>
      <c r="CB696" s="3"/>
      <c r="CC696" s="3"/>
      <c r="CD696" s="3"/>
      <c r="CE696" s="3"/>
      <c r="CF696" s="3"/>
      <c r="CG696" s="3"/>
      <c r="CH696" s="3"/>
      <c r="CI696" s="3"/>
      <c r="CJ696" s="3"/>
      <c r="CK696" s="3"/>
      <c r="CL696" s="3"/>
      <c r="CM696" s="3"/>
      <c r="CN696" s="3"/>
      <c r="CO696" s="3"/>
      <c r="CP696" s="3"/>
      <c r="CQ696" s="3"/>
      <c r="CR696" s="3"/>
      <c r="CS696" s="3"/>
      <c r="CT696" s="3"/>
      <c r="CU696" s="3"/>
      <c r="CV696" s="3"/>
      <c r="CW696" s="3"/>
      <c r="CX696" s="3"/>
      <c r="CY696" s="3"/>
      <c r="CZ696" s="3"/>
      <c r="DA696" s="3"/>
      <c r="DB696" s="3"/>
      <c r="DC696" s="3"/>
      <c r="DD696" s="3"/>
      <c r="DE696" s="3"/>
      <c r="DF696" s="3"/>
    </row>
    <row r="697" spans="1:110" s="34" customForma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3"/>
      <c r="BN697" s="3"/>
      <c r="BO697" s="3"/>
      <c r="BP697" s="3"/>
      <c r="BQ697" s="3"/>
      <c r="BR697" s="3"/>
      <c r="BS697" s="3"/>
      <c r="BT697" s="3"/>
      <c r="BU697" s="3"/>
      <c r="BV697" s="3"/>
      <c r="BW697" s="3"/>
      <c r="BX697" s="3"/>
      <c r="BY697" s="3"/>
      <c r="BZ697" s="3"/>
      <c r="CA697" s="3"/>
      <c r="CB697" s="3"/>
      <c r="CC697" s="3"/>
      <c r="CD697" s="3"/>
      <c r="CE697" s="3"/>
      <c r="CF697" s="3"/>
      <c r="CG697" s="3"/>
      <c r="CH697" s="3"/>
      <c r="CI697" s="3"/>
      <c r="CJ697" s="3"/>
      <c r="CK697" s="3"/>
      <c r="CL697" s="3"/>
      <c r="CM697" s="3"/>
      <c r="CN697" s="3"/>
      <c r="CO697" s="3"/>
      <c r="CP697" s="3"/>
      <c r="CQ697" s="3"/>
      <c r="CR697" s="3"/>
      <c r="CS697" s="3"/>
      <c r="CT697" s="3"/>
      <c r="CU697" s="3"/>
      <c r="CV697" s="3"/>
      <c r="CW697" s="3"/>
      <c r="CX697" s="3"/>
      <c r="CY697" s="3"/>
      <c r="CZ697" s="3"/>
      <c r="DA697" s="3"/>
      <c r="DB697" s="3"/>
      <c r="DC697" s="3"/>
      <c r="DD697" s="3"/>
      <c r="DE697" s="3"/>
      <c r="DF697" s="3"/>
    </row>
    <row r="698" spans="1:110" s="34" customForma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3"/>
      <c r="BN698" s="3"/>
      <c r="BO698" s="3"/>
      <c r="BP698" s="3"/>
      <c r="BQ698" s="3"/>
      <c r="BR698" s="3"/>
      <c r="BS698" s="3"/>
      <c r="BT698" s="3"/>
      <c r="BU698" s="3"/>
      <c r="BV698" s="3"/>
      <c r="BW698" s="3"/>
      <c r="BX698" s="3"/>
      <c r="BY698" s="3"/>
      <c r="BZ698" s="3"/>
      <c r="CA698" s="3"/>
      <c r="CB698" s="3"/>
      <c r="CC698" s="3"/>
      <c r="CD698" s="3"/>
      <c r="CE698" s="3"/>
      <c r="CF698" s="3"/>
      <c r="CG698" s="3"/>
      <c r="CH698" s="3"/>
      <c r="CI698" s="3"/>
      <c r="CJ698" s="3"/>
      <c r="CK698" s="3"/>
      <c r="CL698" s="3"/>
      <c r="CM698" s="3"/>
      <c r="CN698" s="3"/>
      <c r="CO698" s="3"/>
      <c r="CP698" s="3"/>
      <c r="CQ698" s="3"/>
      <c r="CR698" s="3"/>
      <c r="CS698" s="3"/>
      <c r="CT698" s="3"/>
      <c r="CU698" s="3"/>
      <c r="CV698" s="3"/>
      <c r="CW698" s="3"/>
      <c r="CX698" s="3"/>
      <c r="CY698" s="3"/>
      <c r="CZ698" s="3"/>
      <c r="DA698" s="3"/>
      <c r="DB698" s="3"/>
      <c r="DC698" s="3"/>
      <c r="DD698" s="3"/>
      <c r="DE698" s="3"/>
      <c r="DF698" s="3"/>
    </row>
    <row r="699" spans="1:110" s="34" customForma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3"/>
      <c r="BN699" s="3"/>
      <c r="BO699" s="3"/>
      <c r="BP699" s="3"/>
      <c r="BQ699" s="3"/>
      <c r="BR699" s="3"/>
      <c r="BS699" s="3"/>
      <c r="BT699" s="3"/>
      <c r="BU699" s="3"/>
      <c r="BV699" s="3"/>
      <c r="BW699" s="3"/>
      <c r="BX699" s="3"/>
      <c r="BY699" s="3"/>
      <c r="BZ699" s="3"/>
      <c r="CA699" s="3"/>
      <c r="CB699" s="3"/>
      <c r="CC699" s="3"/>
      <c r="CD699" s="3"/>
      <c r="CE699" s="3"/>
      <c r="CF699" s="3"/>
      <c r="CG699" s="3"/>
      <c r="CH699" s="3"/>
      <c r="CI699" s="3"/>
      <c r="CJ699" s="3"/>
      <c r="CK699" s="3"/>
      <c r="CL699" s="3"/>
      <c r="CM699" s="3"/>
      <c r="CN699" s="3"/>
      <c r="CO699" s="3"/>
      <c r="CP699" s="3"/>
      <c r="CQ699" s="3"/>
      <c r="CR699" s="3"/>
      <c r="CS699" s="3"/>
      <c r="CT699" s="3"/>
      <c r="CU699" s="3"/>
      <c r="CV699" s="3"/>
      <c r="CW699" s="3"/>
      <c r="CX699" s="3"/>
      <c r="CY699" s="3"/>
      <c r="CZ699" s="3"/>
      <c r="DA699" s="3"/>
      <c r="DB699" s="3"/>
      <c r="DC699" s="3"/>
      <c r="DD699" s="3"/>
      <c r="DE699" s="3"/>
      <c r="DF699" s="3"/>
    </row>
    <row r="700" spans="1:110" s="34" customForma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3"/>
      <c r="BN700" s="3"/>
      <c r="BO700" s="3"/>
      <c r="BP700" s="3"/>
      <c r="BQ700" s="3"/>
      <c r="BR700" s="3"/>
      <c r="BS700" s="3"/>
      <c r="BT700" s="3"/>
      <c r="BU700" s="3"/>
      <c r="BV700" s="3"/>
      <c r="BW700" s="3"/>
      <c r="BX700" s="3"/>
      <c r="BY700" s="3"/>
      <c r="BZ700" s="3"/>
      <c r="CA700" s="3"/>
      <c r="CB700" s="3"/>
      <c r="CC700" s="3"/>
      <c r="CD700" s="3"/>
      <c r="CE700" s="3"/>
      <c r="CF700" s="3"/>
      <c r="CG700" s="3"/>
      <c r="CH700" s="3"/>
      <c r="CI700" s="3"/>
      <c r="CJ700" s="3"/>
      <c r="CK700" s="3"/>
      <c r="CL700" s="3"/>
      <c r="CM700" s="3"/>
      <c r="CN700" s="3"/>
      <c r="CO700" s="3"/>
      <c r="CP700" s="3"/>
      <c r="CQ700" s="3"/>
      <c r="CR700" s="3"/>
      <c r="CS700" s="3"/>
      <c r="CT700" s="3"/>
      <c r="CU700" s="3"/>
      <c r="CV700" s="3"/>
      <c r="CW700" s="3"/>
      <c r="CX700" s="3"/>
      <c r="CY700" s="3"/>
      <c r="CZ700" s="3"/>
      <c r="DA700" s="3"/>
      <c r="DB700" s="3"/>
      <c r="DC700" s="3"/>
      <c r="DD700" s="3"/>
      <c r="DE700" s="3"/>
      <c r="DF700" s="3"/>
    </row>
    <row r="701" spans="1:110" s="34" customForma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3"/>
      <c r="BN701" s="3"/>
      <c r="BO701" s="3"/>
      <c r="BP701" s="3"/>
      <c r="BQ701" s="3"/>
      <c r="BR701" s="3"/>
      <c r="BS701" s="3"/>
      <c r="BT701" s="3"/>
      <c r="BU701" s="3"/>
      <c r="BV701" s="3"/>
      <c r="BW701" s="3"/>
      <c r="BX701" s="3"/>
      <c r="BY701" s="3"/>
      <c r="BZ701" s="3"/>
      <c r="CA701" s="3"/>
      <c r="CB701" s="3"/>
      <c r="CC701" s="3"/>
      <c r="CD701" s="3"/>
      <c r="CE701" s="3"/>
      <c r="CF701" s="3"/>
      <c r="CG701" s="3"/>
      <c r="CH701" s="3"/>
      <c r="CI701" s="3"/>
      <c r="CJ701" s="3"/>
      <c r="CK701" s="3"/>
      <c r="CL701" s="3"/>
      <c r="CM701" s="3"/>
      <c r="CN701" s="3"/>
      <c r="CO701" s="3"/>
      <c r="CP701" s="3"/>
      <c r="CQ701" s="3"/>
      <c r="CR701" s="3"/>
      <c r="CS701" s="3"/>
      <c r="CT701" s="3"/>
      <c r="CU701" s="3"/>
      <c r="CV701" s="3"/>
      <c r="CW701" s="3"/>
      <c r="CX701" s="3"/>
      <c r="CY701" s="3"/>
      <c r="CZ701" s="3"/>
      <c r="DA701" s="3"/>
      <c r="DB701" s="3"/>
      <c r="DC701" s="3"/>
      <c r="DD701" s="3"/>
      <c r="DE701" s="3"/>
      <c r="DF701" s="3"/>
    </row>
    <row r="702" spans="1:110" s="34" customForma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  <c r="BM702" s="3"/>
      <c r="BN702" s="3"/>
      <c r="BO702" s="3"/>
      <c r="BP702" s="3"/>
      <c r="BQ702" s="3"/>
      <c r="BR702" s="3"/>
      <c r="BS702" s="3"/>
      <c r="BT702" s="3"/>
      <c r="BU702" s="3"/>
      <c r="BV702" s="3"/>
      <c r="BW702" s="3"/>
      <c r="BX702" s="3"/>
      <c r="BY702" s="3"/>
      <c r="BZ702" s="3"/>
      <c r="CA702" s="3"/>
      <c r="CB702" s="3"/>
      <c r="CC702" s="3"/>
      <c r="CD702" s="3"/>
      <c r="CE702" s="3"/>
      <c r="CF702" s="3"/>
      <c r="CG702" s="3"/>
      <c r="CH702" s="3"/>
      <c r="CI702" s="3"/>
      <c r="CJ702" s="3"/>
      <c r="CK702" s="3"/>
      <c r="CL702" s="3"/>
      <c r="CM702" s="3"/>
      <c r="CN702" s="3"/>
      <c r="CO702" s="3"/>
      <c r="CP702" s="3"/>
      <c r="CQ702" s="3"/>
      <c r="CR702" s="3"/>
      <c r="CS702" s="3"/>
      <c r="CT702" s="3"/>
      <c r="CU702" s="3"/>
      <c r="CV702" s="3"/>
      <c r="CW702" s="3"/>
      <c r="CX702" s="3"/>
      <c r="CY702" s="3"/>
      <c r="CZ702" s="3"/>
      <c r="DA702" s="3"/>
      <c r="DB702" s="3"/>
      <c r="DC702" s="3"/>
      <c r="DD702" s="3"/>
      <c r="DE702" s="3"/>
      <c r="DF702" s="3"/>
    </row>
    <row r="703" spans="1:110" s="34" customForma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  <c r="BK703" s="3"/>
      <c r="BL703" s="3"/>
      <c r="BM703" s="3"/>
      <c r="BN703" s="3"/>
      <c r="BO703" s="3"/>
      <c r="BP703" s="3"/>
      <c r="BQ703" s="3"/>
      <c r="BR703" s="3"/>
      <c r="BS703" s="3"/>
      <c r="BT703" s="3"/>
      <c r="BU703" s="3"/>
      <c r="BV703" s="3"/>
      <c r="BW703" s="3"/>
      <c r="BX703" s="3"/>
      <c r="BY703" s="3"/>
      <c r="BZ703" s="3"/>
      <c r="CA703" s="3"/>
      <c r="CB703" s="3"/>
      <c r="CC703" s="3"/>
      <c r="CD703" s="3"/>
      <c r="CE703" s="3"/>
      <c r="CF703" s="3"/>
      <c r="CG703" s="3"/>
      <c r="CH703" s="3"/>
      <c r="CI703" s="3"/>
      <c r="CJ703" s="3"/>
      <c r="CK703" s="3"/>
      <c r="CL703" s="3"/>
      <c r="CM703" s="3"/>
      <c r="CN703" s="3"/>
      <c r="CO703" s="3"/>
      <c r="CP703" s="3"/>
      <c r="CQ703" s="3"/>
      <c r="CR703" s="3"/>
      <c r="CS703" s="3"/>
      <c r="CT703" s="3"/>
      <c r="CU703" s="3"/>
      <c r="CV703" s="3"/>
      <c r="CW703" s="3"/>
      <c r="CX703" s="3"/>
      <c r="CY703" s="3"/>
      <c r="CZ703" s="3"/>
      <c r="DA703" s="3"/>
      <c r="DB703" s="3"/>
      <c r="DC703" s="3"/>
      <c r="DD703" s="3"/>
      <c r="DE703" s="3"/>
      <c r="DF703" s="3"/>
    </row>
    <row r="704" spans="1:110" s="34" customForma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3"/>
      <c r="BN704" s="3"/>
      <c r="BO704" s="3"/>
      <c r="BP704" s="3"/>
      <c r="BQ704" s="3"/>
      <c r="BR704" s="3"/>
      <c r="BS704" s="3"/>
      <c r="BT704" s="3"/>
      <c r="BU704" s="3"/>
      <c r="BV704" s="3"/>
      <c r="BW704" s="3"/>
      <c r="BX704" s="3"/>
      <c r="BY704" s="3"/>
      <c r="BZ704" s="3"/>
      <c r="CA704" s="3"/>
      <c r="CB704" s="3"/>
      <c r="CC704" s="3"/>
      <c r="CD704" s="3"/>
      <c r="CE704" s="3"/>
      <c r="CF704" s="3"/>
      <c r="CG704" s="3"/>
      <c r="CH704" s="3"/>
      <c r="CI704" s="3"/>
      <c r="CJ704" s="3"/>
      <c r="CK704" s="3"/>
      <c r="CL704" s="3"/>
      <c r="CM704" s="3"/>
      <c r="CN704" s="3"/>
      <c r="CO704" s="3"/>
      <c r="CP704" s="3"/>
      <c r="CQ704" s="3"/>
      <c r="CR704" s="3"/>
      <c r="CS704" s="3"/>
      <c r="CT704" s="3"/>
      <c r="CU704" s="3"/>
      <c r="CV704" s="3"/>
      <c r="CW704" s="3"/>
      <c r="CX704" s="3"/>
      <c r="CY704" s="3"/>
      <c r="CZ704" s="3"/>
      <c r="DA704" s="3"/>
      <c r="DB704" s="3"/>
      <c r="DC704" s="3"/>
      <c r="DD704" s="3"/>
      <c r="DE704" s="3"/>
      <c r="DF704" s="3"/>
    </row>
    <row r="705" spans="1:110" s="34" customForma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3"/>
      <c r="BN705" s="3"/>
      <c r="BO705" s="3"/>
      <c r="BP705" s="3"/>
      <c r="BQ705" s="3"/>
      <c r="BR705" s="3"/>
      <c r="BS705" s="3"/>
      <c r="BT705" s="3"/>
      <c r="BU705" s="3"/>
      <c r="BV705" s="3"/>
      <c r="BW705" s="3"/>
      <c r="BX705" s="3"/>
      <c r="BY705" s="3"/>
      <c r="BZ705" s="3"/>
      <c r="CA705" s="3"/>
      <c r="CB705" s="3"/>
      <c r="CC705" s="3"/>
      <c r="CD705" s="3"/>
      <c r="CE705" s="3"/>
      <c r="CF705" s="3"/>
      <c r="CG705" s="3"/>
      <c r="CH705" s="3"/>
      <c r="CI705" s="3"/>
      <c r="CJ705" s="3"/>
      <c r="CK705" s="3"/>
      <c r="CL705" s="3"/>
      <c r="CM705" s="3"/>
      <c r="CN705" s="3"/>
      <c r="CO705" s="3"/>
      <c r="CP705" s="3"/>
      <c r="CQ705" s="3"/>
      <c r="CR705" s="3"/>
      <c r="CS705" s="3"/>
      <c r="CT705" s="3"/>
      <c r="CU705" s="3"/>
      <c r="CV705" s="3"/>
      <c r="CW705" s="3"/>
      <c r="CX705" s="3"/>
      <c r="CY705" s="3"/>
      <c r="CZ705" s="3"/>
      <c r="DA705" s="3"/>
      <c r="DB705" s="3"/>
      <c r="DC705" s="3"/>
      <c r="DD705" s="3"/>
      <c r="DE705" s="3"/>
      <c r="DF705" s="3"/>
    </row>
    <row r="706" spans="1:110" s="34" customForma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M706" s="3"/>
      <c r="BN706" s="3"/>
      <c r="BO706" s="3"/>
      <c r="BP706" s="3"/>
      <c r="BQ706" s="3"/>
      <c r="BR706" s="3"/>
      <c r="BS706" s="3"/>
      <c r="BT706" s="3"/>
      <c r="BU706" s="3"/>
      <c r="BV706" s="3"/>
      <c r="BW706" s="3"/>
      <c r="BX706" s="3"/>
      <c r="BY706" s="3"/>
      <c r="BZ706" s="3"/>
      <c r="CA706" s="3"/>
      <c r="CB706" s="3"/>
      <c r="CC706" s="3"/>
      <c r="CD706" s="3"/>
      <c r="CE706" s="3"/>
      <c r="CF706" s="3"/>
      <c r="CG706" s="3"/>
      <c r="CH706" s="3"/>
      <c r="CI706" s="3"/>
      <c r="CJ706" s="3"/>
      <c r="CK706" s="3"/>
      <c r="CL706" s="3"/>
      <c r="CM706" s="3"/>
      <c r="CN706" s="3"/>
      <c r="CO706" s="3"/>
      <c r="CP706" s="3"/>
      <c r="CQ706" s="3"/>
      <c r="CR706" s="3"/>
      <c r="CS706" s="3"/>
      <c r="CT706" s="3"/>
      <c r="CU706" s="3"/>
      <c r="CV706" s="3"/>
      <c r="CW706" s="3"/>
      <c r="CX706" s="3"/>
      <c r="CY706" s="3"/>
      <c r="CZ706" s="3"/>
      <c r="DA706" s="3"/>
      <c r="DB706" s="3"/>
      <c r="DC706" s="3"/>
      <c r="DD706" s="3"/>
      <c r="DE706" s="3"/>
      <c r="DF706" s="3"/>
    </row>
    <row r="707" spans="1:110" s="34" customForma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3"/>
      <c r="BN707" s="3"/>
      <c r="BO707" s="3"/>
      <c r="BP707" s="3"/>
      <c r="BQ707" s="3"/>
      <c r="BR707" s="3"/>
      <c r="BS707" s="3"/>
      <c r="BT707" s="3"/>
      <c r="BU707" s="3"/>
      <c r="BV707" s="3"/>
      <c r="BW707" s="3"/>
      <c r="BX707" s="3"/>
      <c r="BY707" s="3"/>
      <c r="BZ707" s="3"/>
      <c r="CA707" s="3"/>
      <c r="CB707" s="3"/>
      <c r="CC707" s="3"/>
      <c r="CD707" s="3"/>
      <c r="CE707" s="3"/>
      <c r="CF707" s="3"/>
      <c r="CG707" s="3"/>
      <c r="CH707" s="3"/>
      <c r="CI707" s="3"/>
      <c r="CJ707" s="3"/>
      <c r="CK707" s="3"/>
      <c r="CL707" s="3"/>
      <c r="CM707" s="3"/>
      <c r="CN707" s="3"/>
      <c r="CO707" s="3"/>
      <c r="CP707" s="3"/>
      <c r="CQ707" s="3"/>
      <c r="CR707" s="3"/>
      <c r="CS707" s="3"/>
      <c r="CT707" s="3"/>
      <c r="CU707" s="3"/>
      <c r="CV707" s="3"/>
      <c r="CW707" s="3"/>
      <c r="CX707" s="3"/>
      <c r="CY707" s="3"/>
      <c r="CZ707" s="3"/>
      <c r="DA707" s="3"/>
      <c r="DB707" s="3"/>
      <c r="DC707" s="3"/>
      <c r="DD707" s="3"/>
      <c r="DE707" s="3"/>
      <c r="DF707" s="3"/>
    </row>
    <row r="708" spans="1:110" s="34" customForma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  <c r="BK708" s="3"/>
      <c r="BL708" s="3"/>
      <c r="BM708" s="3"/>
      <c r="BN708" s="3"/>
      <c r="BO708" s="3"/>
      <c r="BP708" s="3"/>
      <c r="BQ708" s="3"/>
      <c r="BR708" s="3"/>
      <c r="BS708" s="3"/>
      <c r="BT708" s="3"/>
      <c r="BU708" s="3"/>
      <c r="BV708" s="3"/>
      <c r="BW708" s="3"/>
      <c r="BX708" s="3"/>
      <c r="BY708" s="3"/>
      <c r="BZ708" s="3"/>
      <c r="CA708" s="3"/>
      <c r="CB708" s="3"/>
      <c r="CC708" s="3"/>
      <c r="CD708" s="3"/>
      <c r="CE708" s="3"/>
      <c r="CF708" s="3"/>
      <c r="CG708" s="3"/>
      <c r="CH708" s="3"/>
      <c r="CI708" s="3"/>
      <c r="CJ708" s="3"/>
      <c r="CK708" s="3"/>
      <c r="CL708" s="3"/>
      <c r="CM708" s="3"/>
      <c r="CN708" s="3"/>
      <c r="CO708" s="3"/>
      <c r="CP708" s="3"/>
      <c r="CQ708" s="3"/>
      <c r="CR708" s="3"/>
      <c r="CS708" s="3"/>
      <c r="CT708" s="3"/>
      <c r="CU708" s="3"/>
      <c r="CV708" s="3"/>
      <c r="CW708" s="3"/>
      <c r="CX708" s="3"/>
      <c r="CY708" s="3"/>
      <c r="CZ708" s="3"/>
      <c r="DA708" s="3"/>
      <c r="DB708" s="3"/>
      <c r="DC708" s="3"/>
      <c r="DD708" s="3"/>
      <c r="DE708" s="3"/>
      <c r="DF708" s="3"/>
    </row>
    <row r="709" spans="1:110" s="34" customForma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  <c r="BJ709" s="3"/>
      <c r="BK709" s="3"/>
      <c r="BL709" s="3"/>
      <c r="BM709" s="3"/>
      <c r="BN709" s="3"/>
      <c r="BO709" s="3"/>
      <c r="BP709" s="3"/>
      <c r="BQ709" s="3"/>
      <c r="BR709" s="3"/>
      <c r="BS709" s="3"/>
      <c r="BT709" s="3"/>
      <c r="BU709" s="3"/>
      <c r="BV709" s="3"/>
      <c r="BW709" s="3"/>
      <c r="BX709" s="3"/>
      <c r="BY709" s="3"/>
      <c r="BZ709" s="3"/>
      <c r="CA709" s="3"/>
      <c r="CB709" s="3"/>
      <c r="CC709" s="3"/>
      <c r="CD709" s="3"/>
      <c r="CE709" s="3"/>
      <c r="CF709" s="3"/>
      <c r="CG709" s="3"/>
      <c r="CH709" s="3"/>
      <c r="CI709" s="3"/>
      <c r="CJ709" s="3"/>
      <c r="CK709" s="3"/>
      <c r="CL709" s="3"/>
      <c r="CM709" s="3"/>
      <c r="CN709" s="3"/>
      <c r="CO709" s="3"/>
      <c r="CP709" s="3"/>
      <c r="CQ709" s="3"/>
      <c r="CR709" s="3"/>
      <c r="CS709" s="3"/>
      <c r="CT709" s="3"/>
      <c r="CU709" s="3"/>
      <c r="CV709" s="3"/>
      <c r="CW709" s="3"/>
      <c r="CX709" s="3"/>
      <c r="CY709" s="3"/>
      <c r="CZ709" s="3"/>
      <c r="DA709" s="3"/>
      <c r="DB709" s="3"/>
      <c r="DC709" s="3"/>
      <c r="DD709" s="3"/>
      <c r="DE709" s="3"/>
      <c r="DF709" s="3"/>
    </row>
    <row r="710" spans="1:110" s="34" customForma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  <c r="BJ710" s="3"/>
      <c r="BK710" s="3"/>
      <c r="BL710" s="3"/>
      <c r="BM710" s="3"/>
      <c r="BN710" s="3"/>
      <c r="BO710" s="3"/>
      <c r="BP710" s="3"/>
      <c r="BQ710" s="3"/>
      <c r="BR710" s="3"/>
      <c r="BS710" s="3"/>
      <c r="BT710" s="3"/>
      <c r="BU710" s="3"/>
      <c r="BV710" s="3"/>
      <c r="BW710" s="3"/>
      <c r="BX710" s="3"/>
      <c r="BY710" s="3"/>
      <c r="BZ710" s="3"/>
      <c r="CA710" s="3"/>
      <c r="CB710" s="3"/>
      <c r="CC710" s="3"/>
      <c r="CD710" s="3"/>
      <c r="CE710" s="3"/>
      <c r="CF710" s="3"/>
      <c r="CG710" s="3"/>
      <c r="CH710" s="3"/>
      <c r="CI710" s="3"/>
      <c r="CJ710" s="3"/>
      <c r="CK710" s="3"/>
      <c r="CL710" s="3"/>
      <c r="CM710" s="3"/>
      <c r="CN710" s="3"/>
      <c r="CO710" s="3"/>
      <c r="CP710" s="3"/>
      <c r="CQ710" s="3"/>
      <c r="CR710" s="3"/>
      <c r="CS710" s="3"/>
      <c r="CT710" s="3"/>
      <c r="CU710" s="3"/>
      <c r="CV710" s="3"/>
      <c r="CW710" s="3"/>
      <c r="CX710" s="3"/>
      <c r="CY710" s="3"/>
      <c r="CZ710" s="3"/>
      <c r="DA710" s="3"/>
      <c r="DB710" s="3"/>
      <c r="DC710" s="3"/>
      <c r="DD710" s="3"/>
      <c r="DE710" s="3"/>
      <c r="DF710" s="3"/>
    </row>
    <row r="711" spans="1:110" s="34" customForma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3"/>
      <c r="BN711" s="3"/>
      <c r="BO711" s="3"/>
      <c r="BP711" s="3"/>
      <c r="BQ711" s="3"/>
      <c r="BR711" s="3"/>
      <c r="BS711" s="3"/>
      <c r="BT711" s="3"/>
      <c r="BU711" s="3"/>
      <c r="BV711" s="3"/>
      <c r="BW711" s="3"/>
      <c r="BX711" s="3"/>
      <c r="BY711" s="3"/>
      <c r="BZ711" s="3"/>
      <c r="CA711" s="3"/>
      <c r="CB711" s="3"/>
      <c r="CC711" s="3"/>
      <c r="CD711" s="3"/>
      <c r="CE711" s="3"/>
      <c r="CF711" s="3"/>
      <c r="CG711" s="3"/>
      <c r="CH711" s="3"/>
      <c r="CI711" s="3"/>
      <c r="CJ711" s="3"/>
      <c r="CK711" s="3"/>
      <c r="CL711" s="3"/>
      <c r="CM711" s="3"/>
      <c r="CN711" s="3"/>
      <c r="CO711" s="3"/>
      <c r="CP711" s="3"/>
      <c r="CQ711" s="3"/>
      <c r="CR711" s="3"/>
      <c r="CS711" s="3"/>
      <c r="CT711" s="3"/>
      <c r="CU711" s="3"/>
      <c r="CV711" s="3"/>
      <c r="CW711" s="3"/>
      <c r="CX711" s="3"/>
      <c r="CY711" s="3"/>
      <c r="CZ711" s="3"/>
      <c r="DA711" s="3"/>
      <c r="DB711" s="3"/>
      <c r="DC711" s="3"/>
      <c r="DD711" s="3"/>
      <c r="DE711" s="3"/>
      <c r="DF711" s="3"/>
    </row>
    <row r="712" spans="1:110" s="34" customForma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3"/>
      <c r="BN712" s="3"/>
      <c r="BO712" s="3"/>
      <c r="BP712" s="3"/>
      <c r="BQ712" s="3"/>
      <c r="BR712" s="3"/>
      <c r="BS712" s="3"/>
      <c r="BT712" s="3"/>
      <c r="BU712" s="3"/>
      <c r="BV712" s="3"/>
      <c r="BW712" s="3"/>
      <c r="BX712" s="3"/>
      <c r="BY712" s="3"/>
      <c r="BZ712" s="3"/>
      <c r="CA712" s="3"/>
      <c r="CB712" s="3"/>
      <c r="CC712" s="3"/>
      <c r="CD712" s="3"/>
      <c r="CE712" s="3"/>
      <c r="CF712" s="3"/>
      <c r="CG712" s="3"/>
      <c r="CH712" s="3"/>
      <c r="CI712" s="3"/>
      <c r="CJ712" s="3"/>
      <c r="CK712" s="3"/>
      <c r="CL712" s="3"/>
      <c r="CM712" s="3"/>
      <c r="CN712" s="3"/>
      <c r="CO712" s="3"/>
      <c r="CP712" s="3"/>
      <c r="CQ712" s="3"/>
      <c r="CR712" s="3"/>
      <c r="CS712" s="3"/>
      <c r="CT712" s="3"/>
      <c r="CU712" s="3"/>
      <c r="CV712" s="3"/>
      <c r="CW712" s="3"/>
      <c r="CX712" s="3"/>
      <c r="CY712" s="3"/>
      <c r="CZ712" s="3"/>
      <c r="DA712" s="3"/>
      <c r="DB712" s="3"/>
      <c r="DC712" s="3"/>
      <c r="DD712" s="3"/>
      <c r="DE712" s="3"/>
      <c r="DF712" s="3"/>
    </row>
    <row r="713" spans="1:110" s="34" customForma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3"/>
      <c r="BN713" s="3"/>
      <c r="BO713" s="3"/>
      <c r="BP713" s="3"/>
      <c r="BQ713" s="3"/>
      <c r="BR713" s="3"/>
      <c r="BS713" s="3"/>
      <c r="BT713" s="3"/>
      <c r="BU713" s="3"/>
      <c r="BV713" s="3"/>
      <c r="BW713" s="3"/>
      <c r="BX713" s="3"/>
      <c r="BY713" s="3"/>
      <c r="BZ713" s="3"/>
      <c r="CA713" s="3"/>
      <c r="CB713" s="3"/>
      <c r="CC713" s="3"/>
      <c r="CD713" s="3"/>
      <c r="CE713" s="3"/>
      <c r="CF713" s="3"/>
      <c r="CG713" s="3"/>
      <c r="CH713" s="3"/>
      <c r="CI713" s="3"/>
      <c r="CJ713" s="3"/>
      <c r="CK713" s="3"/>
      <c r="CL713" s="3"/>
      <c r="CM713" s="3"/>
      <c r="CN713" s="3"/>
      <c r="CO713" s="3"/>
      <c r="CP713" s="3"/>
      <c r="CQ713" s="3"/>
      <c r="CR713" s="3"/>
      <c r="CS713" s="3"/>
      <c r="CT713" s="3"/>
      <c r="CU713" s="3"/>
      <c r="CV713" s="3"/>
      <c r="CW713" s="3"/>
      <c r="CX713" s="3"/>
      <c r="CY713" s="3"/>
      <c r="CZ713" s="3"/>
      <c r="DA713" s="3"/>
      <c r="DB713" s="3"/>
      <c r="DC713" s="3"/>
      <c r="DD713" s="3"/>
      <c r="DE713" s="3"/>
      <c r="DF713" s="3"/>
    </row>
    <row r="714" spans="1:110" s="34" customForma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  <c r="BL714" s="3"/>
      <c r="BM714" s="3"/>
      <c r="BN714" s="3"/>
      <c r="BO714" s="3"/>
      <c r="BP714" s="3"/>
      <c r="BQ714" s="3"/>
      <c r="BR714" s="3"/>
      <c r="BS714" s="3"/>
      <c r="BT714" s="3"/>
      <c r="BU714" s="3"/>
      <c r="BV714" s="3"/>
      <c r="BW714" s="3"/>
      <c r="BX714" s="3"/>
      <c r="BY714" s="3"/>
      <c r="BZ714" s="3"/>
      <c r="CA714" s="3"/>
      <c r="CB714" s="3"/>
      <c r="CC714" s="3"/>
      <c r="CD714" s="3"/>
      <c r="CE714" s="3"/>
      <c r="CF714" s="3"/>
      <c r="CG714" s="3"/>
      <c r="CH714" s="3"/>
      <c r="CI714" s="3"/>
      <c r="CJ714" s="3"/>
      <c r="CK714" s="3"/>
      <c r="CL714" s="3"/>
      <c r="CM714" s="3"/>
      <c r="CN714" s="3"/>
      <c r="CO714" s="3"/>
      <c r="CP714" s="3"/>
      <c r="CQ714" s="3"/>
      <c r="CR714" s="3"/>
      <c r="CS714" s="3"/>
      <c r="CT714" s="3"/>
      <c r="CU714" s="3"/>
      <c r="CV714" s="3"/>
      <c r="CW714" s="3"/>
      <c r="CX714" s="3"/>
      <c r="CY714" s="3"/>
      <c r="CZ714" s="3"/>
      <c r="DA714" s="3"/>
      <c r="DB714" s="3"/>
      <c r="DC714" s="3"/>
      <c r="DD714" s="3"/>
      <c r="DE714" s="3"/>
      <c r="DF714" s="3"/>
    </row>
    <row r="715" spans="1:110" s="34" customForma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  <c r="BK715" s="3"/>
      <c r="BL715" s="3"/>
      <c r="BM715" s="3"/>
      <c r="BN715" s="3"/>
      <c r="BO715" s="3"/>
      <c r="BP715" s="3"/>
      <c r="BQ715" s="3"/>
      <c r="BR715" s="3"/>
      <c r="BS715" s="3"/>
      <c r="BT715" s="3"/>
      <c r="BU715" s="3"/>
      <c r="BV715" s="3"/>
      <c r="BW715" s="3"/>
      <c r="BX715" s="3"/>
      <c r="BY715" s="3"/>
      <c r="BZ715" s="3"/>
      <c r="CA715" s="3"/>
      <c r="CB715" s="3"/>
      <c r="CC715" s="3"/>
      <c r="CD715" s="3"/>
      <c r="CE715" s="3"/>
      <c r="CF715" s="3"/>
      <c r="CG715" s="3"/>
      <c r="CH715" s="3"/>
      <c r="CI715" s="3"/>
      <c r="CJ715" s="3"/>
      <c r="CK715" s="3"/>
      <c r="CL715" s="3"/>
      <c r="CM715" s="3"/>
      <c r="CN715" s="3"/>
      <c r="CO715" s="3"/>
      <c r="CP715" s="3"/>
      <c r="CQ715" s="3"/>
      <c r="CR715" s="3"/>
      <c r="CS715" s="3"/>
      <c r="CT715" s="3"/>
      <c r="CU715" s="3"/>
      <c r="CV715" s="3"/>
      <c r="CW715" s="3"/>
      <c r="CX715" s="3"/>
      <c r="CY715" s="3"/>
      <c r="CZ715" s="3"/>
      <c r="DA715" s="3"/>
      <c r="DB715" s="3"/>
      <c r="DC715" s="3"/>
      <c r="DD715" s="3"/>
      <c r="DE715" s="3"/>
      <c r="DF715" s="3"/>
    </row>
    <row r="716" spans="1:110" s="34" customForma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/>
      <c r="BI716" s="3"/>
      <c r="BJ716" s="3"/>
      <c r="BK716" s="3"/>
      <c r="BL716" s="3"/>
      <c r="BM716" s="3"/>
      <c r="BN716" s="3"/>
      <c r="BO716" s="3"/>
      <c r="BP716" s="3"/>
      <c r="BQ716" s="3"/>
      <c r="BR716" s="3"/>
      <c r="BS716" s="3"/>
      <c r="BT716" s="3"/>
      <c r="BU716" s="3"/>
      <c r="BV716" s="3"/>
      <c r="BW716" s="3"/>
      <c r="BX716" s="3"/>
      <c r="BY716" s="3"/>
      <c r="BZ716" s="3"/>
      <c r="CA716" s="3"/>
      <c r="CB716" s="3"/>
      <c r="CC716" s="3"/>
      <c r="CD716" s="3"/>
      <c r="CE716" s="3"/>
      <c r="CF716" s="3"/>
      <c r="CG716" s="3"/>
      <c r="CH716" s="3"/>
      <c r="CI716" s="3"/>
      <c r="CJ716" s="3"/>
      <c r="CK716" s="3"/>
      <c r="CL716" s="3"/>
      <c r="CM716" s="3"/>
      <c r="CN716" s="3"/>
      <c r="CO716" s="3"/>
      <c r="CP716" s="3"/>
      <c r="CQ716" s="3"/>
      <c r="CR716" s="3"/>
      <c r="CS716" s="3"/>
      <c r="CT716" s="3"/>
      <c r="CU716" s="3"/>
      <c r="CV716" s="3"/>
      <c r="CW716" s="3"/>
      <c r="CX716" s="3"/>
      <c r="CY716" s="3"/>
      <c r="CZ716" s="3"/>
      <c r="DA716" s="3"/>
      <c r="DB716" s="3"/>
      <c r="DC716" s="3"/>
      <c r="DD716" s="3"/>
      <c r="DE716" s="3"/>
      <c r="DF716" s="3"/>
    </row>
    <row r="717" spans="1:110" s="34" customForma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  <c r="BK717" s="3"/>
      <c r="BL717" s="3"/>
      <c r="BM717" s="3"/>
      <c r="BN717" s="3"/>
      <c r="BO717" s="3"/>
      <c r="BP717" s="3"/>
      <c r="BQ717" s="3"/>
      <c r="BR717" s="3"/>
      <c r="BS717" s="3"/>
      <c r="BT717" s="3"/>
      <c r="BU717" s="3"/>
      <c r="BV717" s="3"/>
      <c r="BW717" s="3"/>
      <c r="BX717" s="3"/>
      <c r="BY717" s="3"/>
      <c r="BZ717" s="3"/>
      <c r="CA717" s="3"/>
      <c r="CB717" s="3"/>
      <c r="CC717" s="3"/>
      <c r="CD717" s="3"/>
      <c r="CE717" s="3"/>
      <c r="CF717" s="3"/>
      <c r="CG717" s="3"/>
      <c r="CH717" s="3"/>
      <c r="CI717" s="3"/>
      <c r="CJ717" s="3"/>
      <c r="CK717" s="3"/>
      <c r="CL717" s="3"/>
      <c r="CM717" s="3"/>
      <c r="CN717" s="3"/>
      <c r="CO717" s="3"/>
      <c r="CP717" s="3"/>
      <c r="CQ717" s="3"/>
      <c r="CR717" s="3"/>
      <c r="CS717" s="3"/>
      <c r="CT717" s="3"/>
      <c r="CU717" s="3"/>
      <c r="CV717" s="3"/>
      <c r="CW717" s="3"/>
      <c r="CX717" s="3"/>
      <c r="CY717" s="3"/>
      <c r="CZ717" s="3"/>
      <c r="DA717" s="3"/>
      <c r="DB717" s="3"/>
      <c r="DC717" s="3"/>
      <c r="DD717" s="3"/>
      <c r="DE717" s="3"/>
      <c r="DF717" s="3"/>
    </row>
    <row r="718" spans="1:110" s="34" customForma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3"/>
      <c r="BN718" s="3"/>
      <c r="BO718" s="3"/>
      <c r="BP718" s="3"/>
      <c r="BQ718" s="3"/>
      <c r="BR718" s="3"/>
      <c r="BS718" s="3"/>
      <c r="BT718" s="3"/>
      <c r="BU718" s="3"/>
      <c r="BV718" s="3"/>
      <c r="BW718" s="3"/>
      <c r="BX718" s="3"/>
      <c r="BY718" s="3"/>
      <c r="BZ718" s="3"/>
      <c r="CA718" s="3"/>
      <c r="CB718" s="3"/>
      <c r="CC718" s="3"/>
      <c r="CD718" s="3"/>
      <c r="CE718" s="3"/>
      <c r="CF718" s="3"/>
      <c r="CG718" s="3"/>
      <c r="CH718" s="3"/>
      <c r="CI718" s="3"/>
      <c r="CJ718" s="3"/>
      <c r="CK718" s="3"/>
      <c r="CL718" s="3"/>
      <c r="CM718" s="3"/>
      <c r="CN718" s="3"/>
      <c r="CO718" s="3"/>
      <c r="CP718" s="3"/>
      <c r="CQ718" s="3"/>
      <c r="CR718" s="3"/>
      <c r="CS718" s="3"/>
      <c r="CT718" s="3"/>
      <c r="CU718" s="3"/>
      <c r="CV718" s="3"/>
      <c r="CW718" s="3"/>
      <c r="CX718" s="3"/>
      <c r="CY718" s="3"/>
      <c r="CZ718" s="3"/>
      <c r="DA718" s="3"/>
      <c r="DB718" s="3"/>
      <c r="DC718" s="3"/>
      <c r="DD718" s="3"/>
      <c r="DE718" s="3"/>
      <c r="DF718" s="3"/>
    </row>
    <row r="719" spans="1:110" s="34" customForma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3"/>
      <c r="BN719" s="3"/>
      <c r="BO719" s="3"/>
      <c r="BP719" s="3"/>
      <c r="BQ719" s="3"/>
      <c r="BR719" s="3"/>
      <c r="BS719" s="3"/>
      <c r="BT719" s="3"/>
      <c r="BU719" s="3"/>
      <c r="BV719" s="3"/>
      <c r="BW719" s="3"/>
      <c r="BX719" s="3"/>
      <c r="BY719" s="3"/>
      <c r="BZ719" s="3"/>
      <c r="CA719" s="3"/>
      <c r="CB719" s="3"/>
      <c r="CC719" s="3"/>
      <c r="CD719" s="3"/>
      <c r="CE719" s="3"/>
      <c r="CF719" s="3"/>
      <c r="CG719" s="3"/>
      <c r="CH719" s="3"/>
      <c r="CI719" s="3"/>
      <c r="CJ719" s="3"/>
      <c r="CK719" s="3"/>
      <c r="CL719" s="3"/>
      <c r="CM719" s="3"/>
      <c r="CN719" s="3"/>
      <c r="CO719" s="3"/>
      <c r="CP719" s="3"/>
      <c r="CQ719" s="3"/>
      <c r="CR719" s="3"/>
      <c r="CS719" s="3"/>
      <c r="CT719" s="3"/>
      <c r="CU719" s="3"/>
      <c r="CV719" s="3"/>
      <c r="CW719" s="3"/>
      <c r="CX719" s="3"/>
      <c r="CY719" s="3"/>
      <c r="CZ719" s="3"/>
      <c r="DA719" s="3"/>
      <c r="DB719" s="3"/>
      <c r="DC719" s="3"/>
      <c r="DD719" s="3"/>
      <c r="DE719" s="3"/>
      <c r="DF719" s="3"/>
    </row>
    <row r="720" spans="1:110" s="34" customForma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  <c r="BH720" s="3"/>
      <c r="BI720" s="3"/>
      <c r="BJ720" s="3"/>
      <c r="BK720" s="3"/>
      <c r="BL720" s="3"/>
      <c r="BM720" s="3"/>
      <c r="BN720" s="3"/>
      <c r="BO720" s="3"/>
      <c r="BP720" s="3"/>
      <c r="BQ720" s="3"/>
      <c r="BR720" s="3"/>
      <c r="BS720" s="3"/>
      <c r="BT720" s="3"/>
      <c r="BU720" s="3"/>
      <c r="BV720" s="3"/>
      <c r="BW720" s="3"/>
      <c r="BX720" s="3"/>
      <c r="BY720" s="3"/>
      <c r="BZ720" s="3"/>
      <c r="CA720" s="3"/>
      <c r="CB720" s="3"/>
      <c r="CC720" s="3"/>
      <c r="CD720" s="3"/>
      <c r="CE720" s="3"/>
      <c r="CF720" s="3"/>
      <c r="CG720" s="3"/>
      <c r="CH720" s="3"/>
      <c r="CI720" s="3"/>
      <c r="CJ720" s="3"/>
      <c r="CK720" s="3"/>
      <c r="CL720" s="3"/>
      <c r="CM720" s="3"/>
      <c r="CN720" s="3"/>
      <c r="CO720" s="3"/>
      <c r="CP720" s="3"/>
      <c r="CQ720" s="3"/>
      <c r="CR720" s="3"/>
      <c r="CS720" s="3"/>
      <c r="CT720" s="3"/>
      <c r="CU720" s="3"/>
      <c r="CV720" s="3"/>
      <c r="CW720" s="3"/>
      <c r="CX720" s="3"/>
      <c r="CY720" s="3"/>
      <c r="CZ720" s="3"/>
      <c r="DA720" s="3"/>
      <c r="DB720" s="3"/>
      <c r="DC720" s="3"/>
      <c r="DD720" s="3"/>
      <c r="DE720" s="3"/>
      <c r="DF720" s="3"/>
    </row>
    <row r="721" spans="1:110" s="34" customForma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  <c r="BF721" s="3"/>
      <c r="BG721" s="3"/>
      <c r="BH721" s="3"/>
      <c r="BI721" s="3"/>
      <c r="BJ721" s="3"/>
      <c r="BK721" s="3"/>
      <c r="BL721" s="3"/>
      <c r="BM721" s="3"/>
      <c r="BN721" s="3"/>
      <c r="BO721" s="3"/>
      <c r="BP721" s="3"/>
      <c r="BQ721" s="3"/>
      <c r="BR721" s="3"/>
      <c r="BS721" s="3"/>
      <c r="BT721" s="3"/>
      <c r="BU721" s="3"/>
      <c r="BV721" s="3"/>
      <c r="BW721" s="3"/>
      <c r="BX721" s="3"/>
      <c r="BY721" s="3"/>
      <c r="BZ721" s="3"/>
      <c r="CA721" s="3"/>
      <c r="CB721" s="3"/>
      <c r="CC721" s="3"/>
      <c r="CD721" s="3"/>
      <c r="CE721" s="3"/>
      <c r="CF721" s="3"/>
      <c r="CG721" s="3"/>
      <c r="CH721" s="3"/>
      <c r="CI721" s="3"/>
      <c r="CJ721" s="3"/>
      <c r="CK721" s="3"/>
      <c r="CL721" s="3"/>
      <c r="CM721" s="3"/>
      <c r="CN721" s="3"/>
      <c r="CO721" s="3"/>
      <c r="CP721" s="3"/>
      <c r="CQ721" s="3"/>
      <c r="CR721" s="3"/>
      <c r="CS721" s="3"/>
      <c r="CT721" s="3"/>
      <c r="CU721" s="3"/>
      <c r="CV721" s="3"/>
      <c r="CW721" s="3"/>
      <c r="CX721" s="3"/>
      <c r="CY721" s="3"/>
      <c r="CZ721" s="3"/>
      <c r="DA721" s="3"/>
      <c r="DB721" s="3"/>
      <c r="DC721" s="3"/>
      <c r="DD721" s="3"/>
      <c r="DE721" s="3"/>
      <c r="DF721" s="3"/>
    </row>
    <row r="722" spans="1:110" s="34" customForma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  <c r="BK722" s="3"/>
      <c r="BL722" s="3"/>
      <c r="BM722" s="3"/>
      <c r="BN722" s="3"/>
      <c r="BO722" s="3"/>
      <c r="BP722" s="3"/>
      <c r="BQ722" s="3"/>
      <c r="BR722" s="3"/>
      <c r="BS722" s="3"/>
      <c r="BT722" s="3"/>
      <c r="BU722" s="3"/>
      <c r="BV722" s="3"/>
      <c r="BW722" s="3"/>
      <c r="BX722" s="3"/>
      <c r="BY722" s="3"/>
      <c r="BZ722" s="3"/>
      <c r="CA722" s="3"/>
      <c r="CB722" s="3"/>
      <c r="CC722" s="3"/>
      <c r="CD722" s="3"/>
      <c r="CE722" s="3"/>
      <c r="CF722" s="3"/>
      <c r="CG722" s="3"/>
      <c r="CH722" s="3"/>
      <c r="CI722" s="3"/>
      <c r="CJ722" s="3"/>
      <c r="CK722" s="3"/>
      <c r="CL722" s="3"/>
      <c r="CM722" s="3"/>
      <c r="CN722" s="3"/>
      <c r="CO722" s="3"/>
      <c r="CP722" s="3"/>
      <c r="CQ722" s="3"/>
      <c r="CR722" s="3"/>
      <c r="CS722" s="3"/>
      <c r="CT722" s="3"/>
      <c r="CU722" s="3"/>
      <c r="CV722" s="3"/>
      <c r="CW722" s="3"/>
      <c r="CX722" s="3"/>
      <c r="CY722" s="3"/>
      <c r="CZ722" s="3"/>
      <c r="DA722" s="3"/>
      <c r="DB722" s="3"/>
      <c r="DC722" s="3"/>
      <c r="DD722" s="3"/>
      <c r="DE722" s="3"/>
      <c r="DF722" s="3"/>
    </row>
    <row r="723" spans="1:110" s="34" customForma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  <c r="BM723" s="3"/>
      <c r="BN723" s="3"/>
      <c r="BO723" s="3"/>
      <c r="BP723" s="3"/>
      <c r="BQ723" s="3"/>
      <c r="BR723" s="3"/>
      <c r="BS723" s="3"/>
      <c r="BT723" s="3"/>
      <c r="BU723" s="3"/>
      <c r="BV723" s="3"/>
      <c r="BW723" s="3"/>
      <c r="BX723" s="3"/>
      <c r="BY723" s="3"/>
      <c r="BZ723" s="3"/>
      <c r="CA723" s="3"/>
      <c r="CB723" s="3"/>
      <c r="CC723" s="3"/>
      <c r="CD723" s="3"/>
      <c r="CE723" s="3"/>
      <c r="CF723" s="3"/>
      <c r="CG723" s="3"/>
      <c r="CH723" s="3"/>
      <c r="CI723" s="3"/>
      <c r="CJ723" s="3"/>
      <c r="CK723" s="3"/>
      <c r="CL723" s="3"/>
      <c r="CM723" s="3"/>
      <c r="CN723" s="3"/>
      <c r="CO723" s="3"/>
      <c r="CP723" s="3"/>
      <c r="CQ723" s="3"/>
      <c r="CR723" s="3"/>
      <c r="CS723" s="3"/>
      <c r="CT723" s="3"/>
      <c r="CU723" s="3"/>
      <c r="CV723" s="3"/>
      <c r="CW723" s="3"/>
      <c r="CX723" s="3"/>
      <c r="CY723" s="3"/>
      <c r="CZ723" s="3"/>
      <c r="DA723" s="3"/>
      <c r="DB723" s="3"/>
      <c r="DC723" s="3"/>
      <c r="DD723" s="3"/>
      <c r="DE723" s="3"/>
      <c r="DF723" s="3"/>
    </row>
    <row r="724" spans="1:110" s="34" customForma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3"/>
      <c r="BN724" s="3"/>
      <c r="BO724" s="3"/>
      <c r="BP724" s="3"/>
      <c r="BQ724" s="3"/>
      <c r="BR724" s="3"/>
      <c r="BS724" s="3"/>
      <c r="BT724" s="3"/>
      <c r="BU724" s="3"/>
      <c r="BV724" s="3"/>
      <c r="BW724" s="3"/>
      <c r="BX724" s="3"/>
      <c r="BY724" s="3"/>
      <c r="BZ724" s="3"/>
      <c r="CA724" s="3"/>
      <c r="CB724" s="3"/>
      <c r="CC724" s="3"/>
      <c r="CD724" s="3"/>
      <c r="CE724" s="3"/>
      <c r="CF724" s="3"/>
      <c r="CG724" s="3"/>
      <c r="CH724" s="3"/>
      <c r="CI724" s="3"/>
      <c r="CJ724" s="3"/>
      <c r="CK724" s="3"/>
      <c r="CL724" s="3"/>
      <c r="CM724" s="3"/>
      <c r="CN724" s="3"/>
      <c r="CO724" s="3"/>
      <c r="CP724" s="3"/>
      <c r="CQ724" s="3"/>
      <c r="CR724" s="3"/>
      <c r="CS724" s="3"/>
      <c r="CT724" s="3"/>
      <c r="CU724" s="3"/>
      <c r="CV724" s="3"/>
      <c r="CW724" s="3"/>
      <c r="CX724" s="3"/>
      <c r="CY724" s="3"/>
      <c r="CZ724" s="3"/>
      <c r="DA724" s="3"/>
      <c r="DB724" s="3"/>
      <c r="DC724" s="3"/>
      <c r="DD724" s="3"/>
      <c r="DE724" s="3"/>
      <c r="DF724" s="3"/>
    </row>
    <row r="725" spans="1:110" s="34" customForma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3"/>
      <c r="BN725" s="3"/>
      <c r="BO725" s="3"/>
      <c r="BP725" s="3"/>
      <c r="BQ725" s="3"/>
      <c r="BR725" s="3"/>
      <c r="BS725" s="3"/>
      <c r="BT725" s="3"/>
      <c r="BU725" s="3"/>
      <c r="BV725" s="3"/>
      <c r="BW725" s="3"/>
      <c r="BX725" s="3"/>
      <c r="BY725" s="3"/>
      <c r="BZ725" s="3"/>
      <c r="CA725" s="3"/>
      <c r="CB725" s="3"/>
      <c r="CC725" s="3"/>
      <c r="CD725" s="3"/>
      <c r="CE725" s="3"/>
      <c r="CF725" s="3"/>
      <c r="CG725" s="3"/>
      <c r="CH725" s="3"/>
      <c r="CI725" s="3"/>
      <c r="CJ725" s="3"/>
      <c r="CK725" s="3"/>
      <c r="CL725" s="3"/>
      <c r="CM725" s="3"/>
      <c r="CN725" s="3"/>
      <c r="CO725" s="3"/>
      <c r="CP725" s="3"/>
      <c r="CQ725" s="3"/>
      <c r="CR725" s="3"/>
      <c r="CS725" s="3"/>
      <c r="CT725" s="3"/>
      <c r="CU725" s="3"/>
      <c r="CV725" s="3"/>
      <c r="CW725" s="3"/>
      <c r="CX725" s="3"/>
      <c r="CY725" s="3"/>
      <c r="CZ725" s="3"/>
      <c r="DA725" s="3"/>
      <c r="DB725" s="3"/>
      <c r="DC725" s="3"/>
      <c r="DD725" s="3"/>
      <c r="DE725" s="3"/>
      <c r="DF725" s="3"/>
    </row>
    <row r="726" spans="1:110" s="34" customForma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  <c r="BL726" s="3"/>
      <c r="BM726" s="3"/>
      <c r="BN726" s="3"/>
      <c r="BO726" s="3"/>
      <c r="BP726" s="3"/>
      <c r="BQ726" s="3"/>
      <c r="BR726" s="3"/>
      <c r="BS726" s="3"/>
      <c r="BT726" s="3"/>
      <c r="BU726" s="3"/>
      <c r="BV726" s="3"/>
      <c r="BW726" s="3"/>
      <c r="BX726" s="3"/>
      <c r="BY726" s="3"/>
      <c r="BZ726" s="3"/>
      <c r="CA726" s="3"/>
      <c r="CB726" s="3"/>
      <c r="CC726" s="3"/>
      <c r="CD726" s="3"/>
      <c r="CE726" s="3"/>
      <c r="CF726" s="3"/>
      <c r="CG726" s="3"/>
      <c r="CH726" s="3"/>
      <c r="CI726" s="3"/>
      <c r="CJ726" s="3"/>
      <c r="CK726" s="3"/>
      <c r="CL726" s="3"/>
      <c r="CM726" s="3"/>
      <c r="CN726" s="3"/>
      <c r="CO726" s="3"/>
      <c r="CP726" s="3"/>
      <c r="CQ726" s="3"/>
      <c r="CR726" s="3"/>
      <c r="CS726" s="3"/>
      <c r="CT726" s="3"/>
      <c r="CU726" s="3"/>
      <c r="CV726" s="3"/>
      <c r="CW726" s="3"/>
      <c r="CX726" s="3"/>
      <c r="CY726" s="3"/>
      <c r="CZ726" s="3"/>
      <c r="DA726" s="3"/>
      <c r="DB726" s="3"/>
      <c r="DC726" s="3"/>
      <c r="DD726" s="3"/>
      <c r="DE726" s="3"/>
      <c r="DF726" s="3"/>
    </row>
    <row r="727" spans="1:110" s="34" customForma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  <c r="BK727" s="3"/>
      <c r="BL727" s="3"/>
      <c r="BM727" s="3"/>
      <c r="BN727" s="3"/>
      <c r="BO727" s="3"/>
      <c r="BP727" s="3"/>
      <c r="BQ727" s="3"/>
      <c r="BR727" s="3"/>
      <c r="BS727" s="3"/>
      <c r="BT727" s="3"/>
      <c r="BU727" s="3"/>
      <c r="BV727" s="3"/>
      <c r="BW727" s="3"/>
      <c r="BX727" s="3"/>
      <c r="BY727" s="3"/>
      <c r="BZ727" s="3"/>
      <c r="CA727" s="3"/>
      <c r="CB727" s="3"/>
      <c r="CC727" s="3"/>
      <c r="CD727" s="3"/>
      <c r="CE727" s="3"/>
      <c r="CF727" s="3"/>
      <c r="CG727" s="3"/>
      <c r="CH727" s="3"/>
      <c r="CI727" s="3"/>
      <c r="CJ727" s="3"/>
      <c r="CK727" s="3"/>
      <c r="CL727" s="3"/>
      <c r="CM727" s="3"/>
      <c r="CN727" s="3"/>
      <c r="CO727" s="3"/>
      <c r="CP727" s="3"/>
      <c r="CQ727" s="3"/>
      <c r="CR727" s="3"/>
      <c r="CS727" s="3"/>
      <c r="CT727" s="3"/>
      <c r="CU727" s="3"/>
      <c r="CV727" s="3"/>
      <c r="CW727" s="3"/>
      <c r="CX727" s="3"/>
      <c r="CY727" s="3"/>
      <c r="CZ727" s="3"/>
      <c r="DA727" s="3"/>
      <c r="DB727" s="3"/>
      <c r="DC727" s="3"/>
      <c r="DD727" s="3"/>
      <c r="DE727" s="3"/>
      <c r="DF727" s="3"/>
    </row>
    <row r="728" spans="1:110" s="34" customForma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  <c r="BK728" s="3"/>
      <c r="BL728" s="3"/>
      <c r="BM728" s="3"/>
      <c r="BN728" s="3"/>
      <c r="BO728" s="3"/>
      <c r="BP728" s="3"/>
      <c r="BQ728" s="3"/>
      <c r="BR728" s="3"/>
      <c r="BS728" s="3"/>
      <c r="BT728" s="3"/>
      <c r="BU728" s="3"/>
      <c r="BV728" s="3"/>
      <c r="BW728" s="3"/>
      <c r="BX728" s="3"/>
      <c r="BY728" s="3"/>
      <c r="BZ728" s="3"/>
      <c r="CA728" s="3"/>
      <c r="CB728" s="3"/>
      <c r="CC728" s="3"/>
      <c r="CD728" s="3"/>
      <c r="CE728" s="3"/>
      <c r="CF728" s="3"/>
      <c r="CG728" s="3"/>
      <c r="CH728" s="3"/>
      <c r="CI728" s="3"/>
      <c r="CJ728" s="3"/>
      <c r="CK728" s="3"/>
      <c r="CL728" s="3"/>
      <c r="CM728" s="3"/>
      <c r="CN728" s="3"/>
      <c r="CO728" s="3"/>
      <c r="CP728" s="3"/>
      <c r="CQ728" s="3"/>
      <c r="CR728" s="3"/>
      <c r="CS728" s="3"/>
      <c r="CT728" s="3"/>
      <c r="CU728" s="3"/>
      <c r="CV728" s="3"/>
      <c r="CW728" s="3"/>
      <c r="CX728" s="3"/>
      <c r="CY728" s="3"/>
      <c r="CZ728" s="3"/>
      <c r="DA728" s="3"/>
      <c r="DB728" s="3"/>
      <c r="DC728" s="3"/>
      <c r="DD728" s="3"/>
      <c r="DE728" s="3"/>
      <c r="DF728" s="3"/>
    </row>
    <row r="729" spans="1:110" s="34" customForma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  <c r="BL729" s="3"/>
      <c r="BM729" s="3"/>
      <c r="BN729" s="3"/>
      <c r="BO729" s="3"/>
      <c r="BP729" s="3"/>
      <c r="BQ729" s="3"/>
      <c r="BR729" s="3"/>
      <c r="BS729" s="3"/>
      <c r="BT729" s="3"/>
      <c r="BU729" s="3"/>
      <c r="BV729" s="3"/>
      <c r="BW729" s="3"/>
      <c r="BX729" s="3"/>
      <c r="BY729" s="3"/>
      <c r="BZ729" s="3"/>
      <c r="CA729" s="3"/>
      <c r="CB729" s="3"/>
      <c r="CC729" s="3"/>
      <c r="CD729" s="3"/>
      <c r="CE729" s="3"/>
      <c r="CF729" s="3"/>
      <c r="CG729" s="3"/>
      <c r="CH729" s="3"/>
      <c r="CI729" s="3"/>
      <c r="CJ729" s="3"/>
      <c r="CK729" s="3"/>
      <c r="CL729" s="3"/>
      <c r="CM729" s="3"/>
      <c r="CN729" s="3"/>
      <c r="CO729" s="3"/>
      <c r="CP729" s="3"/>
      <c r="CQ729" s="3"/>
      <c r="CR729" s="3"/>
      <c r="CS729" s="3"/>
      <c r="CT729" s="3"/>
      <c r="CU729" s="3"/>
      <c r="CV729" s="3"/>
      <c r="CW729" s="3"/>
      <c r="CX729" s="3"/>
      <c r="CY729" s="3"/>
      <c r="CZ729" s="3"/>
      <c r="DA729" s="3"/>
      <c r="DB729" s="3"/>
      <c r="DC729" s="3"/>
      <c r="DD729" s="3"/>
      <c r="DE729" s="3"/>
      <c r="DF729" s="3"/>
    </row>
    <row r="730" spans="1:110" s="34" customForma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  <c r="BL730" s="3"/>
      <c r="BM730" s="3"/>
      <c r="BN730" s="3"/>
      <c r="BO730" s="3"/>
      <c r="BP730" s="3"/>
      <c r="BQ730" s="3"/>
      <c r="BR730" s="3"/>
      <c r="BS730" s="3"/>
      <c r="BT730" s="3"/>
      <c r="BU730" s="3"/>
      <c r="BV730" s="3"/>
      <c r="BW730" s="3"/>
      <c r="BX730" s="3"/>
      <c r="BY730" s="3"/>
      <c r="BZ730" s="3"/>
      <c r="CA730" s="3"/>
      <c r="CB730" s="3"/>
      <c r="CC730" s="3"/>
      <c r="CD730" s="3"/>
      <c r="CE730" s="3"/>
      <c r="CF730" s="3"/>
      <c r="CG730" s="3"/>
      <c r="CH730" s="3"/>
      <c r="CI730" s="3"/>
      <c r="CJ730" s="3"/>
      <c r="CK730" s="3"/>
      <c r="CL730" s="3"/>
      <c r="CM730" s="3"/>
      <c r="CN730" s="3"/>
      <c r="CO730" s="3"/>
      <c r="CP730" s="3"/>
      <c r="CQ730" s="3"/>
      <c r="CR730" s="3"/>
      <c r="CS730" s="3"/>
      <c r="CT730" s="3"/>
      <c r="CU730" s="3"/>
      <c r="CV730" s="3"/>
      <c r="CW730" s="3"/>
      <c r="CX730" s="3"/>
      <c r="CY730" s="3"/>
      <c r="CZ730" s="3"/>
      <c r="DA730" s="3"/>
      <c r="DB730" s="3"/>
      <c r="DC730" s="3"/>
      <c r="DD730" s="3"/>
      <c r="DE730" s="3"/>
      <c r="DF730" s="3"/>
    </row>
    <row r="731" spans="1:110" s="34" customForma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  <c r="BK731" s="3"/>
      <c r="BL731" s="3"/>
      <c r="BM731" s="3"/>
      <c r="BN731" s="3"/>
      <c r="BO731" s="3"/>
      <c r="BP731" s="3"/>
      <c r="BQ731" s="3"/>
      <c r="BR731" s="3"/>
      <c r="BS731" s="3"/>
      <c r="BT731" s="3"/>
      <c r="BU731" s="3"/>
      <c r="BV731" s="3"/>
      <c r="BW731" s="3"/>
      <c r="BX731" s="3"/>
      <c r="BY731" s="3"/>
      <c r="BZ731" s="3"/>
      <c r="CA731" s="3"/>
      <c r="CB731" s="3"/>
      <c r="CC731" s="3"/>
      <c r="CD731" s="3"/>
      <c r="CE731" s="3"/>
      <c r="CF731" s="3"/>
      <c r="CG731" s="3"/>
      <c r="CH731" s="3"/>
      <c r="CI731" s="3"/>
      <c r="CJ731" s="3"/>
      <c r="CK731" s="3"/>
      <c r="CL731" s="3"/>
      <c r="CM731" s="3"/>
      <c r="CN731" s="3"/>
      <c r="CO731" s="3"/>
      <c r="CP731" s="3"/>
      <c r="CQ731" s="3"/>
      <c r="CR731" s="3"/>
      <c r="CS731" s="3"/>
      <c r="CT731" s="3"/>
      <c r="CU731" s="3"/>
      <c r="CV731" s="3"/>
      <c r="CW731" s="3"/>
      <c r="CX731" s="3"/>
      <c r="CY731" s="3"/>
      <c r="CZ731" s="3"/>
      <c r="DA731" s="3"/>
      <c r="DB731" s="3"/>
      <c r="DC731" s="3"/>
      <c r="DD731" s="3"/>
      <c r="DE731" s="3"/>
      <c r="DF731" s="3"/>
    </row>
    <row r="732" spans="1:110" s="34" customForma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  <c r="BK732" s="3"/>
      <c r="BL732" s="3"/>
      <c r="BM732" s="3"/>
      <c r="BN732" s="3"/>
      <c r="BO732" s="3"/>
      <c r="BP732" s="3"/>
      <c r="BQ732" s="3"/>
      <c r="BR732" s="3"/>
      <c r="BS732" s="3"/>
      <c r="BT732" s="3"/>
      <c r="BU732" s="3"/>
      <c r="BV732" s="3"/>
      <c r="BW732" s="3"/>
      <c r="BX732" s="3"/>
      <c r="BY732" s="3"/>
      <c r="BZ732" s="3"/>
      <c r="CA732" s="3"/>
      <c r="CB732" s="3"/>
      <c r="CC732" s="3"/>
      <c r="CD732" s="3"/>
      <c r="CE732" s="3"/>
      <c r="CF732" s="3"/>
      <c r="CG732" s="3"/>
      <c r="CH732" s="3"/>
      <c r="CI732" s="3"/>
      <c r="CJ732" s="3"/>
      <c r="CK732" s="3"/>
      <c r="CL732" s="3"/>
      <c r="CM732" s="3"/>
      <c r="CN732" s="3"/>
      <c r="CO732" s="3"/>
      <c r="CP732" s="3"/>
      <c r="CQ732" s="3"/>
      <c r="CR732" s="3"/>
      <c r="CS732" s="3"/>
      <c r="CT732" s="3"/>
      <c r="CU732" s="3"/>
      <c r="CV732" s="3"/>
      <c r="CW732" s="3"/>
      <c r="CX732" s="3"/>
      <c r="CY732" s="3"/>
      <c r="CZ732" s="3"/>
      <c r="DA732" s="3"/>
      <c r="DB732" s="3"/>
      <c r="DC732" s="3"/>
      <c r="DD732" s="3"/>
      <c r="DE732" s="3"/>
      <c r="DF732" s="3"/>
    </row>
    <row r="733" spans="1:110" s="34" customForma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  <c r="BK733" s="3"/>
      <c r="BL733" s="3"/>
      <c r="BM733" s="3"/>
      <c r="BN733" s="3"/>
      <c r="BO733" s="3"/>
      <c r="BP733" s="3"/>
      <c r="BQ733" s="3"/>
      <c r="BR733" s="3"/>
      <c r="BS733" s="3"/>
      <c r="BT733" s="3"/>
      <c r="BU733" s="3"/>
      <c r="BV733" s="3"/>
      <c r="BW733" s="3"/>
      <c r="BX733" s="3"/>
      <c r="BY733" s="3"/>
      <c r="BZ733" s="3"/>
      <c r="CA733" s="3"/>
      <c r="CB733" s="3"/>
      <c r="CC733" s="3"/>
      <c r="CD733" s="3"/>
      <c r="CE733" s="3"/>
      <c r="CF733" s="3"/>
      <c r="CG733" s="3"/>
      <c r="CH733" s="3"/>
      <c r="CI733" s="3"/>
      <c r="CJ733" s="3"/>
      <c r="CK733" s="3"/>
      <c r="CL733" s="3"/>
      <c r="CM733" s="3"/>
      <c r="CN733" s="3"/>
      <c r="CO733" s="3"/>
      <c r="CP733" s="3"/>
      <c r="CQ733" s="3"/>
      <c r="CR733" s="3"/>
      <c r="CS733" s="3"/>
      <c r="CT733" s="3"/>
      <c r="CU733" s="3"/>
      <c r="CV733" s="3"/>
      <c r="CW733" s="3"/>
      <c r="CX733" s="3"/>
      <c r="CY733" s="3"/>
      <c r="CZ733" s="3"/>
      <c r="DA733" s="3"/>
      <c r="DB733" s="3"/>
      <c r="DC733" s="3"/>
      <c r="DD733" s="3"/>
      <c r="DE733" s="3"/>
      <c r="DF733" s="3"/>
    </row>
    <row r="734" spans="1:110" s="34" customForma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  <c r="BJ734" s="3"/>
      <c r="BK734" s="3"/>
      <c r="BL734" s="3"/>
      <c r="BM734" s="3"/>
      <c r="BN734" s="3"/>
      <c r="BO734" s="3"/>
      <c r="BP734" s="3"/>
      <c r="BQ734" s="3"/>
      <c r="BR734" s="3"/>
      <c r="BS734" s="3"/>
      <c r="BT734" s="3"/>
      <c r="BU734" s="3"/>
      <c r="BV734" s="3"/>
      <c r="BW734" s="3"/>
      <c r="BX734" s="3"/>
      <c r="BY734" s="3"/>
      <c r="BZ734" s="3"/>
      <c r="CA734" s="3"/>
      <c r="CB734" s="3"/>
      <c r="CC734" s="3"/>
      <c r="CD734" s="3"/>
      <c r="CE734" s="3"/>
      <c r="CF734" s="3"/>
      <c r="CG734" s="3"/>
      <c r="CH734" s="3"/>
      <c r="CI734" s="3"/>
      <c r="CJ734" s="3"/>
      <c r="CK734" s="3"/>
      <c r="CL734" s="3"/>
      <c r="CM734" s="3"/>
      <c r="CN734" s="3"/>
      <c r="CO734" s="3"/>
      <c r="CP734" s="3"/>
      <c r="CQ734" s="3"/>
      <c r="CR734" s="3"/>
      <c r="CS734" s="3"/>
      <c r="CT734" s="3"/>
      <c r="CU734" s="3"/>
      <c r="CV734" s="3"/>
      <c r="CW734" s="3"/>
      <c r="CX734" s="3"/>
      <c r="CY734" s="3"/>
      <c r="CZ734" s="3"/>
      <c r="DA734" s="3"/>
      <c r="DB734" s="3"/>
      <c r="DC734" s="3"/>
      <c r="DD734" s="3"/>
      <c r="DE734" s="3"/>
      <c r="DF734" s="3"/>
    </row>
    <row r="735" spans="1:110" s="34" customForma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3"/>
      <c r="BK735" s="3"/>
      <c r="BL735" s="3"/>
      <c r="BM735" s="3"/>
      <c r="BN735" s="3"/>
      <c r="BO735" s="3"/>
      <c r="BP735" s="3"/>
      <c r="BQ735" s="3"/>
      <c r="BR735" s="3"/>
      <c r="BS735" s="3"/>
      <c r="BT735" s="3"/>
      <c r="BU735" s="3"/>
      <c r="BV735" s="3"/>
      <c r="BW735" s="3"/>
      <c r="BX735" s="3"/>
      <c r="BY735" s="3"/>
      <c r="BZ735" s="3"/>
      <c r="CA735" s="3"/>
      <c r="CB735" s="3"/>
      <c r="CC735" s="3"/>
      <c r="CD735" s="3"/>
      <c r="CE735" s="3"/>
      <c r="CF735" s="3"/>
      <c r="CG735" s="3"/>
      <c r="CH735" s="3"/>
      <c r="CI735" s="3"/>
      <c r="CJ735" s="3"/>
      <c r="CK735" s="3"/>
      <c r="CL735" s="3"/>
      <c r="CM735" s="3"/>
      <c r="CN735" s="3"/>
      <c r="CO735" s="3"/>
      <c r="CP735" s="3"/>
      <c r="CQ735" s="3"/>
      <c r="CR735" s="3"/>
      <c r="CS735" s="3"/>
      <c r="CT735" s="3"/>
      <c r="CU735" s="3"/>
      <c r="CV735" s="3"/>
      <c r="CW735" s="3"/>
      <c r="CX735" s="3"/>
      <c r="CY735" s="3"/>
      <c r="CZ735" s="3"/>
      <c r="DA735" s="3"/>
      <c r="DB735" s="3"/>
      <c r="DC735" s="3"/>
      <c r="DD735" s="3"/>
      <c r="DE735" s="3"/>
      <c r="DF735" s="3"/>
    </row>
    <row r="736" spans="1:110" s="34" customForma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3"/>
      <c r="BN736" s="3"/>
      <c r="BO736" s="3"/>
      <c r="BP736" s="3"/>
      <c r="BQ736" s="3"/>
      <c r="BR736" s="3"/>
      <c r="BS736" s="3"/>
      <c r="BT736" s="3"/>
      <c r="BU736" s="3"/>
      <c r="BV736" s="3"/>
      <c r="BW736" s="3"/>
      <c r="BX736" s="3"/>
      <c r="BY736" s="3"/>
      <c r="BZ736" s="3"/>
      <c r="CA736" s="3"/>
      <c r="CB736" s="3"/>
      <c r="CC736" s="3"/>
      <c r="CD736" s="3"/>
      <c r="CE736" s="3"/>
      <c r="CF736" s="3"/>
      <c r="CG736" s="3"/>
      <c r="CH736" s="3"/>
      <c r="CI736" s="3"/>
      <c r="CJ736" s="3"/>
      <c r="CK736" s="3"/>
      <c r="CL736" s="3"/>
      <c r="CM736" s="3"/>
      <c r="CN736" s="3"/>
      <c r="CO736" s="3"/>
      <c r="CP736" s="3"/>
      <c r="CQ736" s="3"/>
      <c r="CR736" s="3"/>
      <c r="CS736" s="3"/>
      <c r="CT736" s="3"/>
      <c r="CU736" s="3"/>
      <c r="CV736" s="3"/>
      <c r="CW736" s="3"/>
      <c r="CX736" s="3"/>
      <c r="CY736" s="3"/>
      <c r="CZ736" s="3"/>
      <c r="DA736" s="3"/>
      <c r="DB736" s="3"/>
      <c r="DC736" s="3"/>
      <c r="DD736" s="3"/>
      <c r="DE736" s="3"/>
      <c r="DF736" s="3"/>
    </row>
    <row r="737" spans="1:110" s="34" customForma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3"/>
      <c r="BN737" s="3"/>
      <c r="BO737" s="3"/>
      <c r="BP737" s="3"/>
      <c r="BQ737" s="3"/>
      <c r="BR737" s="3"/>
      <c r="BS737" s="3"/>
      <c r="BT737" s="3"/>
      <c r="BU737" s="3"/>
      <c r="BV737" s="3"/>
      <c r="BW737" s="3"/>
      <c r="BX737" s="3"/>
      <c r="BY737" s="3"/>
      <c r="BZ737" s="3"/>
      <c r="CA737" s="3"/>
      <c r="CB737" s="3"/>
      <c r="CC737" s="3"/>
      <c r="CD737" s="3"/>
      <c r="CE737" s="3"/>
      <c r="CF737" s="3"/>
      <c r="CG737" s="3"/>
      <c r="CH737" s="3"/>
      <c r="CI737" s="3"/>
      <c r="CJ737" s="3"/>
      <c r="CK737" s="3"/>
      <c r="CL737" s="3"/>
      <c r="CM737" s="3"/>
      <c r="CN737" s="3"/>
      <c r="CO737" s="3"/>
      <c r="CP737" s="3"/>
      <c r="CQ737" s="3"/>
      <c r="CR737" s="3"/>
      <c r="CS737" s="3"/>
      <c r="CT737" s="3"/>
      <c r="CU737" s="3"/>
      <c r="CV737" s="3"/>
      <c r="CW737" s="3"/>
      <c r="CX737" s="3"/>
      <c r="CY737" s="3"/>
      <c r="CZ737" s="3"/>
      <c r="DA737" s="3"/>
      <c r="DB737" s="3"/>
      <c r="DC737" s="3"/>
      <c r="DD737" s="3"/>
      <c r="DE737" s="3"/>
      <c r="DF737" s="3"/>
    </row>
    <row r="738" spans="1:110" s="34" customForma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  <c r="BI738" s="3"/>
      <c r="BJ738" s="3"/>
      <c r="BK738" s="3"/>
      <c r="BL738" s="3"/>
      <c r="BM738" s="3"/>
      <c r="BN738" s="3"/>
      <c r="BO738" s="3"/>
      <c r="BP738" s="3"/>
      <c r="BQ738" s="3"/>
      <c r="BR738" s="3"/>
      <c r="BS738" s="3"/>
      <c r="BT738" s="3"/>
      <c r="BU738" s="3"/>
      <c r="BV738" s="3"/>
      <c r="BW738" s="3"/>
      <c r="BX738" s="3"/>
      <c r="BY738" s="3"/>
      <c r="BZ738" s="3"/>
      <c r="CA738" s="3"/>
      <c r="CB738" s="3"/>
      <c r="CC738" s="3"/>
      <c r="CD738" s="3"/>
      <c r="CE738" s="3"/>
      <c r="CF738" s="3"/>
      <c r="CG738" s="3"/>
      <c r="CH738" s="3"/>
      <c r="CI738" s="3"/>
      <c r="CJ738" s="3"/>
      <c r="CK738" s="3"/>
      <c r="CL738" s="3"/>
      <c r="CM738" s="3"/>
      <c r="CN738" s="3"/>
      <c r="CO738" s="3"/>
      <c r="CP738" s="3"/>
      <c r="CQ738" s="3"/>
      <c r="CR738" s="3"/>
      <c r="CS738" s="3"/>
      <c r="CT738" s="3"/>
      <c r="CU738" s="3"/>
      <c r="CV738" s="3"/>
      <c r="CW738" s="3"/>
      <c r="CX738" s="3"/>
      <c r="CY738" s="3"/>
      <c r="CZ738" s="3"/>
      <c r="DA738" s="3"/>
      <c r="DB738" s="3"/>
      <c r="DC738" s="3"/>
      <c r="DD738" s="3"/>
      <c r="DE738" s="3"/>
      <c r="DF738" s="3"/>
    </row>
    <row r="739" spans="1:110" s="34" customForma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  <c r="BF739" s="3"/>
      <c r="BG739" s="3"/>
      <c r="BH739" s="3"/>
      <c r="BI739" s="3"/>
      <c r="BJ739" s="3"/>
      <c r="BK739" s="3"/>
      <c r="BL739" s="3"/>
      <c r="BM739" s="3"/>
      <c r="BN739" s="3"/>
      <c r="BO739" s="3"/>
      <c r="BP739" s="3"/>
      <c r="BQ739" s="3"/>
      <c r="BR739" s="3"/>
      <c r="BS739" s="3"/>
      <c r="BT739" s="3"/>
      <c r="BU739" s="3"/>
      <c r="BV739" s="3"/>
      <c r="BW739" s="3"/>
      <c r="BX739" s="3"/>
      <c r="BY739" s="3"/>
      <c r="BZ739" s="3"/>
      <c r="CA739" s="3"/>
      <c r="CB739" s="3"/>
      <c r="CC739" s="3"/>
      <c r="CD739" s="3"/>
      <c r="CE739" s="3"/>
      <c r="CF739" s="3"/>
      <c r="CG739" s="3"/>
      <c r="CH739" s="3"/>
      <c r="CI739" s="3"/>
      <c r="CJ739" s="3"/>
      <c r="CK739" s="3"/>
      <c r="CL739" s="3"/>
      <c r="CM739" s="3"/>
      <c r="CN739" s="3"/>
      <c r="CO739" s="3"/>
      <c r="CP739" s="3"/>
      <c r="CQ739" s="3"/>
      <c r="CR739" s="3"/>
      <c r="CS739" s="3"/>
      <c r="CT739" s="3"/>
      <c r="CU739" s="3"/>
      <c r="CV739" s="3"/>
      <c r="CW739" s="3"/>
      <c r="CX739" s="3"/>
      <c r="CY739" s="3"/>
      <c r="CZ739" s="3"/>
      <c r="DA739" s="3"/>
      <c r="DB739" s="3"/>
      <c r="DC739" s="3"/>
      <c r="DD739" s="3"/>
      <c r="DE739" s="3"/>
      <c r="DF739" s="3"/>
    </row>
    <row r="740" spans="1:110" s="34" customForma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  <c r="BK740" s="3"/>
      <c r="BL740" s="3"/>
      <c r="BM740" s="3"/>
      <c r="BN740" s="3"/>
      <c r="BO740" s="3"/>
      <c r="BP740" s="3"/>
      <c r="BQ740" s="3"/>
      <c r="BR740" s="3"/>
      <c r="BS740" s="3"/>
      <c r="BT740" s="3"/>
      <c r="BU740" s="3"/>
      <c r="BV740" s="3"/>
      <c r="BW740" s="3"/>
      <c r="BX740" s="3"/>
      <c r="BY740" s="3"/>
      <c r="BZ740" s="3"/>
      <c r="CA740" s="3"/>
      <c r="CB740" s="3"/>
      <c r="CC740" s="3"/>
      <c r="CD740" s="3"/>
      <c r="CE740" s="3"/>
      <c r="CF740" s="3"/>
      <c r="CG740" s="3"/>
      <c r="CH740" s="3"/>
      <c r="CI740" s="3"/>
      <c r="CJ740" s="3"/>
      <c r="CK740" s="3"/>
      <c r="CL740" s="3"/>
      <c r="CM740" s="3"/>
      <c r="CN740" s="3"/>
      <c r="CO740" s="3"/>
      <c r="CP740" s="3"/>
      <c r="CQ740" s="3"/>
      <c r="CR740" s="3"/>
      <c r="CS740" s="3"/>
      <c r="CT740" s="3"/>
      <c r="CU740" s="3"/>
      <c r="CV740" s="3"/>
      <c r="CW740" s="3"/>
      <c r="CX740" s="3"/>
      <c r="CY740" s="3"/>
      <c r="CZ740" s="3"/>
      <c r="DA740" s="3"/>
      <c r="DB740" s="3"/>
      <c r="DC740" s="3"/>
      <c r="DD740" s="3"/>
      <c r="DE740" s="3"/>
      <c r="DF740" s="3"/>
    </row>
    <row r="741" spans="1:110" s="34" customForma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  <c r="BL741" s="3"/>
      <c r="BM741" s="3"/>
      <c r="BN741" s="3"/>
      <c r="BO741" s="3"/>
      <c r="BP741" s="3"/>
      <c r="BQ741" s="3"/>
      <c r="BR741" s="3"/>
      <c r="BS741" s="3"/>
      <c r="BT741" s="3"/>
      <c r="BU741" s="3"/>
      <c r="BV741" s="3"/>
      <c r="BW741" s="3"/>
      <c r="BX741" s="3"/>
      <c r="BY741" s="3"/>
      <c r="BZ741" s="3"/>
      <c r="CA741" s="3"/>
      <c r="CB741" s="3"/>
      <c r="CC741" s="3"/>
      <c r="CD741" s="3"/>
      <c r="CE741" s="3"/>
      <c r="CF741" s="3"/>
      <c r="CG741" s="3"/>
      <c r="CH741" s="3"/>
      <c r="CI741" s="3"/>
      <c r="CJ741" s="3"/>
      <c r="CK741" s="3"/>
      <c r="CL741" s="3"/>
      <c r="CM741" s="3"/>
      <c r="CN741" s="3"/>
      <c r="CO741" s="3"/>
      <c r="CP741" s="3"/>
      <c r="CQ741" s="3"/>
      <c r="CR741" s="3"/>
      <c r="CS741" s="3"/>
      <c r="CT741" s="3"/>
      <c r="CU741" s="3"/>
      <c r="CV741" s="3"/>
      <c r="CW741" s="3"/>
      <c r="CX741" s="3"/>
      <c r="CY741" s="3"/>
      <c r="CZ741" s="3"/>
      <c r="DA741" s="3"/>
      <c r="DB741" s="3"/>
      <c r="DC741" s="3"/>
      <c r="DD741" s="3"/>
      <c r="DE741" s="3"/>
      <c r="DF741" s="3"/>
    </row>
    <row r="742" spans="1:110" s="34" customForma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3"/>
      <c r="BN742" s="3"/>
      <c r="BO742" s="3"/>
      <c r="BP742" s="3"/>
      <c r="BQ742" s="3"/>
      <c r="BR742" s="3"/>
      <c r="BS742" s="3"/>
      <c r="BT742" s="3"/>
      <c r="BU742" s="3"/>
      <c r="BV742" s="3"/>
      <c r="BW742" s="3"/>
      <c r="BX742" s="3"/>
      <c r="BY742" s="3"/>
      <c r="BZ742" s="3"/>
      <c r="CA742" s="3"/>
      <c r="CB742" s="3"/>
      <c r="CC742" s="3"/>
      <c r="CD742" s="3"/>
      <c r="CE742" s="3"/>
      <c r="CF742" s="3"/>
      <c r="CG742" s="3"/>
      <c r="CH742" s="3"/>
      <c r="CI742" s="3"/>
      <c r="CJ742" s="3"/>
      <c r="CK742" s="3"/>
      <c r="CL742" s="3"/>
      <c r="CM742" s="3"/>
      <c r="CN742" s="3"/>
      <c r="CO742" s="3"/>
      <c r="CP742" s="3"/>
      <c r="CQ742" s="3"/>
      <c r="CR742" s="3"/>
      <c r="CS742" s="3"/>
      <c r="CT742" s="3"/>
      <c r="CU742" s="3"/>
      <c r="CV742" s="3"/>
      <c r="CW742" s="3"/>
      <c r="CX742" s="3"/>
      <c r="CY742" s="3"/>
      <c r="CZ742" s="3"/>
      <c r="DA742" s="3"/>
      <c r="DB742" s="3"/>
      <c r="DC742" s="3"/>
      <c r="DD742" s="3"/>
      <c r="DE742" s="3"/>
      <c r="DF742" s="3"/>
    </row>
    <row r="743" spans="1:110" s="34" customForma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3"/>
      <c r="BN743" s="3"/>
      <c r="BO743" s="3"/>
      <c r="BP743" s="3"/>
      <c r="BQ743" s="3"/>
      <c r="BR743" s="3"/>
      <c r="BS743" s="3"/>
      <c r="BT743" s="3"/>
      <c r="BU743" s="3"/>
      <c r="BV743" s="3"/>
      <c r="BW743" s="3"/>
      <c r="BX743" s="3"/>
      <c r="BY743" s="3"/>
      <c r="BZ743" s="3"/>
      <c r="CA743" s="3"/>
      <c r="CB743" s="3"/>
      <c r="CC743" s="3"/>
      <c r="CD743" s="3"/>
      <c r="CE743" s="3"/>
      <c r="CF743" s="3"/>
      <c r="CG743" s="3"/>
      <c r="CH743" s="3"/>
      <c r="CI743" s="3"/>
      <c r="CJ743" s="3"/>
      <c r="CK743" s="3"/>
      <c r="CL743" s="3"/>
      <c r="CM743" s="3"/>
      <c r="CN743" s="3"/>
      <c r="CO743" s="3"/>
      <c r="CP743" s="3"/>
      <c r="CQ743" s="3"/>
      <c r="CR743" s="3"/>
      <c r="CS743" s="3"/>
      <c r="CT743" s="3"/>
      <c r="CU743" s="3"/>
      <c r="CV743" s="3"/>
      <c r="CW743" s="3"/>
      <c r="CX743" s="3"/>
      <c r="CY743" s="3"/>
      <c r="CZ743" s="3"/>
      <c r="DA743" s="3"/>
      <c r="DB743" s="3"/>
      <c r="DC743" s="3"/>
      <c r="DD743" s="3"/>
      <c r="DE743" s="3"/>
      <c r="DF743" s="3"/>
    </row>
    <row r="744" spans="1:110" s="34" customForma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  <c r="BK744" s="3"/>
      <c r="BL744" s="3"/>
      <c r="BM744" s="3"/>
      <c r="BN744" s="3"/>
      <c r="BO744" s="3"/>
      <c r="BP744" s="3"/>
      <c r="BQ744" s="3"/>
      <c r="BR744" s="3"/>
      <c r="BS744" s="3"/>
      <c r="BT744" s="3"/>
      <c r="BU744" s="3"/>
      <c r="BV744" s="3"/>
      <c r="BW744" s="3"/>
      <c r="BX744" s="3"/>
      <c r="BY744" s="3"/>
      <c r="BZ744" s="3"/>
      <c r="CA744" s="3"/>
      <c r="CB744" s="3"/>
      <c r="CC744" s="3"/>
      <c r="CD744" s="3"/>
      <c r="CE744" s="3"/>
      <c r="CF744" s="3"/>
      <c r="CG744" s="3"/>
      <c r="CH744" s="3"/>
      <c r="CI744" s="3"/>
      <c r="CJ744" s="3"/>
      <c r="CK744" s="3"/>
      <c r="CL744" s="3"/>
      <c r="CM744" s="3"/>
      <c r="CN744" s="3"/>
      <c r="CO744" s="3"/>
      <c r="CP744" s="3"/>
      <c r="CQ744" s="3"/>
      <c r="CR744" s="3"/>
      <c r="CS744" s="3"/>
      <c r="CT744" s="3"/>
      <c r="CU744" s="3"/>
      <c r="CV744" s="3"/>
      <c r="CW744" s="3"/>
      <c r="CX744" s="3"/>
      <c r="CY744" s="3"/>
      <c r="CZ744" s="3"/>
      <c r="DA744" s="3"/>
      <c r="DB744" s="3"/>
      <c r="DC744" s="3"/>
      <c r="DD744" s="3"/>
      <c r="DE744" s="3"/>
      <c r="DF744" s="3"/>
    </row>
    <row r="745" spans="1:110" s="34" customForma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  <c r="BK745" s="3"/>
      <c r="BL745" s="3"/>
      <c r="BM745" s="3"/>
      <c r="BN745" s="3"/>
      <c r="BO745" s="3"/>
      <c r="BP745" s="3"/>
      <c r="BQ745" s="3"/>
      <c r="BR745" s="3"/>
      <c r="BS745" s="3"/>
      <c r="BT745" s="3"/>
      <c r="BU745" s="3"/>
      <c r="BV745" s="3"/>
      <c r="BW745" s="3"/>
      <c r="BX745" s="3"/>
      <c r="BY745" s="3"/>
      <c r="BZ745" s="3"/>
      <c r="CA745" s="3"/>
      <c r="CB745" s="3"/>
      <c r="CC745" s="3"/>
      <c r="CD745" s="3"/>
      <c r="CE745" s="3"/>
      <c r="CF745" s="3"/>
      <c r="CG745" s="3"/>
      <c r="CH745" s="3"/>
      <c r="CI745" s="3"/>
      <c r="CJ745" s="3"/>
      <c r="CK745" s="3"/>
      <c r="CL745" s="3"/>
      <c r="CM745" s="3"/>
      <c r="CN745" s="3"/>
      <c r="CO745" s="3"/>
      <c r="CP745" s="3"/>
      <c r="CQ745" s="3"/>
      <c r="CR745" s="3"/>
      <c r="CS745" s="3"/>
      <c r="CT745" s="3"/>
      <c r="CU745" s="3"/>
      <c r="CV745" s="3"/>
      <c r="CW745" s="3"/>
      <c r="CX745" s="3"/>
      <c r="CY745" s="3"/>
      <c r="CZ745" s="3"/>
      <c r="DA745" s="3"/>
      <c r="DB745" s="3"/>
      <c r="DC745" s="3"/>
      <c r="DD745" s="3"/>
      <c r="DE745" s="3"/>
      <c r="DF745" s="3"/>
    </row>
    <row r="746" spans="1:110" s="34" customForma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  <c r="BK746" s="3"/>
      <c r="BL746" s="3"/>
      <c r="BM746" s="3"/>
      <c r="BN746" s="3"/>
      <c r="BO746" s="3"/>
      <c r="BP746" s="3"/>
      <c r="BQ746" s="3"/>
      <c r="BR746" s="3"/>
      <c r="BS746" s="3"/>
      <c r="BT746" s="3"/>
      <c r="BU746" s="3"/>
      <c r="BV746" s="3"/>
      <c r="BW746" s="3"/>
      <c r="BX746" s="3"/>
      <c r="BY746" s="3"/>
      <c r="BZ746" s="3"/>
      <c r="CA746" s="3"/>
      <c r="CB746" s="3"/>
      <c r="CC746" s="3"/>
      <c r="CD746" s="3"/>
      <c r="CE746" s="3"/>
      <c r="CF746" s="3"/>
      <c r="CG746" s="3"/>
      <c r="CH746" s="3"/>
      <c r="CI746" s="3"/>
      <c r="CJ746" s="3"/>
      <c r="CK746" s="3"/>
      <c r="CL746" s="3"/>
      <c r="CM746" s="3"/>
      <c r="CN746" s="3"/>
      <c r="CO746" s="3"/>
      <c r="CP746" s="3"/>
      <c r="CQ746" s="3"/>
      <c r="CR746" s="3"/>
      <c r="CS746" s="3"/>
      <c r="CT746" s="3"/>
      <c r="CU746" s="3"/>
      <c r="CV746" s="3"/>
      <c r="CW746" s="3"/>
      <c r="CX746" s="3"/>
      <c r="CY746" s="3"/>
      <c r="CZ746" s="3"/>
      <c r="DA746" s="3"/>
      <c r="DB746" s="3"/>
      <c r="DC746" s="3"/>
      <c r="DD746" s="3"/>
      <c r="DE746" s="3"/>
      <c r="DF746" s="3"/>
    </row>
    <row r="747" spans="1:110" s="34" customForma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3"/>
      <c r="BN747" s="3"/>
      <c r="BO747" s="3"/>
      <c r="BP747" s="3"/>
      <c r="BQ747" s="3"/>
      <c r="BR747" s="3"/>
      <c r="BS747" s="3"/>
      <c r="BT747" s="3"/>
      <c r="BU747" s="3"/>
      <c r="BV747" s="3"/>
      <c r="BW747" s="3"/>
      <c r="BX747" s="3"/>
      <c r="BY747" s="3"/>
      <c r="BZ747" s="3"/>
      <c r="CA747" s="3"/>
      <c r="CB747" s="3"/>
      <c r="CC747" s="3"/>
      <c r="CD747" s="3"/>
      <c r="CE747" s="3"/>
      <c r="CF747" s="3"/>
      <c r="CG747" s="3"/>
      <c r="CH747" s="3"/>
      <c r="CI747" s="3"/>
      <c r="CJ747" s="3"/>
      <c r="CK747" s="3"/>
      <c r="CL747" s="3"/>
      <c r="CM747" s="3"/>
      <c r="CN747" s="3"/>
      <c r="CO747" s="3"/>
      <c r="CP747" s="3"/>
      <c r="CQ747" s="3"/>
      <c r="CR747" s="3"/>
      <c r="CS747" s="3"/>
      <c r="CT747" s="3"/>
      <c r="CU747" s="3"/>
      <c r="CV747" s="3"/>
      <c r="CW747" s="3"/>
      <c r="CX747" s="3"/>
      <c r="CY747" s="3"/>
      <c r="CZ747" s="3"/>
      <c r="DA747" s="3"/>
      <c r="DB747" s="3"/>
      <c r="DC747" s="3"/>
      <c r="DD747" s="3"/>
      <c r="DE747" s="3"/>
      <c r="DF747" s="3"/>
    </row>
    <row r="748" spans="1:110" s="34" customForma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3"/>
      <c r="BN748" s="3"/>
      <c r="BO748" s="3"/>
      <c r="BP748" s="3"/>
      <c r="BQ748" s="3"/>
      <c r="BR748" s="3"/>
      <c r="BS748" s="3"/>
      <c r="BT748" s="3"/>
      <c r="BU748" s="3"/>
      <c r="BV748" s="3"/>
      <c r="BW748" s="3"/>
      <c r="BX748" s="3"/>
      <c r="BY748" s="3"/>
      <c r="BZ748" s="3"/>
      <c r="CA748" s="3"/>
      <c r="CB748" s="3"/>
      <c r="CC748" s="3"/>
      <c r="CD748" s="3"/>
      <c r="CE748" s="3"/>
      <c r="CF748" s="3"/>
      <c r="CG748" s="3"/>
      <c r="CH748" s="3"/>
      <c r="CI748" s="3"/>
      <c r="CJ748" s="3"/>
      <c r="CK748" s="3"/>
      <c r="CL748" s="3"/>
      <c r="CM748" s="3"/>
      <c r="CN748" s="3"/>
      <c r="CO748" s="3"/>
      <c r="CP748" s="3"/>
      <c r="CQ748" s="3"/>
      <c r="CR748" s="3"/>
      <c r="CS748" s="3"/>
      <c r="CT748" s="3"/>
      <c r="CU748" s="3"/>
      <c r="CV748" s="3"/>
      <c r="CW748" s="3"/>
      <c r="CX748" s="3"/>
      <c r="CY748" s="3"/>
      <c r="CZ748" s="3"/>
      <c r="DA748" s="3"/>
      <c r="DB748" s="3"/>
      <c r="DC748" s="3"/>
      <c r="DD748" s="3"/>
      <c r="DE748" s="3"/>
      <c r="DF748" s="3"/>
    </row>
    <row r="749" spans="1:110" s="34" customForma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3"/>
      <c r="BN749" s="3"/>
      <c r="BO749" s="3"/>
      <c r="BP749" s="3"/>
      <c r="BQ749" s="3"/>
      <c r="BR749" s="3"/>
      <c r="BS749" s="3"/>
      <c r="BT749" s="3"/>
      <c r="BU749" s="3"/>
      <c r="BV749" s="3"/>
      <c r="BW749" s="3"/>
      <c r="BX749" s="3"/>
      <c r="BY749" s="3"/>
      <c r="BZ749" s="3"/>
      <c r="CA749" s="3"/>
      <c r="CB749" s="3"/>
      <c r="CC749" s="3"/>
      <c r="CD749" s="3"/>
      <c r="CE749" s="3"/>
      <c r="CF749" s="3"/>
      <c r="CG749" s="3"/>
      <c r="CH749" s="3"/>
      <c r="CI749" s="3"/>
      <c r="CJ749" s="3"/>
      <c r="CK749" s="3"/>
      <c r="CL749" s="3"/>
      <c r="CM749" s="3"/>
      <c r="CN749" s="3"/>
      <c r="CO749" s="3"/>
      <c r="CP749" s="3"/>
      <c r="CQ749" s="3"/>
      <c r="CR749" s="3"/>
      <c r="CS749" s="3"/>
      <c r="CT749" s="3"/>
      <c r="CU749" s="3"/>
      <c r="CV749" s="3"/>
      <c r="CW749" s="3"/>
      <c r="CX749" s="3"/>
      <c r="CY749" s="3"/>
      <c r="CZ749" s="3"/>
      <c r="DA749" s="3"/>
      <c r="DB749" s="3"/>
      <c r="DC749" s="3"/>
      <c r="DD749" s="3"/>
      <c r="DE749" s="3"/>
      <c r="DF749" s="3"/>
    </row>
    <row r="750" spans="1:110" s="34" customForma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3"/>
      <c r="BN750" s="3"/>
      <c r="BO750" s="3"/>
      <c r="BP750" s="3"/>
      <c r="BQ750" s="3"/>
      <c r="BR750" s="3"/>
      <c r="BS750" s="3"/>
      <c r="BT750" s="3"/>
      <c r="BU750" s="3"/>
      <c r="BV750" s="3"/>
      <c r="BW750" s="3"/>
      <c r="BX750" s="3"/>
      <c r="BY750" s="3"/>
      <c r="BZ750" s="3"/>
      <c r="CA750" s="3"/>
      <c r="CB750" s="3"/>
      <c r="CC750" s="3"/>
      <c r="CD750" s="3"/>
      <c r="CE750" s="3"/>
      <c r="CF750" s="3"/>
      <c r="CG750" s="3"/>
      <c r="CH750" s="3"/>
      <c r="CI750" s="3"/>
      <c r="CJ750" s="3"/>
      <c r="CK750" s="3"/>
      <c r="CL750" s="3"/>
      <c r="CM750" s="3"/>
      <c r="CN750" s="3"/>
      <c r="CO750" s="3"/>
      <c r="CP750" s="3"/>
      <c r="CQ750" s="3"/>
      <c r="CR750" s="3"/>
      <c r="CS750" s="3"/>
      <c r="CT750" s="3"/>
      <c r="CU750" s="3"/>
      <c r="CV750" s="3"/>
      <c r="CW750" s="3"/>
      <c r="CX750" s="3"/>
      <c r="CY750" s="3"/>
      <c r="CZ750" s="3"/>
      <c r="DA750" s="3"/>
      <c r="DB750" s="3"/>
      <c r="DC750" s="3"/>
      <c r="DD750" s="3"/>
      <c r="DE750" s="3"/>
      <c r="DF750" s="3"/>
    </row>
    <row r="751" spans="1:110" s="34" customForma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  <c r="BK751" s="3"/>
      <c r="BL751" s="3"/>
      <c r="BM751" s="3"/>
      <c r="BN751" s="3"/>
      <c r="BO751" s="3"/>
      <c r="BP751" s="3"/>
      <c r="BQ751" s="3"/>
      <c r="BR751" s="3"/>
      <c r="BS751" s="3"/>
      <c r="BT751" s="3"/>
      <c r="BU751" s="3"/>
      <c r="BV751" s="3"/>
      <c r="BW751" s="3"/>
      <c r="BX751" s="3"/>
      <c r="BY751" s="3"/>
      <c r="BZ751" s="3"/>
      <c r="CA751" s="3"/>
      <c r="CB751" s="3"/>
      <c r="CC751" s="3"/>
      <c r="CD751" s="3"/>
      <c r="CE751" s="3"/>
      <c r="CF751" s="3"/>
      <c r="CG751" s="3"/>
      <c r="CH751" s="3"/>
      <c r="CI751" s="3"/>
      <c r="CJ751" s="3"/>
      <c r="CK751" s="3"/>
      <c r="CL751" s="3"/>
      <c r="CM751" s="3"/>
      <c r="CN751" s="3"/>
      <c r="CO751" s="3"/>
      <c r="CP751" s="3"/>
      <c r="CQ751" s="3"/>
      <c r="CR751" s="3"/>
      <c r="CS751" s="3"/>
      <c r="CT751" s="3"/>
      <c r="CU751" s="3"/>
      <c r="CV751" s="3"/>
      <c r="CW751" s="3"/>
      <c r="CX751" s="3"/>
      <c r="CY751" s="3"/>
      <c r="CZ751" s="3"/>
      <c r="DA751" s="3"/>
      <c r="DB751" s="3"/>
      <c r="DC751" s="3"/>
      <c r="DD751" s="3"/>
      <c r="DE751" s="3"/>
      <c r="DF751" s="3"/>
    </row>
    <row r="752" spans="1:110" s="34" customForma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  <c r="BI752" s="3"/>
      <c r="BJ752" s="3"/>
      <c r="BK752" s="3"/>
      <c r="BL752" s="3"/>
      <c r="BM752" s="3"/>
      <c r="BN752" s="3"/>
      <c r="BO752" s="3"/>
      <c r="BP752" s="3"/>
      <c r="BQ752" s="3"/>
      <c r="BR752" s="3"/>
      <c r="BS752" s="3"/>
      <c r="BT752" s="3"/>
      <c r="BU752" s="3"/>
      <c r="BV752" s="3"/>
      <c r="BW752" s="3"/>
      <c r="BX752" s="3"/>
      <c r="BY752" s="3"/>
      <c r="BZ752" s="3"/>
      <c r="CA752" s="3"/>
      <c r="CB752" s="3"/>
      <c r="CC752" s="3"/>
      <c r="CD752" s="3"/>
      <c r="CE752" s="3"/>
      <c r="CF752" s="3"/>
      <c r="CG752" s="3"/>
      <c r="CH752" s="3"/>
      <c r="CI752" s="3"/>
      <c r="CJ752" s="3"/>
      <c r="CK752" s="3"/>
      <c r="CL752" s="3"/>
      <c r="CM752" s="3"/>
      <c r="CN752" s="3"/>
      <c r="CO752" s="3"/>
      <c r="CP752" s="3"/>
      <c r="CQ752" s="3"/>
      <c r="CR752" s="3"/>
      <c r="CS752" s="3"/>
      <c r="CT752" s="3"/>
      <c r="CU752" s="3"/>
      <c r="CV752" s="3"/>
      <c r="CW752" s="3"/>
      <c r="CX752" s="3"/>
      <c r="CY752" s="3"/>
      <c r="CZ752" s="3"/>
      <c r="DA752" s="3"/>
      <c r="DB752" s="3"/>
      <c r="DC752" s="3"/>
      <c r="DD752" s="3"/>
      <c r="DE752" s="3"/>
      <c r="DF752" s="3"/>
    </row>
    <row r="753" spans="1:110" s="34" customForma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3"/>
      <c r="BH753" s="3"/>
      <c r="BI753" s="3"/>
      <c r="BJ753" s="3"/>
      <c r="BK753" s="3"/>
      <c r="BL753" s="3"/>
      <c r="BM753" s="3"/>
      <c r="BN753" s="3"/>
      <c r="BO753" s="3"/>
      <c r="BP753" s="3"/>
      <c r="BQ753" s="3"/>
      <c r="BR753" s="3"/>
      <c r="BS753" s="3"/>
      <c r="BT753" s="3"/>
      <c r="BU753" s="3"/>
      <c r="BV753" s="3"/>
      <c r="BW753" s="3"/>
      <c r="BX753" s="3"/>
      <c r="BY753" s="3"/>
      <c r="BZ753" s="3"/>
      <c r="CA753" s="3"/>
      <c r="CB753" s="3"/>
      <c r="CC753" s="3"/>
      <c r="CD753" s="3"/>
      <c r="CE753" s="3"/>
      <c r="CF753" s="3"/>
      <c r="CG753" s="3"/>
      <c r="CH753" s="3"/>
      <c r="CI753" s="3"/>
      <c r="CJ753" s="3"/>
      <c r="CK753" s="3"/>
      <c r="CL753" s="3"/>
      <c r="CM753" s="3"/>
      <c r="CN753" s="3"/>
      <c r="CO753" s="3"/>
      <c r="CP753" s="3"/>
      <c r="CQ753" s="3"/>
      <c r="CR753" s="3"/>
      <c r="CS753" s="3"/>
      <c r="CT753" s="3"/>
      <c r="CU753" s="3"/>
      <c r="CV753" s="3"/>
      <c r="CW753" s="3"/>
      <c r="CX753" s="3"/>
      <c r="CY753" s="3"/>
      <c r="CZ753" s="3"/>
      <c r="DA753" s="3"/>
      <c r="DB753" s="3"/>
      <c r="DC753" s="3"/>
      <c r="DD753" s="3"/>
      <c r="DE753" s="3"/>
      <c r="DF753" s="3"/>
    </row>
    <row r="754" spans="1:110" s="34" customForma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  <c r="BJ754" s="3"/>
      <c r="BK754" s="3"/>
      <c r="BL754" s="3"/>
      <c r="BM754" s="3"/>
      <c r="BN754" s="3"/>
      <c r="BO754" s="3"/>
      <c r="BP754" s="3"/>
      <c r="BQ754" s="3"/>
      <c r="BR754" s="3"/>
      <c r="BS754" s="3"/>
      <c r="BT754" s="3"/>
      <c r="BU754" s="3"/>
      <c r="BV754" s="3"/>
      <c r="BW754" s="3"/>
      <c r="BX754" s="3"/>
      <c r="BY754" s="3"/>
      <c r="BZ754" s="3"/>
      <c r="CA754" s="3"/>
      <c r="CB754" s="3"/>
      <c r="CC754" s="3"/>
      <c r="CD754" s="3"/>
      <c r="CE754" s="3"/>
      <c r="CF754" s="3"/>
      <c r="CG754" s="3"/>
      <c r="CH754" s="3"/>
      <c r="CI754" s="3"/>
      <c r="CJ754" s="3"/>
      <c r="CK754" s="3"/>
      <c r="CL754" s="3"/>
      <c r="CM754" s="3"/>
      <c r="CN754" s="3"/>
      <c r="CO754" s="3"/>
      <c r="CP754" s="3"/>
      <c r="CQ754" s="3"/>
      <c r="CR754" s="3"/>
      <c r="CS754" s="3"/>
      <c r="CT754" s="3"/>
      <c r="CU754" s="3"/>
      <c r="CV754" s="3"/>
      <c r="CW754" s="3"/>
      <c r="CX754" s="3"/>
      <c r="CY754" s="3"/>
      <c r="CZ754" s="3"/>
      <c r="DA754" s="3"/>
      <c r="DB754" s="3"/>
      <c r="DC754" s="3"/>
      <c r="DD754" s="3"/>
      <c r="DE754" s="3"/>
      <c r="DF754" s="3"/>
    </row>
    <row r="755" spans="1:110" s="34" customForma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  <c r="BL755" s="3"/>
      <c r="BM755" s="3"/>
      <c r="BN755" s="3"/>
      <c r="BO755" s="3"/>
      <c r="BP755" s="3"/>
      <c r="BQ755" s="3"/>
      <c r="BR755" s="3"/>
      <c r="BS755" s="3"/>
      <c r="BT755" s="3"/>
      <c r="BU755" s="3"/>
      <c r="BV755" s="3"/>
      <c r="BW755" s="3"/>
      <c r="BX755" s="3"/>
      <c r="BY755" s="3"/>
      <c r="BZ755" s="3"/>
      <c r="CA755" s="3"/>
      <c r="CB755" s="3"/>
      <c r="CC755" s="3"/>
      <c r="CD755" s="3"/>
      <c r="CE755" s="3"/>
      <c r="CF755" s="3"/>
      <c r="CG755" s="3"/>
      <c r="CH755" s="3"/>
      <c r="CI755" s="3"/>
      <c r="CJ755" s="3"/>
      <c r="CK755" s="3"/>
      <c r="CL755" s="3"/>
      <c r="CM755" s="3"/>
      <c r="CN755" s="3"/>
      <c r="CO755" s="3"/>
      <c r="CP755" s="3"/>
      <c r="CQ755" s="3"/>
      <c r="CR755" s="3"/>
      <c r="CS755" s="3"/>
      <c r="CT755" s="3"/>
      <c r="CU755" s="3"/>
      <c r="CV755" s="3"/>
      <c r="CW755" s="3"/>
      <c r="CX755" s="3"/>
      <c r="CY755" s="3"/>
      <c r="CZ755" s="3"/>
      <c r="DA755" s="3"/>
      <c r="DB755" s="3"/>
      <c r="DC755" s="3"/>
      <c r="DD755" s="3"/>
      <c r="DE755" s="3"/>
      <c r="DF755" s="3"/>
    </row>
    <row r="756" spans="1:110" s="34" customForma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  <c r="BE756" s="3"/>
      <c r="BF756" s="3"/>
      <c r="BG756" s="3"/>
      <c r="BH756" s="3"/>
      <c r="BI756" s="3"/>
      <c r="BJ756" s="3"/>
      <c r="BK756" s="3"/>
      <c r="BL756" s="3"/>
      <c r="BM756" s="3"/>
      <c r="BN756" s="3"/>
      <c r="BO756" s="3"/>
      <c r="BP756" s="3"/>
      <c r="BQ756" s="3"/>
      <c r="BR756" s="3"/>
      <c r="BS756" s="3"/>
      <c r="BT756" s="3"/>
      <c r="BU756" s="3"/>
      <c r="BV756" s="3"/>
      <c r="BW756" s="3"/>
      <c r="BX756" s="3"/>
      <c r="BY756" s="3"/>
      <c r="BZ756" s="3"/>
      <c r="CA756" s="3"/>
      <c r="CB756" s="3"/>
      <c r="CC756" s="3"/>
      <c r="CD756" s="3"/>
      <c r="CE756" s="3"/>
      <c r="CF756" s="3"/>
      <c r="CG756" s="3"/>
      <c r="CH756" s="3"/>
      <c r="CI756" s="3"/>
      <c r="CJ756" s="3"/>
      <c r="CK756" s="3"/>
      <c r="CL756" s="3"/>
      <c r="CM756" s="3"/>
      <c r="CN756" s="3"/>
      <c r="CO756" s="3"/>
      <c r="CP756" s="3"/>
      <c r="CQ756" s="3"/>
      <c r="CR756" s="3"/>
      <c r="CS756" s="3"/>
      <c r="CT756" s="3"/>
      <c r="CU756" s="3"/>
      <c r="CV756" s="3"/>
      <c r="CW756" s="3"/>
      <c r="CX756" s="3"/>
      <c r="CY756" s="3"/>
      <c r="CZ756" s="3"/>
      <c r="DA756" s="3"/>
      <c r="DB756" s="3"/>
      <c r="DC756" s="3"/>
      <c r="DD756" s="3"/>
      <c r="DE756" s="3"/>
      <c r="DF756" s="3"/>
    </row>
    <row r="757" spans="1:110" s="34" customForma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  <c r="BC757" s="3"/>
      <c r="BD757" s="3"/>
      <c r="BE757" s="3"/>
      <c r="BF757" s="3"/>
      <c r="BG757" s="3"/>
      <c r="BH757" s="3"/>
      <c r="BI757" s="3"/>
      <c r="BJ757" s="3"/>
      <c r="BK757" s="3"/>
      <c r="BL757" s="3"/>
      <c r="BM757" s="3"/>
      <c r="BN757" s="3"/>
      <c r="BO757" s="3"/>
      <c r="BP757" s="3"/>
      <c r="BQ757" s="3"/>
      <c r="BR757" s="3"/>
      <c r="BS757" s="3"/>
      <c r="BT757" s="3"/>
      <c r="BU757" s="3"/>
      <c r="BV757" s="3"/>
      <c r="BW757" s="3"/>
      <c r="BX757" s="3"/>
      <c r="BY757" s="3"/>
      <c r="BZ757" s="3"/>
      <c r="CA757" s="3"/>
      <c r="CB757" s="3"/>
      <c r="CC757" s="3"/>
      <c r="CD757" s="3"/>
      <c r="CE757" s="3"/>
      <c r="CF757" s="3"/>
      <c r="CG757" s="3"/>
      <c r="CH757" s="3"/>
      <c r="CI757" s="3"/>
      <c r="CJ757" s="3"/>
      <c r="CK757" s="3"/>
      <c r="CL757" s="3"/>
      <c r="CM757" s="3"/>
      <c r="CN757" s="3"/>
      <c r="CO757" s="3"/>
      <c r="CP757" s="3"/>
      <c r="CQ757" s="3"/>
      <c r="CR757" s="3"/>
      <c r="CS757" s="3"/>
      <c r="CT757" s="3"/>
      <c r="CU757" s="3"/>
      <c r="CV757" s="3"/>
      <c r="CW757" s="3"/>
      <c r="CX757" s="3"/>
      <c r="CY757" s="3"/>
      <c r="CZ757" s="3"/>
      <c r="DA757" s="3"/>
      <c r="DB757" s="3"/>
      <c r="DC757" s="3"/>
      <c r="DD757" s="3"/>
      <c r="DE757" s="3"/>
      <c r="DF757" s="3"/>
    </row>
    <row r="758" spans="1:110" s="34" customForma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  <c r="BF758" s="3"/>
      <c r="BG758" s="3"/>
      <c r="BH758" s="3"/>
      <c r="BI758" s="3"/>
      <c r="BJ758" s="3"/>
      <c r="BK758" s="3"/>
      <c r="BL758" s="3"/>
      <c r="BM758" s="3"/>
      <c r="BN758" s="3"/>
      <c r="BO758" s="3"/>
      <c r="BP758" s="3"/>
      <c r="BQ758" s="3"/>
      <c r="BR758" s="3"/>
      <c r="BS758" s="3"/>
      <c r="BT758" s="3"/>
      <c r="BU758" s="3"/>
      <c r="BV758" s="3"/>
      <c r="BW758" s="3"/>
      <c r="BX758" s="3"/>
      <c r="BY758" s="3"/>
      <c r="BZ758" s="3"/>
      <c r="CA758" s="3"/>
      <c r="CB758" s="3"/>
      <c r="CC758" s="3"/>
      <c r="CD758" s="3"/>
      <c r="CE758" s="3"/>
      <c r="CF758" s="3"/>
      <c r="CG758" s="3"/>
      <c r="CH758" s="3"/>
      <c r="CI758" s="3"/>
      <c r="CJ758" s="3"/>
      <c r="CK758" s="3"/>
      <c r="CL758" s="3"/>
      <c r="CM758" s="3"/>
      <c r="CN758" s="3"/>
      <c r="CO758" s="3"/>
      <c r="CP758" s="3"/>
      <c r="CQ758" s="3"/>
      <c r="CR758" s="3"/>
      <c r="CS758" s="3"/>
      <c r="CT758" s="3"/>
      <c r="CU758" s="3"/>
      <c r="CV758" s="3"/>
      <c r="CW758" s="3"/>
      <c r="CX758" s="3"/>
      <c r="CY758" s="3"/>
      <c r="CZ758" s="3"/>
      <c r="DA758" s="3"/>
      <c r="DB758" s="3"/>
      <c r="DC758" s="3"/>
      <c r="DD758" s="3"/>
      <c r="DE758" s="3"/>
      <c r="DF758" s="3"/>
    </row>
    <row r="759" spans="1:110" s="34" customForma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  <c r="BG759" s="3"/>
      <c r="BH759" s="3"/>
      <c r="BI759" s="3"/>
      <c r="BJ759" s="3"/>
      <c r="BK759" s="3"/>
      <c r="BL759" s="3"/>
      <c r="BM759" s="3"/>
      <c r="BN759" s="3"/>
      <c r="BO759" s="3"/>
      <c r="BP759" s="3"/>
      <c r="BQ759" s="3"/>
      <c r="BR759" s="3"/>
      <c r="BS759" s="3"/>
      <c r="BT759" s="3"/>
      <c r="BU759" s="3"/>
      <c r="BV759" s="3"/>
      <c r="BW759" s="3"/>
      <c r="BX759" s="3"/>
      <c r="BY759" s="3"/>
      <c r="BZ759" s="3"/>
      <c r="CA759" s="3"/>
      <c r="CB759" s="3"/>
      <c r="CC759" s="3"/>
      <c r="CD759" s="3"/>
      <c r="CE759" s="3"/>
      <c r="CF759" s="3"/>
      <c r="CG759" s="3"/>
      <c r="CH759" s="3"/>
      <c r="CI759" s="3"/>
      <c r="CJ759" s="3"/>
      <c r="CK759" s="3"/>
      <c r="CL759" s="3"/>
      <c r="CM759" s="3"/>
      <c r="CN759" s="3"/>
      <c r="CO759" s="3"/>
      <c r="CP759" s="3"/>
      <c r="CQ759" s="3"/>
      <c r="CR759" s="3"/>
      <c r="CS759" s="3"/>
      <c r="CT759" s="3"/>
      <c r="CU759" s="3"/>
      <c r="CV759" s="3"/>
      <c r="CW759" s="3"/>
      <c r="CX759" s="3"/>
      <c r="CY759" s="3"/>
      <c r="CZ759" s="3"/>
      <c r="DA759" s="3"/>
      <c r="DB759" s="3"/>
      <c r="DC759" s="3"/>
      <c r="DD759" s="3"/>
      <c r="DE759" s="3"/>
      <c r="DF759" s="3"/>
    </row>
    <row r="760" spans="1:110" s="34" customForma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  <c r="BI760" s="3"/>
      <c r="BJ760" s="3"/>
      <c r="BK760" s="3"/>
      <c r="BL760" s="3"/>
      <c r="BM760" s="3"/>
      <c r="BN760" s="3"/>
      <c r="BO760" s="3"/>
      <c r="BP760" s="3"/>
      <c r="BQ760" s="3"/>
      <c r="BR760" s="3"/>
      <c r="BS760" s="3"/>
      <c r="BT760" s="3"/>
      <c r="BU760" s="3"/>
      <c r="BV760" s="3"/>
      <c r="BW760" s="3"/>
      <c r="BX760" s="3"/>
      <c r="BY760" s="3"/>
      <c r="BZ760" s="3"/>
      <c r="CA760" s="3"/>
      <c r="CB760" s="3"/>
      <c r="CC760" s="3"/>
      <c r="CD760" s="3"/>
      <c r="CE760" s="3"/>
      <c r="CF760" s="3"/>
      <c r="CG760" s="3"/>
      <c r="CH760" s="3"/>
      <c r="CI760" s="3"/>
      <c r="CJ760" s="3"/>
      <c r="CK760" s="3"/>
      <c r="CL760" s="3"/>
      <c r="CM760" s="3"/>
      <c r="CN760" s="3"/>
      <c r="CO760" s="3"/>
      <c r="CP760" s="3"/>
      <c r="CQ760" s="3"/>
      <c r="CR760" s="3"/>
      <c r="CS760" s="3"/>
      <c r="CT760" s="3"/>
      <c r="CU760" s="3"/>
      <c r="CV760" s="3"/>
      <c r="CW760" s="3"/>
      <c r="CX760" s="3"/>
      <c r="CY760" s="3"/>
      <c r="CZ760" s="3"/>
      <c r="DA760" s="3"/>
      <c r="DB760" s="3"/>
      <c r="DC760" s="3"/>
      <c r="DD760" s="3"/>
      <c r="DE760" s="3"/>
      <c r="DF760" s="3"/>
    </row>
    <row r="761" spans="1:110" s="34" customForma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  <c r="BJ761" s="3"/>
      <c r="BK761" s="3"/>
      <c r="BL761" s="3"/>
      <c r="BM761" s="3"/>
      <c r="BN761" s="3"/>
      <c r="BO761" s="3"/>
      <c r="BP761" s="3"/>
      <c r="BQ761" s="3"/>
      <c r="BR761" s="3"/>
      <c r="BS761" s="3"/>
      <c r="BT761" s="3"/>
      <c r="BU761" s="3"/>
      <c r="BV761" s="3"/>
      <c r="BW761" s="3"/>
      <c r="BX761" s="3"/>
      <c r="BY761" s="3"/>
      <c r="BZ761" s="3"/>
      <c r="CA761" s="3"/>
      <c r="CB761" s="3"/>
      <c r="CC761" s="3"/>
      <c r="CD761" s="3"/>
      <c r="CE761" s="3"/>
      <c r="CF761" s="3"/>
      <c r="CG761" s="3"/>
      <c r="CH761" s="3"/>
      <c r="CI761" s="3"/>
      <c r="CJ761" s="3"/>
      <c r="CK761" s="3"/>
      <c r="CL761" s="3"/>
      <c r="CM761" s="3"/>
      <c r="CN761" s="3"/>
      <c r="CO761" s="3"/>
      <c r="CP761" s="3"/>
      <c r="CQ761" s="3"/>
      <c r="CR761" s="3"/>
      <c r="CS761" s="3"/>
      <c r="CT761" s="3"/>
      <c r="CU761" s="3"/>
      <c r="CV761" s="3"/>
      <c r="CW761" s="3"/>
      <c r="CX761" s="3"/>
      <c r="CY761" s="3"/>
      <c r="CZ761" s="3"/>
      <c r="DA761" s="3"/>
      <c r="DB761" s="3"/>
      <c r="DC761" s="3"/>
      <c r="DD761" s="3"/>
      <c r="DE761" s="3"/>
      <c r="DF761" s="3"/>
    </row>
    <row r="762" spans="1:110" s="34" customForma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  <c r="BG762" s="3"/>
      <c r="BH762" s="3"/>
      <c r="BI762" s="3"/>
      <c r="BJ762" s="3"/>
      <c r="BK762" s="3"/>
      <c r="BL762" s="3"/>
      <c r="BM762" s="3"/>
      <c r="BN762" s="3"/>
      <c r="BO762" s="3"/>
      <c r="BP762" s="3"/>
      <c r="BQ762" s="3"/>
      <c r="BR762" s="3"/>
      <c r="BS762" s="3"/>
      <c r="BT762" s="3"/>
      <c r="BU762" s="3"/>
      <c r="BV762" s="3"/>
      <c r="BW762" s="3"/>
      <c r="BX762" s="3"/>
      <c r="BY762" s="3"/>
      <c r="BZ762" s="3"/>
      <c r="CA762" s="3"/>
      <c r="CB762" s="3"/>
      <c r="CC762" s="3"/>
      <c r="CD762" s="3"/>
      <c r="CE762" s="3"/>
      <c r="CF762" s="3"/>
      <c r="CG762" s="3"/>
      <c r="CH762" s="3"/>
      <c r="CI762" s="3"/>
      <c r="CJ762" s="3"/>
      <c r="CK762" s="3"/>
      <c r="CL762" s="3"/>
      <c r="CM762" s="3"/>
      <c r="CN762" s="3"/>
      <c r="CO762" s="3"/>
      <c r="CP762" s="3"/>
      <c r="CQ762" s="3"/>
      <c r="CR762" s="3"/>
      <c r="CS762" s="3"/>
      <c r="CT762" s="3"/>
      <c r="CU762" s="3"/>
      <c r="CV762" s="3"/>
      <c r="CW762" s="3"/>
      <c r="CX762" s="3"/>
      <c r="CY762" s="3"/>
      <c r="CZ762" s="3"/>
      <c r="DA762" s="3"/>
      <c r="DB762" s="3"/>
      <c r="DC762" s="3"/>
      <c r="DD762" s="3"/>
      <c r="DE762" s="3"/>
      <c r="DF762" s="3"/>
    </row>
    <row r="763" spans="1:110" s="34" customForma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  <c r="BF763" s="3"/>
      <c r="BG763" s="3"/>
      <c r="BH763" s="3"/>
      <c r="BI763" s="3"/>
      <c r="BJ763" s="3"/>
      <c r="BK763" s="3"/>
      <c r="BL763" s="3"/>
      <c r="BM763" s="3"/>
      <c r="BN763" s="3"/>
      <c r="BO763" s="3"/>
      <c r="BP763" s="3"/>
      <c r="BQ763" s="3"/>
      <c r="BR763" s="3"/>
      <c r="BS763" s="3"/>
      <c r="BT763" s="3"/>
      <c r="BU763" s="3"/>
      <c r="BV763" s="3"/>
      <c r="BW763" s="3"/>
      <c r="BX763" s="3"/>
      <c r="BY763" s="3"/>
      <c r="BZ763" s="3"/>
      <c r="CA763" s="3"/>
      <c r="CB763" s="3"/>
      <c r="CC763" s="3"/>
      <c r="CD763" s="3"/>
      <c r="CE763" s="3"/>
      <c r="CF763" s="3"/>
      <c r="CG763" s="3"/>
      <c r="CH763" s="3"/>
      <c r="CI763" s="3"/>
      <c r="CJ763" s="3"/>
      <c r="CK763" s="3"/>
      <c r="CL763" s="3"/>
      <c r="CM763" s="3"/>
      <c r="CN763" s="3"/>
      <c r="CO763" s="3"/>
      <c r="CP763" s="3"/>
      <c r="CQ763" s="3"/>
      <c r="CR763" s="3"/>
      <c r="CS763" s="3"/>
      <c r="CT763" s="3"/>
      <c r="CU763" s="3"/>
      <c r="CV763" s="3"/>
      <c r="CW763" s="3"/>
      <c r="CX763" s="3"/>
      <c r="CY763" s="3"/>
      <c r="CZ763" s="3"/>
      <c r="DA763" s="3"/>
      <c r="DB763" s="3"/>
      <c r="DC763" s="3"/>
      <c r="DD763" s="3"/>
      <c r="DE763" s="3"/>
      <c r="DF763" s="3"/>
    </row>
    <row r="764" spans="1:110" s="34" customForma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  <c r="BD764" s="3"/>
      <c r="BE764" s="3"/>
      <c r="BF764" s="3"/>
      <c r="BG764" s="3"/>
      <c r="BH764" s="3"/>
      <c r="BI764" s="3"/>
      <c r="BJ764" s="3"/>
      <c r="BK764" s="3"/>
      <c r="BL764" s="3"/>
      <c r="BM764" s="3"/>
      <c r="BN764" s="3"/>
      <c r="BO764" s="3"/>
      <c r="BP764" s="3"/>
      <c r="BQ764" s="3"/>
      <c r="BR764" s="3"/>
      <c r="BS764" s="3"/>
      <c r="BT764" s="3"/>
      <c r="BU764" s="3"/>
      <c r="BV764" s="3"/>
      <c r="BW764" s="3"/>
      <c r="BX764" s="3"/>
      <c r="BY764" s="3"/>
      <c r="BZ764" s="3"/>
      <c r="CA764" s="3"/>
      <c r="CB764" s="3"/>
      <c r="CC764" s="3"/>
      <c r="CD764" s="3"/>
      <c r="CE764" s="3"/>
      <c r="CF764" s="3"/>
      <c r="CG764" s="3"/>
      <c r="CH764" s="3"/>
      <c r="CI764" s="3"/>
      <c r="CJ764" s="3"/>
      <c r="CK764" s="3"/>
      <c r="CL764" s="3"/>
      <c r="CM764" s="3"/>
      <c r="CN764" s="3"/>
      <c r="CO764" s="3"/>
      <c r="CP764" s="3"/>
      <c r="CQ764" s="3"/>
      <c r="CR764" s="3"/>
      <c r="CS764" s="3"/>
      <c r="CT764" s="3"/>
      <c r="CU764" s="3"/>
      <c r="CV764" s="3"/>
      <c r="CW764" s="3"/>
      <c r="CX764" s="3"/>
      <c r="CY764" s="3"/>
      <c r="CZ764" s="3"/>
      <c r="DA764" s="3"/>
      <c r="DB764" s="3"/>
      <c r="DC764" s="3"/>
      <c r="DD764" s="3"/>
      <c r="DE764" s="3"/>
      <c r="DF764" s="3"/>
    </row>
    <row r="765" spans="1:110" s="34" customForma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  <c r="BF765" s="3"/>
      <c r="BG765" s="3"/>
      <c r="BH765" s="3"/>
      <c r="BI765" s="3"/>
      <c r="BJ765" s="3"/>
      <c r="BK765" s="3"/>
      <c r="BL765" s="3"/>
      <c r="BM765" s="3"/>
      <c r="BN765" s="3"/>
      <c r="BO765" s="3"/>
      <c r="BP765" s="3"/>
      <c r="BQ765" s="3"/>
      <c r="BR765" s="3"/>
      <c r="BS765" s="3"/>
      <c r="BT765" s="3"/>
      <c r="BU765" s="3"/>
      <c r="BV765" s="3"/>
      <c r="BW765" s="3"/>
      <c r="BX765" s="3"/>
      <c r="BY765" s="3"/>
      <c r="BZ765" s="3"/>
      <c r="CA765" s="3"/>
      <c r="CB765" s="3"/>
      <c r="CC765" s="3"/>
      <c r="CD765" s="3"/>
      <c r="CE765" s="3"/>
      <c r="CF765" s="3"/>
      <c r="CG765" s="3"/>
      <c r="CH765" s="3"/>
      <c r="CI765" s="3"/>
      <c r="CJ765" s="3"/>
      <c r="CK765" s="3"/>
      <c r="CL765" s="3"/>
      <c r="CM765" s="3"/>
      <c r="CN765" s="3"/>
      <c r="CO765" s="3"/>
      <c r="CP765" s="3"/>
      <c r="CQ765" s="3"/>
      <c r="CR765" s="3"/>
      <c r="CS765" s="3"/>
      <c r="CT765" s="3"/>
      <c r="CU765" s="3"/>
      <c r="CV765" s="3"/>
      <c r="CW765" s="3"/>
      <c r="CX765" s="3"/>
      <c r="CY765" s="3"/>
      <c r="CZ765" s="3"/>
      <c r="DA765" s="3"/>
      <c r="DB765" s="3"/>
      <c r="DC765" s="3"/>
      <c r="DD765" s="3"/>
      <c r="DE765" s="3"/>
      <c r="DF765" s="3"/>
    </row>
    <row r="766" spans="1:110" s="34" customForma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/>
      <c r="BI766" s="3"/>
      <c r="BJ766" s="3"/>
      <c r="BK766" s="3"/>
      <c r="BL766" s="3"/>
      <c r="BM766" s="3"/>
      <c r="BN766" s="3"/>
      <c r="BO766" s="3"/>
      <c r="BP766" s="3"/>
      <c r="BQ766" s="3"/>
      <c r="BR766" s="3"/>
      <c r="BS766" s="3"/>
      <c r="BT766" s="3"/>
      <c r="BU766" s="3"/>
      <c r="BV766" s="3"/>
      <c r="BW766" s="3"/>
      <c r="BX766" s="3"/>
      <c r="BY766" s="3"/>
      <c r="BZ766" s="3"/>
      <c r="CA766" s="3"/>
      <c r="CB766" s="3"/>
      <c r="CC766" s="3"/>
      <c r="CD766" s="3"/>
      <c r="CE766" s="3"/>
      <c r="CF766" s="3"/>
      <c r="CG766" s="3"/>
      <c r="CH766" s="3"/>
      <c r="CI766" s="3"/>
      <c r="CJ766" s="3"/>
      <c r="CK766" s="3"/>
      <c r="CL766" s="3"/>
      <c r="CM766" s="3"/>
      <c r="CN766" s="3"/>
      <c r="CO766" s="3"/>
      <c r="CP766" s="3"/>
      <c r="CQ766" s="3"/>
      <c r="CR766" s="3"/>
      <c r="CS766" s="3"/>
      <c r="CT766" s="3"/>
      <c r="CU766" s="3"/>
      <c r="CV766" s="3"/>
      <c r="CW766" s="3"/>
      <c r="CX766" s="3"/>
      <c r="CY766" s="3"/>
      <c r="CZ766" s="3"/>
      <c r="DA766" s="3"/>
      <c r="DB766" s="3"/>
      <c r="DC766" s="3"/>
      <c r="DD766" s="3"/>
      <c r="DE766" s="3"/>
      <c r="DF766" s="3"/>
    </row>
    <row r="767" spans="1:110" s="34" customForma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  <c r="BI767" s="3"/>
      <c r="BJ767" s="3"/>
      <c r="BK767" s="3"/>
      <c r="BL767" s="3"/>
      <c r="BM767" s="3"/>
      <c r="BN767" s="3"/>
      <c r="BO767" s="3"/>
      <c r="BP767" s="3"/>
      <c r="BQ767" s="3"/>
      <c r="BR767" s="3"/>
      <c r="BS767" s="3"/>
      <c r="BT767" s="3"/>
      <c r="BU767" s="3"/>
      <c r="BV767" s="3"/>
      <c r="BW767" s="3"/>
      <c r="BX767" s="3"/>
      <c r="BY767" s="3"/>
      <c r="BZ767" s="3"/>
      <c r="CA767" s="3"/>
      <c r="CB767" s="3"/>
      <c r="CC767" s="3"/>
      <c r="CD767" s="3"/>
      <c r="CE767" s="3"/>
      <c r="CF767" s="3"/>
      <c r="CG767" s="3"/>
      <c r="CH767" s="3"/>
      <c r="CI767" s="3"/>
      <c r="CJ767" s="3"/>
      <c r="CK767" s="3"/>
      <c r="CL767" s="3"/>
      <c r="CM767" s="3"/>
      <c r="CN767" s="3"/>
      <c r="CO767" s="3"/>
      <c r="CP767" s="3"/>
      <c r="CQ767" s="3"/>
      <c r="CR767" s="3"/>
      <c r="CS767" s="3"/>
      <c r="CT767" s="3"/>
      <c r="CU767" s="3"/>
      <c r="CV767" s="3"/>
      <c r="CW767" s="3"/>
      <c r="CX767" s="3"/>
      <c r="CY767" s="3"/>
      <c r="CZ767" s="3"/>
      <c r="DA767" s="3"/>
      <c r="DB767" s="3"/>
      <c r="DC767" s="3"/>
      <c r="DD767" s="3"/>
      <c r="DE767" s="3"/>
      <c r="DF767" s="3"/>
    </row>
    <row r="768" spans="1:110" s="34" customForma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  <c r="BJ768" s="3"/>
      <c r="BK768" s="3"/>
      <c r="BL768" s="3"/>
      <c r="BM768" s="3"/>
      <c r="BN768" s="3"/>
      <c r="BO768" s="3"/>
      <c r="BP768" s="3"/>
      <c r="BQ768" s="3"/>
      <c r="BR768" s="3"/>
      <c r="BS768" s="3"/>
      <c r="BT768" s="3"/>
      <c r="BU768" s="3"/>
      <c r="BV768" s="3"/>
      <c r="BW768" s="3"/>
      <c r="BX768" s="3"/>
      <c r="BY768" s="3"/>
      <c r="BZ768" s="3"/>
      <c r="CA768" s="3"/>
      <c r="CB768" s="3"/>
      <c r="CC768" s="3"/>
      <c r="CD768" s="3"/>
      <c r="CE768" s="3"/>
      <c r="CF768" s="3"/>
      <c r="CG768" s="3"/>
      <c r="CH768" s="3"/>
      <c r="CI768" s="3"/>
      <c r="CJ768" s="3"/>
      <c r="CK768" s="3"/>
      <c r="CL768" s="3"/>
      <c r="CM768" s="3"/>
      <c r="CN768" s="3"/>
      <c r="CO768" s="3"/>
      <c r="CP768" s="3"/>
      <c r="CQ768" s="3"/>
      <c r="CR768" s="3"/>
      <c r="CS768" s="3"/>
      <c r="CT768" s="3"/>
      <c r="CU768" s="3"/>
      <c r="CV768" s="3"/>
      <c r="CW768" s="3"/>
      <c r="CX768" s="3"/>
      <c r="CY768" s="3"/>
      <c r="CZ768" s="3"/>
      <c r="DA768" s="3"/>
      <c r="DB768" s="3"/>
      <c r="DC768" s="3"/>
      <c r="DD768" s="3"/>
      <c r="DE768" s="3"/>
      <c r="DF768" s="3"/>
    </row>
    <row r="769" spans="1:110" s="34" customForma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  <c r="BJ769" s="3"/>
      <c r="BK769" s="3"/>
      <c r="BL769" s="3"/>
      <c r="BM769" s="3"/>
      <c r="BN769" s="3"/>
      <c r="BO769" s="3"/>
      <c r="BP769" s="3"/>
      <c r="BQ769" s="3"/>
      <c r="BR769" s="3"/>
      <c r="BS769" s="3"/>
      <c r="BT769" s="3"/>
      <c r="BU769" s="3"/>
      <c r="BV769" s="3"/>
      <c r="BW769" s="3"/>
      <c r="BX769" s="3"/>
      <c r="BY769" s="3"/>
      <c r="BZ769" s="3"/>
      <c r="CA769" s="3"/>
      <c r="CB769" s="3"/>
      <c r="CC769" s="3"/>
      <c r="CD769" s="3"/>
      <c r="CE769" s="3"/>
      <c r="CF769" s="3"/>
      <c r="CG769" s="3"/>
      <c r="CH769" s="3"/>
      <c r="CI769" s="3"/>
      <c r="CJ769" s="3"/>
      <c r="CK769" s="3"/>
      <c r="CL769" s="3"/>
      <c r="CM769" s="3"/>
      <c r="CN769" s="3"/>
      <c r="CO769" s="3"/>
      <c r="CP769" s="3"/>
      <c r="CQ769" s="3"/>
      <c r="CR769" s="3"/>
      <c r="CS769" s="3"/>
      <c r="CT769" s="3"/>
      <c r="CU769" s="3"/>
      <c r="CV769" s="3"/>
      <c r="CW769" s="3"/>
      <c r="CX769" s="3"/>
      <c r="CY769" s="3"/>
      <c r="CZ769" s="3"/>
      <c r="DA769" s="3"/>
      <c r="DB769" s="3"/>
      <c r="DC769" s="3"/>
      <c r="DD769" s="3"/>
      <c r="DE769" s="3"/>
      <c r="DF769" s="3"/>
    </row>
    <row r="770" spans="1:110" s="34" customForma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/>
      <c r="BI770" s="3"/>
      <c r="BJ770" s="3"/>
      <c r="BK770" s="3"/>
      <c r="BL770" s="3"/>
      <c r="BM770" s="3"/>
      <c r="BN770" s="3"/>
      <c r="BO770" s="3"/>
      <c r="BP770" s="3"/>
      <c r="BQ770" s="3"/>
      <c r="BR770" s="3"/>
      <c r="BS770" s="3"/>
      <c r="BT770" s="3"/>
      <c r="BU770" s="3"/>
      <c r="BV770" s="3"/>
      <c r="BW770" s="3"/>
      <c r="BX770" s="3"/>
      <c r="BY770" s="3"/>
      <c r="BZ770" s="3"/>
      <c r="CA770" s="3"/>
      <c r="CB770" s="3"/>
      <c r="CC770" s="3"/>
      <c r="CD770" s="3"/>
      <c r="CE770" s="3"/>
      <c r="CF770" s="3"/>
      <c r="CG770" s="3"/>
      <c r="CH770" s="3"/>
      <c r="CI770" s="3"/>
      <c r="CJ770" s="3"/>
      <c r="CK770" s="3"/>
      <c r="CL770" s="3"/>
      <c r="CM770" s="3"/>
      <c r="CN770" s="3"/>
      <c r="CO770" s="3"/>
      <c r="CP770" s="3"/>
      <c r="CQ770" s="3"/>
      <c r="CR770" s="3"/>
      <c r="CS770" s="3"/>
      <c r="CT770" s="3"/>
      <c r="CU770" s="3"/>
      <c r="CV770" s="3"/>
      <c r="CW770" s="3"/>
      <c r="CX770" s="3"/>
      <c r="CY770" s="3"/>
      <c r="CZ770" s="3"/>
      <c r="DA770" s="3"/>
      <c r="DB770" s="3"/>
      <c r="DC770" s="3"/>
      <c r="DD770" s="3"/>
      <c r="DE770" s="3"/>
      <c r="DF770" s="3"/>
    </row>
    <row r="771" spans="1:110" s="34" customForma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/>
      <c r="BI771" s="3"/>
      <c r="BJ771" s="3"/>
      <c r="BK771" s="3"/>
      <c r="BL771" s="3"/>
      <c r="BM771" s="3"/>
      <c r="BN771" s="3"/>
      <c r="BO771" s="3"/>
      <c r="BP771" s="3"/>
      <c r="BQ771" s="3"/>
      <c r="BR771" s="3"/>
      <c r="BS771" s="3"/>
      <c r="BT771" s="3"/>
      <c r="BU771" s="3"/>
      <c r="BV771" s="3"/>
      <c r="BW771" s="3"/>
      <c r="BX771" s="3"/>
      <c r="BY771" s="3"/>
      <c r="BZ771" s="3"/>
      <c r="CA771" s="3"/>
      <c r="CB771" s="3"/>
      <c r="CC771" s="3"/>
      <c r="CD771" s="3"/>
      <c r="CE771" s="3"/>
      <c r="CF771" s="3"/>
      <c r="CG771" s="3"/>
      <c r="CH771" s="3"/>
      <c r="CI771" s="3"/>
      <c r="CJ771" s="3"/>
      <c r="CK771" s="3"/>
      <c r="CL771" s="3"/>
      <c r="CM771" s="3"/>
      <c r="CN771" s="3"/>
      <c r="CO771" s="3"/>
      <c r="CP771" s="3"/>
      <c r="CQ771" s="3"/>
      <c r="CR771" s="3"/>
      <c r="CS771" s="3"/>
      <c r="CT771" s="3"/>
      <c r="CU771" s="3"/>
      <c r="CV771" s="3"/>
      <c r="CW771" s="3"/>
      <c r="CX771" s="3"/>
      <c r="CY771" s="3"/>
      <c r="CZ771" s="3"/>
      <c r="DA771" s="3"/>
      <c r="DB771" s="3"/>
      <c r="DC771" s="3"/>
      <c r="DD771" s="3"/>
      <c r="DE771" s="3"/>
      <c r="DF771" s="3"/>
    </row>
    <row r="772" spans="1:110" s="34" customForma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  <c r="BJ772" s="3"/>
      <c r="BK772" s="3"/>
      <c r="BL772" s="3"/>
      <c r="BM772" s="3"/>
      <c r="BN772" s="3"/>
      <c r="BO772" s="3"/>
      <c r="BP772" s="3"/>
      <c r="BQ772" s="3"/>
      <c r="BR772" s="3"/>
      <c r="BS772" s="3"/>
      <c r="BT772" s="3"/>
      <c r="BU772" s="3"/>
      <c r="BV772" s="3"/>
      <c r="BW772" s="3"/>
      <c r="BX772" s="3"/>
      <c r="BY772" s="3"/>
      <c r="BZ772" s="3"/>
      <c r="CA772" s="3"/>
      <c r="CB772" s="3"/>
      <c r="CC772" s="3"/>
      <c r="CD772" s="3"/>
      <c r="CE772" s="3"/>
      <c r="CF772" s="3"/>
      <c r="CG772" s="3"/>
      <c r="CH772" s="3"/>
      <c r="CI772" s="3"/>
      <c r="CJ772" s="3"/>
      <c r="CK772" s="3"/>
      <c r="CL772" s="3"/>
      <c r="CM772" s="3"/>
      <c r="CN772" s="3"/>
      <c r="CO772" s="3"/>
      <c r="CP772" s="3"/>
      <c r="CQ772" s="3"/>
      <c r="CR772" s="3"/>
      <c r="CS772" s="3"/>
      <c r="CT772" s="3"/>
      <c r="CU772" s="3"/>
      <c r="CV772" s="3"/>
      <c r="CW772" s="3"/>
      <c r="CX772" s="3"/>
      <c r="CY772" s="3"/>
      <c r="CZ772" s="3"/>
      <c r="DA772" s="3"/>
      <c r="DB772" s="3"/>
      <c r="DC772" s="3"/>
      <c r="DD772" s="3"/>
      <c r="DE772" s="3"/>
      <c r="DF772" s="3"/>
    </row>
    <row r="773" spans="1:110" s="34" customForma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  <c r="BL773" s="3"/>
      <c r="BM773" s="3"/>
      <c r="BN773" s="3"/>
      <c r="BO773" s="3"/>
      <c r="BP773" s="3"/>
      <c r="BQ773" s="3"/>
      <c r="BR773" s="3"/>
      <c r="BS773" s="3"/>
      <c r="BT773" s="3"/>
      <c r="BU773" s="3"/>
      <c r="BV773" s="3"/>
      <c r="BW773" s="3"/>
      <c r="BX773" s="3"/>
      <c r="BY773" s="3"/>
      <c r="BZ773" s="3"/>
      <c r="CA773" s="3"/>
      <c r="CB773" s="3"/>
      <c r="CC773" s="3"/>
      <c r="CD773" s="3"/>
      <c r="CE773" s="3"/>
      <c r="CF773" s="3"/>
      <c r="CG773" s="3"/>
      <c r="CH773" s="3"/>
      <c r="CI773" s="3"/>
      <c r="CJ773" s="3"/>
      <c r="CK773" s="3"/>
      <c r="CL773" s="3"/>
      <c r="CM773" s="3"/>
      <c r="CN773" s="3"/>
      <c r="CO773" s="3"/>
      <c r="CP773" s="3"/>
      <c r="CQ773" s="3"/>
      <c r="CR773" s="3"/>
      <c r="CS773" s="3"/>
      <c r="CT773" s="3"/>
      <c r="CU773" s="3"/>
      <c r="CV773" s="3"/>
      <c r="CW773" s="3"/>
      <c r="CX773" s="3"/>
      <c r="CY773" s="3"/>
      <c r="CZ773" s="3"/>
      <c r="DA773" s="3"/>
      <c r="DB773" s="3"/>
      <c r="DC773" s="3"/>
      <c r="DD773" s="3"/>
      <c r="DE773" s="3"/>
      <c r="DF773" s="3"/>
    </row>
    <row r="774" spans="1:110" s="34" customForma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  <c r="BH774" s="3"/>
      <c r="BI774" s="3"/>
      <c r="BJ774" s="3"/>
      <c r="BK774" s="3"/>
      <c r="BL774" s="3"/>
      <c r="BM774" s="3"/>
      <c r="BN774" s="3"/>
      <c r="BO774" s="3"/>
      <c r="BP774" s="3"/>
      <c r="BQ774" s="3"/>
      <c r="BR774" s="3"/>
      <c r="BS774" s="3"/>
      <c r="BT774" s="3"/>
      <c r="BU774" s="3"/>
      <c r="BV774" s="3"/>
      <c r="BW774" s="3"/>
      <c r="BX774" s="3"/>
      <c r="BY774" s="3"/>
      <c r="BZ774" s="3"/>
      <c r="CA774" s="3"/>
      <c r="CB774" s="3"/>
      <c r="CC774" s="3"/>
      <c r="CD774" s="3"/>
      <c r="CE774" s="3"/>
      <c r="CF774" s="3"/>
      <c r="CG774" s="3"/>
      <c r="CH774" s="3"/>
      <c r="CI774" s="3"/>
      <c r="CJ774" s="3"/>
      <c r="CK774" s="3"/>
      <c r="CL774" s="3"/>
      <c r="CM774" s="3"/>
      <c r="CN774" s="3"/>
      <c r="CO774" s="3"/>
      <c r="CP774" s="3"/>
      <c r="CQ774" s="3"/>
      <c r="CR774" s="3"/>
      <c r="CS774" s="3"/>
      <c r="CT774" s="3"/>
      <c r="CU774" s="3"/>
      <c r="CV774" s="3"/>
      <c r="CW774" s="3"/>
      <c r="CX774" s="3"/>
      <c r="CY774" s="3"/>
      <c r="CZ774" s="3"/>
      <c r="DA774" s="3"/>
      <c r="DB774" s="3"/>
      <c r="DC774" s="3"/>
      <c r="DD774" s="3"/>
      <c r="DE774" s="3"/>
      <c r="DF774" s="3"/>
    </row>
    <row r="775" spans="1:110" s="34" customForma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  <c r="BF775" s="3"/>
      <c r="BG775" s="3"/>
      <c r="BH775" s="3"/>
      <c r="BI775" s="3"/>
      <c r="BJ775" s="3"/>
      <c r="BK775" s="3"/>
      <c r="BL775" s="3"/>
      <c r="BM775" s="3"/>
      <c r="BN775" s="3"/>
      <c r="BO775" s="3"/>
      <c r="BP775" s="3"/>
      <c r="BQ775" s="3"/>
      <c r="BR775" s="3"/>
      <c r="BS775" s="3"/>
      <c r="BT775" s="3"/>
      <c r="BU775" s="3"/>
      <c r="BV775" s="3"/>
      <c r="BW775" s="3"/>
      <c r="BX775" s="3"/>
      <c r="BY775" s="3"/>
      <c r="BZ775" s="3"/>
      <c r="CA775" s="3"/>
      <c r="CB775" s="3"/>
      <c r="CC775" s="3"/>
      <c r="CD775" s="3"/>
      <c r="CE775" s="3"/>
      <c r="CF775" s="3"/>
      <c r="CG775" s="3"/>
      <c r="CH775" s="3"/>
      <c r="CI775" s="3"/>
      <c r="CJ775" s="3"/>
      <c r="CK775" s="3"/>
      <c r="CL775" s="3"/>
      <c r="CM775" s="3"/>
      <c r="CN775" s="3"/>
      <c r="CO775" s="3"/>
      <c r="CP775" s="3"/>
      <c r="CQ775" s="3"/>
      <c r="CR775" s="3"/>
      <c r="CS775" s="3"/>
      <c r="CT775" s="3"/>
      <c r="CU775" s="3"/>
      <c r="CV775" s="3"/>
      <c r="CW775" s="3"/>
      <c r="CX775" s="3"/>
      <c r="CY775" s="3"/>
      <c r="CZ775" s="3"/>
      <c r="DA775" s="3"/>
      <c r="DB775" s="3"/>
      <c r="DC775" s="3"/>
      <c r="DD775" s="3"/>
      <c r="DE775" s="3"/>
      <c r="DF775" s="3"/>
    </row>
    <row r="776" spans="1:110" s="34" customForma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  <c r="BI776" s="3"/>
      <c r="BJ776" s="3"/>
      <c r="BK776" s="3"/>
      <c r="BL776" s="3"/>
      <c r="BM776" s="3"/>
      <c r="BN776" s="3"/>
      <c r="BO776" s="3"/>
      <c r="BP776" s="3"/>
      <c r="BQ776" s="3"/>
      <c r="BR776" s="3"/>
      <c r="BS776" s="3"/>
      <c r="BT776" s="3"/>
      <c r="BU776" s="3"/>
      <c r="BV776" s="3"/>
      <c r="BW776" s="3"/>
      <c r="BX776" s="3"/>
      <c r="BY776" s="3"/>
      <c r="BZ776" s="3"/>
      <c r="CA776" s="3"/>
      <c r="CB776" s="3"/>
      <c r="CC776" s="3"/>
      <c r="CD776" s="3"/>
      <c r="CE776" s="3"/>
      <c r="CF776" s="3"/>
      <c r="CG776" s="3"/>
      <c r="CH776" s="3"/>
      <c r="CI776" s="3"/>
      <c r="CJ776" s="3"/>
      <c r="CK776" s="3"/>
      <c r="CL776" s="3"/>
      <c r="CM776" s="3"/>
      <c r="CN776" s="3"/>
      <c r="CO776" s="3"/>
      <c r="CP776" s="3"/>
      <c r="CQ776" s="3"/>
      <c r="CR776" s="3"/>
      <c r="CS776" s="3"/>
      <c r="CT776" s="3"/>
      <c r="CU776" s="3"/>
      <c r="CV776" s="3"/>
      <c r="CW776" s="3"/>
      <c r="CX776" s="3"/>
      <c r="CY776" s="3"/>
      <c r="CZ776" s="3"/>
      <c r="DA776" s="3"/>
      <c r="DB776" s="3"/>
      <c r="DC776" s="3"/>
      <c r="DD776" s="3"/>
      <c r="DE776" s="3"/>
      <c r="DF776" s="3"/>
    </row>
    <row r="777" spans="1:110" s="34" customForma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  <c r="BI777" s="3"/>
      <c r="BJ777" s="3"/>
      <c r="BK777" s="3"/>
      <c r="BL777" s="3"/>
      <c r="BM777" s="3"/>
      <c r="BN777" s="3"/>
      <c r="BO777" s="3"/>
      <c r="BP777" s="3"/>
      <c r="BQ777" s="3"/>
      <c r="BR777" s="3"/>
      <c r="BS777" s="3"/>
      <c r="BT777" s="3"/>
      <c r="BU777" s="3"/>
      <c r="BV777" s="3"/>
      <c r="BW777" s="3"/>
      <c r="BX777" s="3"/>
      <c r="BY777" s="3"/>
      <c r="BZ777" s="3"/>
      <c r="CA777" s="3"/>
      <c r="CB777" s="3"/>
      <c r="CC777" s="3"/>
      <c r="CD777" s="3"/>
      <c r="CE777" s="3"/>
      <c r="CF777" s="3"/>
      <c r="CG777" s="3"/>
      <c r="CH777" s="3"/>
      <c r="CI777" s="3"/>
      <c r="CJ777" s="3"/>
      <c r="CK777" s="3"/>
      <c r="CL777" s="3"/>
      <c r="CM777" s="3"/>
      <c r="CN777" s="3"/>
      <c r="CO777" s="3"/>
      <c r="CP777" s="3"/>
      <c r="CQ777" s="3"/>
      <c r="CR777" s="3"/>
      <c r="CS777" s="3"/>
      <c r="CT777" s="3"/>
      <c r="CU777" s="3"/>
      <c r="CV777" s="3"/>
      <c r="CW777" s="3"/>
      <c r="CX777" s="3"/>
      <c r="CY777" s="3"/>
      <c r="CZ777" s="3"/>
      <c r="DA777" s="3"/>
      <c r="DB777" s="3"/>
      <c r="DC777" s="3"/>
      <c r="DD777" s="3"/>
      <c r="DE777" s="3"/>
      <c r="DF777" s="3"/>
    </row>
    <row r="778" spans="1:110" s="34" customForma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  <c r="BI778" s="3"/>
      <c r="BJ778" s="3"/>
      <c r="BK778" s="3"/>
      <c r="BL778" s="3"/>
      <c r="BM778" s="3"/>
      <c r="BN778" s="3"/>
      <c r="BO778" s="3"/>
      <c r="BP778" s="3"/>
      <c r="BQ778" s="3"/>
      <c r="BR778" s="3"/>
      <c r="BS778" s="3"/>
      <c r="BT778" s="3"/>
      <c r="BU778" s="3"/>
      <c r="BV778" s="3"/>
      <c r="BW778" s="3"/>
      <c r="BX778" s="3"/>
      <c r="BY778" s="3"/>
      <c r="BZ778" s="3"/>
      <c r="CA778" s="3"/>
      <c r="CB778" s="3"/>
      <c r="CC778" s="3"/>
      <c r="CD778" s="3"/>
      <c r="CE778" s="3"/>
      <c r="CF778" s="3"/>
      <c r="CG778" s="3"/>
      <c r="CH778" s="3"/>
      <c r="CI778" s="3"/>
      <c r="CJ778" s="3"/>
      <c r="CK778" s="3"/>
      <c r="CL778" s="3"/>
      <c r="CM778" s="3"/>
      <c r="CN778" s="3"/>
      <c r="CO778" s="3"/>
      <c r="CP778" s="3"/>
      <c r="CQ778" s="3"/>
      <c r="CR778" s="3"/>
      <c r="CS778" s="3"/>
      <c r="CT778" s="3"/>
      <c r="CU778" s="3"/>
      <c r="CV778" s="3"/>
      <c r="CW778" s="3"/>
      <c r="CX778" s="3"/>
      <c r="CY778" s="3"/>
      <c r="CZ778" s="3"/>
      <c r="DA778" s="3"/>
      <c r="DB778" s="3"/>
      <c r="DC778" s="3"/>
      <c r="DD778" s="3"/>
      <c r="DE778" s="3"/>
      <c r="DF778" s="3"/>
    </row>
    <row r="779" spans="1:110" s="34" customForma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  <c r="BJ779" s="3"/>
      <c r="BK779" s="3"/>
      <c r="BL779" s="3"/>
      <c r="BM779" s="3"/>
      <c r="BN779" s="3"/>
      <c r="BO779" s="3"/>
      <c r="BP779" s="3"/>
      <c r="BQ779" s="3"/>
      <c r="BR779" s="3"/>
      <c r="BS779" s="3"/>
      <c r="BT779" s="3"/>
      <c r="BU779" s="3"/>
      <c r="BV779" s="3"/>
      <c r="BW779" s="3"/>
      <c r="BX779" s="3"/>
      <c r="BY779" s="3"/>
      <c r="BZ779" s="3"/>
      <c r="CA779" s="3"/>
      <c r="CB779" s="3"/>
      <c r="CC779" s="3"/>
      <c r="CD779" s="3"/>
      <c r="CE779" s="3"/>
      <c r="CF779" s="3"/>
      <c r="CG779" s="3"/>
      <c r="CH779" s="3"/>
      <c r="CI779" s="3"/>
      <c r="CJ779" s="3"/>
      <c r="CK779" s="3"/>
      <c r="CL779" s="3"/>
      <c r="CM779" s="3"/>
      <c r="CN779" s="3"/>
      <c r="CO779" s="3"/>
      <c r="CP779" s="3"/>
      <c r="CQ779" s="3"/>
      <c r="CR779" s="3"/>
      <c r="CS779" s="3"/>
      <c r="CT779" s="3"/>
      <c r="CU779" s="3"/>
      <c r="CV779" s="3"/>
      <c r="CW779" s="3"/>
      <c r="CX779" s="3"/>
      <c r="CY779" s="3"/>
      <c r="CZ779" s="3"/>
      <c r="DA779" s="3"/>
      <c r="DB779" s="3"/>
      <c r="DC779" s="3"/>
      <c r="DD779" s="3"/>
      <c r="DE779" s="3"/>
      <c r="DF779" s="3"/>
    </row>
    <row r="780" spans="1:110" s="34" customForma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  <c r="BI780" s="3"/>
      <c r="BJ780" s="3"/>
      <c r="BK780" s="3"/>
      <c r="BL780" s="3"/>
      <c r="BM780" s="3"/>
      <c r="BN780" s="3"/>
      <c r="BO780" s="3"/>
      <c r="BP780" s="3"/>
      <c r="BQ780" s="3"/>
      <c r="BR780" s="3"/>
      <c r="BS780" s="3"/>
      <c r="BT780" s="3"/>
      <c r="BU780" s="3"/>
      <c r="BV780" s="3"/>
      <c r="BW780" s="3"/>
      <c r="BX780" s="3"/>
      <c r="BY780" s="3"/>
      <c r="BZ780" s="3"/>
      <c r="CA780" s="3"/>
      <c r="CB780" s="3"/>
      <c r="CC780" s="3"/>
      <c r="CD780" s="3"/>
      <c r="CE780" s="3"/>
      <c r="CF780" s="3"/>
      <c r="CG780" s="3"/>
      <c r="CH780" s="3"/>
      <c r="CI780" s="3"/>
      <c r="CJ780" s="3"/>
      <c r="CK780" s="3"/>
      <c r="CL780" s="3"/>
      <c r="CM780" s="3"/>
      <c r="CN780" s="3"/>
      <c r="CO780" s="3"/>
      <c r="CP780" s="3"/>
      <c r="CQ780" s="3"/>
      <c r="CR780" s="3"/>
      <c r="CS780" s="3"/>
      <c r="CT780" s="3"/>
      <c r="CU780" s="3"/>
      <c r="CV780" s="3"/>
      <c r="CW780" s="3"/>
      <c r="CX780" s="3"/>
      <c r="CY780" s="3"/>
      <c r="CZ780" s="3"/>
      <c r="DA780" s="3"/>
      <c r="DB780" s="3"/>
      <c r="DC780" s="3"/>
      <c r="DD780" s="3"/>
      <c r="DE780" s="3"/>
      <c r="DF780" s="3"/>
    </row>
    <row r="781" spans="1:110" s="34" customForma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  <c r="BF781" s="3"/>
      <c r="BG781" s="3"/>
      <c r="BH781" s="3"/>
      <c r="BI781" s="3"/>
      <c r="BJ781" s="3"/>
      <c r="BK781" s="3"/>
      <c r="BL781" s="3"/>
      <c r="BM781" s="3"/>
      <c r="BN781" s="3"/>
      <c r="BO781" s="3"/>
      <c r="BP781" s="3"/>
      <c r="BQ781" s="3"/>
      <c r="BR781" s="3"/>
      <c r="BS781" s="3"/>
      <c r="BT781" s="3"/>
      <c r="BU781" s="3"/>
      <c r="BV781" s="3"/>
      <c r="BW781" s="3"/>
      <c r="BX781" s="3"/>
      <c r="BY781" s="3"/>
      <c r="BZ781" s="3"/>
      <c r="CA781" s="3"/>
      <c r="CB781" s="3"/>
      <c r="CC781" s="3"/>
      <c r="CD781" s="3"/>
      <c r="CE781" s="3"/>
      <c r="CF781" s="3"/>
      <c r="CG781" s="3"/>
      <c r="CH781" s="3"/>
      <c r="CI781" s="3"/>
      <c r="CJ781" s="3"/>
      <c r="CK781" s="3"/>
      <c r="CL781" s="3"/>
      <c r="CM781" s="3"/>
      <c r="CN781" s="3"/>
      <c r="CO781" s="3"/>
      <c r="CP781" s="3"/>
      <c r="CQ781" s="3"/>
      <c r="CR781" s="3"/>
      <c r="CS781" s="3"/>
      <c r="CT781" s="3"/>
      <c r="CU781" s="3"/>
      <c r="CV781" s="3"/>
      <c r="CW781" s="3"/>
      <c r="CX781" s="3"/>
      <c r="CY781" s="3"/>
      <c r="CZ781" s="3"/>
      <c r="DA781" s="3"/>
      <c r="DB781" s="3"/>
      <c r="DC781" s="3"/>
      <c r="DD781" s="3"/>
      <c r="DE781" s="3"/>
      <c r="DF781" s="3"/>
    </row>
    <row r="782" spans="1:110" s="34" customForma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  <c r="BF782" s="3"/>
      <c r="BG782" s="3"/>
      <c r="BH782" s="3"/>
      <c r="BI782" s="3"/>
      <c r="BJ782" s="3"/>
      <c r="BK782" s="3"/>
      <c r="BL782" s="3"/>
      <c r="BM782" s="3"/>
      <c r="BN782" s="3"/>
      <c r="BO782" s="3"/>
      <c r="BP782" s="3"/>
      <c r="BQ782" s="3"/>
      <c r="BR782" s="3"/>
      <c r="BS782" s="3"/>
      <c r="BT782" s="3"/>
      <c r="BU782" s="3"/>
      <c r="BV782" s="3"/>
      <c r="BW782" s="3"/>
      <c r="BX782" s="3"/>
      <c r="BY782" s="3"/>
      <c r="BZ782" s="3"/>
      <c r="CA782" s="3"/>
      <c r="CB782" s="3"/>
      <c r="CC782" s="3"/>
      <c r="CD782" s="3"/>
      <c r="CE782" s="3"/>
      <c r="CF782" s="3"/>
      <c r="CG782" s="3"/>
      <c r="CH782" s="3"/>
      <c r="CI782" s="3"/>
      <c r="CJ782" s="3"/>
      <c r="CK782" s="3"/>
      <c r="CL782" s="3"/>
      <c r="CM782" s="3"/>
      <c r="CN782" s="3"/>
      <c r="CO782" s="3"/>
      <c r="CP782" s="3"/>
      <c r="CQ782" s="3"/>
      <c r="CR782" s="3"/>
      <c r="CS782" s="3"/>
      <c r="CT782" s="3"/>
      <c r="CU782" s="3"/>
      <c r="CV782" s="3"/>
      <c r="CW782" s="3"/>
      <c r="CX782" s="3"/>
      <c r="CY782" s="3"/>
      <c r="CZ782" s="3"/>
      <c r="DA782" s="3"/>
      <c r="DB782" s="3"/>
      <c r="DC782" s="3"/>
      <c r="DD782" s="3"/>
      <c r="DE782" s="3"/>
      <c r="DF782" s="3"/>
    </row>
    <row r="783" spans="1:110" s="34" customForma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  <c r="BG783" s="3"/>
      <c r="BH783" s="3"/>
      <c r="BI783" s="3"/>
      <c r="BJ783" s="3"/>
      <c r="BK783" s="3"/>
      <c r="BL783" s="3"/>
      <c r="BM783" s="3"/>
      <c r="BN783" s="3"/>
      <c r="BO783" s="3"/>
      <c r="BP783" s="3"/>
      <c r="BQ783" s="3"/>
      <c r="BR783" s="3"/>
      <c r="BS783" s="3"/>
      <c r="BT783" s="3"/>
      <c r="BU783" s="3"/>
      <c r="BV783" s="3"/>
      <c r="BW783" s="3"/>
      <c r="BX783" s="3"/>
      <c r="BY783" s="3"/>
      <c r="BZ783" s="3"/>
      <c r="CA783" s="3"/>
      <c r="CB783" s="3"/>
      <c r="CC783" s="3"/>
      <c r="CD783" s="3"/>
      <c r="CE783" s="3"/>
      <c r="CF783" s="3"/>
      <c r="CG783" s="3"/>
      <c r="CH783" s="3"/>
      <c r="CI783" s="3"/>
      <c r="CJ783" s="3"/>
      <c r="CK783" s="3"/>
      <c r="CL783" s="3"/>
      <c r="CM783" s="3"/>
      <c r="CN783" s="3"/>
      <c r="CO783" s="3"/>
      <c r="CP783" s="3"/>
      <c r="CQ783" s="3"/>
      <c r="CR783" s="3"/>
      <c r="CS783" s="3"/>
      <c r="CT783" s="3"/>
      <c r="CU783" s="3"/>
      <c r="CV783" s="3"/>
      <c r="CW783" s="3"/>
      <c r="CX783" s="3"/>
      <c r="CY783" s="3"/>
      <c r="CZ783" s="3"/>
      <c r="DA783" s="3"/>
      <c r="DB783" s="3"/>
      <c r="DC783" s="3"/>
      <c r="DD783" s="3"/>
      <c r="DE783" s="3"/>
      <c r="DF783" s="3"/>
    </row>
    <row r="784" spans="1:110" s="34" customForma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  <c r="BG784" s="3"/>
      <c r="BH784" s="3"/>
      <c r="BI784" s="3"/>
      <c r="BJ784" s="3"/>
      <c r="BK784" s="3"/>
      <c r="BL784" s="3"/>
      <c r="BM784" s="3"/>
      <c r="BN784" s="3"/>
      <c r="BO784" s="3"/>
      <c r="BP784" s="3"/>
      <c r="BQ784" s="3"/>
      <c r="BR784" s="3"/>
      <c r="BS784" s="3"/>
      <c r="BT784" s="3"/>
      <c r="BU784" s="3"/>
      <c r="BV784" s="3"/>
      <c r="BW784" s="3"/>
      <c r="BX784" s="3"/>
      <c r="BY784" s="3"/>
      <c r="BZ784" s="3"/>
      <c r="CA784" s="3"/>
      <c r="CB784" s="3"/>
      <c r="CC784" s="3"/>
      <c r="CD784" s="3"/>
      <c r="CE784" s="3"/>
      <c r="CF784" s="3"/>
      <c r="CG784" s="3"/>
      <c r="CH784" s="3"/>
      <c r="CI784" s="3"/>
      <c r="CJ784" s="3"/>
      <c r="CK784" s="3"/>
      <c r="CL784" s="3"/>
      <c r="CM784" s="3"/>
      <c r="CN784" s="3"/>
      <c r="CO784" s="3"/>
      <c r="CP784" s="3"/>
      <c r="CQ784" s="3"/>
      <c r="CR784" s="3"/>
      <c r="CS784" s="3"/>
      <c r="CT784" s="3"/>
      <c r="CU784" s="3"/>
      <c r="CV784" s="3"/>
      <c r="CW784" s="3"/>
      <c r="CX784" s="3"/>
      <c r="CY784" s="3"/>
      <c r="CZ784" s="3"/>
      <c r="DA784" s="3"/>
      <c r="DB784" s="3"/>
      <c r="DC784" s="3"/>
      <c r="DD784" s="3"/>
      <c r="DE784" s="3"/>
      <c r="DF784" s="3"/>
    </row>
    <row r="785" spans="1:110" s="34" customForma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/>
      <c r="BI785" s="3"/>
      <c r="BJ785" s="3"/>
      <c r="BK785" s="3"/>
      <c r="BL785" s="3"/>
      <c r="BM785" s="3"/>
      <c r="BN785" s="3"/>
      <c r="BO785" s="3"/>
      <c r="BP785" s="3"/>
      <c r="BQ785" s="3"/>
      <c r="BR785" s="3"/>
      <c r="BS785" s="3"/>
      <c r="BT785" s="3"/>
      <c r="BU785" s="3"/>
      <c r="BV785" s="3"/>
      <c r="BW785" s="3"/>
      <c r="BX785" s="3"/>
      <c r="BY785" s="3"/>
      <c r="BZ785" s="3"/>
      <c r="CA785" s="3"/>
      <c r="CB785" s="3"/>
      <c r="CC785" s="3"/>
      <c r="CD785" s="3"/>
      <c r="CE785" s="3"/>
      <c r="CF785" s="3"/>
      <c r="CG785" s="3"/>
      <c r="CH785" s="3"/>
      <c r="CI785" s="3"/>
      <c r="CJ785" s="3"/>
      <c r="CK785" s="3"/>
      <c r="CL785" s="3"/>
      <c r="CM785" s="3"/>
      <c r="CN785" s="3"/>
      <c r="CO785" s="3"/>
      <c r="CP785" s="3"/>
      <c r="CQ785" s="3"/>
      <c r="CR785" s="3"/>
      <c r="CS785" s="3"/>
      <c r="CT785" s="3"/>
      <c r="CU785" s="3"/>
      <c r="CV785" s="3"/>
      <c r="CW785" s="3"/>
      <c r="CX785" s="3"/>
      <c r="CY785" s="3"/>
      <c r="CZ785" s="3"/>
      <c r="DA785" s="3"/>
      <c r="DB785" s="3"/>
      <c r="DC785" s="3"/>
      <c r="DD785" s="3"/>
      <c r="DE785" s="3"/>
      <c r="DF785" s="3"/>
    </row>
    <row r="786" spans="1:110" s="34" customForma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  <c r="BL786" s="3"/>
      <c r="BM786" s="3"/>
      <c r="BN786" s="3"/>
      <c r="BO786" s="3"/>
      <c r="BP786" s="3"/>
      <c r="BQ786" s="3"/>
      <c r="BR786" s="3"/>
      <c r="BS786" s="3"/>
      <c r="BT786" s="3"/>
      <c r="BU786" s="3"/>
      <c r="BV786" s="3"/>
      <c r="BW786" s="3"/>
      <c r="BX786" s="3"/>
      <c r="BY786" s="3"/>
      <c r="BZ786" s="3"/>
      <c r="CA786" s="3"/>
      <c r="CB786" s="3"/>
      <c r="CC786" s="3"/>
      <c r="CD786" s="3"/>
      <c r="CE786" s="3"/>
      <c r="CF786" s="3"/>
      <c r="CG786" s="3"/>
      <c r="CH786" s="3"/>
      <c r="CI786" s="3"/>
      <c r="CJ786" s="3"/>
      <c r="CK786" s="3"/>
      <c r="CL786" s="3"/>
      <c r="CM786" s="3"/>
      <c r="CN786" s="3"/>
      <c r="CO786" s="3"/>
      <c r="CP786" s="3"/>
      <c r="CQ786" s="3"/>
      <c r="CR786" s="3"/>
      <c r="CS786" s="3"/>
      <c r="CT786" s="3"/>
      <c r="CU786" s="3"/>
      <c r="CV786" s="3"/>
      <c r="CW786" s="3"/>
      <c r="CX786" s="3"/>
      <c r="CY786" s="3"/>
      <c r="CZ786" s="3"/>
      <c r="DA786" s="3"/>
      <c r="DB786" s="3"/>
      <c r="DC786" s="3"/>
      <c r="DD786" s="3"/>
      <c r="DE786" s="3"/>
      <c r="DF786" s="3"/>
    </row>
    <row r="787" spans="1:110" s="34" customForma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  <c r="BK787" s="3"/>
      <c r="BL787" s="3"/>
      <c r="BM787" s="3"/>
      <c r="BN787" s="3"/>
      <c r="BO787" s="3"/>
      <c r="BP787" s="3"/>
      <c r="BQ787" s="3"/>
      <c r="BR787" s="3"/>
      <c r="BS787" s="3"/>
      <c r="BT787" s="3"/>
      <c r="BU787" s="3"/>
      <c r="BV787" s="3"/>
      <c r="BW787" s="3"/>
      <c r="BX787" s="3"/>
      <c r="BY787" s="3"/>
      <c r="BZ787" s="3"/>
      <c r="CA787" s="3"/>
      <c r="CB787" s="3"/>
      <c r="CC787" s="3"/>
      <c r="CD787" s="3"/>
      <c r="CE787" s="3"/>
      <c r="CF787" s="3"/>
      <c r="CG787" s="3"/>
      <c r="CH787" s="3"/>
      <c r="CI787" s="3"/>
      <c r="CJ787" s="3"/>
      <c r="CK787" s="3"/>
      <c r="CL787" s="3"/>
      <c r="CM787" s="3"/>
      <c r="CN787" s="3"/>
      <c r="CO787" s="3"/>
      <c r="CP787" s="3"/>
      <c r="CQ787" s="3"/>
      <c r="CR787" s="3"/>
      <c r="CS787" s="3"/>
      <c r="CT787" s="3"/>
      <c r="CU787" s="3"/>
      <c r="CV787" s="3"/>
      <c r="CW787" s="3"/>
      <c r="CX787" s="3"/>
      <c r="CY787" s="3"/>
      <c r="CZ787" s="3"/>
      <c r="DA787" s="3"/>
      <c r="DB787" s="3"/>
      <c r="DC787" s="3"/>
      <c r="DD787" s="3"/>
      <c r="DE787" s="3"/>
      <c r="DF787" s="3"/>
    </row>
    <row r="788" spans="1:110" s="34" customForma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3"/>
      <c r="BH788" s="3"/>
      <c r="BI788" s="3"/>
      <c r="BJ788" s="3"/>
      <c r="BK788" s="3"/>
      <c r="BL788" s="3"/>
      <c r="BM788" s="3"/>
      <c r="BN788" s="3"/>
      <c r="BO788" s="3"/>
      <c r="BP788" s="3"/>
      <c r="BQ788" s="3"/>
      <c r="BR788" s="3"/>
      <c r="BS788" s="3"/>
      <c r="BT788" s="3"/>
      <c r="BU788" s="3"/>
      <c r="BV788" s="3"/>
      <c r="BW788" s="3"/>
      <c r="BX788" s="3"/>
      <c r="BY788" s="3"/>
      <c r="BZ788" s="3"/>
      <c r="CA788" s="3"/>
      <c r="CB788" s="3"/>
      <c r="CC788" s="3"/>
      <c r="CD788" s="3"/>
      <c r="CE788" s="3"/>
      <c r="CF788" s="3"/>
      <c r="CG788" s="3"/>
      <c r="CH788" s="3"/>
      <c r="CI788" s="3"/>
      <c r="CJ788" s="3"/>
      <c r="CK788" s="3"/>
      <c r="CL788" s="3"/>
      <c r="CM788" s="3"/>
      <c r="CN788" s="3"/>
      <c r="CO788" s="3"/>
      <c r="CP788" s="3"/>
      <c r="CQ788" s="3"/>
      <c r="CR788" s="3"/>
      <c r="CS788" s="3"/>
      <c r="CT788" s="3"/>
      <c r="CU788" s="3"/>
      <c r="CV788" s="3"/>
      <c r="CW788" s="3"/>
      <c r="CX788" s="3"/>
      <c r="CY788" s="3"/>
      <c r="CZ788" s="3"/>
      <c r="DA788" s="3"/>
      <c r="DB788" s="3"/>
      <c r="DC788" s="3"/>
      <c r="DD788" s="3"/>
      <c r="DE788" s="3"/>
      <c r="DF788" s="3"/>
    </row>
    <row r="789" spans="1:110" s="34" customForma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  <c r="BG789" s="3"/>
      <c r="BH789" s="3"/>
      <c r="BI789" s="3"/>
      <c r="BJ789" s="3"/>
      <c r="BK789" s="3"/>
      <c r="BL789" s="3"/>
      <c r="BM789" s="3"/>
      <c r="BN789" s="3"/>
      <c r="BO789" s="3"/>
      <c r="BP789" s="3"/>
      <c r="BQ789" s="3"/>
      <c r="BR789" s="3"/>
      <c r="BS789" s="3"/>
      <c r="BT789" s="3"/>
      <c r="BU789" s="3"/>
      <c r="BV789" s="3"/>
      <c r="BW789" s="3"/>
      <c r="BX789" s="3"/>
      <c r="BY789" s="3"/>
      <c r="BZ789" s="3"/>
      <c r="CA789" s="3"/>
      <c r="CB789" s="3"/>
      <c r="CC789" s="3"/>
      <c r="CD789" s="3"/>
      <c r="CE789" s="3"/>
      <c r="CF789" s="3"/>
      <c r="CG789" s="3"/>
      <c r="CH789" s="3"/>
      <c r="CI789" s="3"/>
      <c r="CJ789" s="3"/>
      <c r="CK789" s="3"/>
      <c r="CL789" s="3"/>
      <c r="CM789" s="3"/>
      <c r="CN789" s="3"/>
      <c r="CO789" s="3"/>
      <c r="CP789" s="3"/>
      <c r="CQ789" s="3"/>
      <c r="CR789" s="3"/>
      <c r="CS789" s="3"/>
      <c r="CT789" s="3"/>
      <c r="CU789" s="3"/>
      <c r="CV789" s="3"/>
      <c r="CW789" s="3"/>
      <c r="CX789" s="3"/>
      <c r="CY789" s="3"/>
      <c r="CZ789" s="3"/>
      <c r="DA789" s="3"/>
      <c r="DB789" s="3"/>
      <c r="DC789" s="3"/>
      <c r="DD789" s="3"/>
      <c r="DE789" s="3"/>
      <c r="DF789" s="3"/>
    </row>
    <row r="790" spans="1:110" s="34" customForma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  <c r="BJ790" s="3"/>
      <c r="BK790" s="3"/>
      <c r="BL790" s="3"/>
      <c r="BM790" s="3"/>
      <c r="BN790" s="3"/>
      <c r="BO790" s="3"/>
      <c r="BP790" s="3"/>
      <c r="BQ790" s="3"/>
      <c r="BR790" s="3"/>
      <c r="BS790" s="3"/>
      <c r="BT790" s="3"/>
      <c r="BU790" s="3"/>
      <c r="BV790" s="3"/>
      <c r="BW790" s="3"/>
      <c r="BX790" s="3"/>
      <c r="BY790" s="3"/>
      <c r="BZ790" s="3"/>
      <c r="CA790" s="3"/>
      <c r="CB790" s="3"/>
      <c r="CC790" s="3"/>
      <c r="CD790" s="3"/>
      <c r="CE790" s="3"/>
      <c r="CF790" s="3"/>
      <c r="CG790" s="3"/>
      <c r="CH790" s="3"/>
      <c r="CI790" s="3"/>
      <c r="CJ790" s="3"/>
      <c r="CK790" s="3"/>
      <c r="CL790" s="3"/>
      <c r="CM790" s="3"/>
      <c r="CN790" s="3"/>
      <c r="CO790" s="3"/>
      <c r="CP790" s="3"/>
      <c r="CQ790" s="3"/>
      <c r="CR790" s="3"/>
      <c r="CS790" s="3"/>
      <c r="CT790" s="3"/>
      <c r="CU790" s="3"/>
      <c r="CV790" s="3"/>
      <c r="CW790" s="3"/>
      <c r="CX790" s="3"/>
      <c r="CY790" s="3"/>
      <c r="CZ790" s="3"/>
      <c r="DA790" s="3"/>
      <c r="DB790" s="3"/>
      <c r="DC790" s="3"/>
      <c r="DD790" s="3"/>
      <c r="DE790" s="3"/>
      <c r="DF790" s="3"/>
    </row>
    <row r="791" spans="1:110" s="34" customForma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3"/>
      <c r="BK791" s="3"/>
      <c r="BL791" s="3"/>
      <c r="BM791" s="3"/>
      <c r="BN791" s="3"/>
      <c r="BO791" s="3"/>
      <c r="BP791" s="3"/>
      <c r="BQ791" s="3"/>
      <c r="BR791" s="3"/>
      <c r="BS791" s="3"/>
      <c r="BT791" s="3"/>
      <c r="BU791" s="3"/>
      <c r="BV791" s="3"/>
      <c r="BW791" s="3"/>
      <c r="BX791" s="3"/>
      <c r="BY791" s="3"/>
      <c r="BZ791" s="3"/>
      <c r="CA791" s="3"/>
      <c r="CB791" s="3"/>
      <c r="CC791" s="3"/>
      <c r="CD791" s="3"/>
      <c r="CE791" s="3"/>
      <c r="CF791" s="3"/>
      <c r="CG791" s="3"/>
      <c r="CH791" s="3"/>
      <c r="CI791" s="3"/>
      <c r="CJ791" s="3"/>
      <c r="CK791" s="3"/>
      <c r="CL791" s="3"/>
      <c r="CM791" s="3"/>
      <c r="CN791" s="3"/>
      <c r="CO791" s="3"/>
      <c r="CP791" s="3"/>
      <c r="CQ791" s="3"/>
      <c r="CR791" s="3"/>
      <c r="CS791" s="3"/>
      <c r="CT791" s="3"/>
      <c r="CU791" s="3"/>
      <c r="CV791" s="3"/>
      <c r="CW791" s="3"/>
      <c r="CX791" s="3"/>
      <c r="CY791" s="3"/>
      <c r="CZ791" s="3"/>
      <c r="DA791" s="3"/>
      <c r="DB791" s="3"/>
      <c r="DC791" s="3"/>
      <c r="DD791" s="3"/>
      <c r="DE791" s="3"/>
      <c r="DF791" s="3"/>
    </row>
    <row r="792" spans="1:110" s="34" customForma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  <c r="BE792" s="3"/>
      <c r="BF792" s="3"/>
      <c r="BG792" s="3"/>
      <c r="BH792" s="3"/>
      <c r="BI792" s="3"/>
      <c r="BJ792" s="3"/>
      <c r="BK792" s="3"/>
      <c r="BL792" s="3"/>
      <c r="BM792" s="3"/>
      <c r="BN792" s="3"/>
      <c r="BO792" s="3"/>
      <c r="BP792" s="3"/>
      <c r="BQ792" s="3"/>
      <c r="BR792" s="3"/>
      <c r="BS792" s="3"/>
      <c r="BT792" s="3"/>
      <c r="BU792" s="3"/>
      <c r="BV792" s="3"/>
      <c r="BW792" s="3"/>
      <c r="BX792" s="3"/>
      <c r="BY792" s="3"/>
      <c r="BZ792" s="3"/>
      <c r="CA792" s="3"/>
      <c r="CB792" s="3"/>
      <c r="CC792" s="3"/>
      <c r="CD792" s="3"/>
      <c r="CE792" s="3"/>
      <c r="CF792" s="3"/>
      <c r="CG792" s="3"/>
      <c r="CH792" s="3"/>
      <c r="CI792" s="3"/>
      <c r="CJ792" s="3"/>
      <c r="CK792" s="3"/>
      <c r="CL792" s="3"/>
      <c r="CM792" s="3"/>
      <c r="CN792" s="3"/>
      <c r="CO792" s="3"/>
      <c r="CP792" s="3"/>
      <c r="CQ792" s="3"/>
      <c r="CR792" s="3"/>
      <c r="CS792" s="3"/>
      <c r="CT792" s="3"/>
      <c r="CU792" s="3"/>
      <c r="CV792" s="3"/>
      <c r="CW792" s="3"/>
      <c r="CX792" s="3"/>
      <c r="CY792" s="3"/>
      <c r="CZ792" s="3"/>
      <c r="DA792" s="3"/>
      <c r="DB792" s="3"/>
      <c r="DC792" s="3"/>
      <c r="DD792" s="3"/>
      <c r="DE792" s="3"/>
      <c r="DF792" s="3"/>
    </row>
    <row r="793" spans="1:110" s="34" customForma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3"/>
      <c r="BC793" s="3"/>
      <c r="BD793" s="3"/>
      <c r="BE793" s="3"/>
      <c r="BF793" s="3"/>
      <c r="BG793" s="3"/>
      <c r="BH793" s="3"/>
      <c r="BI793" s="3"/>
      <c r="BJ793" s="3"/>
      <c r="BK793" s="3"/>
      <c r="BL793" s="3"/>
      <c r="BM793" s="3"/>
      <c r="BN793" s="3"/>
      <c r="BO793" s="3"/>
      <c r="BP793" s="3"/>
      <c r="BQ793" s="3"/>
      <c r="BR793" s="3"/>
      <c r="BS793" s="3"/>
      <c r="BT793" s="3"/>
      <c r="BU793" s="3"/>
      <c r="BV793" s="3"/>
      <c r="BW793" s="3"/>
      <c r="BX793" s="3"/>
      <c r="BY793" s="3"/>
      <c r="BZ793" s="3"/>
      <c r="CA793" s="3"/>
      <c r="CB793" s="3"/>
      <c r="CC793" s="3"/>
      <c r="CD793" s="3"/>
      <c r="CE793" s="3"/>
      <c r="CF793" s="3"/>
      <c r="CG793" s="3"/>
      <c r="CH793" s="3"/>
      <c r="CI793" s="3"/>
      <c r="CJ793" s="3"/>
      <c r="CK793" s="3"/>
      <c r="CL793" s="3"/>
      <c r="CM793" s="3"/>
      <c r="CN793" s="3"/>
      <c r="CO793" s="3"/>
      <c r="CP793" s="3"/>
      <c r="CQ793" s="3"/>
      <c r="CR793" s="3"/>
      <c r="CS793" s="3"/>
      <c r="CT793" s="3"/>
      <c r="CU793" s="3"/>
      <c r="CV793" s="3"/>
      <c r="CW793" s="3"/>
      <c r="CX793" s="3"/>
      <c r="CY793" s="3"/>
      <c r="CZ793" s="3"/>
      <c r="DA793" s="3"/>
      <c r="DB793" s="3"/>
      <c r="DC793" s="3"/>
      <c r="DD793" s="3"/>
      <c r="DE793" s="3"/>
      <c r="DF793" s="3"/>
    </row>
    <row r="794" spans="1:110" s="34" customForma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  <c r="BF794" s="3"/>
      <c r="BG794" s="3"/>
      <c r="BH794" s="3"/>
      <c r="BI794" s="3"/>
      <c r="BJ794" s="3"/>
      <c r="BK794" s="3"/>
      <c r="BL794" s="3"/>
      <c r="BM794" s="3"/>
      <c r="BN794" s="3"/>
      <c r="BO794" s="3"/>
      <c r="BP794" s="3"/>
      <c r="BQ794" s="3"/>
      <c r="BR794" s="3"/>
      <c r="BS794" s="3"/>
      <c r="BT794" s="3"/>
      <c r="BU794" s="3"/>
      <c r="BV794" s="3"/>
      <c r="BW794" s="3"/>
      <c r="BX794" s="3"/>
      <c r="BY794" s="3"/>
      <c r="BZ794" s="3"/>
      <c r="CA794" s="3"/>
      <c r="CB794" s="3"/>
      <c r="CC794" s="3"/>
      <c r="CD794" s="3"/>
      <c r="CE794" s="3"/>
      <c r="CF794" s="3"/>
      <c r="CG794" s="3"/>
      <c r="CH794" s="3"/>
      <c r="CI794" s="3"/>
      <c r="CJ794" s="3"/>
      <c r="CK794" s="3"/>
      <c r="CL794" s="3"/>
      <c r="CM794" s="3"/>
      <c r="CN794" s="3"/>
      <c r="CO794" s="3"/>
      <c r="CP794" s="3"/>
      <c r="CQ794" s="3"/>
      <c r="CR794" s="3"/>
      <c r="CS794" s="3"/>
      <c r="CT794" s="3"/>
      <c r="CU794" s="3"/>
      <c r="CV794" s="3"/>
      <c r="CW794" s="3"/>
      <c r="CX794" s="3"/>
      <c r="CY794" s="3"/>
      <c r="CZ794" s="3"/>
      <c r="DA794" s="3"/>
      <c r="DB794" s="3"/>
      <c r="DC794" s="3"/>
      <c r="DD794" s="3"/>
      <c r="DE794" s="3"/>
      <c r="DF794" s="3"/>
    </row>
    <row r="795" spans="1:110" s="34" customForma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  <c r="BE795" s="3"/>
      <c r="BF795" s="3"/>
      <c r="BG795" s="3"/>
      <c r="BH795" s="3"/>
      <c r="BI795" s="3"/>
      <c r="BJ795" s="3"/>
      <c r="BK795" s="3"/>
      <c r="BL795" s="3"/>
      <c r="BM795" s="3"/>
      <c r="BN795" s="3"/>
      <c r="BO795" s="3"/>
      <c r="BP795" s="3"/>
      <c r="BQ795" s="3"/>
      <c r="BR795" s="3"/>
      <c r="BS795" s="3"/>
      <c r="BT795" s="3"/>
      <c r="BU795" s="3"/>
      <c r="BV795" s="3"/>
      <c r="BW795" s="3"/>
      <c r="BX795" s="3"/>
      <c r="BY795" s="3"/>
      <c r="BZ795" s="3"/>
      <c r="CA795" s="3"/>
      <c r="CB795" s="3"/>
      <c r="CC795" s="3"/>
      <c r="CD795" s="3"/>
      <c r="CE795" s="3"/>
      <c r="CF795" s="3"/>
      <c r="CG795" s="3"/>
      <c r="CH795" s="3"/>
      <c r="CI795" s="3"/>
      <c r="CJ795" s="3"/>
      <c r="CK795" s="3"/>
      <c r="CL795" s="3"/>
      <c r="CM795" s="3"/>
      <c r="CN795" s="3"/>
      <c r="CO795" s="3"/>
      <c r="CP795" s="3"/>
      <c r="CQ795" s="3"/>
      <c r="CR795" s="3"/>
      <c r="CS795" s="3"/>
      <c r="CT795" s="3"/>
      <c r="CU795" s="3"/>
      <c r="CV795" s="3"/>
      <c r="CW795" s="3"/>
      <c r="CX795" s="3"/>
      <c r="CY795" s="3"/>
      <c r="CZ795" s="3"/>
      <c r="DA795" s="3"/>
      <c r="DB795" s="3"/>
      <c r="DC795" s="3"/>
      <c r="DD795" s="3"/>
      <c r="DE795" s="3"/>
      <c r="DF795" s="3"/>
    </row>
    <row r="796" spans="1:110" s="34" customForma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/>
      <c r="BI796" s="3"/>
      <c r="BJ796" s="3"/>
      <c r="BK796" s="3"/>
      <c r="BL796" s="3"/>
      <c r="BM796" s="3"/>
      <c r="BN796" s="3"/>
      <c r="BO796" s="3"/>
      <c r="BP796" s="3"/>
      <c r="BQ796" s="3"/>
      <c r="BR796" s="3"/>
      <c r="BS796" s="3"/>
      <c r="BT796" s="3"/>
      <c r="BU796" s="3"/>
      <c r="BV796" s="3"/>
      <c r="BW796" s="3"/>
      <c r="BX796" s="3"/>
      <c r="BY796" s="3"/>
      <c r="BZ796" s="3"/>
      <c r="CA796" s="3"/>
      <c r="CB796" s="3"/>
      <c r="CC796" s="3"/>
      <c r="CD796" s="3"/>
      <c r="CE796" s="3"/>
      <c r="CF796" s="3"/>
      <c r="CG796" s="3"/>
      <c r="CH796" s="3"/>
      <c r="CI796" s="3"/>
      <c r="CJ796" s="3"/>
      <c r="CK796" s="3"/>
      <c r="CL796" s="3"/>
      <c r="CM796" s="3"/>
      <c r="CN796" s="3"/>
      <c r="CO796" s="3"/>
      <c r="CP796" s="3"/>
      <c r="CQ796" s="3"/>
      <c r="CR796" s="3"/>
      <c r="CS796" s="3"/>
      <c r="CT796" s="3"/>
      <c r="CU796" s="3"/>
      <c r="CV796" s="3"/>
      <c r="CW796" s="3"/>
      <c r="CX796" s="3"/>
      <c r="CY796" s="3"/>
      <c r="CZ796" s="3"/>
      <c r="DA796" s="3"/>
      <c r="DB796" s="3"/>
      <c r="DC796" s="3"/>
      <c r="DD796" s="3"/>
      <c r="DE796" s="3"/>
      <c r="DF796" s="3"/>
    </row>
    <row r="797" spans="1:110" s="34" customForma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  <c r="BG797" s="3"/>
      <c r="BH797" s="3"/>
      <c r="BI797" s="3"/>
      <c r="BJ797" s="3"/>
      <c r="BK797" s="3"/>
      <c r="BL797" s="3"/>
      <c r="BM797" s="3"/>
      <c r="BN797" s="3"/>
      <c r="BO797" s="3"/>
      <c r="BP797" s="3"/>
      <c r="BQ797" s="3"/>
      <c r="BR797" s="3"/>
      <c r="BS797" s="3"/>
      <c r="BT797" s="3"/>
      <c r="BU797" s="3"/>
      <c r="BV797" s="3"/>
      <c r="BW797" s="3"/>
      <c r="BX797" s="3"/>
      <c r="BY797" s="3"/>
      <c r="BZ797" s="3"/>
      <c r="CA797" s="3"/>
      <c r="CB797" s="3"/>
      <c r="CC797" s="3"/>
      <c r="CD797" s="3"/>
      <c r="CE797" s="3"/>
      <c r="CF797" s="3"/>
      <c r="CG797" s="3"/>
      <c r="CH797" s="3"/>
      <c r="CI797" s="3"/>
      <c r="CJ797" s="3"/>
      <c r="CK797" s="3"/>
      <c r="CL797" s="3"/>
      <c r="CM797" s="3"/>
      <c r="CN797" s="3"/>
      <c r="CO797" s="3"/>
      <c r="CP797" s="3"/>
      <c r="CQ797" s="3"/>
      <c r="CR797" s="3"/>
      <c r="CS797" s="3"/>
      <c r="CT797" s="3"/>
      <c r="CU797" s="3"/>
      <c r="CV797" s="3"/>
      <c r="CW797" s="3"/>
      <c r="CX797" s="3"/>
      <c r="CY797" s="3"/>
      <c r="CZ797" s="3"/>
      <c r="DA797" s="3"/>
      <c r="DB797" s="3"/>
      <c r="DC797" s="3"/>
      <c r="DD797" s="3"/>
      <c r="DE797" s="3"/>
      <c r="DF797" s="3"/>
    </row>
    <row r="798" spans="1:110" s="34" customForma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  <c r="BI798" s="3"/>
      <c r="BJ798" s="3"/>
      <c r="BK798" s="3"/>
      <c r="BL798" s="3"/>
      <c r="BM798" s="3"/>
      <c r="BN798" s="3"/>
      <c r="BO798" s="3"/>
      <c r="BP798" s="3"/>
      <c r="BQ798" s="3"/>
      <c r="BR798" s="3"/>
      <c r="BS798" s="3"/>
      <c r="BT798" s="3"/>
      <c r="BU798" s="3"/>
      <c r="BV798" s="3"/>
      <c r="BW798" s="3"/>
      <c r="BX798" s="3"/>
      <c r="BY798" s="3"/>
      <c r="BZ798" s="3"/>
      <c r="CA798" s="3"/>
      <c r="CB798" s="3"/>
      <c r="CC798" s="3"/>
      <c r="CD798" s="3"/>
      <c r="CE798" s="3"/>
      <c r="CF798" s="3"/>
      <c r="CG798" s="3"/>
      <c r="CH798" s="3"/>
      <c r="CI798" s="3"/>
      <c r="CJ798" s="3"/>
      <c r="CK798" s="3"/>
      <c r="CL798" s="3"/>
      <c r="CM798" s="3"/>
      <c r="CN798" s="3"/>
      <c r="CO798" s="3"/>
      <c r="CP798" s="3"/>
      <c r="CQ798" s="3"/>
      <c r="CR798" s="3"/>
      <c r="CS798" s="3"/>
      <c r="CT798" s="3"/>
      <c r="CU798" s="3"/>
      <c r="CV798" s="3"/>
      <c r="CW798" s="3"/>
      <c r="CX798" s="3"/>
      <c r="CY798" s="3"/>
      <c r="CZ798" s="3"/>
      <c r="DA798" s="3"/>
      <c r="DB798" s="3"/>
      <c r="DC798" s="3"/>
      <c r="DD798" s="3"/>
      <c r="DE798" s="3"/>
      <c r="DF798" s="3"/>
    </row>
    <row r="799" spans="1:110" s="34" customForma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3"/>
      <c r="BH799" s="3"/>
      <c r="BI799" s="3"/>
      <c r="BJ799" s="3"/>
      <c r="BK799" s="3"/>
      <c r="BL799" s="3"/>
      <c r="BM799" s="3"/>
      <c r="BN799" s="3"/>
      <c r="BO799" s="3"/>
      <c r="BP799" s="3"/>
      <c r="BQ799" s="3"/>
      <c r="BR799" s="3"/>
      <c r="BS799" s="3"/>
      <c r="BT799" s="3"/>
      <c r="BU799" s="3"/>
      <c r="BV799" s="3"/>
      <c r="BW799" s="3"/>
      <c r="BX799" s="3"/>
      <c r="BY799" s="3"/>
      <c r="BZ799" s="3"/>
      <c r="CA799" s="3"/>
      <c r="CB799" s="3"/>
      <c r="CC799" s="3"/>
      <c r="CD799" s="3"/>
      <c r="CE799" s="3"/>
      <c r="CF799" s="3"/>
      <c r="CG799" s="3"/>
      <c r="CH799" s="3"/>
      <c r="CI799" s="3"/>
      <c r="CJ799" s="3"/>
      <c r="CK799" s="3"/>
      <c r="CL799" s="3"/>
      <c r="CM799" s="3"/>
      <c r="CN799" s="3"/>
      <c r="CO799" s="3"/>
      <c r="CP799" s="3"/>
      <c r="CQ799" s="3"/>
      <c r="CR799" s="3"/>
      <c r="CS799" s="3"/>
      <c r="CT799" s="3"/>
      <c r="CU799" s="3"/>
      <c r="CV799" s="3"/>
      <c r="CW799" s="3"/>
      <c r="CX799" s="3"/>
      <c r="CY799" s="3"/>
      <c r="CZ799" s="3"/>
      <c r="DA799" s="3"/>
      <c r="DB799" s="3"/>
      <c r="DC799" s="3"/>
      <c r="DD799" s="3"/>
      <c r="DE799" s="3"/>
      <c r="DF799" s="3"/>
    </row>
    <row r="800" spans="1:110" s="34" customForma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  <c r="BC800" s="3"/>
      <c r="BD800" s="3"/>
      <c r="BE800" s="3"/>
      <c r="BF800" s="3"/>
      <c r="BG800" s="3"/>
      <c r="BH800" s="3"/>
      <c r="BI800" s="3"/>
      <c r="BJ800" s="3"/>
      <c r="BK800" s="3"/>
      <c r="BL800" s="3"/>
      <c r="BM800" s="3"/>
      <c r="BN800" s="3"/>
      <c r="BO800" s="3"/>
      <c r="BP800" s="3"/>
      <c r="BQ800" s="3"/>
      <c r="BR800" s="3"/>
      <c r="BS800" s="3"/>
      <c r="BT800" s="3"/>
      <c r="BU800" s="3"/>
      <c r="BV800" s="3"/>
      <c r="BW800" s="3"/>
      <c r="BX800" s="3"/>
      <c r="BY800" s="3"/>
      <c r="BZ800" s="3"/>
      <c r="CA800" s="3"/>
      <c r="CB800" s="3"/>
      <c r="CC800" s="3"/>
      <c r="CD800" s="3"/>
      <c r="CE800" s="3"/>
      <c r="CF800" s="3"/>
      <c r="CG800" s="3"/>
      <c r="CH800" s="3"/>
      <c r="CI800" s="3"/>
      <c r="CJ800" s="3"/>
      <c r="CK800" s="3"/>
      <c r="CL800" s="3"/>
      <c r="CM800" s="3"/>
      <c r="CN800" s="3"/>
      <c r="CO800" s="3"/>
      <c r="CP800" s="3"/>
      <c r="CQ800" s="3"/>
      <c r="CR800" s="3"/>
      <c r="CS800" s="3"/>
      <c r="CT800" s="3"/>
      <c r="CU800" s="3"/>
      <c r="CV800" s="3"/>
      <c r="CW800" s="3"/>
      <c r="CX800" s="3"/>
      <c r="CY800" s="3"/>
      <c r="CZ800" s="3"/>
      <c r="DA800" s="3"/>
      <c r="DB800" s="3"/>
      <c r="DC800" s="3"/>
      <c r="DD800" s="3"/>
      <c r="DE800" s="3"/>
      <c r="DF800" s="3"/>
    </row>
    <row r="801" spans="1:110" s="34" customForma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  <c r="BD801" s="3"/>
      <c r="BE801" s="3"/>
      <c r="BF801" s="3"/>
      <c r="BG801" s="3"/>
      <c r="BH801" s="3"/>
      <c r="BI801" s="3"/>
      <c r="BJ801" s="3"/>
      <c r="BK801" s="3"/>
      <c r="BL801" s="3"/>
      <c r="BM801" s="3"/>
      <c r="BN801" s="3"/>
      <c r="BO801" s="3"/>
      <c r="BP801" s="3"/>
      <c r="BQ801" s="3"/>
      <c r="BR801" s="3"/>
      <c r="BS801" s="3"/>
      <c r="BT801" s="3"/>
      <c r="BU801" s="3"/>
      <c r="BV801" s="3"/>
      <c r="BW801" s="3"/>
      <c r="BX801" s="3"/>
      <c r="BY801" s="3"/>
      <c r="BZ801" s="3"/>
      <c r="CA801" s="3"/>
      <c r="CB801" s="3"/>
      <c r="CC801" s="3"/>
      <c r="CD801" s="3"/>
      <c r="CE801" s="3"/>
      <c r="CF801" s="3"/>
      <c r="CG801" s="3"/>
      <c r="CH801" s="3"/>
      <c r="CI801" s="3"/>
      <c r="CJ801" s="3"/>
      <c r="CK801" s="3"/>
      <c r="CL801" s="3"/>
      <c r="CM801" s="3"/>
      <c r="CN801" s="3"/>
      <c r="CO801" s="3"/>
      <c r="CP801" s="3"/>
      <c r="CQ801" s="3"/>
      <c r="CR801" s="3"/>
      <c r="CS801" s="3"/>
      <c r="CT801" s="3"/>
      <c r="CU801" s="3"/>
      <c r="CV801" s="3"/>
      <c r="CW801" s="3"/>
      <c r="CX801" s="3"/>
      <c r="CY801" s="3"/>
      <c r="CZ801" s="3"/>
      <c r="DA801" s="3"/>
      <c r="DB801" s="3"/>
      <c r="DC801" s="3"/>
      <c r="DD801" s="3"/>
      <c r="DE801" s="3"/>
      <c r="DF801" s="3"/>
    </row>
    <row r="802" spans="1:110" s="34" customForma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  <c r="BF802" s="3"/>
      <c r="BG802" s="3"/>
      <c r="BH802" s="3"/>
      <c r="BI802" s="3"/>
      <c r="BJ802" s="3"/>
      <c r="BK802" s="3"/>
      <c r="BL802" s="3"/>
      <c r="BM802" s="3"/>
      <c r="BN802" s="3"/>
      <c r="BO802" s="3"/>
      <c r="BP802" s="3"/>
      <c r="BQ802" s="3"/>
      <c r="BR802" s="3"/>
      <c r="BS802" s="3"/>
      <c r="BT802" s="3"/>
      <c r="BU802" s="3"/>
      <c r="BV802" s="3"/>
      <c r="BW802" s="3"/>
      <c r="BX802" s="3"/>
      <c r="BY802" s="3"/>
      <c r="BZ802" s="3"/>
      <c r="CA802" s="3"/>
      <c r="CB802" s="3"/>
      <c r="CC802" s="3"/>
      <c r="CD802" s="3"/>
      <c r="CE802" s="3"/>
      <c r="CF802" s="3"/>
      <c r="CG802" s="3"/>
      <c r="CH802" s="3"/>
      <c r="CI802" s="3"/>
      <c r="CJ802" s="3"/>
      <c r="CK802" s="3"/>
      <c r="CL802" s="3"/>
      <c r="CM802" s="3"/>
      <c r="CN802" s="3"/>
      <c r="CO802" s="3"/>
      <c r="CP802" s="3"/>
      <c r="CQ802" s="3"/>
      <c r="CR802" s="3"/>
      <c r="CS802" s="3"/>
      <c r="CT802" s="3"/>
      <c r="CU802" s="3"/>
      <c r="CV802" s="3"/>
      <c r="CW802" s="3"/>
      <c r="CX802" s="3"/>
      <c r="CY802" s="3"/>
      <c r="CZ802" s="3"/>
      <c r="DA802" s="3"/>
      <c r="DB802" s="3"/>
      <c r="DC802" s="3"/>
      <c r="DD802" s="3"/>
      <c r="DE802" s="3"/>
      <c r="DF802" s="3"/>
    </row>
    <row r="803" spans="1:110" s="34" customForma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  <c r="BG803" s="3"/>
      <c r="BH803" s="3"/>
      <c r="BI803" s="3"/>
      <c r="BJ803" s="3"/>
      <c r="BK803" s="3"/>
      <c r="BL803" s="3"/>
      <c r="BM803" s="3"/>
      <c r="BN803" s="3"/>
      <c r="BO803" s="3"/>
      <c r="BP803" s="3"/>
      <c r="BQ803" s="3"/>
      <c r="BR803" s="3"/>
      <c r="BS803" s="3"/>
      <c r="BT803" s="3"/>
      <c r="BU803" s="3"/>
      <c r="BV803" s="3"/>
      <c r="BW803" s="3"/>
      <c r="BX803" s="3"/>
      <c r="BY803" s="3"/>
      <c r="BZ803" s="3"/>
      <c r="CA803" s="3"/>
      <c r="CB803" s="3"/>
      <c r="CC803" s="3"/>
      <c r="CD803" s="3"/>
      <c r="CE803" s="3"/>
      <c r="CF803" s="3"/>
      <c r="CG803" s="3"/>
      <c r="CH803" s="3"/>
      <c r="CI803" s="3"/>
      <c r="CJ803" s="3"/>
      <c r="CK803" s="3"/>
      <c r="CL803" s="3"/>
      <c r="CM803" s="3"/>
      <c r="CN803" s="3"/>
      <c r="CO803" s="3"/>
      <c r="CP803" s="3"/>
      <c r="CQ803" s="3"/>
      <c r="CR803" s="3"/>
      <c r="CS803" s="3"/>
      <c r="CT803" s="3"/>
      <c r="CU803" s="3"/>
      <c r="CV803" s="3"/>
      <c r="CW803" s="3"/>
      <c r="CX803" s="3"/>
      <c r="CY803" s="3"/>
      <c r="CZ803" s="3"/>
      <c r="DA803" s="3"/>
      <c r="DB803" s="3"/>
      <c r="DC803" s="3"/>
      <c r="DD803" s="3"/>
      <c r="DE803" s="3"/>
      <c r="DF803" s="3"/>
    </row>
    <row r="804" spans="1:110" s="34" customForma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  <c r="BI804" s="3"/>
      <c r="BJ804" s="3"/>
      <c r="BK804" s="3"/>
      <c r="BL804" s="3"/>
      <c r="BM804" s="3"/>
      <c r="BN804" s="3"/>
      <c r="BO804" s="3"/>
      <c r="BP804" s="3"/>
      <c r="BQ804" s="3"/>
      <c r="BR804" s="3"/>
      <c r="BS804" s="3"/>
      <c r="BT804" s="3"/>
      <c r="BU804" s="3"/>
      <c r="BV804" s="3"/>
      <c r="BW804" s="3"/>
      <c r="BX804" s="3"/>
      <c r="BY804" s="3"/>
      <c r="BZ804" s="3"/>
      <c r="CA804" s="3"/>
      <c r="CB804" s="3"/>
      <c r="CC804" s="3"/>
      <c r="CD804" s="3"/>
      <c r="CE804" s="3"/>
      <c r="CF804" s="3"/>
      <c r="CG804" s="3"/>
      <c r="CH804" s="3"/>
      <c r="CI804" s="3"/>
      <c r="CJ804" s="3"/>
      <c r="CK804" s="3"/>
      <c r="CL804" s="3"/>
      <c r="CM804" s="3"/>
      <c r="CN804" s="3"/>
      <c r="CO804" s="3"/>
      <c r="CP804" s="3"/>
      <c r="CQ804" s="3"/>
      <c r="CR804" s="3"/>
      <c r="CS804" s="3"/>
      <c r="CT804" s="3"/>
      <c r="CU804" s="3"/>
      <c r="CV804" s="3"/>
      <c r="CW804" s="3"/>
      <c r="CX804" s="3"/>
      <c r="CY804" s="3"/>
      <c r="CZ804" s="3"/>
      <c r="DA804" s="3"/>
      <c r="DB804" s="3"/>
      <c r="DC804" s="3"/>
      <c r="DD804" s="3"/>
      <c r="DE804" s="3"/>
      <c r="DF804" s="3"/>
    </row>
    <row r="805" spans="1:110" s="34" customForma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  <c r="BJ805" s="3"/>
      <c r="BK805" s="3"/>
      <c r="BL805" s="3"/>
      <c r="BM805" s="3"/>
      <c r="BN805" s="3"/>
      <c r="BO805" s="3"/>
      <c r="BP805" s="3"/>
      <c r="BQ805" s="3"/>
      <c r="BR805" s="3"/>
      <c r="BS805" s="3"/>
      <c r="BT805" s="3"/>
      <c r="BU805" s="3"/>
      <c r="BV805" s="3"/>
      <c r="BW805" s="3"/>
      <c r="BX805" s="3"/>
      <c r="BY805" s="3"/>
      <c r="BZ805" s="3"/>
      <c r="CA805" s="3"/>
      <c r="CB805" s="3"/>
      <c r="CC805" s="3"/>
      <c r="CD805" s="3"/>
      <c r="CE805" s="3"/>
      <c r="CF805" s="3"/>
      <c r="CG805" s="3"/>
      <c r="CH805" s="3"/>
      <c r="CI805" s="3"/>
      <c r="CJ805" s="3"/>
      <c r="CK805" s="3"/>
      <c r="CL805" s="3"/>
      <c r="CM805" s="3"/>
      <c r="CN805" s="3"/>
      <c r="CO805" s="3"/>
      <c r="CP805" s="3"/>
      <c r="CQ805" s="3"/>
      <c r="CR805" s="3"/>
      <c r="CS805" s="3"/>
      <c r="CT805" s="3"/>
      <c r="CU805" s="3"/>
      <c r="CV805" s="3"/>
      <c r="CW805" s="3"/>
      <c r="CX805" s="3"/>
      <c r="CY805" s="3"/>
      <c r="CZ805" s="3"/>
      <c r="DA805" s="3"/>
      <c r="DB805" s="3"/>
      <c r="DC805" s="3"/>
      <c r="DD805" s="3"/>
      <c r="DE805" s="3"/>
      <c r="DF805" s="3"/>
    </row>
    <row r="806" spans="1:110" s="34" customForma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  <c r="BF806" s="3"/>
      <c r="BG806" s="3"/>
      <c r="BH806" s="3"/>
      <c r="BI806" s="3"/>
      <c r="BJ806" s="3"/>
      <c r="BK806" s="3"/>
      <c r="BL806" s="3"/>
      <c r="BM806" s="3"/>
      <c r="BN806" s="3"/>
      <c r="BO806" s="3"/>
      <c r="BP806" s="3"/>
      <c r="BQ806" s="3"/>
      <c r="BR806" s="3"/>
      <c r="BS806" s="3"/>
      <c r="BT806" s="3"/>
      <c r="BU806" s="3"/>
      <c r="BV806" s="3"/>
      <c r="BW806" s="3"/>
      <c r="BX806" s="3"/>
      <c r="BY806" s="3"/>
      <c r="BZ806" s="3"/>
      <c r="CA806" s="3"/>
      <c r="CB806" s="3"/>
      <c r="CC806" s="3"/>
      <c r="CD806" s="3"/>
      <c r="CE806" s="3"/>
      <c r="CF806" s="3"/>
      <c r="CG806" s="3"/>
      <c r="CH806" s="3"/>
      <c r="CI806" s="3"/>
      <c r="CJ806" s="3"/>
      <c r="CK806" s="3"/>
      <c r="CL806" s="3"/>
      <c r="CM806" s="3"/>
      <c r="CN806" s="3"/>
      <c r="CO806" s="3"/>
      <c r="CP806" s="3"/>
      <c r="CQ806" s="3"/>
      <c r="CR806" s="3"/>
      <c r="CS806" s="3"/>
      <c r="CT806" s="3"/>
      <c r="CU806" s="3"/>
      <c r="CV806" s="3"/>
      <c r="CW806" s="3"/>
      <c r="CX806" s="3"/>
      <c r="CY806" s="3"/>
      <c r="CZ806" s="3"/>
      <c r="DA806" s="3"/>
      <c r="DB806" s="3"/>
      <c r="DC806" s="3"/>
      <c r="DD806" s="3"/>
      <c r="DE806" s="3"/>
      <c r="DF806" s="3"/>
    </row>
    <row r="807" spans="1:110" s="34" customForma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  <c r="BH807" s="3"/>
      <c r="BI807" s="3"/>
      <c r="BJ807" s="3"/>
      <c r="BK807" s="3"/>
      <c r="BL807" s="3"/>
      <c r="BM807" s="3"/>
      <c r="BN807" s="3"/>
      <c r="BO807" s="3"/>
      <c r="BP807" s="3"/>
      <c r="BQ807" s="3"/>
      <c r="BR807" s="3"/>
      <c r="BS807" s="3"/>
      <c r="BT807" s="3"/>
      <c r="BU807" s="3"/>
      <c r="BV807" s="3"/>
      <c r="BW807" s="3"/>
      <c r="BX807" s="3"/>
      <c r="BY807" s="3"/>
      <c r="BZ807" s="3"/>
      <c r="CA807" s="3"/>
      <c r="CB807" s="3"/>
      <c r="CC807" s="3"/>
      <c r="CD807" s="3"/>
      <c r="CE807" s="3"/>
      <c r="CF807" s="3"/>
      <c r="CG807" s="3"/>
      <c r="CH807" s="3"/>
      <c r="CI807" s="3"/>
      <c r="CJ807" s="3"/>
      <c r="CK807" s="3"/>
      <c r="CL807" s="3"/>
      <c r="CM807" s="3"/>
      <c r="CN807" s="3"/>
      <c r="CO807" s="3"/>
      <c r="CP807" s="3"/>
      <c r="CQ807" s="3"/>
      <c r="CR807" s="3"/>
      <c r="CS807" s="3"/>
      <c r="CT807" s="3"/>
      <c r="CU807" s="3"/>
      <c r="CV807" s="3"/>
      <c r="CW807" s="3"/>
      <c r="CX807" s="3"/>
      <c r="CY807" s="3"/>
      <c r="CZ807" s="3"/>
      <c r="DA807" s="3"/>
      <c r="DB807" s="3"/>
      <c r="DC807" s="3"/>
      <c r="DD807" s="3"/>
      <c r="DE807" s="3"/>
      <c r="DF807" s="3"/>
    </row>
    <row r="808" spans="1:110" s="34" customForma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  <c r="BJ808" s="3"/>
      <c r="BK808" s="3"/>
      <c r="BL808" s="3"/>
      <c r="BM808" s="3"/>
      <c r="BN808" s="3"/>
      <c r="BO808" s="3"/>
      <c r="BP808" s="3"/>
      <c r="BQ808" s="3"/>
      <c r="BR808" s="3"/>
      <c r="BS808" s="3"/>
      <c r="BT808" s="3"/>
      <c r="BU808" s="3"/>
      <c r="BV808" s="3"/>
      <c r="BW808" s="3"/>
      <c r="BX808" s="3"/>
      <c r="BY808" s="3"/>
      <c r="BZ808" s="3"/>
      <c r="CA808" s="3"/>
      <c r="CB808" s="3"/>
      <c r="CC808" s="3"/>
      <c r="CD808" s="3"/>
      <c r="CE808" s="3"/>
      <c r="CF808" s="3"/>
      <c r="CG808" s="3"/>
      <c r="CH808" s="3"/>
      <c r="CI808" s="3"/>
      <c r="CJ808" s="3"/>
      <c r="CK808" s="3"/>
      <c r="CL808" s="3"/>
      <c r="CM808" s="3"/>
      <c r="CN808" s="3"/>
      <c r="CO808" s="3"/>
      <c r="CP808" s="3"/>
      <c r="CQ808" s="3"/>
      <c r="CR808" s="3"/>
      <c r="CS808" s="3"/>
      <c r="CT808" s="3"/>
      <c r="CU808" s="3"/>
      <c r="CV808" s="3"/>
      <c r="CW808" s="3"/>
      <c r="CX808" s="3"/>
      <c r="CY808" s="3"/>
      <c r="CZ808" s="3"/>
      <c r="DA808" s="3"/>
      <c r="DB808" s="3"/>
      <c r="DC808" s="3"/>
      <c r="DD808" s="3"/>
      <c r="DE808" s="3"/>
      <c r="DF808" s="3"/>
    </row>
    <row r="809" spans="1:110" s="34" customForma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  <c r="BK809" s="3"/>
      <c r="BL809" s="3"/>
      <c r="BM809" s="3"/>
      <c r="BN809" s="3"/>
      <c r="BO809" s="3"/>
      <c r="BP809" s="3"/>
      <c r="BQ809" s="3"/>
      <c r="BR809" s="3"/>
      <c r="BS809" s="3"/>
      <c r="BT809" s="3"/>
      <c r="BU809" s="3"/>
      <c r="BV809" s="3"/>
      <c r="BW809" s="3"/>
      <c r="BX809" s="3"/>
      <c r="BY809" s="3"/>
      <c r="BZ809" s="3"/>
      <c r="CA809" s="3"/>
      <c r="CB809" s="3"/>
      <c r="CC809" s="3"/>
      <c r="CD809" s="3"/>
      <c r="CE809" s="3"/>
      <c r="CF809" s="3"/>
      <c r="CG809" s="3"/>
      <c r="CH809" s="3"/>
      <c r="CI809" s="3"/>
      <c r="CJ809" s="3"/>
      <c r="CK809" s="3"/>
      <c r="CL809" s="3"/>
      <c r="CM809" s="3"/>
      <c r="CN809" s="3"/>
      <c r="CO809" s="3"/>
      <c r="CP809" s="3"/>
      <c r="CQ809" s="3"/>
      <c r="CR809" s="3"/>
      <c r="CS809" s="3"/>
      <c r="CT809" s="3"/>
      <c r="CU809" s="3"/>
      <c r="CV809" s="3"/>
      <c r="CW809" s="3"/>
      <c r="CX809" s="3"/>
      <c r="CY809" s="3"/>
      <c r="CZ809" s="3"/>
      <c r="DA809" s="3"/>
      <c r="DB809" s="3"/>
      <c r="DC809" s="3"/>
      <c r="DD809" s="3"/>
      <c r="DE809" s="3"/>
      <c r="DF809" s="3"/>
    </row>
    <row r="810" spans="1:110" s="34" customForma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  <c r="BF810" s="3"/>
      <c r="BG810" s="3"/>
      <c r="BH810" s="3"/>
      <c r="BI810" s="3"/>
      <c r="BJ810" s="3"/>
      <c r="BK810" s="3"/>
      <c r="BL810" s="3"/>
      <c r="BM810" s="3"/>
      <c r="BN810" s="3"/>
      <c r="BO810" s="3"/>
      <c r="BP810" s="3"/>
      <c r="BQ810" s="3"/>
      <c r="BR810" s="3"/>
      <c r="BS810" s="3"/>
      <c r="BT810" s="3"/>
      <c r="BU810" s="3"/>
      <c r="BV810" s="3"/>
      <c r="BW810" s="3"/>
      <c r="BX810" s="3"/>
      <c r="BY810" s="3"/>
      <c r="BZ810" s="3"/>
      <c r="CA810" s="3"/>
      <c r="CB810" s="3"/>
      <c r="CC810" s="3"/>
      <c r="CD810" s="3"/>
      <c r="CE810" s="3"/>
      <c r="CF810" s="3"/>
      <c r="CG810" s="3"/>
      <c r="CH810" s="3"/>
      <c r="CI810" s="3"/>
      <c r="CJ810" s="3"/>
      <c r="CK810" s="3"/>
      <c r="CL810" s="3"/>
      <c r="CM810" s="3"/>
      <c r="CN810" s="3"/>
      <c r="CO810" s="3"/>
      <c r="CP810" s="3"/>
      <c r="CQ810" s="3"/>
      <c r="CR810" s="3"/>
      <c r="CS810" s="3"/>
      <c r="CT810" s="3"/>
      <c r="CU810" s="3"/>
      <c r="CV810" s="3"/>
      <c r="CW810" s="3"/>
      <c r="CX810" s="3"/>
      <c r="CY810" s="3"/>
      <c r="CZ810" s="3"/>
      <c r="DA810" s="3"/>
      <c r="DB810" s="3"/>
      <c r="DC810" s="3"/>
      <c r="DD810" s="3"/>
      <c r="DE810" s="3"/>
      <c r="DF810" s="3"/>
    </row>
    <row r="811" spans="1:110" s="34" customForma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  <c r="BF811" s="3"/>
      <c r="BG811" s="3"/>
      <c r="BH811" s="3"/>
      <c r="BI811" s="3"/>
      <c r="BJ811" s="3"/>
      <c r="BK811" s="3"/>
      <c r="BL811" s="3"/>
      <c r="BM811" s="3"/>
      <c r="BN811" s="3"/>
      <c r="BO811" s="3"/>
      <c r="BP811" s="3"/>
      <c r="BQ811" s="3"/>
      <c r="BR811" s="3"/>
      <c r="BS811" s="3"/>
      <c r="BT811" s="3"/>
      <c r="BU811" s="3"/>
      <c r="BV811" s="3"/>
      <c r="BW811" s="3"/>
      <c r="BX811" s="3"/>
      <c r="BY811" s="3"/>
      <c r="BZ811" s="3"/>
      <c r="CA811" s="3"/>
      <c r="CB811" s="3"/>
      <c r="CC811" s="3"/>
      <c r="CD811" s="3"/>
      <c r="CE811" s="3"/>
      <c r="CF811" s="3"/>
      <c r="CG811" s="3"/>
      <c r="CH811" s="3"/>
      <c r="CI811" s="3"/>
      <c r="CJ811" s="3"/>
      <c r="CK811" s="3"/>
      <c r="CL811" s="3"/>
      <c r="CM811" s="3"/>
      <c r="CN811" s="3"/>
      <c r="CO811" s="3"/>
      <c r="CP811" s="3"/>
      <c r="CQ811" s="3"/>
      <c r="CR811" s="3"/>
      <c r="CS811" s="3"/>
      <c r="CT811" s="3"/>
      <c r="CU811" s="3"/>
      <c r="CV811" s="3"/>
      <c r="CW811" s="3"/>
      <c r="CX811" s="3"/>
      <c r="CY811" s="3"/>
      <c r="CZ811" s="3"/>
      <c r="DA811" s="3"/>
      <c r="DB811" s="3"/>
      <c r="DC811" s="3"/>
      <c r="DD811" s="3"/>
      <c r="DE811" s="3"/>
      <c r="DF811" s="3"/>
    </row>
    <row r="812" spans="1:110" s="34" customForma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  <c r="BI812" s="3"/>
      <c r="BJ812" s="3"/>
      <c r="BK812" s="3"/>
      <c r="BL812" s="3"/>
      <c r="BM812" s="3"/>
      <c r="BN812" s="3"/>
      <c r="BO812" s="3"/>
      <c r="BP812" s="3"/>
      <c r="BQ812" s="3"/>
      <c r="BR812" s="3"/>
      <c r="BS812" s="3"/>
      <c r="BT812" s="3"/>
      <c r="BU812" s="3"/>
      <c r="BV812" s="3"/>
      <c r="BW812" s="3"/>
      <c r="BX812" s="3"/>
      <c r="BY812" s="3"/>
      <c r="BZ812" s="3"/>
      <c r="CA812" s="3"/>
      <c r="CB812" s="3"/>
      <c r="CC812" s="3"/>
      <c r="CD812" s="3"/>
      <c r="CE812" s="3"/>
      <c r="CF812" s="3"/>
      <c r="CG812" s="3"/>
      <c r="CH812" s="3"/>
      <c r="CI812" s="3"/>
      <c r="CJ812" s="3"/>
      <c r="CK812" s="3"/>
      <c r="CL812" s="3"/>
      <c r="CM812" s="3"/>
      <c r="CN812" s="3"/>
      <c r="CO812" s="3"/>
      <c r="CP812" s="3"/>
      <c r="CQ812" s="3"/>
      <c r="CR812" s="3"/>
      <c r="CS812" s="3"/>
      <c r="CT812" s="3"/>
      <c r="CU812" s="3"/>
      <c r="CV812" s="3"/>
      <c r="CW812" s="3"/>
      <c r="CX812" s="3"/>
      <c r="CY812" s="3"/>
      <c r="CZ812" s="3"/>
      <c r="DA812" s="3"/>
      <c r="DB812" s="3"/>
      <c r="DC812" s="3"/>
      <c r="DD812" s="3"/>
      <c r="DE812" s="3"/>
      <c r="DF812" s="3"/>
    </row>
    <row r="813" spans="1:110" s="34" customForma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  <c r="BF813" s="3"/>
      <c r="BG813" s="3"/>
      <c r="BH813" s="3"/>
      <c r="BI813" s="3"/>
      <c r="BJ813" s="3"/>
      <c r="BK813" s="3"/>
      <c r="BL813" s="3"/>
      <c r="BM813" s="3"/>
      <c r="BN813" s="3"/>
      <c r="BO813" s="3"/>
      <c r="BP813" s="3"/>
      <c r="BQ813" s="3"/>
      <c r="BR813" s="3"/>
      <c r="BS813" s="3"/>
      <c r="BT813" s="3"/>
      <c r="BU813" s="3"/>
      <c r="BV813" s="3"/>
      <c r="BW813" s="3"/>
      <c r="BX813" s="3"/>
      <c r="BY813" s="3"/>
      <c r="BZ813" s="3"/>
      <c r="CA813" s="3"/>
      <c r="CB813" s="3"/>
      <c r="CC813" s="3"/>
      <c r="CD813" s="3"/>
      <c r="CE813" s="3"/>
      <c r="CF813" s="3"/>
      <c r="CG813" s="3"/>
      <c r="CH813" s="3"/>
      <c r="CI813" s="3"/>
      <c r="CJ813" s="3"/>
      <c r="CK813" s="3"/>
      <c r="CL813" s="3"/>
      <c r="CM813" s="3"/>
      <c r="CN813" s="3"/>
      <c r="CO813" s="3"/>
      <c r="CP813" s="3"/>
      <c r="CQ813" s="3"/>
      <c r="CR813" s="3"/>
      <c r="CS813" s="3"/>
      <c r="CT813" s="3"/>
      <c r="CU813" s="3"/>
      <c r="CV813" s="3"/>
      <c r="CW813" s="3"/>
      <c r="CX813" s="3"/>
      <c r="CY813" s="3"/>
      <c r="CZ813" s="3"/>
      <c r="DA813" s="3"/>
      <c r="DB813" s="3"/>
      <c r="DC813" s="3"/>
      <c r="DD813" s="3"/>
      <c r="DE813" s="3"/>
      <c r="DF813" s="3"/>
    </row>
    <row r="814" spans="1:110" s="34" customForma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3"/>
      <c r="BH814" s="3"/>
      <c r="BI814" s="3"/>
      <c r="BJ814" s="3"/>
      <c r="BK814" s="3"/>
      <c r="BL814" s="3"/>
      <c r="BM814" s="3"/>
      <c r="BN814" s="3"/>
      <c r="BO814" s="3"/>
      <c r="BP814" s="3"/>
      <c r="BQ814" s="3"/>
      <c r="BR814" s="3"/>
      <c r="BS814" s="3"/>
      <c r="BT814" s="3"/>
      <c r="BU814" s="3"/>
      <c r="BV814" s="3"/>
      <c r="BW814" s="3"/>
      <c r="BX814" s="3"/>
      <c r="BY814" s="3"/>
      <c r="BZ814" s="3"/>
      <c r="CA814" s="3"/>
      <c r="CB814" s="3"/>
      <c r="CC814" s="3"/>
      <c r="CD814" s="3"/>
      <c r="CE814" s="3"/>
      <c r="CF814" s="3"/>
      <c r="CG814" s="3"/>
      <c r="CH814" s="3"/>
      <c r="CI814" s="3"/>
      <c r="CJ814" s="3"/>
      <c r="CK814" s="3"/>
      <c r="CL814" s="3"/>
      <c r="CM814" s="3"/>
      <c r="CN814" s="3"/>
      <c r="CO814" s="3"/>
      <c r="CP814" s="3"/>
      <c r="CQ814" s="3"/>
      <c r="CR814" s="3"/>
      <c r="CS814" s="3"/>
      <c r="CT814" s="3"/>
      <c r="CU814" s="3"/>
      <c r="CV814" s="3"/>
      <c r="CW814" s="3"/>
      <c r="CX814" s="3"/>
      <c r="CY814" s="3"/>
      <c r="CZ814" s="3"/>
      <c r="DA814" s="3"/>
      <c r="DB814" s="3"/>
      <c r="DC814" s="3"/>
      <c r="DD814" s="3"/>
      <c r="DE814" s="3"/>
      <c r="DF814" s="3"/>
    </row>
    <row r="815" spans="1:110" s="34" customForma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  <c r="BH815" s="3"/>
      <c r="BI815" s="3"/>
      <c r="BJ815" s="3"/>
      <c r="BK815" s="3"/>
      <c r="BL815" s="3"/>
      <c r="BM815" s="3"/>
      <c r="BN815" s="3"/>
      <c r="BO815" s="3"/>
      <c r="BP815" s="3"/>
      <c r="BQ815" s="3"/>
      <c r="BR815" s="3"/>
      <c r="BS815" s="3"/>
      <c r="BT815" s="3"/>
      <c r="BU815" s="3"/>
      <c r="BV815" s="3"/>
      <c r="BW815" s="3"/>
      <c r="BX815" s="3"/>
      <c r="BY815" s="3"/>
      <c r="BZ815" s="3"/>
      <c r="CA815" s="3"/>
      <c r="CB815" s="3"/>
      <c r="CC815" s="3"/>
      <c r="CD815" s="3"/>
      <c r="CE815" s="3"/>
      <c r="CF815" s="3"/>
      <c r="CG815" s="3"/>
      <c r="CH815" s="3"/>
      <c r="CI815" s="3"/>
      <c r="CJ815" s="3"/>
      <c r="CK815" s="3"/>
      <c r="CL815" s="3"/>
      <c r="CM815" s="3"/>
      <c r="CN815" s="3"/>
      <c r="CO815" s="3"/>
      <c r="CP815" s="3"/>
      <c r="CQ815" s="3"/>
      <c r="CR815" s="3"/>
      <c r="CS815" s="3"/>
      <c r="CT815" s="3"/>
      <c r="CU815" s="3"/>
      <c r="CV815" s="3"/>
      <c r="CW815" s="3"/>
      <c r="CX815" s="3"/>
      <c r="CY815" s="3"/>
      <c r="CZ815" s="3"/>
      <c r="DA815" s="3"/>
      <c r="DB815" s="3"/>
      <c r="DC815" s="3"/>
      <c r="DD815" s="3"/>
      <c r="DE815" s="3"/>
      <c r="DF815" s="3"/>
    </row>
    <row r="816" spans="1:110" s="34" customForma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  <c r="BF816" s="3"/>
      <c r="BG816" s="3"/>
      <c r="BH816" s="3"/>
      <c r="BI816" s="3"/>
      <c r="BJ816" s="3"/>
      <c r="BK816" s="3"/>
      <c r="BL816" s="3"/>
      <c r="BM816" s="3"/>
      <c r="BN816" s="3"/>
      <c r="BO816" s="3"/>
      <c r="BP816" s="3"/>
      <c r="BQ816" s="3"/>
      <c r="BR816" s="3"/>
      <c r="BS816" s="3"/>
      <c r="BT816" s="3"/>
      <c r="BU816" s="3"/>
      <c r="BV816" s="3"/>
      <c r="BW816" s="3"/>
      <c r="BX816" s="3"/>
      <c r="BY816" s="3"/>
      <c r="BZ816" s="3"/>
      <c r="CA816" s="3"/>
      <c r="CB816" s="3"/>
      <c r="CC816" s="3"/>
      <c r="CD816" s="3"/>
      <c r="CE816" s="3"/>
      <c r="CF816" s="3"/>
      <c r="CG816" s="3"/>
      <c r="CH816" s="3"/>
      <c r="CI816" s="3"/>
      <c r="CJ816" s="3"/>
      <c r="CK816" s="3"/>
      <c r="CL816" s="3"/>
      <c r="CM816" s="3"/>
      <c r="CN816" s="3"/>
      <c r="CO816" s="3"/>
      <c r="CP816" s="3"/>
      <c r="CQ816" s="3"/>
      <c r="CR816" s="3"/>
      <c r="CS816" s="3"/>
      <c r="CT816" s="3"/>
      <c r="CU816" s="3"/>
      <c r="CV816" s="3"/>
      <c r="CW816" s="3"/>
      <c r="CX816" s="3"/>
      <c r="CY816" s="3"/>
      <c r="CZ816" s="3"/>
      <c r="DA816" s="3"/>
      <c r="DB816" s="3"/>
      <c r="DC816" s="3"/>
      <c r="DD816" s="3"/>
      <c r="DE816" s="3"/>
      <c r="DF816" s="3"/>
    </row>
    <row r="817" spans="1:110" s="34" customForma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  <c r="BD817" s="3"/>
      <c r="BE817" s="3"/>
      <c r="BF817" s="3"/>
      <c r="BG817" s="3"/>
      <c r="BH817" s="3"/>
      <c r="BI817" s="3"/>
      <c r="BJ817" s="3"/>
      <c r="BK817" s="3"/>
      <c r="BL817" s="3"/>
      <c r="BM817" s="3"/>
      <c r="BN817" s="3"/>
      <c r="BO817" s="3"/>
      <c r="BP817" s="3"/>
      <c r="BQ817" s="3"/>
      <c r="BR817" s="3"/>
      <c r="BS817" s="3"/>
      <c r="BT817" s="3"/>
      <c r="BU817" s="3"/>
      <c r="BV817" s="3"/>
      <c r="BW817" s="3"/>
      <c r="BX817" s="3"/>
      <c r="BY817" s="3"/>
      <c r="BZ817" s="3"/>
      <c r="CA817" s="3"/>
      <c r="CB817" s="3"/>
      <c r="CC817" s="3"/>
      <c r="CD817" s="3"/>
      <c r="CE817" s="3"/>
      <c r="CF817" s="3"/>
      <c r="CG817" s="3"/>
      <c r="CH817" s="3"/>
      <c r="CI817" s="3"/>
      <c r="CJ817" s="3"/>
      <c r="CK817" s="3"/>
      <c r="CL817" s="3"/>
      <c r="CM817" s="3"/>
      <c r="CN817" s="3"/>
      <c r="CO817" s="3"/>
      <c r="CP817" s="3"/>
      <c r="CQ817" s="3"/>
      <c r="CR817" s="3"/>
      <c r="CS817" s="3"/>
      <c r="CT817" s="3"/>
      <c r="CU817" s="3"/>
      <c r="CV817" s="3"/>
      <c r="CW817" s="3"/>
      <c r="CX817" s="3"/>
      <c r="CY817" s="3"/>
      <c r="CZ817" s="3"/>
      <c r="DA817" s="3"/>
      <c r="DB817" s="3"/>
      <c r="DC817" s="3"/>
      <c r="DD817" s="3"/>
      <c r="DE817" s="3"/>
      <c r="DF817" s="3"/>
    </row>
    <row r="818" spans="1:110" s="34" customForma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  <c r="BB818" s="3"/>
      <c r="BC818" s="3"/>
      <c r="BD818" s="3"/>
      <c r="BE818" s="3"/>
      <c r="BF818" s="3"/>
      <c r="BG818" s="3"/>
      <c r="BH818" s="3"/>
      <c r="BI818" s="3"/>
      <c r="BJ818" s="3"/>
      <c r="BK818" s="3"/>
      <c r="BL818" s="3"/>
      <c r="BM818" s="3"/>
      <c r="BN818" s="3"/>
      <c r="BO818" s="3"/>
      <c r="BP818" s="3"/>
      <c r="BQ818" s="3"/>
      <c r="BR818" s="3"/>
      <c r="BS818" s="3"/>
      <c r="BT818" s="3"/>
      <c r="BU818" s="3"/>
      <c r="BV818" s="3"/>
      <c r="BW818" s="3"/>
      <c r="BX818" s="3"/>
      <c r="BY818" s="3"/>
      <c r="BZ818" s="3"/>
      <c r="CA818" s="3"/>
      <c r="CB818" s="3"/>
      <c r="CC818" s="3"/>
      <c r="CD818" s="3"/>
      <c r="CE818" s="3"/>
      <c r="CF818" s="3"/>
      <c r="CG818" s="3"/>
      <c r="CH818" s="3"/>
      <c r="CI818" s="3"/>
      <c r="CJ818" s="3"/>
      <c r="CK818" s="3"/>
      <c r="CL818" s="3"/>
      <c r="CM818" s="3"/>
      <c r="CN818" s="3"/>
      <c r="CO818" s="3"/>
      <c r="CP818" s="3"/>
      <c r="CQ818" s="3"/>
      <c r="CR818" s="3"/>
      <c r="CS818" s="3"/>
      <c r="CT818" s="3"/>
      <c r="CU818" s="3"/>
      <c r="CV818" s="3"/>
      <c r="CW818" s="3"/>
      <c r="CX818" s="3"/>
      <c r="CY818" s="3"/>
      <c r="CZ818" s="3"/>
      <c r="DA818" s="3"/>
      <c r="DB818" s="3"/>
      <c r="DC818" s="3"/>
      <c r="DD818" s="3"/>
      <c r="DE818" s="3"/>
      <c r="DF818" s="3"/>
    </row>
    <row r="819" spans="1:110" s="34" customForma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  <c r="BC819" s="3"/>
      <c r="BD819" s="3"/>
      <c r="BE819" s="3"/>
      <c r="BF819" s="3"/>
      <c r="BG819" s="3"/>
      <c r="BH819" s="3"/>
      <c r="BI819" s="3"/>
      <c r="BJ819" s="3"/>
      <c r="BK819" s="3"/>
      <c r="BL819" s="3"/>
      <c r="BM819" s="3"/>
      <c r="BN819" s="3"/>
      <c r="BO819" s="3"/>
      <c r="BP819" s="3"/>
      <c r="BQ819" s="3"/>
      <c r="BR819" s="3"/>
      <c r="BS819" s="3"/>
      <c r="BT819" s="3"/>
      <c r="BU819" s="3"/>
      <c r="BV819" s="3"/>
      <c r="BW819" s="3"/>
      <c r="BX819" s="3"/>
      <c r="BY819" s="3"/>
      <c r="BZ819" s="3"/>
      <c r="CA819" s="3"/>
      <c r="CB819" s="3"/>
      <c r="CC819" s="3"/>
      <c r="CD819" s="3"/>
      <c r="CE819" s="3"/>
      <c r="CF819" s="3"/>
      <c r="CG819" s="3"/>
      <c r="CH819" s="3"/>
      <c r="CI819" s="3"/>
      <c r="CJ819" s="3"/>
      <c r="CK819" s="3"/>
      <c r="CL819" s="3"/>
      <c r="CM819" s="3"/>
      <c r="CN819" s="3"/>
      <c r="CO819" s="3"/>
      <c r="CP819" s="3"/>
      <c r="CQ819" s="3"/>
      <c r="CR819" s="3"/>
      <c r="CS819" s="3"/>
      <c r="CT819" s="3"/>
      <c r="CU819" s="3"/>
      <c r="CV819" s="3"/>
      <c r="CW819" s="3"/>
      <c r="CX819" s="3"/>
      <c r="CY819" s="3"/>
      <c r="CZ819" s="3"/>
      <c r="DA819" s="3"/>
      <c r="DB819" s="3"/>
      <c r="DC819" s="3"/>
      <c r="DD819" s="3"/>
      <c r="DE819" s="3"/>
      <c r="DF819" s="3"/>
    </row>
    <row r="820" spans="1:110" s="34" customForma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  <c r="BC820" s="3"/>
      <c r="BD820" s="3"/>
      <c r="BE820" s="3"/>
      <c r="BF820" s="3"/>
      <c r="BG820" s="3"/>
      <c r="BH820" s="3"/>
      <c r="BI820" s="3"/>
      <c r="BJ820" s="3"/>
      <c r="BK820" s="3"/>
      <c r="BL820" s="3"/>
      <c r="BM820" s="3"/>
      <c r="BN820" s="3"/>
      <c r="BO820" s="3"/>
      <c r="BP820" s="3"/>
      <c r="BQ820" s="3"/>
      <c r="BR820" s="3"/>
      <c r="BS820" s="3"/>
      <c r="BT820" s="3"/>
      <c r="BU820" s="3"/>
      <c r="BV820" s="3"/>
      <c r="BW820" s="3"/>
      <c r="BX820" s="3"/>
      <c r="BY820" s="3"/>
      <c r="BZ820" s="3"/>
      <c r="CA820" s="3"/>
      <c r="CB820" s="3"/>
      <c r="CC820" s="3"/>
      <c r="CD820" s="3"/>
      <c r="CE820" s="3"/>
      <c r="CF820" s="3"/>
      <c r="CG820" s="3"/>
      <c r="CH820" s="3"/>
      <c r="CI820" s="3"/>
      <c r="CJ820" s="3"/>
      <c r="CK820" s="3"/>
      <c r="CL820" s="3"/>
      <c r="CM820" s="3"/>
      <c r="CN820" s="3"/>
      <c r="CO820" s="3"/>
      <c r="CP820" s="3"/>
      <c r="CQ820" s="3"/>
      <c r="CR820" s="3"/>
      <c r="CS820" s="3"/>
      <c r="CT820" s="3"/>
      <c r="CU820" s="3"/>
      <c r="CV820" s="3"/>
      <c r="CW820" s="3"/>
      <c r="CX820" s="3"/>
      <c r="CY820" s="3"/>
      <c r="CZ820" s="3"/>
      <c r="DA820" s="3"/>
      <c r="DB820" s="3"/>
      <c r="DC820" s="3"/>
      <c r="DD820" s="3"/>
      <c r="DE820" s="3"/>
      <c r="DF820" s="3"/>
    </row>
    <row r="821" spans="1:110" s="34" customForma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  <c r="BC821" s="3"/>
      <c r="BD821" s="3"/>
      <c r="BE821" s="3"/>
      <c r="BF821" s="3"/>
      <c r="BG821" s="3"/>
      <c r="BH821" s="3"/>
      <c r="BI821" s="3"/>
      <c r="BJ821" s="3"/>
      <c r="BK821" s="3"/>
      <c r="BL821" s="3"/>
      <c r="BM821" s="3"/>
      <c r="BN821" s="3"/>
      <c r="BO821" s="3"/>
      <c r="BP821" s="3"/>
      <c r="BQ821" s="3"/>
      <c r="BR821" s="3"/>
      <c r="BS821" s="3"/>
      <c r="BT821" s="3"/>
      <c r="BU821" s="3"/>
      <c r="BV821" s="3"/>
      <c r="BW821" s="3"/>
      <c r="BX821" s="3"/>
      <c r="BY821" s="3"/>
      <c r="BZ821" s="3"/>
      <c r="CA821" s="3"/>
      <c r="CB821" s="3"/>
      <c r="CC821" s="3"/>
      <c r="CD821" s="3"/>
      <c r="CE821" s="3"/>
      <c r="CF821" s="3"/>
      <c r="CG821" s="3"/>
      <c r="CH821" s="3"/>
      <c r="CI821" s="3"/>
      <c r="CJ821" s="3"/>
      <c r="CK821" s="3"/>
      <c r="CL821" s="3"/>
      <c r="CM821" s="3"/>
      <c r="CN821" s="3"/>
      <c r="CO821" s="3"/>
      <c r="CP821" s="3"/>
      <c r="CQ821" s="3"/>
      <c r="CR821" s="3"/>
      <c r="CS821" s="3"/>
      <c r="CT821" s="3"/>
      <c r="CU821" s="3"/>
      <c r="CV821" s="3"/>
      <c r="CW821" s="3"/>
      <c r="CX821" s="3"/>
      <c r="CY821" s="3"/>
      <c r="CZ821" s="3"/>
      <c r="DA821" s="3"/>
      <c r="DB821" s="3"/>
      <c r="DC821" s="3"/>
      <c r="DD821" s="3"/>
      <c r="DE821" s="3"/>
      <c r="DF821" s="3"/>
    </row>
    <row r="822" spans="1:110" s="34" customForma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  <c r="BD822" s="3"/>
      <c r="BE822" s="3"/>
      <c r="BF822" s="3"/>
      <c r="BG822" s="3"/>
      <c r="BH822" s="3"/>
      <c r="BI822" s="3"/>
      <c r="BJ822" s="3"/>
      <c r="BK822" s="3"/>
      <c r="BL822" s="3"/>
      <c r="BM822" s="3"/>
      <c r="BN822" s="3"/>
      <c r="BO822" s="3"/>
      <c r="BP822" s="3"/>
      <c r="BQ822" s="3"/>
      <c r="BR822" s="3"/>
      <c r="BS822" s="3"/>
      <c r="BT822" s="3"/>
      <c r="BU822" s="3"/>
      <c r="BV822" s="3"/>
      <c r="BW822" s="3"/>
      <c r="BX822" s="3"/>
      <c r="BY822" s="3"/>
      <c r="BZ822" s="3"/>
      <c r="CA822" s="3"/>
      <c r="CB822" s="3"/>
      <c r="CC822" s="3"/>
      <c r="CD822" s="3"/>
      <c r="CE822" s="3"/>
      <c r="CF822" s="3"/>
      <c r="CG822" s="3"/>
      <c r="CH822" s="3"/>
      <c r="CI822" s="3"/>
      <c r="CJ822" s="3"/>
      <c r="CK822" s="3"/>
      <c r="CL822" s="3"/>
      <c r="CM822" s="3"/>
      <c r="CN822" s="3"/>
      <c r="CO822" s="3"/>
      <c r="CP822" s="3"/>
      <c r="CQ822" s="3"/>
      <c r="CR822" s="3"/>
      <c r="CS822" s="3"/>
      <c r="CT822" s="3"/>
      <c r="CU822" s="3"/>
      <c r="CV822" s="3"/>
      <c r="CW822" s="3"/>
      <c r="CX822" s="3"/>
      <c r="CY822" s="3"/>
      <c r="CZ822" s="3"/>
      <c r="DA822" s="3"/>
      <c r="DB822" s="3"/>
      <c r="DC822" s="3"/>
      <c r="DD822" s="3"/>
      <c r="DE822" s="3"/>
      <c r="DF822" s="3"/>
    </row>
    <row r="823" spans="1:110" s="34" customForma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  <c r="BD823" s="3"/>
      <c r="BE823" s="3"/>
      <c r="BF823" s="3"/>
      <c r="BG823" s="3"/>
      <c r="BH823" s="3"/>
      <c r="BI823" s="3"/>
      <c r="BJ823" s="3"/>
      <c r="BK823" s="3"/>
      <c r="BL823" s="3"/>
      <c r="BM823" s="3"/>
      <c r="BN823" s="3"/>
      <c r="BO823" s="3"/>
      <c r="BP823" s="3"/>
      <c r="BQ823" s="3"/>
      <c r="BR823" s="3"/>
      <c r="BS823" s="3"/>
      <c r="BT823" s="3"/>
      <c r="BU823" s="3"/>
      <c r="BV823" s="3"/>
      <c r="BW823" s="3"/>
      <c r="BX823" s="3"/>
      <c r="BY823" s="3"/>
      <c r="BZ823" s="3"/>
      <c r="CA823" s="3"/>
      <c r="CB823" s="3"/>
      <c r="CC823" s="3"/>
      <c r="CD823" s="3"/>
      <c r="CE823" s="3"/>
      <c r="CF823" s="3"/>
      <c r="CG823" s="3"/>
      <c r="CH823" s="3"/>
      <c r="CI823" s="3"/>
      <c r="CJ823" s="3"/>
      <c r="CK823" s="3"/>
      <c r="CL823" s="3"/>
      <c r="CM823" s="3"/>
      <c r="CN823" s="3"/>
      <c r="CO823" s="3"/>
      <c r="CP823" s="3"/>
      <c r="CQ823" s="3"/>
      <c r="CR823" s="3"/>
      <c r="CS823" s="3"/>
      <c r="CT823" s="3"/>
      <c r="CU823" s="3"/>
      <c r="CV823" s="3"/>
      <c r="CW823" s="3"/>
      <c r="CX823" s="3"/>
      <c r="CY823" s="3"/>
      <c r="CZ823" s="3"/>
      <c r="DA823" s="3"/>
      <c r="DB823" s="3"/>
      <c r="DC823" s="3"/>
      <c r="DD823" s="3"/>
      <c r="DE823" s="3"/>
      <c r="DF823" s="3"/>
    </row>
    <row r="824" spans="1:110" s="34" customForma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  <c r="BB824" s="3"/>
      <c r="BC824" s="3"/>
      <c r="BD824" s="3"/>
      <c r="BE824" s="3"/>
      <c r="BF824" s="3"/>
      <c r="BG824" s="3"/>
      <c r="BH824" s="3"/>
      <c r="BI824" s="3"/>
      <c r="BJ824" s="3"/>
      <c r="BK824" s="3"/>
      <c r="BL824" s="3"/>
      <c r="BM824" s="3"/>
      <c r="BN824" s="3"/>
      <c r="BO824" s="3"/>
      <c r="BP824" s="3"/>
      <c r="BQ824" s="3"/>
      <c r="BR824" s="3"/>
      <c r="BS824" s="3"/>
      <c r="BT824" s="3"/>
      <c r="BU824" s="3"/>
      <c r="BV824" s="3"/>
      <c r="BW824" s="3"/>
      <c r="BX824" s="3"/>
      <c r="BY824" s="3"/>
      <c r="BZ824" s="3"/>
      <c r="CA824" s="3"/>
      <c r="CB824" s="3"/>
      <c r="CC824" s="3"/>
      <c r="CD824" s="3"/>
      <c r="CE824" s="3"/>
      <c r="CF824" s="3"/>
      <c r="CG824" s="3"/>
      <c r="CH824" s="3"/>
      <c r="CI824" s="3"/>
      <c r="CJ824" s="3"/>
      <c r="CK824" s="3"/>
      <c r="CL824" s="3"/>
      <c r="CM824" s="3"/>
      <c r="CN824" s="3"/>
      <c r="CO824" s="3"/>
      <c r="CP824" s="3"/>
      <c r="CQ824" s="3"/>
      <c r="CR824" s="3"/>
      <c r="CS824" s="3"/>
      <c r="CT824" s="3"/>
      <c r="CU824" s="3"/>
      <c r="CV824" s="3"/>
      <c r="CW824" s="3"/>
      <c r="CX824" s="3"/>
      <c r="CY824" s="3"/>
      <c r="CZ824" s="3"/>
      <c r="DA824" s="3"/>
      <c r="DB824" s="3"/>
      <c r="DC824" s="3"/>
      <c r="DD824" s="3"/>
      <c r="DE824" s="3"/>
      <c r="DF824" s="3"/>
    </row>
    <row r="825" spans="1:110" s="34" customForma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3"/>
      <c r="BC825" s="3"/>
      <c r="BD825" s="3"/>
      <c r="BE825" s="3"/>
      <c r="BF825" s="3"/>
      <c r="BG825" s="3"/>
      <c r="BH825" s="3"/>
      <c r="BI825" s="3"/>
      <c r="BJ825" s="3"/>
      <c r="BK825" s="3"/>
      <c r="BL825" s="3"/>
      <c r="BM825" s="3"/>
      <c r="BN825" s="3"/>
      <c r="BO825" s="3"/>
      <c r="BP825" s="3"/>
      <c r="BQ825" s="3"/>
      <c r="BR825" s="3"/>
      <c r="BS825" s="3"/>
      <c r="BT825" s="3"/>
      <c r="BU825" s="3"/>
      <c r="BV825" s="3"/>
      <c r="BW825" s="3"/>
      <c r="BX825" s="3"/>
      <c r="BY825" s="3"/>
      <c r="BZ825" s="3"/>
      <c r="CA825" s="3"/>
      <c r="CB825" s="3"/>
      <c r="CC825" s="3"/>
      <c r="CD825" s="3"/>
      <c r="CE825" s="3"/>
      <c r="CF825" s="3"/>
      <c r="CG825" s="3"/>
      <c r="CH825" s="3"/>
      <c r="CI825" s="3"/>
      <c r="CJ825" s="3"/>
      <c r="CK825" s="3"/>
      <c r="CL825" s="3"/>
      <c r="CM825" s="3"/>
      <c r="CN825" s="3"/>
      <c r="CO825" s="3"/>
      <c r="CP825" s="3"/>
      <c r="CQ825" s="3"/>
      <c r="CR825" s="3"/>
      <c r="CS825" s="3"/>
      <c r="CT825" s="3"/>
      <c r="CU825" s="3"/>
      <c r="CV825" s="3"/>
      <c r="CW825" s="3"/>
      <c r="CX825" s="3"/>
      <c r="CY825" s="3"/>
      <c r="CZ825" s="3"/>
      <c r="DA825" s="3"/>
      <c r="DB825" s="3"/>
      <c r="DC825" s="3"/>
      <c r="DD825" s="3"/>
      <c r="DE825" s="3"/>
      <c r="DF825" s="3"/>
    </row>
  </sheetData>
  <mergeCells count="144">
    <mergeCell ref="AY2:AZ2"/>
    <mergeCell ref="BA2:BB2"/>
    <mergeCell ref="BC2:BD2"/>
    <mergeCell ref="BE2:BF2"/>
    <mergeCell ref="AF2:AG2"/>
    <mergeCell ref="AH2:AI2"/>
    <mergeCell ref="AJ2:AK2"/>
    <mergeCell ref="AL2:AM2"/>
    <mergeCell ref="BP3:BQ3"/>
    <mergeCell ref="AN2:AO2"/>
    <mergeCell ref="AP2:AQ2"/>
    <mergeCell ref="AR2:AS2"/>
    <mergeCell ref="AU2:AV2"/>
    <mergeCell ref="AW2:AX2"/>
    <mergeCell ref="F3:G3"/>
    <mergeCell ref="H3:I3"/>
    <mergeCell ref="J2:K2"/>
    <mergeCell ref="Y2:Z2"/>
    <mergeCell ref="AA2:AB2"/>
    <mergeCell ref="AC2:AD2"/>
    <mergeCell ref="Q2:R2"/>
    <mergeCell ref="S2:T2"/>
    <mergeCell ref="U2:V2"/>
    <mergeCell ref="W2:X2"/>
    <mergeCell ref="B2:C2"/>
    <mergeCell ref="D2:E2"/>
    <mergeCell ref="F2:G2"/>
    <mergeCell ref="H2:I2"/>
    <mergeCell ref="L2:M2"/>
    <mergeCell ref="N2:O2"/>
    <mergeCell ref="BY2:BZ2"/>
    <mergeCell ref="BL2:BM2"/>
    <mergeCell ref="BN2:BO2"/>
    <mergeCell ref="BP2:BQ2"/>
    <mergeCell ref="BR2:BS2"/>
    <mergeCell ref="BG2:BH2"/>
    <mergeCell ref="BJ2:BK2"/>
    <mergeCell ref="BT2:BU2"/>
    <mergeCell ref="BV2:BW2"/>
    <mergeCell ref="CX2:CY2"/>
    <mergeCell ref="CK2:CL2"/>
    <mergeCell ref="CA2:CB3"/>
    <mergeCell ref="CN2:CO2"/>
    <mergeCell ref="CC2:CD2"/>
    <mergeCell ref="CE2:CF2"/>
    <mergeCell ref="CG2:CH2"/>
    <mergeCell ref="CI2:CJ2"/>
    <mergeCell ref="B39:C39"/>
    <mergeCell ref="D39:E39"/>
    <mergeCell ref="F39:G39"/>
    <mergeCell ref="H39:I39"/>
    <mergeCell ref="CZ2:DA2"/>
    <mergeCell ref="CP2:CQ2"/>
    <mergeCell ref="CP3:CQ3"/>
    <mergeCell ref="CR2:CS2"/>
    <mergeCell ref="CT2:CU2"/>
    <mergeCell ref="CV2:CW2"/>
    <mergeCell ref="S39:T39"/>
    <mergeCell ref="U39:V39"/>
    <mergeCell ref="W39:X39"/>
    <mergeCell ref="Y39:Z39"/>
    <mergeCell ref="J39:K39"/>
    <mergeCell ref="L39:M39"/>
    <mergeCell ref="N39:O39"/>
    <mergeCell ref="Q39:R39"/>
    <mergeCell ref="AJ39:AK39"/>
    <mergeCell ref="AL39:AM39"/>
    <mergeCell ref="AN39:AO39"/>
    <mergeCell ref="AP39:AQ39"/>
    <mergeCell ref="AA39:AB39"/>
    <mergeCell ref="AC39:AD39"/>
    <mergeCell ref="AF39:AG39"/>
    <mergeCell ref="AH39:AI39"/>
    <mergeCell ref="BA39:BB39"/>
    <mergeCell ref="BC39:BD39"/>
    <mergeCell ref="BE39:BF39"/>
    <mergeCell ref="BG39:BH39"/>
    <mergeCell ref="AR39:AS39"/>
    <mergeCell ref="AU39:AV39"/>
    <mergeCell ref="AW39:AX39"/>
    <mergeCell ref="AY39:AZ39"/>
    <mergeCell ref="BR39:BS39"/>
    <mergeCell ref="BT39:BU39"/>
    <mergeCell ref="BV39:BW39"/>
    <mergeCell ref="BY39:BZ39"/>
    <mergeCell ref="BJ39:BK39"/>
    <mergeCell ref="BL39:BM39"/>
    <mergeCell ref="BN39:BO39"/>
    <mergeCell ref="BP39:BQ39"/>
    <mergeCell ref="CN39:CO39"/>
    <mergeCell ref="CP39:CQ39"/>
    <mergeCell ref="CA39:CB40"/>
    <mergeCell ref="CC39:CD39"/>
    <mergeCell ref="CE39:CF39"/>
    <mergeCell ref="CG39:CH39"/>
    <mergeCell ref="CZ39:DA39"/>
    <mergeCell ref="F40:G40"/>
    <mergeCell ref="H40:I40"/>
    <mergeCell ref="CP40:CQ40"/>
    <mergeCell ref="CR39:CS39"/>
    <mergeCell ref="CT39:CU39"/>
    <mergeCell ref="CV39:CW39"/>
    <mergeCell ref="CX39:CY39"/>
    <mergeCell ref="CI39:CJ39"/>
    <mergeCell ref="CK39:CL39"/>
    <mergeCell ref="J37:K37"/>
    <mergeCell ref="L37:M37"/>
    <mergeCell ref="N37:O37"/>
    <mergeCell ref="Q37:R37"/>
    <mergeCell ref="B37:C37"/>
    <mergeCell ref="D37:E37"/>
    <mergeCell ref="F37:G37"/>
    <mergeCell ref="H37:I37"/>
    <mergeCell ref="AA37:AB37"/>
    <mergeCell ref="AC37:AD37"/>
    <mergeCell ref="AF37:AG37"/>
    <mergeCell ref="AH37:AI37"/>
    <mergeCell ref="S37:T37"/>
    <mergeCell ref="U37:V37"/>
    <mergeCell ref="W37:X37"/>
    <mergeCell ref="Y37:Z37"/>
    <mergeCell ref="AR37:AS37"/>
    <mergeCell ref="AU37:AV37"/>
    <mergeCell ref="AW37:AX37"/>
    <mergeCell ref="AY37:AZ37"/>
    <mergeCell ref="AJ37:AK37"/>
    <mergeCell ref="AL37:AM37"/>
    <mergeCell ref="AN37:AO37"/>
    <mergeCell ref="AP37:AQ37"/>
    <mergeCell ref="BJ37:BK37"/>
    <mergeCell ref="BL37:BM37"/>
    <mergeCell ref="BN37:BO37"/>
    <mergeCell ref="BP37:BQ37"/>
    <mergeCell ref="BA37:BB37"/>
    <mergeCell ref="BC37:BD37"/>
    <mergeCell ref="BE37:BF37"/>
    <mergeCell ref="BG37:BH37"/>
    <mergeCell ref="CK37:CL37"/>
    <mergeCell ref="CN37:CO37"/>
    <mergeCell ref="CP37:CQ37"/>
    <mergeCell ref="BR37:BS37"/>
    <mergeCell ref="BT37:BU37"/>
    <mergeCell ref="BV37:BW37"/>
    <mergeCell ref="CI37:CJ37"/>
  </mergeCells>
  <phoneticPr fontId="2"/>
  <pageMargins left="0.75" right="0.75" top="1" bottom="1" header="0.51200000000000001" footer="0.51200000000000001"/>
  <pageSetup paperSize="9" orientation="portrait" r:id="rId1"/>
  <headerFooter alignWithMargins="0">
    <oddFooter>&amp;C&amp;"明朝,標準"- 267 -</oddFooter>
  </headerFooter>
  <rowBreaks count="1" manualBreakCount="1">
    <brk id="38" max="16383" man="1"/>
  </rowBreaks>
  <colBreaks count="1" manualBreakCount="1">
    <brk id="75" max="37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R239"/>
  <sheetViews>
    <sheetView view="pageBreakPreview" zoomScaleNormal="115" zoomScaleSheetLayoutView="100" workbookViewId="0">
      <selection activeCell="CC72" sqref="CC72"/>
    </sheetView>
  </sheetViews>
  <sheetFormatPr defaultColWidth="0.875" defaultRowHeight="13.5"/>
  <cols>
    <col min="1" max="16384" width="0.875" style="3"/>
  </cols>
  <sheetData>
    <row r="1" spans="1:200" ht="21" customHeight="1" thickBot="1">
      <c r="A1" s="1" t="s">
        <v>298</v>
      </c>
      <c r="CX1" s="1" t="s">
        <v>132</v>
      </c>
    </row>
    <row r="2" spans="1:200" ht="12" customHeight="1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4" t="s">
        <v>214</v>
      </c>
      <c r="X2" s="23"/>
      <c r="Y2" s="25"/>
      <c r="Z2" s="22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4" t="s">
        <v>134</v>
      </c>
      <c r="AX2" s="25"/>
      <c r="AY2" s="22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4" t="s">
        <v>134</v>
      </c>
      <c r="BW2" s="25"/>
      <c r="BX2" s="22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4" t="s">
        <v>134</v>
      </c>
      <c r="CU2" s="114"/>
      <c r="CV2" s="115"/>
      <c r="CW2" s="4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6"/>
      <c r="DV2" s="4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7" t="s">
        <v>134</v>
      </c>
      <c r="ET2" s="6"/>
      <c r="EU2" s="4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7" t="s">
        <v>134</v>
      </c>
      <c r="FS2" s="6"/>
      <c r="FT2" s="4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7" t="s">
        <v>134</v>
      </c>
      <c r="GQ2" s="8"/>
      <c r="GR2" s="9"/>
    </row>
    <row r="3" spans="1:200" ht="12" customHeight="1">
      <c r="A3" s="26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8"/>
      <c r="Z3" s="26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8"/>
      <c r="AY3" s="26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8"/>
      <c r="BX3" s="26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116"/>
      <c r="CV3" s="117"/>
      <c r="CW3" s="10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2"/>
      <c r="DV3" s="10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2"/>
      <c r="EU3" s="10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2"/>
      <c r="FT3" s="10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3"/>
      <c r="GR3" s="14"/>
    </row>
    <row r="4" spans="1:200" ht="12" customHeight="1">
      <c r="A4" s="26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8"/>
      <c r="Z4" s="26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8"/>
      <c r="AY4" s="26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8"/>
      <c r="BX4" s="26"/>
      <c r="BY4" s="27"/>
      <c r="BZ4" s="27"/>
      <c r="CA4" s="27"/>
      <c r="CB4" s="27"/>
      <c r="CC4" s="27"/>
      <c r="CD4" s="27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117"/>
      <c r="CW4" s="10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2"/>
      <c r="DV4" s="10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2"/>
      <c r="EU4" s="10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2"/>
      <c r="FT4" s="10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3"/>
      <c r="GR4" s="14"/>
    </row>
    <row r="5" spans="1:200" ht="12" customHeight="1">
      <c r="A5" s="26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8"/>
      <c r="Z5" s="26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8"/>
      <c r="AY5" s="26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8"/>
      <c r="BX5" s="26"/>
      <c r="BY5" s="27"/>
      <c r="BZ5" s="27"/>
      <c r="CA5" s="27"/>
      <c r="CB5" s="27"/>
      <c r="CC5" s="27"/>
      <c r="CD5" s="27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117"/>
      <c r="CW5" s="10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2"/>
      <c r="DV5" s="10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2"/>
      <c r="EU5" s="10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2"/>
      <c r="FT5" s="10"/>
      <c r="FU5" s="11"/>
      <c r="FV5" s="11" t="s">
        <v>181</v>
      </c>
      <c r="FW5" s="11"/>
      <c r="FX5" s="11"/>
      <c r="FY5" s="11"/>
      <c r="FZ5" s="11"/>
      <c r="GA5" s="11" t="s">
        <v>184</v>
      </c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3"/>
      <c r="GR5" s="14"/>
    </row>
    <row r="6" spans="1:200" ht="12" customHeight="1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8"/>
      <c r="Z6" s="26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8"/>
      <c r="AY6" s="26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8"/>
      <c r="BX6" s="26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116"/>
      <c r="CV6" s="117"/>
      <c r="CW6" s="10"/>
      <c r="CX6" s="11" t="s">
        <v>225</v>
      </c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2"/>
      <c r="DV6" s="10"/>
      <c r="DW6" s="11"/>
      <c r="DX6" s="11" t="s">
        <v>226</v>
      </c>
      <c r="DY6" s="11"/>
      <c r="DZ6" s="11"/>
      <c r="EA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2"/>
      <c r="EU6" s="10"/>
      <c r="EV6" s="11"/>
      <c r="EW6" s="11" t="s">
        <v>227</v>
      </c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2"/>
      <c r="FT6" s="10"/>
      <c r="FU6" s="11"/>
      <c r="FV6" s="11" t="s">
        <v>182</v>
      </c>
      <c r="FW6" s="11"/>
      <c r="FX6" s="11"/>
      <c r="FY6" s="11"/>
      <c r="FZ6" s="11"/>
      <c r="GA6" s="11" t="s">
        <v>183</v>
      </c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5"/>
      <c r="GM6" s="11"/>
      <c r="GN6" s="11"/>
      <c r="GO6" s="11"/>
      <c r="GP6" s="15"/>
      <c r="GQ6" s="13"/>
      <c r="GR6" s="14"/>
    </row>
    <row r="7" spans="1:200" ht="12" customHeight="1">
      <c r="A7" s="26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8"/>
      <c r="Z7" s="26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8"/>
      <c r="AY7" s="26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8"/>
      <c r="BX7" s="26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116"/>
      <c r="CV7" s="117"/>
      <c r="CW7" s="10"/>
      <c r="CX7" s="214">
        <f>4235.2</f>
        <v>4235.2</v>
      </c>
      <c r="CY7" s="214"/>
      <c r="CZ7" s="214"/>
      <c r="DA7" s="214"/>
      <c r="DB7" s="214"/>
      <c r="DC7" s="214"/>
      <c r="DD7" s="214"/>
      <c r="DE7" s="214"/>
      <c r="DF7" s="214"/>
      <c r="DG7" s="214"/>
      <c r="DH7" s="214"/>
      <c r="DI7" s="214"/>
      <c r="DJ7" s="214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2"/>
      <c r="DV7" s="10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2"/>
      <c r="EU7" s="10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2"/>
      <c r="FT7" s="10"/>
      <c r="FU7" s="11"/>
      <c r="FV7" s="11"/>
      <c r="FW7" s="11"/>
      <c r="FX7" s="11"/>
      <c r="FY7" s="11"/>
      <c r="FZ7" s="11"/>
      <c r="GA7" s="11">
        <v>10.648999999999999</v>
      </c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3"/>
      <c r="GR7" s="14"/>
    </row>
    <row r="8" spans="1:200" ht="12" customHeight="1">
      <c r="A8" s="26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8"/>
      <c r="Z8" s="26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8"/>
      <c r="AY8" s="26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8"/>
      <c r="BX8" s="204" t="s">
        <v>308</v>
      </c>
      <c r="BY8" s="205"/>
      <c r="BZ8" s="205"/>
      <c r="CA8" s="205"/>
      <c r="CB8" s="205"/>
      <c r="CC8" s="205"/>
      <c r="CD8" s="205"/>
      <c r="CE8" s="205"/>
      <c r="CF8" s="205"/>
      <c r="CG8" s="205"/>
      <c r="CH8" s="205"/>
      <c r="CI8" s="205"/>
      <c r="CJ8" s="205"/>
      <c r="CK8" s="205"/>
      <c r="CL8" s="205"/>
      <c r="CM8" s="205"/>
      <c r="CN8" s="205"/>
      <c r="CO8" s="205"/>
      <c r="CP8" s="205"/>
      <c r="CQ8" s="205"/>
      <c r="CR8" s="205"/>
      <c r="CS8" s="205"/>
      <c r="CT8" s="205"/>
      <c r="CU8" s="205"/>
      <c r="CV8" s="206"/>
      <c r="CW8" s="10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2"/>
      <c r="DV8" s="10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2"/>
      <c r="EU8" s="10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2"/>
      <c r="FT8" s="10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3"/>
      <c r="GR8" s="14"/>
    </row>
    <row r="9" spans="1:200" ht="12" customHeight="1">
      <c r="A9" s="26"/>
      <c r="B9" s="27"/>
      <c r="C9" s="27" t="s">
        <v>133</v>
      </c>
      <c r="D9" s="27"/>
      <c r="E9" s="27"/>
      <c r="F9" s="27"/>
      <c r="G9" s="27"/>
      <c r="H9" s="27"/>
      <c r="I9" s="27"/>
      <c r="J9" s="27"/>
      <c r="K9" s="27"/>
      <c r="L9" s="27"/>
      <c r="M9" s="34"/>
      <c r="N9" s="27"/>
      <c r="O9" s="118"/>
      <c r="P9" s="27"/>
      <c r="Q9" s="27"/>
      <c r="R9" s="27"/>
      <c r="S9" s="27"/>
      <c r="T9" s="27"/>
      <c r="U9" s="27"/>
      <c r="V9" s="119" t="s">
        <v>228</v>
      </c>
      <c r="W9" s="27"/>
      <c r="X9" s="27"/>
      <c r="Y9" s="28"/>
      <c r="Z9" s="26"/>
      <c r="AA9" s="27"/>
      <c r="AB9" s="27" t="s">
        <v>310</v>
      </c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8"/>
      <c r="AY9" s="26"/>
      <c r="AZ9" s="27"/>
      <c r="BA9" s="27" t="s">
        <v>309</v>
      </c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8"/>
      <c r="BX9" s="26"/>
      <c r="BY9" s="27"/>
      <c r="BZ9" s="34"/>
      <c r="CA9" s="34"/>
      <c r="CB9" s="201"/>
      <c r="CC9" s="202"/>
      <c r="CD9" s="202"/>
      <c r="CE9" s="202"/>
      <c r="CF9" s="202"/>
      <c r="CG9" s="202" t="s">
        <v>206</v>
      </c>
      <c r="CH9" s="202"/>
      <c r="CI9" s="202"/>
      <c r="CJ9" s="202"/>
      <c r="CK9" s="202"/>
      <c r="CL9" s="202"/>
      <c r="CM9" s="202" t="s">
        <v>207</v>
      </c>
      <c r="CN9" s="202"/>
      <c r="CO9" s="202"/>
      <c r="CP9" s="202"/>
      <c r="CQ9" s="202"/>
      <c r="CR9" s="222"/>
      <c r="CS9" s="27"/>
      <c r="CT9" s="27"/>
      <c r="CU9" s="116"/>
      <c r="CV9" s="117"/>
      <c r="CW9" s="10"/>
      <c r="CX9" s="11"/>
      <c r="CY9" s="11" t="s">
        <v>133</v>
      </c>
      <c r="CZ9" s="11"/>
      <c r="DA9" s="11"/>
      <c r="DB9" s="11"/>
      <c r="DC9" s="11"/>
      <c r="DD9" s="11"/>
      <c r="DE9" s="11"/>
      <c r="DF9" s="11"/>
      <c r="DG9" s="11"/>
      <c r="DH9" s="11"/>
      <c r="DI9" s="11" t="s">
        <v>135</v>
      </c>
      <c r="DJ9" s="11"/>
      <c r="DK9" s="2"/>
      <c r="DL9" s="11"/>
      <c r="DM9" s="11"/>
      <c r="DN9" s="11"/>
      <c r="DO9" s="11"/>
      <c r="DP9" s="11"/>
      <c r="DQ9" s="11"/>
      <c r="DR9" s="11"/>
      <c r="DS9" s="11"/>
      <c r="DT9" s="11"/>
      <c r="DU9" s="12"/>
      <c r="DV9" s="10"/>
      <c r="DW9" s="11"/>
      <c r="DX9" s="11" t="s">
        <v>137</v>
      </c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2"/>
      <c r="EU9" s="10"/>
      <c r="EV9" s="11"/>
      <c r="EW9" s="11" t="s">
        <v>138</v>
      </c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2"/>
      <c r="FT9" s="10"/>
      <c r="FU9" s="11"/>
      <c r="FV9" s="11" t="s">
        <v>139</v>
      </c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3"/>
      <c r="GR9" s="14"/>
    </row>
    <row r="10" spans="1:200" ht="12" customHeight="1">
      <c r="A10" s="207" t="s">
        <v>311</v>
      </c>
      <c r="B10" s="208"/>
      <c r="C10" s="208"/>
      <c r="D10" s="208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08"/>
      <c r="V10" s="208"/>
      <c r="W10" s="208"/>
      <c r="X10" s="208"/>
      <c r="Y10" s="209"/>
      <c r="Z10" s="26"/>
      <c r="AA10" s="27"/>
      <c r="AB10" s="118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03" t="s">
        <v>204</v>
      </c>
      <c r="AN10" s="203"/>
      <c r="AO10" s="203"/>
      <c r="AP10" s="203"/>
      <c r="AQ10" s="203"/>
      <c r="AR10" s="203"/>
      <c r="AS10" s="203"/>
      <c r="AT10" s="203"/>
      <c r="AU10" s="203"/>
      <c r="AV10" s="203"/>
      <c r="AW10" s="27"/>
      <c r="AX10" s="28"/>
      <c r="AY10" s="26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03" t="s">
        <v>205</v>
      </c>
      <c r="BM10" s="203"/>
      <c r="BN10" s="203"/>
      <c r="BO10" s="203"/>
      <c r="BP10" s="203"/>
      <c r="BQ10" s="203"/>
      <c r="BR10" s="203"/>
      <c r="BS10" s="203"/>
      <c r="BT10" s="203"/>
      <c r="BU10" s="203"/>
      <c r="BV10" s="27"/>
      <c r="BW10" s="28"/>
      <c r="BX10" s="26"/>
      <c r="BY10" s="27"/>
      <c r="BZ10" s="27"/>
      <c r="CA10" s="34"/>
      <c r="CB10" s="220" t="s">
        <v>208</v>
      </c>
      <c r="CC10" s="199"/>
      <c r="CD10" s="199"/>
      <c r="CE10" s="199"/>
      <c r="CF10" s="199"/>
      <c r="CG10" s="199" t="s">
        <v>224</v>
      </c>
      <c r="CH10" s="199"/>
      <c r="CI10" s="199"/>
      <c r="CJ10" s="199"/>
      <c r="CK10" s="199"/>
      <c r="CL10" s="199"/>
      <c r="CM10" s="199" t="s">
        <v>209</v>
      </c>
      <c r="CN10" s="199"/>
      <c r="CO10" s="199"/>
      <c r="CP10" s="199"/>
      <c r="CQ10" s="199"/>
      <c r="CR10" s="200"/>
      <c r="CS10" s="27"/>
      <c r="CT10" s="27"/>
      <c r="CU10" s="116"/>
      <c r="CV10" s="117"/>
      <c r="CW10" s="10"/>
      <c r="CX10" s="11"/>
      <c r="CY10" s="11" t="s">
        <v>141</v>
      </c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2"/>
      <c r="DV10" s="10"/>
      <c r="DW10" s="11"/>
      <c r="DX10" s="2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2"/>
      <c r="EU10" s="10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2"/>
      <c r="FT10" s="10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3"/>
      <c r="GR10" s="14"/>
    </row>
    <row r="11" spans="1:200" ht="12" customHeight="1" thickBot="1">
      <c r="A11" s="29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4"/>
      <c r="V11" s="120" t="s">
        <v>324</v>
      </c>
      <c r="W11" s="30"/>
      <c r="X11" s="30"/>
      <c r="Y11" s="31"/>
      <c r="Z11" s="29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1"/>
      <c r="AY11" s="29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1"/>
      <c r="BX11" s="29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121"/>
      <c r="CV11" s="122"/>
      <c r="CW11" s="16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8" t="s">
        <v>229</v>
      </c>
      <c r="DR11" s="17"/>
      <c r="DS11" s="17"/>
      <c r="DT11" s="17"/>
      <c r="DU11" s="19"/>
      <c r="DV11" s="16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9"/>
      <c r="EU11" s="16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9"/>
      <c r="FT11" s="16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20"/>
      <c r="GR11" s="21"/>
    </row>
    <row r="12" spans="1:200" ht="12" customHeight="1">
      <c r="A12" s="22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4" t="s">
        <v>175</v>
      </c>
      <c r="X12" s="23"/>
      <c r="Y12" s="25"/>
      <c r="Z12" s="22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4" t="s">
        <v>175</v>
      </c>
      <c r="AW12" s="23"/>
      <c r="AX12" s="25"/>
      <c r="AY12" s="224" t="s">
        <v>217</v>
      </c>
      <c r="AZ12" s="225"/>
      <c r="BA12" s="225"/>
      <c r="BB12" s="225"/>
      <c r="BC12" s="225"/>
      <c r="BD12" s="225"/>
      <c r="BE12" s="225"/>
      <c r="BF12" s="225"/>
      <c r="BG12" s="225"/>
      <c r="BH12" s="225"/>
      <c r="BI12" s="225"/>
      <c r="BJ12" s="225"/>
      <c r="BK12" s="225"/>
      <c r="BL12" s="225"/>
      <c r="BM12" s="225"/>
      <c r="BN12" s="225"/>
      <c r="BO12" s="225"/>
      <c r="BP12" s="225"/>
      <c r="BQ12" s="225"/>
      <c r="BR12" s="225"/>
      <c r="BS12" s="225"/>
      <c r="BT12" s="225"/>
      <c r="BU12" s="225"/>
      <c r="BV12" s="225"/>
      <c r="BW12" s="226"/>
      <c r="BX12" s="224" t="s">
        <v>177</v>
      </c>
      <c r="BY12" s="225"/>
      <c r="BZ12" s="225"/>
      <c r="CA12" s="225"/>
      <c r="CB12" s="225"/>
      <c r="CC12" s="225"/>
      <c r="CD12" s="225"/>
      <c r="CE12" s="225"/>
      <c r="CF12" s="225"/>
      <c r="CG12" s="225"/>
      <c r="CH12" s="225"/>
      <c r="CI12" s="225"/>
      <c r="CJ12" s="225"/>
      <c r="CK12" s="225"/>
      <c r="CL12" s="225"/>
      <c r="CM12" s="225"/>
      <c r="CN12" s="225"/>
      <c r="CO12" s="225"/>
      <c r="CP12" s="225"/>
      <c r="CQ12" s="225"/>
      <c r="CR12" s="225"/>
      <c r="CS12" s="225"/>
      <c r="CT12" s="225"/>
      <c r="CU12" s="225"/>
      <c r="CV12" s="226"/>
      <c r="CW12" s="4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7" t="s">
        <v>175</v>
      </c>
      <c r="DT12" s="5"/>
      <c r="DU12" s="6"/>
      <c r="DV12" s="4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7" t="s">
        <v>175</v>
      </c>
      <c r="ES12" s="5"/>
      <c r="ET12" s="6"/>
      <c r="EU12" s="4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7" t="s">
        <v>177</v>
      </c>
      <c r="FR12" s="5"/>
      <c r="FS12" s="6"/>
      <c r="FT12" s="4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7" t="s">
        <v>177</v>
      </c>
      <c r="GQ12" s="8"/>
      <c r="GR12" s="9"/>
    </row>
    <row r="13" spans="1:200" ht="12" customHeight="1" thickBot="1">
      <c r="A13" s="26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8"/>
      <c r="Z13" s="26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8"/>
      <c r="AY13" s="26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8"/>
      <c r="BX13" s="26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116"/>
      <c r="CV13" s="117"/>
      <c r="CW13" s="10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2"/>
      <c r="DV13" s="10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2"/>
      <c r="EU13" s="10"/>
      <c r="EV13" s="11"/>
      <c r="EW13" s="11" t="s">
        <v>230</v>
      </c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2"/>
      <c r="FT13" s="10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3"/>
      <c r="GR13" s="14"/>
    </row>
    <row r="14" spans="1:200" ht="12" customHeight="1">
      <c r="A14" s="26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8"/>
      <c r="Z14" s="26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8"/>
      <c r="AY14" s="26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8"/>
      <c r="BX14" s="26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116"/>
      <c r="CV14" s="117"/>
      <c r="CW14" s="10"/>
      <c r="CX14" s="11"/>
      <c r="CY14" s="11" t="s">
        <v>185</v>
      </c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2"/>
      <c r="DV14" s="10"/>
      <c r="DW14" s="11"/>
      <c r="DX14" s="11" t="s">
        <v>186</v>
      </c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2"/>
      <c r="EU14" s="10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7" t="s">
        <v>217</v>
      </c>
      <c r="FR14" s="11"/>
      <c r="FS14" s="12"/>
      <c r="FT14" s="10"/>
      <c r="FU14" s="11" t="s">
        <v>231</v>
      </c>
      <c r="FV14" s="11"/>
      <c r="FX14" s="11"/>
      <c r="FY14" s="11"/>
      <c r="FZ14" s="11"/>
      <c r="GA14" s="11"/>
      <c r="GB14" s="11"/>
      <c r="GC14" s="11"/>
      <c r="GD14" s="11"/>
      <c r="GE14" s="11"/>
      <c r="GH14" s="11"/>
      <c r="GI14" s="11"/>
      <c r="GJ14" s="11"/>
      <c r="GK14" s="11"/>
      <c r="GL14" s="11"/>
      <c r="GM14" s="11"/>
      <c r="GN14" s="11"/>
      <c r="GO14" s="11"/>
      <c r="GP14" s="11"/>
      <c r="GQ14" s="13"/>
      <c r="GR14" s="14"/>
    </row>
    <row r="15" spans="1:200" ht="12" customHeight="1">
      <c r="A15" s="26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8"/>
      <c r="Z15" s="26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8"/>
      <c r="AY15" s="26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8"/>
      <c r="BX15" s="26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116"/>
      <c r="CV15" s="117"/>
      <c r="CW15" s="10"/>
      <c r="CX15" s="11"/>
      <c r="CY15" s="11" t="s">
        <v>232</v>
      </c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2"/>
      <c r="DV15" s="10"/>
      <c r="DW15" s="11"/>
      <c r="DX15" s="11" t="s">
        <v>233</v>
      </c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2"/>
      <c r="EU15" s="10"/>
      <c r="EV15" s="11"/>
      <c r="EW15" s="11" t="s">
        <v>234</v>
      </c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2"/>
      <c r="FT15" s="10"/>
      <c r="FU15" s="11" t="s">
        <v>187</v>
      </c>
      <c r="FV15" s="11"/>
      <c r="FX15" s="11"/>
      <c r="FY15" s="11"/>
      <c r="FZ15" s="11"/>
      <c r="GA15" s="11"/>
      <c r="GB15" s="11"/>
      <c r="GC15" s="11"/>
      <c r="GD15" s="11"/>
      <c r="GE15" s="11"/>
      <c r="GH15" s="11"/>
      <c r="GI15" s="11"/>
      <c r="GJ15" s="11"/>
      <c r="GK15" s="11"/>
      <c r="GL15" s="11"/>
      <c r="GM15" s="11"/>
      <c r="GN15" s="11"/>
      <c r="GO15" s="11"/>
      <c r="GP15" s="11"/>
      <c r="GQ15" s="13"/>
      <c r="GR15" s="14"/>
    </row>
    <row r="16" spans="1:200" ht="12" customHeight="1">
      <c r="A16" s="26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8"/>
      <c r="Z16" s="26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8"/>
      <c r="AY16" s="26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8"/>
      <c r="BX16" s="26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116"/>
      <c r="CV16" s="117"/>
      <c r="CW16" s="10"/>
      <c r="CX16" s="11"/>
      <c r="CY16" s="11" t="s">
        <v>215</v>
      </c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2"/>
      <c r="DV16" s="10"/>
      <c r="DW16" s="11"/>
      <c r="DX16" s="11" t="s">
        <v>216</v>
      </c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2"/>
      <c r="EU16" s="10"/>
      <c r="EV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2"/>
      <c r="FT16" s="10"/>
      <c r="FU16" s="11" t="s">
        <v>188</v>
      </c>
      <c r="FV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3"/>
      <c r="GR16" s="14"/>
    </row>
    <row r="17" spans="1:200" ht="12" customHeight="1">
      <c r="A17" s="26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8"/>
      <c r="Z17" s="26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8"/>
      <c r="AY17" s="26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8"/>
      <c r="BX17" s="26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116"/>
      <c r="CV17" s="117"/>
      <c r="CW17" s="10"/>
      <c r="CX17" s="11"/>
      <c r="CY17" s="11" t="s">
        <v>235</v>
      </c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2"/>
      <c r="DV17" s="10"/>
      <c r="DW17" s="11"/>
      <c r="DX17" s="11" t="s">
        <v>236</v>
      </c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2"/>
      <c r="EU17" s="10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2"/>
      <c r="FT17" s="10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3"/>
      <c r="GR17" s="14"/>
    </row>
    <row r="18" spans="1:200" ht="12" customHeight="1">
      <c r="A18" s="26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27"/>
      <c r="X18" s="27"/>
      <c r="Y18" s="28"/>
      <c r="Z18" s="26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8"/>
      <c r="AY18" s="26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27"/>
      <c r="BW18" s="28"/>
      <c r="BX18" s="26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27"/>
      <c r="CU18" s="116"/>
      <c r="CV18" s="117"/>
      <c r="CW18" s="10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2"/>
      <c r="DV18" s="10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2"/>
      <c r="EU18" s="10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2"/>
      <c r="FT18" s="10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3"/>
      <c r="GR18" s="14"/>
    </row>
    <row r="19" spans="1:200" ht="12" customHeight="1">
      <c r="A19" s="26"/>
      <c r="B19" s="27"/>
      <c r="C19" s="27" t="s">
        <v>305</v>
      </c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8"/>
      <c r="Z19" s="26"/>
      <c r="AA19" s="27"/>
      <c r="AB19" s="27" t="s">
        <v>306</v>
      </c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8"/>
      <c r="AY19" s="204" t="s">
        <v>307</v>
      </c>
      <c r="AZ19" s="205"/>
      <c r="BA19" s="205"/>
      <c r="BB19" s="205"/>
      <c r="BC19" s="205"/>
      <c r="BD19" s="205"/>
      <c r="BE19" s="205"/>
      <c r="BF19" s="205"/>
      <c r="BG19" s="205"/>
      <c r="BH19" s="205"/>
      <c r="BI19" s="205"/>
      <c r="BJ19" s="205"/>
      <c r="BK19" s="205"/>
      <c r="BL19" s="205"/>
      <c r="BM19" s="205"/>
      <c r="BN19" s="205"/>
      <c r="BO19" s="205"/>
      <c r="BP19" s="205"/>
      <c r="BQ19" s="205"/>
      <c r="BR19" s="205"/>
      <c r="BS19" s="205"/>
      <c r="BT19" s="205"/>
      <c r="BU19" s="205"/>
      <c r="BV19" s="205"/>
      <c r="BW19" s="206"/>
      <c r="BX19" s="204" t="s">
        <v>301</v>
      </c>
      <c r="BY19" s="205"/>
      <c r="BZ19" s="205"/>
      <c r="CA19" s="205"/>
      <c r="CB19" s="205"/>
      <c r="CC19" s="205"/>
      <c r="CD19" s="205"/>
      <c r="CE19" s="205"/>
      <c r="CF19" s="205"/>
      <c r="CG19" s="205"/>
      <c r="CH19" s="205"/>
      <c r="CI19" s="205"/>
      <c r="CJ19" s="205"/>
      <c r="CK19" s="205"/>
      <c r="CL19" s="205"/>
      <c r="CM19" s="205"/>
      <c r="CN19" s="205"/>
      <c r="CO19" s="205"/>
      <c r="CP19" s="205"/>
      <c r="CQ19" s="205"/>
      <c r="CR19" s="205"/>
      <c r="CS19" s="205"/>
      <c r="CT19" s="205"/>
      <c r="CU19" s="205"/>
      <c r="CV19" s="206"/>
      <c r="CW19" s="10"/>
      <c r="CX19" s="11"/>
      <c r="CY19" s="11" t="s">
        <v>140</v>
      </c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2"/>
      <c r="DV19" s="10"/>
      <c r="DW19" s="11"/>
      <c r="DX19" s="11" t="s">
        <v>136</v>
      </c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2"/>
      <c r="EU19" s="10"/>
      <c r="EV19" s="11"/>
      <c r="EW19" s="11" t="s">
        <v>148</v>
      </c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2"/>
      <c r="FT19" s="10"/>
      <c r="FU19" s="11"/>
      <c r="FV19" s="11" t="s">
        <v>147</v>
      </c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3"/>
      <c r="GR19" s="14"/>
    </row>
    <row r="20" spans="1:200" ht="12" customHeight="1">
      <c r="A20" s="26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03" t="s">
        <v>299</v>
      </c>
      <c r="N20" s="203"/>
      <c r="O20" s="203"/>
      <c r="P20" s="203"/>
      <c r="Q20" s="203"/>
      <c r="R20" s="203"/>
      <c r="S20" s="203"/>
      <c r="T20" s="203"/>
      <c r="U20" s="203"/>
      <c r="V20" s="203"/>
      <c r="W20" s="34"/>
      <c r="X20" s="27"/>
      <c r="Y20" s="28"/>
      <c r="Z20" s="26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03" t="s">
        <v>300</v>
      </c>
      <c r="AM20" s="203"/>
      <c r="AN20" s="203"/>
      <c r="AO20" s="203"/>
      <c r="AP20" s="203"/>
      <c r="AQ20" s="203"/>
      <c r="AR20" s="203"/>
      <c r="AS20" s="203"/>
      <c r="AT20" s="203"/>
      <c r="AU20" s="203"/>
      <c r="AV20" s="27"/>
      <c r="AW20" s="27"/>
      <c r="AX20" s="28"/>
      <c r="AY20" s="26"/>
      <c r="AZ20" s="27"/>
      <c r="BA20" s="34"/>
      <c r="BB20" s="27"/>
      <c r="BC20" s="27"/>
      <c r="BD20" s="27"/>
      <c r="BE20" s="27"/>
      <c r="BF20" s="27"/>
      <c r="BG20" s="27"/>
      <c r="BH20" s="27"/>
      <c r="BI20" s="27"/>
      <c r="BJ20" s="27"/>
      <c r="BK20" s="203" t="s">
        <v>205</v>
      </c>
      <c r="BL20" s="203"/>
      <c r="BM20" s="203"/>
      <c r="BN20" s="203"/>
      <c r="BO20" s="203"/>
      <c r="BP20" s="203"/>
      <c r="BQ20" s="203"/>
      <c r="BR20" s="203"/>
      <c r="BS20" s="203"/>
      <c r="BT20" s="203"/>
      <c r="BU20" s="34"/>
      <c r="BV20" s="34"/>
      <c r="BW20" s="28"/>
      <c r="BX20" s="26"/>
      <c r="BY20" s="27"/>
      <c r="BZ20" s="27"/>
      <c r="CA20" s="27"/>
      <c r="CB20" s="27"/>
      <c r="CC20" s="205" t="s">
        <v>302</v>
      </c>
      <c r="CD20" s="205"/>
      <c r="CE20" s="205"/>
      <c r="CF20" s="205"/>
      <c r="CG20" s="205"/>
      <c r="CH20" s="205"/>
      <c r="CI20" s="205"/>
      <c r="CJ20" s="203" t="s">
        <v>210</v>
      </c>
      <c r="CK20" s="203"/>
      <c r="CL20" s="203"/>
      <c r="CM20" s="203"/>
      <c r="CN20" s="203"/>
      <c r="CO20" s="203"/>
      <c r="CP20" s="203"/>
      <c r="CQ20" s="203"/>
      <c r="CR20" s="203"/>
      <c r="CS20" s="203"/>
      <c r="CT20" s="34"/>
      <c r="CU20" s="34"/>
      <c r="CV20" s="117"/>
      <c r="CW20" s="10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2"/>
      <c r="DV20" s="10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2"/>
      <c r="EU20" s="10"/>
      <c r="EV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2"/>
      <c r="FT20" s="10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3"/>
      <c r="GR20" s="14"/>
    </row>
    <row r="21" spans="1:200" ht="12" customHeight="1" thickBot="1">
      <c r="A21" s="29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1"/>
      <c r="Z21" s="29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1"/>
      <c r="AY21" s="29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1"/>
      <c r="BX21" s="29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121"/>
      <c r="CV21" s="122"/>
      <c r="CW21" s="16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9"/>
      <c r="DV21" s="16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9"/>
      <c r="EU21" s="16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9"/>
      <c r="FT21" s="16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20"/>
      <c r="GR21" s="21"/>
    </row>
    <row r="22" spans="1:200" ht="12" customHeight="1">
      <c r="A22" s="22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4" t="s">
        <v>175</v>
      </c>
      <c r="X22" s="23"/>
      <c r="Y22" s="25"/>
      <c r="Z22" s="22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4" t="s">
        <v>178</v>
      </c>
      <c r="AW22" s="23"/>
      <c r="AX22" s="25"/>
      <c r="AY22" s="22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4" t="s">
        <v>176</v>
      </c>
      <c r="BV22" s="23"/>
      <c r="BW22" s="25"/>
      <c r="BX22" s="22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4" t="s">
        <v>175</v>
      </c>
      <c r="CU22" s="114"/>
      <c r="CV22" s="115"/>
      <c r="CW22" s="4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7" t="s">
        <v>175</v>
      </c>
      <c r="DT22" s="5"/>
      <c r="DU22" s="6"/>
      <c r="DV22" s="4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7" t="s">
        <v>178</v>
      </c>
      <c r="ES22" s="5"/>
      <c r="ET22" s="6"/>
      <c r="EU22" s="4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7" t="s">
        <v>176</v>
      </c>
      <c r="FR22" s="5"/>
      <c r="FS22" s="6"/>
      <c r="FT22" s="4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7" t="s">
        <v>175</v>
      </c>
      <c r="GQ22" s="8"/>
      <c r="GR22" s="9"/>
    </row>
    <row r="23" spans="1:200" ht="12" customHeight="1">
      <c r="A23" s="26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8"/>
      <c r="Z23" s="26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8"/>
      <c r="AY23" s="26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8"/>
      <c r="BX23" s="26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116"/>
      <c r="CV23" s="117"/>
      <c r="CW23" s="10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2"/>
      <c r="DV23" s="10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2"/>
      <c r="EU23" s="10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2"/>
      <c r="FT23" s="10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3"/>
      <c r="GR23" s="14"/>
    </row>
    <row r="24" spans="1:200" ht="12" customHeight="1">
      <c r="A24" s="26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8"/>
      <c r="Z24" s="26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8"/>
      <c r="AY24" s="26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8"/>
      <c r="BX24" s="26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116"/>
      <c r="CV24" s="117"/>
      <c r="CW24" s="10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2"/>
      <c r="DV24" s="10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2"/>
      <c r="EU24" s="10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2"/>
      <c r="FT24" s="10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3"/>
      <c r="GR24" s="14"/>
    </row>
    <row r="25" spans="1:200" ht="12" customHeight="1">
      <c r="A25" s="26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8"/>
      <c r="Z25" s="26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8"/>
      <c r="AY25" s="26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8"/>
      <c r="BX25" s="26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116"/>
      <c r="CV25" s="117"/>
      <c r="CW25" s="10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2"/>
      <c r="DV25" s="10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2"/>
      <c r="EU25" s="10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2"/>
      <c r="FT25" s="10"/>
      <c r="FU25" s="11"/>
      <c r="FV25" s="11" t="s">
        <v>186</v>
      </c>
      <c r="FW25" s="11"/>
      <c r="FX25" s="11"/>
      <c r="FY25" s="11"/>
      <c r="FZ25" s="11"/>
      <c r="GA25" s="11"/>
      <c r="GB25" s="11"/>
      <c r="GC25" s="11"/>
      <c r="GD25" s="11" t="s">
        <v>192</v>
      </c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3"/>
      <c r="GR25" s="14"/>
    </row>
    <row r="26" spans="1:200" ht="12" customHeight="1">
      <c r="A26" s="26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8"/>
      <c r="Z26" s="26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8"/>
      <c r="AY26" s="26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8"/>
      <c r="BX26" s="26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116"/>
      <c r="CV26" s="117"/>
      <c r="CW26" s="10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2"/>
      <c r="DV26" s="10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2"/>
      <c r="EU26" s="10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2"/>
      <c r="FT26" s="10"/>
      <c r="FU26" s="11"/>
      <c r="FV26" s="11" t="s">
        <v>216</v>
      </c>
      <c r="FW26" s="11"/>
      <c r="FX26" s="11"/>
      <c r="FY26" s="11"/>
      <c r="FZ26" s="11"/>
      <c r="GA26" s="11"/>
      <c r="GB26" s="11"/>
      <c r="GC26" s="11"/>
      <c r="GD26" s="11" t="s">
        <v>218</v>
      </c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3"/>
      <c r="GR26" s="14"/>
    </row>
    <row r="27" spans="1:200" ht="12" customHeight="1">
      <c r="A27" s="26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8"/>
      <c r="Z27" s="26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8"/>
      <c r="AY27" s="26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34"/>
      <c r="BO27" s="34"/>
      <c r="BP27" s="34"/>
      <c r="BQ27" s="34"/>
      <c r="BR27" s="34"/>
      <c r="BS27" s="34"/>
      <c r="BT27" s="34"/>
      <c r="BU27" s="27"/>
      <c r="BV27" s="27"/>
      <c r="BW27" s="28"/>
      <c r="BX27" s="26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116"/>
      <c r="CV27" s="117"/>
      <c r="CW27" s="10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2"/>
      <c r="DV27" s="10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2"/>
      <c r="EU27" s="10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2"/>
      <c r="FT27" s="10"/>
      <c r="FU27" s="11"/>
      <c r="FV27" s="11" t="s">
        <v>237</v>
      </c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3"/>
      <c r="GR27" s="14"/>
    </row>
    <row r="28" spans="1:200" ht="12" customHeight="1">
      <c r="A28" s="26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8"/>
      <c r="Z28" s="26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8"/>
      <c r="AY28" s="26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34"/>
      <c r="BO28" s="34"/>
      <c r="BP28" s="34"/>
      <c r="BQ28" s="34"/>
      <c r="BR28" s="34"/>
      <c r="BS28" s="34"/>
      <c r="BT28" s="34"/>
      <c r="BU28" s="27"/>
      <c r="BV28" s="27"/>
      <c r="BW28" s="28"/>
      <c r="BX28" s="26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116"/>
      <c r="CV28" s="117"/>
      <c r="CW28" s="10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2"/>
      <c r="DV28" s="10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2"/>
      <c r="EU28" s="10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2"/>
      <c r="FT28" s="10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3"/>
      <c r="GR28" s="14"/>
    </row>
    <row r="29" spans="1:200" ht="12" customHeight="1">
      <c r="A29" s="207" t="s">
        <v>303</v>
      </c>
      <c r="B29" s="208"/>
      <c r="C29" s="208"/>
      <c r="D29" s="208"/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208"/>
      <c r="R29" s="208"/>
      <c r="S29" s="208"/>
      <c r="T29" s="208"/>
      <c r="U29" s="208"/>
      <c r="V29" s="208"/>
      <c r="W29" s="208"/>
      <c r="X29" s="208"/>
      <c r="Y29" s="209"/>
      <c r="Z29" s="204" t="s">
        <v>304</v>
      </c>
      <c r="AA29" s="205"/>
      <c r="AB29" s="205"/>
      <c r="AC29" s="205"/>
      <c r="AD29" s="205"/>
      <c r="AE29" s="205"/>
      <c r="AF29" s="205"/>
      <c r="AG29" s="205"/>
      <c r="AH29" s="205"/>
      <c r="AI29" s="205"/>
      <c r="AJ29" s="205"/>
      <c r="AK29" s="205"/>
      <c r="AL29" s="205"/>
      <c r="AM29" s="205"/>
      <c r="AN29" s="205"/>
      <c r="AO29" s="205"/>
      <c r="AP29" s="205"/>
      <c r="AQ29" s="205"/>
      <c r="AR29" s="205"/>
      <c r="AS29" s="205"/>
      <c r="AT29" s="205"/>
      <c r="AU29" s="205"/>
      <c r="AV29" s="205"/>
      <c r="AW29" s="205"/>
      <c r="AX29" s="206"/>
      <c r="AY29" s="26"/>
      <c r="AZ29" s="27"/>
      <c r="BA29" s="27" t="s">
        <v>91</v>
      </c>
      <c r="BB29" s="27"/>
      <c r="BC29" s="27"/>
      <c r="BD29" s="27"/>
      <c r="BE29" s="27"/>
      <c r="BF29" s="27"/>
      <c r="BG29" s="27"/>
      <c r="BH29" s="27"/>
      <c r="BI29" s="27"/>
      <c r="BJ29" s="27"/>
      <c r="BK29" s="34"/>
      <c r="BL29" s="34"/>
      <c r="BM29" s="34"/>
      <c r="BN29" s="34"/>
      <c r="BO29" s="34"/>
      <c r="BP29" s="34"/>
      <c r="BQ29" s="34"/>
      <c r="BR29" s="27"/>
      <c r="BS29" s="27"/>
      <c r="BT29" s="27"/>
      <c r="BU29" s="27"/>
      <c r="BV29" s="27"/>
      <c r="BW29" s="28"/>
      <c r="BX29" s="26"/>
      <c r="BY29" s="27"/>
      <c r="BZ29" s="27" t="s">
        <v>151</v>
      </c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116"/>
      <c r="CV29" s="117"/>
      <c r="CW29" s="10"/>
      <c r="CX29" s="11"/>
      <c r="CY29" s="11" t="s">
        <v>145</v>
      </c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2"/>
      <c r="DV29" s="10"/>
      <c r="DW29" s="11"/>
      <c r="DX29" s="11" t="s">
        <v>146</v>
      </c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2"/>
      <c r="EU29" s="10"/>
      <c r="EV29" s="11"/>
      <c r="EW29" s="11" t="s">
        <v>91</v>
      </c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2"/>
      <c r="FT29" s="10"/>
      <c r="FU29" s="11"/>
      <c r="FV29" s="11" t="s">
        <v>151</v>
      </c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3"/>
      <c r="GR29" s="14"/>
    </row>
    <row r="30" spans="1:200" ht="12" customHeight="1">
      <c r="A30" s="26"/>
      <c r="B30" s="27"/>
      <c r="C30" s="27" t="s">
        <v>142</v>
      </c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119" t="s">
        <v>189</v>
      </c>
      <c r="W30" s="27"/>
      <c r="X30" s="27"/>
      <c r="Y30" s="28"/>
      <c r="Z30" s="26"/>
      <c r="AA30" s="27"/>
      <c r="AB30" s="27" t="s">
        <v>144</v>
      </c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8"/>
      <c r="AY30" s="26"/>
      <c r="AZ30" s="27"/>
      <c r="BA30" s="27" t="s">
        <v>149</v>
      </c>
      <c r="BB30" s="27"/>
      <c r="BC30" s="27"/>
      <c r="BD30" s="27"/>
      <c r="BE30" s="27"/>
      <c r="BF30" s="27"/>
      <c r="BG30" s="27"/>
      <c r="BH30" s="27"/>
      <c r="BI30" s="27"/>
      <c r="BJ30" s="27"/>
      <c r="BK30" s="34"/>
      <c r="BL30" s="34"/>
      <c r="BM30" s="34"/>
      <c r="BN30" s="223">
        <v>0.97899999999999998</v>
      </c>
      <c r="BO30" s="223"/>
      <c r="BP30" s="223"/>
      <c r="BQ30" s="223"/>
      <c r="BR30" s="223"/>
      <c r="BS30" s="223"/>
      <c r="BT30" s="223"/>
      <c r="BU30" s="27"/>
      <c r="BV30" s="27"/>
      <c r="BW30" s="28"/>
      <c r="BX30" s="207" t="s">
        <v>316</v>
      </c>
      <c r="BY30" s="208"/>
      <c r="BZ30" s="208"/>
      <c r="CA30" s="208"/>
      <c r="CB30" s="208"/>
      <c r="CC30" s="208"/>
      <c r="CD30" s="208"/>
      <c r="CE30" s="208"/>
      <c r="CF30" s="208"/>
      <c r="CG30" s="208"/>
      <c r="CH30" s="208"/>
      <c r="CI30" s="208"/>
      <c r="CJ30" s="208"/>
      <c r="CK30" s="208"/>
      <c r="CL30" s="208"/>
      <c r="CM30" s="208"/>
      <c r="CN30" s="208"/>
      <c r="CO30" s="208"/>
      <c r="CP30" s="208"/>
      <c r="CQ30" s="208"/>
      <c r="CR30" s="208"/>
      <c r="CS30" s="208"/>
      <c r="CT30" s="208"/>
      <c r="CU30" s="208"/>
      <c r="CV30" s="209"/>
      <c r="CW30" s="10"/>
      <c r="CX30" s="11"/>
      <c r="CY30" s="11" t="s">
        <v>142</v>
      </c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5" t="s">
        <v>189</v>
      </c>
      <c r="DQ30" s="11"/>
      <c r="DR30" s="11"/>
      <c r="DS30" s="11"/>
      <c r="DT30" s="11"/>
      <c r="DU30" s="12"/>
      <c r="DV30" s="10"/>
      <c r="DW30" s="11"/>
      <c r="DX30" s="11" t="s">
        <v>144</v>
      </c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2"/>
      <c r="EU30" s="10"/>
      <c r="EV30" s="11"/>
      <c r="EW30" s="11" t="s">
        <v>149</v>
      </c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215">
        <v>0.97899999999999998</v>
      </c>
      <c r="FM30" s="215"/>
      <c r="FN30" s="215"/>
      <c r="FO30" s="215"/>
      <c r="FP30" s="215"/>
      <c r="FQ30" s="215"/>
      <c r="FR30" s="215"/>
      <c r="FS30" s="12"/>
      <c r="FT30" s="10"/>
      <c r="FU30" s="11"/>
      <c r="FV30" s="11" t="s">
        <v>152</v>
      </c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3"/>
      <c r="GR30" s="14"/>
    </row>
    <row r="31" spans="1:200" ht="12" customHeight="1" thickBot="1">
      <c r="A31" s="29"/>
      <c r="B31" s="30"/>
      <c r="C31" s="30" t="s">
        <v>143</v>
      </c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120" t="s">
        <v>190</v>
      </c>
      <c r="W31" s="30"/>
      <c r="X31" s="30"/>
      <c r="Y31" s="31"/>
      <c r="Z31" s="29"/>
      <c r="AA31" s="30"/>
      <c r="AB31" s="30"/>
      <c r="AC31" s="30"/>
      <c r="AD31" s="30"/>
      <c r="AE31" s="205" t="s">
        <v>302</v>
      </c>
      <c r="AF31" s="205"/>
      <c r="AG31" s="205"/>
      <c r="AH31" s="205"/>
      <c r="AI31" s="205"/>
      <c r="AJ31" s="205"/>
      <c r="AK31" s="205"/>
      <c r="AL31" s="203" t="s">
        <v>191</v>
      </c>
      <c r="AM31" s="203"/>
      <c r="AN31" s="203"/>
      <c r="AO31" s="203"/>
      <c r="AP31" s="203"/>
      <c r="AQ31" s="203"/>
      <c r="AR31" s="203"/>
      <c r="AS31" s="203"/>
      <c r="AT31" s="203"/>
      <c r="AU31" s="203"/>
      <c r="AV31" s="30"/>
      <c r="AW31" s="30"/>
      <c r="AX31" s="31"/>
      <c r="AY31" s="29"/>
      <c r="AZ31" s="30"/>
      <c r="BA31" s="30" t="s">
        <v>150</v>
      </c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221">
        <v>0.48099999999999998</v>
      </c>
      <c r="BO31" s="221"/>
      <c r="BP31" s="221"/>
      <c r="BQ31" s="221"/>
      <c r="BR31" s="221"/>
      <c r="BS31" s="221"/>
      <c r="BT31" s="221"/>
      <c r="BU31" s="30"/>
      <c r="BV31" s="30"/>
      <c r="BW31" s="31"/>
      <c r="BX31" s="29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203" t="s">
        <v>218</v>
      </c>
      <c r="CK31" s="203"/>
      <c r="CL31" s="203"/>
      <c r="CM31" s="203"/>
      <c r="CN31" s="203"/>
      <c r="CO31" s="203"/>
      <c r="CP31" s="203"/>
      <c r="CQ31" s="203"/>
      <c r="CR31" s="203"/>
      <c r="CS31" s="203"/>
      <c r="CT31" s="30"/>
      <c r="CU31" s="121"/>
      <c r="CV31" s="122"/>
      <c r="CW31" s="16"/>
      <c r="CX31" s="17"/>
      <c r="CY31" s="17" t="s">
        <v>143</v>
      </c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8" t="s">
        <v>190</v>
      </c>
      <c r="DQ31" s="17"/>
      <c r="DR31" s="17"/>
      <c r="DS31" s="17"/>
      <c r="DT31" s="17"/>
      <c r="DU31" s="19"/>
      <c r="DV31" s="16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 t="s">
        <v>191</v>
      </c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9"/>
      <c r="EU31" s="16"/>
      <c r="EV31" s="17"/>
      <c r="EW31" s="17" t="s">
        <v>150</v>
      </c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216">
        <v>0.48099999999999998</v>
      </c>
      <c r="FM31" s="216"/>
      <c r="FN31" s="216"/>
      <c r="FO31" s="216"/>
      <c r="FP31" s="216"/>
      <c r="FQ31" s="216"/>
      <c r="FR31" s="17"/>
      <c r="FS31" s="19"/>
      <c r="FT31" s="16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20"/>
      <c r="GR31" s="21"/>
    </row>
    <row r="32" spans="1:200" ht="12" customHeight="1">
      <c r="A32" s="22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4" t="s">
        <v>175</v>
      </c>
      <c r="X32" s="23"/>
      <c r="Y32" s="25"/>
      <c r="Z32" s="22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4" t="s">
        <v>134</v>
      </c>
      <c r="AW32" s="23"/>
      <c r="AX32" s="25"/>
      <c r="AY32" s="22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4" t="s">
        <v>134</v>
      </c>
      <c r="BV32" s="23"/>
      <c r="BW32" s="25"/>
      <c r="BX32" s="22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4" t="s">
        <v>134</v>
      </c>
      <c r="CU32" s="114"/>
      <c r="CV32" s="115"/>
      <c r="CW32" s="4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7" t="s">
        <v>179</v>
      </c>
      <c r="DT32" s="5"/>
      <c r="DU32" s="6"/>
      <c r="DV32" s="4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7" t="s">
        <v>175</v>
      </c>
      <c r="ES32" s="5"/>
      <c r="ET32" s="6"/>
      <c r="EU32" s="4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7" t="s">
        <v>175</v>
      </c>
      <c r="FR32" s="5"/>
      <c r="FS32" s="6"/>
      <c r="FT32" s="4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7" t="s">
        <v>175</v>
      </c>
      <c r="GQ32" s="8"/>
      <c r="GR32" s="9"/>
    </row>
    <row r="33" spans="1:200" ht="12" customHeight="1">
      <c r="A33" s="26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8"/>
      <c r="Z33" s="26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8"/>
      <c r="AY33" s="26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8"/>
      <c r="BX33" s="26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116"/>
      <c r="CV33" s="117"/>
      <c r="CW33" s="10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2"/>
      <c r="DV33" s="10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2"/>
      <c r="EU33" s="10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2"/>
      <c r="FT33" s="10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3"/>
      <c r="GR33" s="14"/>
    </row>
    <row r="34" spans="1:200" ht="12" customHeight="1">
      <c r="A34" s="26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8"/>
      <c r="Z34" s="26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8"/>
      <c r="AY34" s="26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8"/>
      <c r="BX34" s="26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116"/>
      <c r="CV34" s="117"/>
      <c r="CW34" s="10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2"/>
      <c r="DV34" s="10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2"/>
      <c r="EU34" s="10"/>
      <c r="EV34" s="11"/>
      <c r="EW34" s="11"/>
      <c r="EX34" s="11" t="s">
        <v>186</v>
      </c>
      <c r="EY34" s="11"/>
      <c r="EZ34" s="11"/>
      <c r="FA34" s="11"/>
      <c r="FB34" s="11"/>
      <c r="FC34" s="11"/>
      <c r="FD34" s="11"/>
      <c r="FE34" s="11"/>
      <c r="FF34" s="11" t="s">
        <v>195</v>
      </c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2"/>
      <c r="FT34" s="10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3"/>
      <c r="GR34" s="14"/>
    </row>
    <row r="35" spans="1:200" ht="12" customHeight="1">
      <c r="A35" s="26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8"/>
      <c r="Z35" s="26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8"/>
      <c r="AY35" s="26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8"/>
      <c r="BX35" s="26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116"/>
      <c r="CV35" s="117"/>
      <c r="CW35" s="10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2"/>
      <c r="DV35" s="10"/>
      <c r="DW35" s="11"/>
      <c r="DX35" s="11"/>
      <c r="DY35" s="11" t="s">
        <v>186</v>
      </c>
      <c r="DZ35" s="11"/>
      <c r="EA35" s="11"/>
      <c r="EB35" s="11"/>
      <c r="EC35" s="11"/>
      <c r="ED35" s="11"/>
      <c r="EE35" s="11"/>
      <c r="EF35" s="11"/>
      <c r="EG35" s="11" t="s">
        <v>194</v>
      </c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2"/>
      <c r="EU35" s="10"/>
      <c r="EV35" s="11"/>
      <c r="EW35" s="11"/>
      <c r="EY35" s="11"/>
      <c r="EZ35" s="11"/>
      <c r="FA35" s="11"/>
      <c r="FB35" s="11"/>
      <c r="FC35" s="11"/>
      <c r="FD35" s="11"/>
      <c r="FE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2"/>
      <c r="FT35" s="10"/>
      <c r="FU35" s="11"/>
      <c r="FV35" s="11"/>
      <c r="FW35" s="11" t="s">
        <v>186</v>
      </c>
      <c r="FX35" s="11"/>
      <c r="FY35" s="11"/>
      <c r="FZ35" s="11"/>
      <c r="GA35" s="11"/>
      <c r="GB35" s="11"/>
      <c r="GC35" s="11"/>
      <c r="GD35" s="11"/>
      <c r="GE35" s="11" t="s">
        <v>196</v>
      </c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3"/>
      <c r="GR35" s="14"/>
    </row>
    <row r="36" spans="1:200" ht="12" customHeight="1">
      <c r="A36" s="26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8"/>
      <c r="Z36" s="26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8"/>
      <c r="AY36" s="26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8"/>
      <c r="BX36" s="26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116"/>
      <c r="CV36" s="117"/>
      <c r="CW36" s="10"/>
      <c r="CX36" s="11"/>
      <c r="CY36" s="11"/>
      <c r="CZ36" s="11" t="s">
        <v>238</v>
      </c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2"/>
      <c r="DV36" s="10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2"/>
      <c r="EU36" s="10"/>
      <c r="EV36" s="11"/>
      <c r="EW36" s="11"/>
      <c r="EX36" s="11" t="s">
        <v>216</v>
      </c>
      <c r="EY36" s="11"/>
      <c r="EZ36" s="11"/>
      <c r="FA36" s="11"/>
      <c r="FB36" s="11"/>
      <c r="FC36" s="11"/>
      <c r="FD36" s="11"/>
      <c r="FE36" s="11"/>
      <c r="FF36" s="11" t="s">
        <v>220</v>
      </c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2"/>
      <c r="FT36" s="10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3"/>
      <c r="GR36" s="14"/>
    </row>
    <row r="37" spans="1:200" ht="12" customHeight="1">
      <c r="A37" s="26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8"/>
      <c r="Z37" s="26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8"/>
      <c r="AY37" s="26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8"/>
      <c r="BX37" s="26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116"/>
      <c r="CV37" s="117"/>
      <c r="CW37" s="10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2"/>
      <c r="DV37" s="10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2"/>
      <c r="EU37" s="10"/>
      <c r="EV37" s="11"/>
      <c r="EW37" s="11"/>
      <c r="EX37" s="11" t="s">
        <v>239</v>
      </c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2"/>
      <c r="FT37" s="10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3"/>
      <c r="GR37" s="14"/>
    </row>
    <row r="38" spans="1:200" ht="12" customHeight="1">
      <c r="A38" s="26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8"/>
      <c r="Z38" s="26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8"/>
      <c r="AY38" s="26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8"/>
      <c r="BX38" s="26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27"/>
      <c r="CU38" s="116"/>
      <c r="CV38" s="117"/>
      <c r="CW38" s="10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2"/>
      <c r="DV38" s="10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2"/>
      <c r="EU38" s="10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2"/>
      <c r="FT38" s="10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3"/>
      <c r="GR38" s="14"/>
    </row>
    <row r="39" spans="1:200" ht="12" customHeight="1">
      <c r="A39" s="26"/>
      <c r="B39" s="27"/>
      <c r="C39" s="27" t="s">
        <v>153</v>
      </c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8"/>
      <c r="Z39" s="207" t="s">
        <v>314</v>
      </c>
      <c r="AA39" s="208"/>
      <c r="AB39" s="208"/>
      <c r="AC39" s="208"/>
      <c r="AD39" s="208"/>
      <c r="AE39" s="208"/>
      <c r="AF39" s="208"/>
      <c r="AG39" s="208"/>
      <c r="AH39" s="208"/>
      <c r="AI39" s="208"/>
      <c r="AJ39" s="208"/>
      <c r="AK39" s="208"/>
      <c r="AL39" s="208"/>
      <c r="AM39" s="208"/>
      <c r="AN39" s="208"/>
      <c r="AO39" s="208"/>
      <c r="AP39" s="208"/>
      <c r="AQ39" s="208"/>
      <c r="AR39" s="208"/>
      <c r="AS39" s="208"/>
      <c r="AT39" s="208"/>
      <c r="AU39" s="208"/>
      <c r="AV39" s="208"/>
      <c r="AW39" s="208"/>
      <c r="AX39" s="209"/>
      <c r="AY39" s="26"/>
      <c r="AZ39" s="27"/>
      <c r="BA39" s="27" t="s">
        <v>313</v>
      </c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8"/>
      <c r="BX39" s="207" t="s">
        <v>312</v>
      </c>
      <c r="BY39" s="208"/>
      <c r="BZ39" s="208"/>
      <c r="CA39" s="208"/>
      <c r="CB39" s="208"/>
      <c r="CC39" s="208"/>
      <c r="CD39" s="208"/>
      <c r="CE39" s="208"/>
      <c r="CF39" s="208"/>
      <c r="CG39" s="208"/>
      <c r="CH39" s="208"/>
      <c r="CI39" s="208"/>
      <c r="CJ39" s="208"/>
      <c r="CK39" s="208"/>
      <c r="CL39" s="208"/>
      <c r="CM39" s="208"/>
      <c r="CN39" s="208"/>
      <c r="CO39" s="208"/>
      <c r="CP39" s="208"/>
      <c r="CQ39" s="208"/>
      <c r="CR39" s="208"/>
      <c r="CS39" s="208"/>
      <c r="CT39" s="208"/>
      <c r="CU39" s="208"/>
      <c r="CV39" s="209"/>
      <c r="CW39" s="10"/>
      <c r="CX39" s="11"/>
      <c r="CY39" s="11" t="s">
        <v>153</v>
      </c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2"/>
      <c r="DV39" s="10"/>
      <c r="DW39" s="11"/>
      <c r="DX39" s="11" t="s">
        <v>156</v>
      </c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2"/>
      <c r="EU39" s="10"/>
      <c r="EV39" s="11"/>
      <c r="EW39" s="11" t="s">
        <v>155</v>
      </c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2"/>
      <c r="FT39" s="10"/>
      <c r="FU39" s="11"/>
      <c r="FV39" s="11" t="s">
        <v>157</v>
      </c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3"/>
      <c r="GR39" s="14"/>
    </row>
    <row r="40" spans="1:200" ht="12" customHeight="1">
      <c r="A40" s="207" t="s">
        <v>315</v>
      </c>
      <c r="B40" s="208"/>
      <c r="C40" s="208"/>
      <c r="D40" s="208"/>
      <c r="E40" s="208"/>
      <c r="F40" s="208"/>
      <c r="G40" s="208"/>
      <c r="H40" s="208"/>
      <c r="I40" s="208"/>
      <c r="J40" s="208"/>
      <c r="K40" s="208"/>
      <c r="L40" s="208"/>
      <c r="M40" s="208"/>
      <c r="N40" s="208"/>
      <c r="O40" s="208"/>
      <c r="P40" s="208"/>
      <c r="Q40" s="208"/>
      <c r="R40" s="208"/>
      <c r="S40" s="208"/>
      <c r="T40" s="208"/>
      <c r="U40" s="208"/>
      <c r="V40" s="208"/>
      <c r="W40" s="208"/>
      <c r="X40" s="208"/>
      <c r="Y40" s="209"/>
      <c r="Z40" s="26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03" t="s">
        <v>219</v>
      </c>
      <c r="AM40" s="203"/>
      <c r="AN40" s="203"/>
      <c r="AO40" s="203"/>
      <c r="AP40" s="203"/>
      <c r="AQ40" s="203"/>
      <c r="AR40" s="203"/>
      <c r="AS40" s="203"/>
      <c r="AT40" s="203"/>
      <c r="AU40" s="203"/>
      <c r="AV40" s="27"/>
      <c r="AW40" s="27"/>
      <c r="AX40" s="28"/>
      <c r="AY40" s="26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03" t="s">
        <v>220</v>
      </c>
      <c r="BL40" s="203"/>
      <c r="BM40" s="203"/>
      <c r="BN40" s="203"/>
      <c r="BO40" s="203"/>
      <c r="BP40" s="203"/>
      <c r="BQ40" s="203"/>
      <c r="BR40" s="203"/>
      <c r="BS40" s="203"/>
      <c r="BT40" s="203"/>
      <c r="BU40" s="27"/>
      <c r="BV40" s="27"/>
      <c r="BW40" s="28"/>
      <c r="BX40" s="26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03" t="s">
        <v>196</v>
      </c>
      <c r="CK40" s="203"/>
      <c r="CL40" s="203"/>
      <c r="CM40" s="203"/>
      <c r="CN40" s="203"/>
      <c r="CO40" s="203"/>
      <c r="CP40" s="203"/>
      <c r="CQ40" s="203"/>
      <c r="CR40" s="203"/>
      <c r="CS40" s="203"/>
      <c r="CT40" s="34"/>
      <c r="CU40" s="116"/>
      <c r="CV40" s="117"/>
      <c r="CW40" s="10"/>
      <c r="CX40" s="11"/>
      <c r="CY40" s="11" t="s">
        <v>154</v>
      </c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2"/>
      <c r="DV40" s="10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2"/>
      <c r="EU40" s="10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2"/>
      <c r="FT40" s="10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3"/>
      <c r="GR40" s="14"/>
    </row>
    <row r="41" spans="1:200" ht="12" customHeight="1" thickBot="1">
      <c r="A41" s="29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203" t="s">
        <v>211</v>
      </c>
      <c r="N41" s="203"/>
      <c r="O41" s="203"/>
      <c r="P41" s="203"/>
      <c r="Q41" s="203"/>
      <c r="R41" s="203"/>
      <c r="S41" s="203"/>
      <c r="T41" s="203"/>
      <c r="U41" s="203"/>
      <c r="V41" s="203"/>
      <c r="W41" s="30"/>
      <c r="X41" s="30"/>
      <c r="Y41" s="31"/>
      <c r="Z41" s="29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1"/>
      <c r="AY41" s="29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1"/>
      <c r="BX41" s="29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121"/>
      <c r="CV41" s="122"/>
      <c r="CW41" s="16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 t="s">
        <v>193</v>
      </c>
      <c r="DL41" s="17"/>
      <c r="DM41" s="17"/>
      <c r="DN41" s="17"/>
      <c r="DO41" s="17"/>
      <c r="DP41" s="17"/>
      <c r="DQ41" s="17"/>
      <c r="DR41" s="17"/>
      <c r="DS41" s="17"/>
      <c r="DT41" s="17"/>
      <c r="DU41" s="19"/>
      <c r="DV41" s="16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9"/>
      <c r="EU41" s="16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9"/>
      <c r="FT41" s="16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20"/>
      <c r="GR41" s="21"/>
    </row>
    <row r="42" spans="1:200" ht="12" customHeight="1">
      <c r="A42" s="2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4" t="s">
        <v>222</v>
      </c>
      <c r="X42" s="23"/>
      <c r="Y42" s="25"/>
      <c r="Z42" s="22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4" t="s">
        <v>175</v>
      </c>
      <c r="AW42" s="23"/>
      <c r="AX42" s="25"/>
      <c r="AY42" s="22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4" t="s">
        <v>134</v>
      </c>
      <c r="BV42" s="23"/>
      <c r="BW42" s="25"/>
      <c r="BX42" s="22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4" t="s">
        <v>175</v>
      </c>
      <c r="CU42" s="114"/>
      <c r="CV42" s="115"/>
      <c r="CW42" s="4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7" t="s">
        <v>174</v>
      </c>
      <c r="DT42" s="5"/>
      <c r="DU42" s="6"/>
      <c r="DV42" s="4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7" t="s">
        <v>175</v>
      </c>
      <c r="ES42" s="5"/>
      <c r="ET42" s="6"/>
      <c r="EU42" s="4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7" t="s">
        <v>175</v>
      </c>
      <c r="FR42" s="5"/>
      <c r="FS42" s="6"/>
      <c r="FT42" s="4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7" t="s">
        <v>175</v>
      </c>
      <c r="GQ42" s="8"/>
      <c r="GR42" s="9"/>
    </row>
    <row r="43" spans="1:200" ht="12" customHeight="1">
      <c r="A43" s="26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8"/>
      <c r="Z43" s="26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8"/>
      <c r="AY43" s="26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8"/>
      <c r="BX43" s="26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116"/>
      <c r="CV43" s="117"/>
      <c r="CW43" s="10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2"/>
      <c r="DV43" s="10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2"/>
      <c r="EU43" s="10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2"/>
      <c r="FT43" s="10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3"/>
      <c r="GR43" s="14"/>
    </row>
    <row r="44" spans="1:200" ht="12" customHeight="1">
      <c r="A44" s="26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8"/>
      <c r="Z44" s="26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8"/>
      <c r="AY44" s="26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8"/>
      <c r="BX44" s="26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116"/>
      <c r="CV44" s="117"/>
      <c r="CW44" s="10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2"/>
      <c r="DV44" s="10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2"/>
      <c r="EU44" s="10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2"/>
      <c r="FT44" s="10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3"/>
      <c r="GR44" s="14"/>
    </row>
    <row r="45" spans="1:200" ht="12" customHeight="1">
      <c r="A45" s="26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8"/>
      <c r="Z45" s="26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8"/>
      <c r="AY45" s="26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8"/>
      <c r="BX45" s="26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116"/>
      <c r="CV45" s="117"/>
      <c r="CW45" s="10"/>
      <c r="CX45" s="11"/>
      <c r="CY45" s="11" t="s">
        <v>197</v>
      </c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2"/>
      <c r="DV45" s="10"/>
      <c r="DW45" s="11"/>
      <c r="DX45" s="11"/>
      <c r="DY45" s="11" t="s">
        <v>186</v>
      </c>
      <c r="DZ45" s="11"/>
      <c r="EA45" s="11"/>
      <c r="EB45" s="11"/>
      <c r="EC45" s="11"/>
      <c r="ED45" s="11"/>
      <c r="EE45" s="11"/>
      <c r="EF45" s="11"/>
      <c r="EG45" s="11" t="s">
        <v>199</v>
      </c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2"/>
      <c r="EU45" s="10"/>
      <c r="EV45" s="11"/>
      <c r="EW45" s="11"/>
      <c r="EX45" s="11" t="s">
        <v>186</v>
      </c>
      <c r="EY45" s="11"/>
      <c r="EZ45" s="11"/>
      <c r="FA45" s="11"/>
      <c r="FB45" s="11"/>
      <c r="FC45" s="11"/>
      <c r="FD45" s="11"/>
      <c r="FE45" s="11"/>
      <c r="FF45" s="11" t="s">
        <v>200</v>
      </c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2"/>
      <c r="FT45" s="10"/>
      <c r="FU45" s="11"/>
      <c r="FV45" s="11"/>
      <c r="FW45" s="11" t="s">
        <v>240</v>
      </c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3"/>
      <c r="GR45" s="14"/>
    </row>
    <row r="46" spans="1:200" ht="12" customHeight="1">
      <c r="A46" s="26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8"/>
      <c r="Z46" s="26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8"/>
      <c r="AY46" s="26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8"/>
      <c r="BX46" s="26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116"/>
      <c r="CV46" s="117"/>
      <c r="CW46" s="10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 t="s">
        <v>198</v>
      </c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2"/>
      <c r="DV46" s="10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2"/>
      <c r="EU46" s="10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2"/>
      <c r="FT46" s="10"/>
      <c r="FU46" s="11"/>
      <c r="FV46" s="11"/>
      <c r="FW46" s="32" t="s">
        <v>241</v>
      </c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3"/>
      <c r="GR46" s="14"/>
    </row>
    <row r="47" spans="1:200" ht="12" customHeight="1">
      <c r="A47" s="26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8"/>
      <c r="Z47" s="26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8"/>
      <c r="AY47" s="26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8"/>
      <c r="BX47" s="26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116"/>
      <c r="CV47" s="117"/>
      <c r="CW47" s="10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2"/>
      <c r="DV47" s="10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2"/>
      <c r="EU47" s="10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2"/>
      <c r="FT47" s="10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3"/>
      <c r="GR47" s="14"/>
    </row>
    <row r="48" spans="1:200" ht="12" customHeight="1">
      <c r="A48" s="26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8"/>
      <c r="Z48" s="26"/>
      <c r="AA48" s="27"/>
      <c r="AB48" s="27" t="s">
        <v>160</v>
      </c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8"/>
      <c r="AY48" s="26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8"/>
      <c r="BX48" s="26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116"/>
      <c r="CV48" s="117"/>
      <c r="CW48" s="10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2"/>
      <c r="DV48" s="10"/>
      <c r="DW48" s="11"/>
      <c r="DX48" s="11" t="s">
        <v>160</v>
      </c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2"/>
      <c r="EU48" s="10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2"/>
      <c r="FT48" s="10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3"/>
      <c r="GR48" s="14"/>
    </row>
    <row r="49" spans="1:200" ht="12" customHeight="1">
      <c r="A49" s="26"/>
      <c r="B49" s="27"/>
      <c r="C49" s="27" t="s">
        <v>158</v>
      </c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8"/>
      <c r="Z49" s="204" t="s">
        <v>318</v>
      </c>
      <c r="AA49" s="205"/>
      <c r="AB49" s="205"/>
      <c r="AC49" s="205"/>
      <c r="AD49" s="205"/>
      <c r="AE49" s="205"/>
      <c r="AF49" s="205"/>
      <c r="AG49" s="205"/>
      <c r="AH49" s="205"/>
      <c r="AI49" s="205"/>
      <c r="AJ49" s="205"/>
      <c r="AK49" s="205"/>
      <c r="AL49" s="205"/>
      <c r="AM49" s="205"/>
      <c r="AN49" s="205"/>
      <c r="AO49" s="205"/>
      <c r="AP49" s="205"/>
      <c r="AQ49" s="205"/>
      <c r="AR49" s="205"/>
      <c r="AS49" s="205"/>
      <c r="AT49" s="205"/>
      <c r="AU49" s="205"/>
      <c r="AV49" s="205"/>
      <c r="AW49" s="205"/>
      <c r="AX49" s="206"/>
      <c r="AY49" s="26"/>
      <c r="AZ49" s="27"/>
      <c r="BA49" s="27" t="s">
        <v>163</v>
      </c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8"/>
      <c r="BX49" s="207" t="s">
        <v>320</v>
      </c>
      <c r="BY49" s="208"/>
      <c r="BZ49" s="208"/>
      <c r="CA49" s="208"/>
      <c r="CB49" s="208"/>
      <c r="CC49" s="208"/>
      <c r="CD49" s="208"/>
      <c r="CE49" s="208"/>
      <c r="CF49" s="208"/>
      <c r="CG49" s="208"/>
      <c r="CH49" s="208"/>
      <c r="CI49" s="208"/>
      <c r="CJ49" s="208"/>
      <c r="CK49" s="208"/>
      <c r="CL49" s="208"/>
      <c r="CM49" s="208"/>
      <c r="CN49" s="208"/>
      <c r="CO49" s="208"/>
      <c r="CP49" s="208"/>
      <c r="CQ49" s="208"/>
      <c r="CR49" s="208"/>
      <c r="CS49" s="208"/>
      <c r="CT49" s="208"/>
      <c r="CU49" s="208"/>
      <c r="CV49" s="209"/>
      <c r="CW49" s="10"/>
      <c r="CX49" s="11"/>
      <c r="CY49" s="11" t="s">
        <v>158</v>
      </c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2"/>
      <c r="DV49" s="10"/>
      <c r="DW49" s="11"/>
      <c r="DX49" s="11" t="s">
        <v>161</v>
      </c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2"/>
      <c r="EU49" s="10"/>
      <c r="EV49" s="11"/>
      <c r="EW49" s="11" t="s">
        <v>163</v>
      </c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2"/>
      <c r="FT49" s="10"/>
      <c r="FU49" s="11"/>
      <c r="FV49" s="11" t="s">
        <v>165</v>
      </c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3"/>
      <c r="GR49" s="14"/>
    </row>
    <row r="50" spans="1:200" ht="12" customHeight="1">
      <c r="A50" s="26"/>
      <c r="B50" s="27"/>
      <c r="C50" s="27" t="s">
        <v>317</v>
      </c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8"/>
      <c r="Z50" s="211" t="s">
        <v>162</v>
      </c>
      <c r="AA50" s="212"/>
      <c r="AB50" s="212"/>
      <c r="AC50" s="212"/>
      <c r="AD50" s="212"/>
      <c r="AE50" s="212"/>
      <c r="AF50" s="212"/>
      <c r="AG50" s="212"/>
      <c r="AH50" s="212"/>
      <c r="AI50" s="212"/>
      <c r="AJ50" s="212"/>
      <c r="AK50" s="212"/>
      <c r="AL50" s="212"/>
      <c r="AM50" s="212"/>
      <c r="AN50" s="212"/>
      <c r="AO50" s="212"/>
      <c r="AP50" s="212"/>
      <c r="AQ50" s="212"/>
      <c r="AR50" s="212"/>
      <c r="AS50" s="212"/>
      <c r="AT50" s="212"/>
      <c r="AU50" s="212"/>
      <c r="AV50" s="212"/>
      <c r="AW50" s="212"/>
      <c r="AX50" s="213"/>
      <c r="AY50" s="26"/>
      <c r="AZ50" s="27"/>
      <c r="BA50" s="27" t="s">
        <v>319</v>
      </c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8"/>
      <c r="BX50" s="26"/>
      <c r="BY50" s="27"/>
      <c r="BZ50" s="27"/>
      <c r="CA50" s="27"/>
      <c r="CB50" s="27"/>
      <c r="CC50" s="27"/>
      <c r="CD50" s="27"/>
      <c r="CE50" s="27"/>
      <c r="CF50" s="27"/>
      <c r="CG50" s="27"/>
      <c r="CH50" s="217" t="s">
        <v>272</v>
      </c>
      <c r="CI50" s="217"/>
      <c r="CJ50" s="217"/>
      <c r="CK50" s="217"/>
      <c r="CL50" s="217"/>
      <c r="CM50" s="217"/>
      <c r="CN50" s="217"/>
      <c r="CO50" s="217"/>
      <c r="CP50" s="217"/>
      <c r="CQ50" s="217"/>
      <c r="CR50" s="217"/>
      <c r="CS50" s="217"/>
      <c r="CT50" s="27"/>
      <c r="CU50" s="116"/>
      <c r="CV50" s="117"/>
      <c r="CW50" s="10"/>
      <c r="CX50" s="11"/>
      <c r="CY50" s="11" t="s">
        <v>159</v>
      </c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2"/>
      <c r="DV50" s="10"/>
      <c r="DW50" s="11"/>
      <c r="DX50" s="33" t="s">
        <v>162</v>
      </c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2"/>
      <c r="EU50" s="10"/>
      <c r="EV50" s="11"/>
      <c r="EW50" s="11" t="s">
        <v>164</v>
      </c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2"/>
      <c r="FT50" s="10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3"/>
      <c r="GR50" s="14"/>
    </row>
    <row r="51" spans="1:200" ht="12" customHeight="1" thickBot="1">
      <c r="A51" s="29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203" t="s">
        <v>221</v>
      </c>
      <c r="N51" s="203"/>
      <c r="O51" s="203"/>
      <c r="P51" s="203"/>
      <c r="Q51" s="203"/>
      <c r="R51" s="203"/>
      <c r="S51" s="203"/>
      <c r="T51" s="203"/>
      <c r="U51" s="203"/>
      <c r="V51" s="203"/>
      <c r="W51" s="30"/>
      <c r="X51" s="30"/>
      <c r="Y51" s="31"/>
      <c r="Z51" s="29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219" t="s">
        <v>212</v>
      </c>
      <c r="AM51" s="203"/>
      <c r="AN51" s="203"/>
      <c r="AO51" s="203"/>
      <c r="AP51" s="203"/>
      <c r="AQ51" s="203"/>
      <c r="AR51" s="203"/>
      <c r="AS51" s="203"/>
      <c r="AT51" s="203"/>
      <c r="AU51" s="203"/>
      <c r="AV51" s="30"/>
      <c r="AW51" s="30"/>
      <c r="AX51" s="31"/>
      <c r="AY51" s="29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203" t="s">
        <v>223</v>
      </c>
      <c r="BL51" s="203"/>
      <c r="BM51" s="203"/>
      <c r="BN51" s="203"/>
      <c r="BO51" s="203"/>
      <c r="BP51" s="203"/>
      <c r="BQ51" s="203"/>
      <c r="BR51" s="203"/>
      <c r="BS51" s="203"/>
      <c r="BT51" s="203"/>
      <c r="BU51" s="30"/>
      <c r="BV51" s="30"/>
      <c r="BW51" s="31"/>
      <c r="BX51" s="29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121"/>
      <c r="CV51" s="122"/>
      <c r="CW51" s="16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9"/>
      <c r="DV51" s="16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9"/>
      <c r="EU51" s="16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17"/>
      <c r="FO51" s="17"/>
      <c r="FP51" s="17"/>
      <c r="FQ51" s="17"/>
      <c r="FR51" s="17"/>
      <c r="FS51" s="19"/>
      <c r="FT51" s="16"/>
      <c r="FU51" s="17"/>
      <c r="FV51" s="17"/>
      <c r="FW51" s="17"/>
      <c r="FX51" s="17"/>
      <c r="FY51" s="17"/>
      <c r="FZ51" s="17"/>
      <c r="GA51" s="17"/>
      <c r="GB51" s="17"/>
      <c r="GC51" s="17"/>
      <c r="GD51" s="17"/>
      <c r="GE51" s="17"/>
      <c r="GF51" s="17"/>
      <c r="GG51" s="17"/>
      <c r="GH51" s="17"/>
      <c r="GI51" s="17"/>
      <c r="GJ51" s="17"/>
      <c r="GK51" s="17"/>
      <c r="GL51" s="17"/>
      <c r="GM51" s="17"/>
      <c r="GN51" s="17"/>
      <c r="GO51" s="17"/>
      <c r="GP51" s="17"/>
      <c r="GQ51" s="20"/>
      <c r="GR51" s="21"/>
    </row>
    <row r="52" spans="1:200" ht="12" customHeight="1">
      <c r="A52" s="22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4" t="s">
        <v>175</v>
      </c>
      <c r="X52" s="23"/>
      <c r="Y52" s="25"/>
      <c r="Z52" s="22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4" t="s">
        <v>179</v>
      </c>
      <c r="AW52" s="23"/>
      <c r="AX52" s="25"/>
      <c r="AY52" s="22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4" t="s">
        <v>180</v>
      </c>
      <c r="BV52" s="23"/>
      <c r="BW52" s="25"/>
      <c r="BX52" s="22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4" t="s">
        <v>180</v>
      </c>
      <c r="CU52" s="114"/>
      <c r="CV52" s="115"/>
      <c r="CW52" s="4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7" t="s">
        <v>175</v>
      </c>
      <c r="DT52" s="5"/>
      <c r="DU52" s="6"/>
      <c r="DV52" s="4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7" t="s">
        <v>175</v>
      </c>
      <c r="ES52" s="5"/>
      <c r="ET52" s="6"/>
      <c r="EU52" s="4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7" t="s">
        <v>180</v>
      </c>
      <c r="FR52" s="5"/>
      <c r="FS52" s="6"/>
      <c r="FT52" s="4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7" t="s">
        <v>134</v>
      </c>
      <c r="GQ52" s="8"/>
      <c r="GR52" s="9"/>
    </row>
    <row r="53" spans="1:200" ht="12" customHeight="1">
      <c r="A53" s="26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8"/>
      <c r="Z53" s="26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8"/>
      <c r="AY53" s="26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8"/>
      <c r="BX53" s="26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116"/>
      <c r="CV53" s="117"/>
      <c r="CW53" s="10"/>
      <c r="CX53" s="11"/>
      <c r="CY53" s="11" t="s">
        <v>186</v>
      </c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2"/>
      <c r="DV53" s="10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2"/>
      <c r="EU53" s="10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2"/>
      <c r="FT53" s="10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3"/>
      <c r="GR53" s="14"/>
    </row>
    <row r="54" spans="1:200" ht="12" customHeight="1">
      <c r="A54" s="26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8"/>
      <c r="Z54" s="26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8"/>
      <c r="AY54" s="26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8"/>
      <c r="BX54" s="26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116"/>
      <c r="CV54" s="117"/>
      <c r="CW54" s="10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 t="s">
        <v>242</v>
      </c>
      <c r="DM54" s="11"/>
      <c r="DN54" s="11"/>
      <c r="DO54" s="11"/>
      <c r="DP54" s="11"/>
      <c r="DQ54" s="11"/>
      <c r="DR54" s="11"/>
      <c r="DS54" s="11"/>
      <c r="DT54" s="11"/>
      <c r="DU54" s="12"/>
      <c r="DV54" s="10"/>
      <c r="DW54" s="11"/>
      <c r="DX54" s="11"/>
      <c r="DY54" s="11" t="s">
        <v>186</v>
      </c>
      <c r="DZ54" s="11"/>
      <c r="EA54" s="11"/>
      <c r="EB54" s="11"/>
      <c r="EC54" s="11"/>
      <c r="ED54" s="11"/>
      <c r="EE54" s="11"/>
      <c r="EF54" s="11"/>
      <c r="EG54" s="11"/>
      <c r="EH54" s="11" t="s">
        <v>201</v>
      </c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2"/>
      <c r="EU54" s="10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2"/>
      <c r="FT54" s="10"/>
      <c r="FU54" s="11"/>
      <c r="FV54" s="11"/>
      <c r="FW54" s="11" t="s">
        <v>203</v>
      </c>
      <c r="FX54" s="11"/>
      <c r="FY54" s="11"/>
      <c r="FZ54" s="11"/>
      <c r="GA54" s="11"/>
      <c r="GB54" s="11"/>
      <c r="GC54" s="11" t="s">
        <v>202</v>
      </c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3"/>
      <c r="GR54" s="14"/>
    </row>
    <row r="55" spans="1:200" ht="12" customHeight="1">
      <c r="A55" s="26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8"/>
      <c r="Z55" s="26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8"/>
      <c r="AY55" s="26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8"/>
      <c r="BX55" s="26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116"/>
      <c r="CV55" s="117"/>
      <c r="CW55" s="10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 t="s">
        <v>243</v>
      </c>
      <c r="DM55" s="11"/>
      <c r="DN55" s="11"/>
      <c r="DO55" s="11"/>
      <c r="DP55" s="11"/>
      <c r="DQ55" s="11"/>
      <c r="DR55" s="11"/>
      <c r="DS55" s="11"/>
      <c r="DT55" s="11"/>
      <c r="DU55" s="12"/>
      <c r="DV55" s="10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2"/>
      <c r="EU55" s="10"/>
      <c r="EV55" s="11"/>
      <c r="EW55" s="11"/>
      <c r="EX55" s="11" t="s">
        <v>244</v>
      </c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2"/>
      <c r="FT55" s="10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3"/>
      <c r="GR55" s="14"/>
    </row>
    <row r="56" spans="1:200" ht="12" customHeight="1">
      <c r="A56" s="26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8"/>
      <c r="Z56" s="26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8"/>
      <c r="AY56" s="26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8"/>
      <c r="BX56" s="26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116"/>
      <c r="CV56" s="117"/>
      <c r="CW56" s="10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 t="s">
        <v>245</v>
      </c>
      <c r="DM56" s="11"/>
      <c r="DN56" s="11"/>
      <c r="DO56" s="11"/>
      <c r="DP56" s="11"/>
      <c r="DQ56" s="11"/>
      <c r="DR56" s="11"/>
      <c r="DS56" s="11"/>
      <c r="DT56" s="11"/>
      <c r="DU56" s="12"/>
      <c r="DV56" s="10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2"/>
      <c r="EU56" s="10"/>
      <c r="EV56" s="11"/>
      <c r="EW56" s="11"/>
      <c r="EX56" s="11"/>
      <c r="EY56" s="11"/>
      <c r="EZ56" s="11"/>
      <c r="FA56" s="11"/>
      <c r="FB56" s="214" t="s">
        <v>246</v>
      </c>
      <c r="FC56" s="214"/>
      <c r="FD56" s="214"/>
      <c r="FE56" s="214"/>
      <c r="FF56" s="214"/>
      <c r="FG56" s="214"/>
      <c r="FH56" s="214"/>
      <c r="FI56" s="214"/>
      <c r="FJ56" s="214"/>
      <c r="FK56" s="214"/>
      <c r="FL56" s="214"/>
      <c r="FM56" s="214"/>
      <c r="FN56" s="11"/>
      <c r="FO56" s="11"/>
      <c r="FP56" s="11"/>
      <c r="FQ56" s="11"/>
      <c r="FR56" s="11"/>
      <c r="FS56" s="12"/>
      <c r="FT56" s="10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3"/>
      <c r="GR56" s="14"/>
    </row>
    <row r="57" spans="1:200" ht="12" customHeight="1">
      <c r="A57" s="26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8"/>
      <c r="Z57" s="26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8"/>
      <c r="AY57" s="26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8"/>
      <c r="BX57" s="26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116"/>
      <c r="CV57" s="117"/>
      <c r="CW57" s="10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2"/>
      <c r="DV57" s="10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2"/>
      <c r="EU57" s="10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2"/>
      <c r="FT57" s="10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3"/>
      <c r="GR57" s="14"/>
    </row>
    <row r="58" spans="1:200" ht="12" customHeight="1">
      <c r="A58" s="26"/>
      <c r="B58" s="27"/>
      <c r="C58" s="210" t="s">
        <v>323</v>
      </c>
      <c r="D58" s="210"/>
      <c r="E58" s="210"/>
      <c r="F58" s="210"/>
      <c r="G58" s="210"/>
      <c r="H58" s="210"/>
      <c r="I58" s="210"/>
      <c r="J58" s="210"/>
      <c r="K58" s="210"/>
      <c r="L58" s="210"/>
      <c r="M58" s="210"/>
      <c r="N58" s="210"/>
      <c r="O58" s="210"/>
      <c r="P58" s="210"/>
      <c r="Q58" s="210"/>
      <c r="R58" s="210"/>
      <c r="S58" s="210"/>
      <c r="T58" s="210"/>
      <c r="U58" s="210"/>
      <c r="V58" s="210"/>
      <c r="W58" s="210"/>
      <c r="X58" s="210"/>
      <c r="Y58" s="28"/>
      <c r="Z58" s="26"/>
      <c r="AA58" s="27"/>
      <c r="AB58" s="34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8"/>
      <c r="AY58" s="26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8"/>
      <c r="BX58" s="26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116"/>
      <c r="CV58" s="117"/>
      <c r="CW58" s="10"/>
      <c r="CX58" s="11"/>
      <c r="CY58" s="11" t="s">
        <v>166</v>
      </c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2"/>
      <c r="DV58" s="10"/>
      <c r="DW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2"/>
      <c r="EU58" s="10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2"/>
      <c r="FT58" s="10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3"/>
      <c r="GR58" s="14"/>
    </row>
    <row r="59" spans="1:200" ht="12" customHeight="1">
      <c r="A59" s="26"/>
      <c r="B59" s="27"/>
      <c r="C59" s="123" t="s">
        <v>167</v>
      </c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34"/>
      <c r="S59" s="27"/>
      <c r="T59" s="27"/>
      <c r="U59" s="27"/>
      <c r="V59" s="119" t="s">
        <v>247</v>
      </c>
      <c r="W59" s="27"/>
      <c r="X59" s="27"/>
      <c r="Y59" s="28"/>
      <c r="Z59" s="27" t="s">
        <v>170</v>
      </c>
      <c r="AA59" s="27"/>
      <c r="AB59" s="34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112" t="s">
        <v>322</v>
      </c>
      <c r="AN59" s="34"/>
      <c r="AO59" s="27"/>
      <c r="AP59" s="27"/>
      <c r="AQ59" s="27"/>
      <c r="AR59" s="27"/>
      <c r="AS59" s="27"/>
      <c r="AT59" s="27"/>
      <c r="AU59" s="27"/>
      <c r="AV59" s="27"/>
      <c r="AW59" s="27"/>
      <c r="AX59" s="28"/>
      <c r="AY59" s="26"/>
      <c r="AZ59" s="27"/>
      <c r="BA59" s="27" t="s">
        <v>71</v>
      </c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8"/>
      <c r="BX59" s="26"/>
      <c r="BY59" s="27"/>
      <c r="BZ59" s="27" t="s">
        <v>173</v>
      </c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116"/>
      <c r="CV59" s="117"/>
      <c r="CW59" s="10"/>
      <c r="CX59" s="11"/>
      <c r="CY59" s="35" t="s">
        <v>167</v>
      </c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2"/>
      <c r="DV59" s="10"/>
      <c r="DW59" s="11"/>
      <c r="DX59" s="11" t="s">
        <v>170</v>
      </c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2"/>
      <c r="EU59" s="10"/>
      <c r="EV59" s="11"/>
      <c r="EW59" s="11" t="s">
        <v>71</v>
      </c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2"/>
      <c r="FT59" s="10"/>
      <c r="FU59" s="11"/>
      <c r="FV59" s="11" t="s">
        <v>173</v>
      </c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3"/>
      <c r="GR59" s="14"/>
    </row>
    <row r="60" spans="1:200" ht="12" customHeight="1">
      <c r="A60" s="26"/>
      <c r="B60" s="27"/>
      <c r="C60" s="124" t="s">
        <v>168</v>
      </c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34"/>
      <c r="S60" s="27"/>
      <c r="T60" s="27"/>
      <c r="U60" s="27"/>
      <c r="V60" s="119" t="s">
        <v>248</v>
      </c>
      <c r="W60" s="27"/>
      <c r="X60" s="27"/>
      <c r="Y60" s="28"/>
      <c r="Z60" s="26"/>
      <c r="AA60" s="27"/>
      <c r="AB60" s="34"/>
      <c r="AC60" s="27"/>
      <c r="AD60" s="27"/>
      <c r="AE60" s="27"/>
      <c r="AF60" s="27"/>
      <c r="AG60" s="27"/>
      <c r="AH60" s="27"/>
      <c r="AI60" s="27"/>
      <c r="AJ60" s="27"/>
      <c r="AK60" s="27"/>
      <c r="AL60" s="219" t="s">
        <v>201</v>
      </c>
      <c r="AM60" s="203"/>
      <c r="AN60" s="203"/>
      <c r="AO60" s="203"/>
      <c r="AP60" s="203"/>
      <c r="AQ60" s="203"/>
      <c r="AR60" s="203"/>
      <c r="AS60" s="203"/>
      <c r="AT60" s="203"/>
      <c r="AU60" s="203"/>
      <c r="AV60" s="27"/>
      <c r="AW60" s="27"/>
      <c r="AX60" s="28"/>
      <c r="AY60" s="26"/>
      <c r="AZ60" s="27"/>
      <c r="BA60" s="27" t="s">
        <v>321</v>
      </c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8"/>
      <c r="BX60" s="26"/>
      <c r="BY60" s="27"/>
      <c r="BZ60" s="27" t="s">
        <v>321</v>
      </c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116"/>
      <c r="CV60" s="117"/>
      <c r="CW60" s="10"/>
      <c r="CX60" s="11"/>
      <c r="CY60" s="36" t="s">
        <v>168</v>
      </c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2"/>
      <c r="DV60" s="10"/>
      <c r="DW60" s="11"/>
      <c r="DX60" s="11" t="s">
        <v>171</v>
      </c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2"/>
      <c r="EU60" s="10"/>
      <c r="EV60" s="11"/>
      <c r="EW60" s="11" t="s">
        <v>172</v>
      </c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2"/>
      <c r="FT60" s="10"/>
      <c r="FU60" s="11"/>
      <c r="FV60" s="11" t="s">
        <v>172</v>
      </c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3"/>
      <c r="GR60" s="14"/>
    </row>
    <row r="61" spans="1:200" ht="12" customHeight="1" thickBot="1">
      <c r="A61" s="29"/>
      <c r="B61" s="30"/>
      <c r="C61" s="125" t="s">
        <v>169</v>
      </c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121"/>
      <c r="S61" s="30"/>
      <c r="T61" s="30"/>
      <c r="U61" s="30"/>
      <c r="V61" s="120" t="s">
        <v>249</v>
      </c>
      <c r="W61" s="30"/>
      <c r="X61" s="30"/>
      <c r="Y61" s="31"/>
      <c r="Z61" s="29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1"/>
      <c r="AY61" s="29"/>
      <c r="AZ61" s="30"/>
      <c r="BA61" s="30"/>
      <c r="BB61" s="30"/>
      <c r="BC61" s="30"/>
      <c r="BD61" s="30"/>
      <c r="BE61" s="30"/>
      <c r="BF61" s="30"/>
      <c r="BG61" s="30"/>
      <c r="BH61" s="218" t="s">
        <v>213</v>
      </c>
      <c r="BI61" s="218"/>
      <c r="BJ61" s="218"/>
      <c r="BK61" s="218"/>
      <c r="BL61" s="218"/>
      <c r="BM61" s="218"/>
      <c r="BN61" s="218"/>
      <c r="BO61" s="218"/>
      <c r="BP61" s="218"/>
      <c r="BQ61" s="218"/>
      <c r="BR61" s="218"/>
      <c r="BS61" s="218"/>
      <c r="BT61" s="218"/>
      <c r="BU61" s="30"/>
      <c r="BV61" s="30"/>
      <c r="BW61" s="31"/>
      <c r="BX61" s="29"/>
      <c r="BY61" s="30"/>
      <c r="BZ61" s="30"/>
      <c r="CA61" s="30"/>
      <c r="CB61" s="30"/>
      <c r="CC61" s="30"/>
      <c r="CD61" s="30"/>
      <c r="CE61" s="30"/>
      <c r="CF61" s="30"/>
      <c r="CG61" s="218" t="s">
        <v>202</v>
      </c>
      <c r="CH61" s="218"/>
      <c r="CI61" s="218"/>
      <c r="CJ61" s="218"/>
      <c r="CK61" s="218"/>
      <c r="CL61" s="218"/>
      <c r="CM61" s="218"/>
      <c r="CN61" s="218"/>
      <c r="CO61" s="218"/>
      <c r="CP61" s="218"/>
      <c r="CQ61" s="218"/>
      <c r="CR61" s="218"/>
      <c r="CS61" s="218"/>
      <c r="CT61" s="30"/>
      <c r="CU61" s="121"/>
      <c r="CV61" s="122"/>
      <c r="CW61" s="16"/>
      <c r="CX61" s="17"/>
      <c r="CY61" s="37" t="s">
        <v>169</v>
      </c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9"/>
      <c r="DV61" s="16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17"/>
      <c r="ER61" s="17"/>
      <c r="ES61" s="17"/>
      <c r="ET61" s="19"/>
      <c r="EU61" s="16"/>
      <c r="EV61" s="17"/>
      <c r="EW61" s="17"/>
      <c r="EX61" s="17"/>
      <c r="EY61" s="17"/>
      <c r="EZ61" s="17"/>
      <c r="FA61" s="17"/>
      <c r="FB61" s="17"/>
      <c r="FC61" s="17"/>
      <c r="FD61" s="17"/>
      <c r="FE61" s="17"/>
      <c r="FF61" s="17"/>
      <c r="FG61" s="17"/>
      <c r="FH61" s="17"/>
      <c r="FI61" s="17"/>
      <c r="FJ61" s="17"/>
      <c r="FK61" s="17"/>
      <c r="FL61" s="17"/>
      <c r="FM61" s="17"/>
      <c r="FN61" s="17"/>
      <c r="FO61" s="17"/>
      <c r="FP61" s="17"/>
      <c r="FQ61" s="17"/>
      <c r="FR61" s="17"/>
      <c r="FS61" s="19"/>
      <c r="FT61" s="16"/>
      <c r="FU61" s="17"/>
      <c r="FV61" s="17"/>
      <c r="FW61" s="17"/>
      <c r="FX61" s="17"/>
      <c r="FY61" s="17"/>
      <c r="FZ61" s="17"/>
      <c r="GA61" s="17"/>
      <c r="GB61" s="17"/>
      <c r="GC61" s="17"/>
      <c r="GD61" s="17"/>
      <c r="GE61" s="17"/>
      <c r="GF61" s="17"/>
      <c r="GG61" s="17"/>
      <c r="GH61" s="17"/>
      <c r="GI61" s="17"/>
      <c r="GJ61" s="17"/>
      <c r="GK61" s="17"/>
      <c r="GL61" s="17"/>
      <c r="GM61" s="17"/>
      <c r="GN61" s="17"/>
      <c r="GO61" s="17"/>
      <c r="GP61" s="17"/>
      <c r="GQ61" s="20"/>
      <c r="GR61" s="21"/>
    </row>
    <row r="62" spans="1:200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</row>
    <row r="63" spans="1:200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</row>
    <row r="64" spans="1:200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</row>
    <row r="65" spans="1:198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</row>
    <row r="66" spans="1:198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</row>
    <row r="67" spans="1:198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</row>
    <row r="68" spans="1:198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</row>
    <row r="69" spans="1:198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</row>
    <row r="70" spans="1:198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</row>
    <row r="71" spans="1:198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</row>
    <row r="72" spans="1:198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</row>
    <row r="73" spans="1:198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</row>
    <row r="74" spans="1:198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</row>
    <row r="75" spans="1:198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</row>
    <row r="76" spans="1:198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</row>
    <row r="77" spans="1:198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</row>
    <row r="78" spans="1:198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</row>
    <row r="79" spans="1:198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</row>
    <row r="80" spans="1:198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</row>
    <row r="81" spans="1:198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</row>
    <row r="82" spans="1:198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</row>
    <row r="83" spans="1:198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</row>
    <row r="84" spans="1:198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</row>
    <row r="85" spans="1:198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</row>
    <row r="86" spans="1:198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</row>
    <row r="87" spans="1:198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</row>
    <row r="88" spans="1:198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</row>
    <row r="89" spans="1:198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</row>
    <row r="90" spans="1:198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</row>
    <row r="91" spans="1:198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</row>
    <row r="92" spans="1:198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</row>
    <row r="93" spans="1:198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</row>
    <row r="94" spans="1:198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</row>
    <row r="95" spans="1:198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</row>
    <row r="96" spans="1:198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</row>
    <row r="97" spans="1:198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</row>
    <row r="98" spans="1:198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</row>
    <row r="99" spans="1:198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</row>
    <row r="100" spans="1:198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</row>
    <row r="101" spans="1:198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</row>
    <row r="102" spans="1:198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</row>
    <row r="103" spans="1:198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</row>
    <row r="104" spans="1:198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</row>
    <row r="105" spans="1:198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</row>
    <row r="106" spans="1:198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</row>
    <row r="107" spans="1:198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</row>
    <row r="108" spans="1:198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</row>
    <row r="109" spans="1:198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</row>
    <row r="110" spans="1:198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</row>
    <row r="111" spans="1:198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</row>
    <row r="112" spans="1:198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</row>
    <row r="113" spans="1:198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</row>
    <row r="114" spans="1:198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</row>
    <row r="115" spans="1:198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</row>
    <row r="116" spans="1:198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</row>
    <row r="117" spans="1:198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</row>
    <row r="118" spans="1:198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</row>
    <row r="119" spans="1:198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</row>
    <row r="120" spans="1:198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</row>
    <row r="121" spans="1:198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</row>
    <row r="122" spans="1:198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</row>
    <row r="123" spans="1:198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</row>
    <row r="124" spans="1:198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</row>
    <row r="125" spans="1:198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</row>
    <row r="126" spans="1:198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</row>
    <row r="127" spans="1:198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</row>
    <row r="128" spans="1:198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</row>
    <row r="129" spans="1:198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</row>
    <row r="130" spans="1:198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</row>
    <row r="131" spans="1:198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</row>
    <row r="132" spans="1:198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</row>
    <row r="133" spans="1:198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</row>
    <row r="134" spans="1:198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</row>
    <row r="135" spans="1:198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</row>
    <row r="136" spans="1:198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</row>
    <row r="137" spans="1:198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</row>
    <row r="138" spans="1:198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</row>
    <row r="139" spans="1:198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</row>
    <row r="140" spans="1:198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</row>
    <row r="141" spans="1:198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</row>
    <row r="142" spans="1:198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</row>
    <row r="143" spans="1:198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</row>
    <row r="144" spans="1:198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</row>
    <row r="145" spans="1:198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</row>
    <row r="146" spans="1:198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</row>
    <row r="147" spans="1:198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</row>
    <row r="148" spans="1:198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</row>
    <row r="149" spans="1:198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</row>
    <row r="150" spans="1:198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</row>
    <row r="151" spans="1:198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</row>
    <row r="152" spans="1:198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</row>
    <row r="153" spans="1:198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</row>
    <row r="154" spans="1:198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</row>
    <row r="155" spans="1:198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</row>
    <row r="156" spans="1:198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</row>
    <row r="157" spans="1:198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</row>
    <row r="158" spans="1:198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</row>
    <row r="159" spans="1:198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</row>
    <row r="160" spans="1:198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  <c r="GP160" s="2"/>
    </row>
    <row r="161" spans="1:198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</row>
    <row r="162" spans="1:198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</row>
    <row r="163" spans="1:198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</row>
    <row r="164" spans="1:198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</row>
    <row r="165" spans="1:198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</row>
    <row r="166" spans="1:198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</row>
    <row r="167" spans="1:198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  <c r="GP167" s="2"/>
    </row>
    <row r="168" spans="1:198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  <c r="GJ168" s="2"/>
      <c r="GK168" s="2"/>
      <c r="GL168" s="2"/>
      <c r="GM168" s="2"/>
      <c r="GN168" s="2"/>
      <c r="GO168" s="2"/>
      <c r="GP168" s="2"/>
    </row>
    <row r="169" spans="1:198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  <c r="GP169" s="2"/>
    </row>
    <row r="170" spans="1:198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</row>
    <row r="171" spans="1:198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  <c r="GP171" s="2"/>
    </row>
    <row r="172" spans="1:198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  <c r="GI172" s="2"/>
      <c r="GJ172" s="2"/>
      <c r="GK172" s="2"/>
      <c r="GL172" s="2"/>
      <c r="GM172" s="2"/>
      <c r="GN172" s="2"/>
      <c r="GO172" s="2"/>
      <c r="GP172" s="2"/>
    </row>
    <row r="173" spans="1:198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  <c r="GI173" s="2"/>
      <c r="GJ173" s="2"/>
      <c r="GK173" s="2"/>
      <c r="GL173" s="2"/>
      <c r="GM173" s="2"/>
      <c r="GN173" s="2"/>
      <c r="GO173" s="2"/>
      <c r="GP173" s="2"/>
    </row>
    <row r="174" spans="1:198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  <c r="FX174" s="2"/>
      <c r="FY174" s="2"/>
      <c r="FZ174" s="2"/>
      <c r="GA174" s="2"/>
      <c r="GB174" s="2"/>
      <c r="GC174" s="2"/>
      <c r="GD174" s="2"/>
      <c r="GE174" s="2"/>
      <c r="GF174" s="2"/>
      <c r="GG174" s="2"/>
      <c r="GH174" s="2"/>
      <c r="GI174" s="2"/>
      <c r="GJ174" s="2"/>
      <c r="GK174" s="2"/>
      <c r="GL174" s="2"/>
      <c r="GM174" s="2"/>
      <c r="GN174" s="2"/>
      <c r="GO174" s="2"/>
      <c r="GP174" s="2"/>
    </row>
    <row r="175" spans="1:198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  <c r="FT175" s="2"/>
      <c r="FU175" s="2"/>
      <c r="FV175" s="2"/>
      <c r="FW175" s="2"/>
      <c r="FX175" s="2"/>
      <c r="FY175" s="2"/>
      <c r="FZ175" s="2"/>
      <c r="GA175" s="2"/>
      <c r="GB175" s="2"/>
      <c r="GC175" s="2"/>
      <c r="GD175" s="2"/>
      <c r="GE175" s="2"/>
      <c r="GF175" s="2"/>
      <c r="GG175" s="2"/>
      <c r="GH175" s="2"/>
      <c r="GI175" s="2"/>
      <c r="GJ175" s="2"/>
      <c r="GK175" s="2"/>
      <c r="GL175" s="2"/>
      <c r="GM175" s="2"/>
      <c r="GN175" s="2"/>
      <c r="GO175" s="2"/>
      <c r="GP175" s="2"/>
    </row>
    <row r="176" spans="1:198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/>
      <c r="FR176" s="2"/>
      <c r="FS176" s="2"/>
      <c r="FT176" s="2"/>
      <c r="FU176" s="2"/>
      <c r="FV176" s="2"/>
      <c r="FW176" s="2"/>
      <c r="FX176" s="2"/>
      <c r="FY176" s="2"/>
      <c r="FZ176" s="2"/>
      <c r="GA176" s="2"/>
      <c r="GB176" s="2"/>
      <c r="GC176" s="2"/>
      <c r="GD176" s="2"/>
      <c r="GE176" s="2"/>
      <c r="GF176" s="2"/>
      <c r="GG176" s="2"/>
      <c r="GH176" s="2"/>
      <c r="GI176" s="2"/>
      <c r="GJ176" s="2"/>
      <c r="GK176" s="2"/>
      <c r="GL176" s="2"/>
      <c r="GM176" s="2"/>
      <c r="GN176" s="2"/>
      <c r="GO176" s="2"/>
      <c r="GP176" s="2"/>
    </row>
    <row r="177" spans="1:198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  <c r="GC177" s="2"/>
      <c r="GD177" s="2"/>
      <c r="GE177" s="2"/>
      <c r="GF177" s="2"/>
      <c r="GG177" s="2"/>
      <c r="GH177" s="2"/>
      <c r="GI177" s="2"/>
      <c r="GJ177" s="2"/>
      <c r="GK177" s="2"/>
      <c r="GL177" s="2"/>
      <c r="GM177" s="2"/>
      <c r="GN177" s="2"/>
      <c r="GO177" s="2"/>
      <c r="GP177" s="2"/>
    </row>
    <row r="178" spans="1:198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  <c r="GD178" s="2"/>
      <c r="GE178" s="2"/>
      <c r="GF178" s="2"/>
      <c r="GG178" s="2"/>
      <c r="GH178" s="2"/>
      <c r="GI178" s="2"/>
      <c r="GJ178" s="2"/>
      <c r="GK178" s="2"/>
      <c r="GL178" s="2"/>
      <c r="GM178" s="2"/>
      <c r="GN178" s="2"/>
      <c r="GO178" s="2"/>
      <c r="GP178" s="2"/>
    </row>
    <row r="179" spans="1:198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  <c r="FC179" s="2"/>
      <c r="FD179" s="2"/>
      <c r="FE179" s="2"/>
      <c r="FF179" s="2"/>
      <c r="FG179" s="2"/>
      <c r="FH179" s="2"/>
      <c r="FI179" s="2"/>
      <c r="FJ179" s="2"/>
      <c r="FK179" s="2"/>
      <c r="FL179" s="2"/>
      <c r="FM179" s="2"/>
      <c r="FN179" s="2"/>
      <c r="FO179" s="2"/>
      <c r="FP179" s="2"/>
      <c r="FQ179" s="2"/>
      <c r="FR179" s="2"/>
      <c r="FS179" s="2"/>
      <c r="FT179" s="2"/>
      <c r="FU179" s="2"/>
      <c r="FV179" s="2"/>
      <c r="FW179" s="2"/>
      <c r="FX179" s="2"/>
      <c r="FY179" s="2"/>
      <c r="FZ179" s="2"/>
      <c r="GA179" s="2"/>
      <c r="GB179" s="2"/>
      <c r="GC179" s="2"/>
      <c r="GD179" s="2"/>
      <c r="GE179" s="2"/>
      <c r="GF179" s="2"/>
      <c r="GG179" s="2"/>
      <c r="GH179" s="2"/>
      <c r="GI179" s="2"/>
      <c r="GJ179" s="2"/>
      <c r="GK179" s="2"/>
      <c r="GL179" s="2"/>
      <c r="GM179" s="2"/>
      <c r="GN179" s="2"/>
      <c r="GO179" s="2"/>
      <c r="GP179" s="2"/>
    </row>
    <row r="180" spans="1:198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  <c r="FS180" s="2"/>
      <c r="FT180" s="2"/>
      <c r="FU180" s="2"/>
      <c r="FV180" s="2"/>
      <c r="FW180" s="2"/>
      <c r="FX180" s="2"/>
      <c r="FY180" s="2"/>
      <c r="FZ180" s="2"/>
      <c r="GA180" s="2"/>
      <c r="GB180" s="2"/>
      <c r="GC180" s="2"/>
      <c r="GD180" s="2"/>
      <c r="GE180" s="2"/>
      <c r="GF180" s="2"/>
      <c r="GG180" s="2"/>
      <c r="GH180" s="2"/>
      <c r="GI180" s="2"/>
      <c r="GJ180" s="2"/>
      <c r="GK180" s="2"/>
      <c r="GL180" s="2"/>
      <c r="GM180" s="2"/>
      <c r="GN180" s="2"/>
      <c r="GO180" s="2"/>
      <c r="GP180" s="2"/>
    </row>
    <row r="181" spans="1:198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  <c r="FR181" s="2"/>
      <c r="FS181" s="2"/>
      <c r="FT181" s="2"/>
      <c r="FU181" s="2"/>
      <c r="FV181" s="2"/>
      <c r="FW181" s="2"/>
      <c r="FX181" s="2"/>
      <c r="FY181" s="2"/>
      <c r="FZ181" s="2"/>
      <c r="GA181" s="2"/>
      <c r="GB181" s="2"/>
      <c r="GC181" s="2"/>
      <c r="GD181" s="2"/>
      <c r="GE181" s="2"/>
      <c r="GF181" s="2"/>
      <c r="GG181" s="2"/>
      <c r="GH181" s="2"/>
      <c r="GI181" s="2"/>
      <c r="GJ181" s="2"/>
      <c r="GK181" s="2"/>
      <c r="GL181" s="2"/>
      <c r="GM181" s="2"/>
      <c r="GN181" s="2"/>
      <c r="GO181" s="2"/>
      <c r="GP181" s="2"/>
    </row>
    <row r="182" spans="1:198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  <c r="GD182" s="2"/>
      <c r="GE182" s="2"/>
      <c r="GF182" s="2"/>
      <c r="GG182" s="2"/>
      <c r="GH182" s="2"/>
      <c r="GI182" s="2"/>
      <c r="GJ182" s="2"/>
      <c r="GK182" s="2"/>
      <c r="GL182" s="2"/>
      <c r="GM182" s="2"/>
      <c r="GN182" s="2"/>
      <c r="GO182" s="2"/>
      <c r="GP182" s="2"/>
    </row>
    <row r="183" spans="1:198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  <c r="GC183" s="2"/>
      <c r="GD183" s="2"/>
      <c r="GE183" s="2"/>
      <c r="GF183" s="2"/>
      <c r="GG183" s="2"/>
      <c r="GH183" s="2"/>
      <c r="GI183" s="2"/>
      <c r="GJ183" s="2"/>
      <c r="GK183" s="2"/>
      <c r="GL183" s="2"/>
      <c r="GM183" s="2"/>
      <c r="GN183" s="2"/>
      <c r="GO183" s="2"/>
      <c r="GP183" s="2"/>
    </row>
    <row r="184" spans="1:198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  <c r="FV184" s="2"/>
      <c r="FW184" s="2"/>
      <c r="FX184" s="2"/>
      <c r="FY184" s="2"/>
      <c r="FZ184" s="2"/>
      <c r="GA184" s="2"/>
      <c r="GB184" s="2"/>
      <c r="GC184" s="2"/>
      <c r="GD184" s="2"/>
      <c r="GE184" s="2"/>
      <c r="GF184" s="2"/>
      <c r="GG184" s="2"/>
      <c r="GH184" s="2"/>
      <c r="GI184" s="2"/>
      <c r="GJ184" s="2"/>
      <c r="GK184" s="2"/>
      <c r="GL184" s="2"/>
      <c r="GM184" s="2"/>
      <c r="GN184" s="2"/>
      <c r="GO184" s="2"/>
      <c r="GP184" s="2"/>
    </row>
    <row r="185" spans="1:198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  <c r="GC185" s="2"/>
      <c r="GD185" s="2"/>
      <c r="GE185" s="2"/>
      <c r="GF185" s="2"/>
      <c r="GG185" s="2"/>
      <c r="GH185" s="2"/>
      <c r="GI185" s="2"/>
      <c r="GJ185" s="2"/>
      <c r="GK185" s="2"/>
      <c r="GL185" s="2"/>
      <c r="GM185" s="2"/>
      <c r="GN185" s="2"/>
      <c r="GO185" s="2"/>
      <c r="GP185" s="2"/>
    </row>
    <row r="186" spans="1:198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/>
      <c r="FS186" s="2"/>
      <c r="FT186" s="2"/>
      <c r="FU186" s="2"/>
      <c r="FV186" s="2"/>
      <c r="FW186" s="2"/>
      <c r="FX186" s="2"/>
      <c r="FY186" s="2"/>
      <c r="FZ186" s="2"/>
      <c r="GA186" s="2"/>
      <c r="GB186" s="2"/>
      <c r="GC186" s="2"/>
      <c r="GD186" s="2"/>
      <c r="GE186" s="2"/>
      <c r="GF186" s="2"/>
      <c r="GG186" s="2"/>
      <c r="GH186" s="2"/>
      <c r="GI186" s="2"/>
      <c r="GJ186" s="2"/>
      <c r="GK186" s="2"/>
      <c r="GL186" s="2"/>
      <c r="GM186" s="2"/>
      <c r="GN186" s="2"/>
      <c r="GO186" s="2"/>
      <c r="GP186" s="2"/>
    </row>
    <row r="187" spans="1:198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  <c r="FF187" s="2"/>
      <c r="FG187" s="2"/>
      <c r="FH187" s="2"/>
      <c r="FI187" s="2"/>
      <c r="FJ187" s="2"/>
      <c r="FK187" s="2"/>
      <c r="FL187" s="2"/>
      <c r="FM187" s="2"/>
      <c r="FN187" s="2"/>
      <c r="FO187" s="2"/>
      <c r="FP187" s="2"/>
      <c r="FQ187" s="2"/>
      <c r="FR187" s="2"/>
      <c r="FS187" s="2"/>
      <c r="FT187" s="2"/>
      <c r="FU187" s="2"/>
      <c r="FV187" s="2"/>
      <c r="FW187" s="2"/>
      <c r="FX187" s="2"/>
      <c r="FY187" s="2"/>
      <c r="FZ187" s="2"/>
      <c r="GA187" s="2"/>
      <c r="GB187" s="2"/>
      <c r="GC187" s="2"/>
      <c r="GD187" s="2"/>
      <c r="GE187" s="2"/>
      <c r="GF187" s="2"/>
      <c r="GG187" s="2"/>
      <c r="GH187" s="2"/>
      <c r="GI187" s="2"/>
      <c r="GJ187" s="2"/>
      <c r="GK187" s="2"/>
      <c r="GL187" s="2"/>
      <c r="GM187" s="2"/>
      <c r="GN187" s="2"/>
      <c r="GO187" s="2"/>
      <c r="GP187" s="2"/>
    </row>
    <row r="188" spans="1:198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  <c r="FR188" s="2"/>
      <c r="FS188" s="2"/>
      <c r="FT188" s="2"/>
      <c r="FU188" s="2"/>
      <c r="FV188" s="2"/>
      <c r="FW188" s="2"/>
      <c r="FX188" s="2"/>
      <c r="FY188" s="2"/>
      <c r="FZ188" s="2"/>
      <c r="GA188" s="2"/>
      <c r="GB188" s="2"/>
      <c r="GC188" s="2"/>
      <c r="GD188" s="2"/>
      <c r="GE188" s="2"/>
      <c r="GF188" s="2"/>
      <c r="GG188" s="2"/>
      <c r="GH188" s="2"/>
      <c r="GI188" s="2"/>
      <c r="GJ188" s="2"/>
      <c r="GK188" s="2"/>
      <c r="GL188" s="2"/>
      <c r="GM188" s="2"/>
      <c r="GN188" s="2"/>
      <c r="GO188" s="2"/>
      <c r="GP188" s="2"/>
    </row>
    <row r="189" spans="1:198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  <c r="FS189" s="2"/>
      <c r="FT189" s="2"/>
      <c r="FU189" s="2"/>
      <c r="FV189" s="2"/>
      <c r="FW189" s="2"/>
      <c r="FX189" s="2"/>
      <c r="FY189" s="2"/>
      <c r="FZ189" s="2"/>
      <c r="GA189" s="2"/>
      <c r="GB189" s="2"/>
      <c r="GC189" s="2"/>
      <c r="GD189" s="2"/>
      <c r="GE189" s="2"/>
      <c r="GF189" s="2"/>
      <c r="GG189" s="2"/>
      <c r="GH189" s="2"/>
      <c r="GI189" s="2"/>
      <c r="GJ189" s="2"/>
      <c r="GK189" s="2"/>
      <c r="GL189" s="2"/>
      <c r="GM189" s="2"/>
      <c r="GN189" s="2"/>
      <c r="GO189" s="2"/>
      <c r="GP189" s="2"/>
    </row>
    <row r="190" spans="1:198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2"/>
      <c r="GJ190" s="2"/>
      <c r="GK190" s="2"/>
      <c r="GL190" s="2"/>
      <c r="GM190" s="2"/>
      <c r="GN190" s="2"/>
      <c r="GO190" s="2"/>
      <c r="GP190" s="2"/>
    </row>
    <row r="191" spans="1:198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2"/>
      <c r="GJ191" s="2"/>
      <c r="GK191" s="2"/>
      <c r="GL191" s="2"/>
      <c r="GM191" s="2"/>
      <c r="GN191" s="2"/>
      <c r="GO191" s="2"/>
      <c r="GP191" s="2"/>
    </row>
    <row r="192" spans="1:198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  <c r="GC192" s="2"/>
      <c r="GD192" s="2"/>
      <c r="GE192" s="2"/>
      <c r="GF192" s="2"/>
      <c r="GG192" s="2"/>
      <c r="GH192" s="2"/>
      <c r="GI192" s="2"/>
      <c r="GJ192" s="2"/>
      <c r="GK192" s="2"/>
      <c r="GL192" s="2"/>
      <c r="GM192" s="2"/>
      <c r="GN192" s="2"/>
      <c r="GO192" s="2"/>
      <c r="GP192" s="2"/>
    </row>
    <row r="193" spans="1:198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2"/>
      <c r="GJ193" s="2"/>
      <c r="GK193" s="2"/>
      <c r="GL193" s="2"/>
      <c r="GM193" s="2"/>
      <c r="GN193" s="2"/>
      <c r="GO193" s="2"/>
      <c r="GP193" s="2"/>
    </row>
    <row r="194" spans="1:198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  <c r="GF194" s="2"/>
      <c r="GG194" s="2"/>
      <c r="GH194" s="2"/>
      <c r="GI194" s="2"/>
      <c r="GJ194" s="2"/>
      <c r="GK194" s="2"/>
      <c r="GL194" s="2"/>
      <c r="GM194" s="2"/>
      <c r="GN194" s="2"/>
      <c r="GO194" s="2"/>
      <c r="GP194" s="2"/>
    </row>
    <row r="195" spans="1:198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  <c r="FQ195" s="2"/>
      <c r="FR195" s="2"/>
      <c r="FS195" s="2"/>
      <c r="FT195" s="2"/>
      <c r="FU195" s="2"/>
      <c r="FV195" s="2"/>
      <c r="FW195" s="2"/>
      <c r="FX195" s="2"/>
      <c r="FY195" s="2"/>
      <c r="FZ195" s="2"/>
      <c r="GA195" s="2"/>
      <c r="GB195" s="2"/>
      <c r="GC195" s="2"/>
      <c r="GD195" s="2"/>
      <c r="GE195" s="2"/>
      <c r="GF195" s="2"/>
      <c r="GG195" s="2"/>
      <c r="GH195" s="2"/>
      <c r="GI195" s="2"/>
      <c r="GJ195" s="2"/>
      <c r="GK195" s="2"/>
      <c r="GL195" s="2"/>
      <c r="GM195" s="2"/>
      <c r="GN195" s="2"/>
      <c r="GO195" s="2"/>
      <c r="GP195" s="2"/>
    </row>
    <row r="196" spans="1:198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/>
      <c r="FR196" s="2"/>
      <c r="FS196" s="2"/>
      <c r="FT196" s="2"/>
      <c r="FU196" s="2"/>
      <c r="FV196" s="2"/>
      <c r="FW196" s="2"/>
      <c r="FX196" s="2"/>
      <c r="FY196" s="2"/>
      <c r="FZ196" s="2"/>
      <c r="GA196" s="2"/>
      <c r="GB196" s="2"/>
      <c r="GC196" s="2"/>
      <c r="GD196" s="2"/>
      <c r="GE196" s="2"/>
      <c r="GF196" s="2"/>
      <c r="GG196" s="2"/>
      <c r="GH196" s="2"/>
      <c r="GI196" s="2"/>
      <c r="GJ196" s="2"/>
      <c r="GK196" s="2"/>
      <c r="GL196" s="2"/>
      <c r="GM196" s="2"/>
      <c r="GN196" s="2"/>
      <c r="GO196" s="2"/>
      <c r="GP196" s="2"/>
    </row>
    <row r="197" spans="1:198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2"/>
      <c r="FL197" s="2"/>
      <c r="FM197" s="2"/>
      <c r="FN197" s="2"/>
      <c r="FO197" s="2"/>
      <c r="FP197" s="2"/>
      <c r="FQ197" s="2"/>
      <c r="FR197" s="2"/>
      <c r="FS197" s="2"/>
      <c r="FT197" s="2"/>
      <c r="FU197" s="2"/>
      <c r="FV197" s="2"/>
      <c r="FW197" s="2"/>
      <c r="FX197" s="2"/>
      <c r="FY197" s="2"/>
      <c r="FZ197" s="2"/>
      <c r="GA197" s="2"/>
      <c r="GB197" s="2"/>
      <c r="GC197" s="2"/>
      <c r="GD197" s="2"/>
      <c r="GE197" s="2"/>
      <c r="GF197" s="2"/>
      <c r="GG197" s="2"/>
      <c r="GH197" s="2"/>
      <c r="GI197" s="2"/>
      <c r="GJ197" s="2"/>
      <c r="GK197" s="2"/>
      <c r="GL197" s="2"/>
      <c r="GM197" s="2"/>
      <c r="GN197" s="2"/>
      <c r="GO197" s="2"/>
      <c r="GP197" s="2"/>
    </row>
    <row r="198" spans="1:198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  <c r="FN198" s="2"/>
      <c r="FO198" s="2"/>
      <c r="FP198" s="2"/>
      <c r="FQ198" s="2"/>
      <c r="FR198" s="2"/>
      <c r="FS198" s="2"/>
      <c r="FT198" s="2"/>
      <c r="FU198" s="2"/>
      <c r="FV198" s="2"/>
      <c r="FW198" s="2"/>
      <c r="FX198" s="2"/>
      <c r="FY198" s="2"/>
      <c r="FZ198" s="2"/>
      <c r="GA198" s="2"/>
      <c r="GB198" s="2"/>
      <c r="GC198" s="2"/>
      <c r="GD198" s="2"/>
      <c r="GE198" s="2"/>
      <c r="GF198" s="2"/>
      <c r="GG198" s="2"/>
      <c r="GH198" s="2"/>
      <c r="GI198" s="2"/>
      <c r="GJ198" s="2"/>
      <c r="GK198" s="2"/>
      <c r="GL198" s="2"/>
      <c r="GM198" s="2"/>
      <c r="GN198" s="2"/>
      <c r="GO198" s="2"/>
      <c r="GP198" s="2"/>
    </row>
    <row r="199" spans="1:198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  <c r="FV199" s="2"/>
      <c r="FW199" s="2"/>
      <c r="FX199" s="2"/>
      <c r="FY199" s="2"/>
      <c r="FZ199" s="2"/>
      <c r="GA199" s="2"/>
      <c r="GB199" s="2"/>
      <c r="GC199" s="2"/>
      <c r="GD199" s="2"/>
      <c r="GE199" s="2"/>
      <c r="GF199" s="2"/>
      <c r="GG199" s="2"/>
      <c r="GH199" s="2"/>
      <c r="GI199" s="2"/>
      <c r="GJ199" s="2"/>
      <c r="GK199" s="2"/>
      <c r="GL199" s="2"/>
      <c r="GM199" s="2"/>
      <c r="GN199" s="2"/>
      <c r="GO199" s="2"/>
      <c r="GP199" s="2"/>
    </row>
    <row r="200" spans="1:198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  <c r="FT200" s="2"/>
      <c r="FU200" s="2"/>
      <c r="FV200" s="2"/>
      <c r="FW200" s="2"/>
      <c r="FX200" s="2"/>
      <c r="FY200" s="2"/>
      <c r="FZ200" s="2"/>
      <c r="GA200" s="2"/>
      <c r="GB200" s="2"/>
      <c r="GC200" s="2"/>
      <c r="GD200" s="2"/>
      <c r="GE200" s="2"/>
      <c r="GF200" s="2"/>
      <c r="GG200" s="2"/>
      <c r="GH200" s="2"/>
      <c r="GI200" s="2"/>
      <c r="GJ200" s="2"/>
      <c r="GK200" s="2"/>
      <c r="GL200" s="2"/>
      <c r="GM200" s="2"/>
      <c r="GN200" s="2"/>
      <c r="GO200" s="2"/>
      <c r="GP200" s="2"/>
    </row>
    <row r="201" spans="1:198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/>
      <c r="FS201" s="2"/>
      <c r="FT201" s="2"/>
      <c r="FU201" s="2"/>
      <c r="FV201" s="2"/>
      <c r="FW201" s="2"/>
      <c r="FX201" s="2"/>
      <c r="FY201" s="2"/>
      <c r="FZ201" s="2"/>
      <c r="GA201" s="2"/>
      <c r="GB201" s="2"/>
      <c r="GC201" s="2"/>
      <c r="GD201" s="2"/>
      <c r="GE201" s="2"/>
      <c r="GF201" s="2"/>
      <c r="GG201" s="2"/>
      <c r="GH201" s="2"/>
      <c r="GI201" s="2"/>
      <c r="GJ201" s="2"/>
      <c r="GK201" s="2"/>
      <c r="GL201" s="2"/>
      <c r="GM201" s="2"/>
      <c r="GN201" s="2"/>
      <c r="GO201" s="2"/>
      <c r="GP201" s="2"/>
    </row>
    <row r="202" spans="1:198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  <c r="FS202" s="2"/>
      <c r="FT202" s="2"/>
      <c r="FU202" s="2"/>
      <c r="FV202" s="2"/>
      <c r="FW202" s="2"/>
      <c r="FX202" s="2"/>
      <c r="FY202" s="2"/>
      <c r="FZ202" s="2"/>
      <c r="GA202" s="2"/>
      <c r="GB202" s="2"/>
      <c r="GC202" s="2"/>
      <c r="GD202" s="2"/>
      <c r="GE202" s="2"/>
      <c r="GF202" s="2"/>
      <c r="GG202" s="2"/>
      <c r="GH202" s="2"/>
      <c r="GI202" s="2"/>
      <c r="GJ202" s="2"/>
      <c r="GK202" s="2"/>
      <c r="GL202" s="2"/>
      <c r="GM202" s="2"/>
      <c r="GN202" s="2"/>
      <c r="GO202" s="2"/>
      <c r="GP202" s="2"/>
    </row>
    <row r="203" spans="1:198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  <c r="FT203" s="2"/>
      <c r="FU203" s="2"/>
      <c r="FV203" s="2"/>
      <c r="FW203" s="2"/>
      <c r="FX203" s="2"/>
      <c r="FY203" s="2"/>
      <c r="FZ203" s="2"/>
      <c r="GA203" s="2"/>
      <c r="GB203" s="2"/>
      <c r="GC203" s="2"/>
      <c r="GD203" s="2"/>
      <c r="GE203" s="2"/>
      <c r="GF203" s="2"/>
      <c r="GG203" s="2"/>
      <c r="GH203" s="2"/>
      <c r="GI203" s="2"/>
      <c r="GJ203" s="2"/>
      <c r="GK203" s="2"/>
      <c r="GL203" s="2"/>
      <c r="GM203" s="2"/>
      <c r="GN203" s="2"/>
      <c r="GO203" s="2"/>
      <c r="GP203" s="2"/>
    </row>
    <row r="204" spans="1:198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  <c r="GD204" s="2"/>
      <c r="GE204" s="2"/>
      <c r="GF204" s="2"/>
      <c r="GG204" s="2"/>
      <c r="GH204" s="2"/>
      <c r="GI204" s="2"/>
      <c r="GJ204" s="2"/>
      <c r="GK204" s="2"/>
      <c r="GL204" s="2"/>
      <c r="GM204" s="2"/>
      <c r="GN204" s="2"/>
      <c r="GO204" s="2"/>
      <c r="GP204" s="2"/>
    </row>
    <row r="205" spans="1:198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  <c r="FF205" s="2"/>
      <c r="FG205" s="2"/>
      <c r="FH205" s="2"/>
      <c r="FI205" s="2"/>
      <c r="FJ205" s="2"/>
      <c r="FK205" s="2"/>
      <c r="FL205" s="2"/>
      <c r="FM205" s="2"/>
      <c r="FN205" s="2"/>
      <c r="FO205" s="2"/>
      <c r="FP205" s="2"/>
      <c r="FQ205" s="2"/>
      <c r="FR205" s="2"/>
      <c r="FS205" s="2"/>
      <c r="FT205" s="2"/>
      <c r="FU205" s="2"/>
      <c r="FV205" s="2"/>
      <c r="FW205" s="2"/>
      <c r="FX205" s="2"/>
      <c r="FY205" s="2"/>
      <c r="FZ205" s="2"/>
      <c r="GA205" s="2"/>
      <c r="GB205" s="2"/>
      <c r="GC205" s="2"/>
      <c r="GD205" s="2"/>
      <c r="GE205" s="2"/>
      <c r="GF205" s="2"/>
      <c r="GG205" s="2"/>
      <c r="GH205" s="2"/>
      <c r="GI205" s="2"/>
      <c r="GJ205" s="2"/>
      <c r="GK205" s="2"/>
      <c r="GL205" s="2"/>
      <c r="GM205" s="2"/>
      <c r="GN205" s="2"/>
      <c r="GO205" s="2"/>
      <c r="GP205" s="2"/>
    </row>
    <row r="206" spans="1:198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/>
      <c r="FR206" s="2"/>
      <c r="FS206" s="2"/>
      <c r="FT206" s="2"/>
      <c r="FU206" s="2"/>
      <c r="FV206" s="2"/>
      <c r="FW206" s="2"/>
      <c r="FX206" s="2"/>
      <c r="FY206" s="2"/>
      <c r="FZ206" s="2"/>
      <c r="GA206" s="2"/>
      <c r="GB206" s="2"/>
      <c r="GC206" s="2"/>
      <c r="GD206" s="2"/>
      <c r="GE206" s="2"/>
      <c r="GF206" s="2"/>
      <c r="GG206" s="2"/>
      <c r="GH206" s="2"/>
      <c r="GI206" s="2"/>
      <c r="GJ206" s="2"/>
      <c r="GK206" s="2"/>
      <c r="GL206" s="2"/>
      <c r="GM206" s="2"/>
      <c r="GN206" s="2"/>
      <c r="GO206" s="2"/>
      <c r="GP206" s="2"/>
    </row>
    <row r="207" spans="1:198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  <c r="FC207" s="2"/>
      <c r="FD207" s="2"/>
      <c r="FE207" s="2"/>
      <c r="FF207" s="2"/>
      <c r="FG207" s="2"/>
      <c r="FH207" s="2"/>
      <c r="FI207" s="2"/>
      <c r="FJ207" s="2"/>
      <c r="FK207" s="2"/>
      <c r="FL207" s="2"/>
      <c r="FM207" s="2"/>
      <c r="FN207" s="2"/>
      <c r="FO207" s="2"/>
      <c r="FP207" s="2"/>
      <c r="FQ207" s="2"/>
      <c r="FR207" s="2"/>
      <c r="FS207" s="2"/>
      <c r="FT207" s="2"/>
      <c r="FU207" s="2"/>
      <c r="FV207" s="2"/>
      <c r="FW207" s="2"/>
      <c r="FX207" s="2"/>
      <c r="FY207" s="2"/>
      <c r="FZ207" s="2"/>
      <c r="GA207" s="2"/>
      <c r="GB207" s="2"/>
      <c r="GC207" s="2"/>
      <c r="GD207" s="2"/>
      <c r="GE207" s="2"/>
      <c r="GF207" s="2"/>
      <c r="GG207" s="2"/>
      <c r="GH207" s="2"/>
      <c r="GI207" s="2"/>
      <c r="GJ207" s="2"/>
      <c r="GK207" s="2"/>
      <c r="GL207" s="2"/>
      <c r="GM207" s="2"/>
      <c r="GN207" s="2"/>
      <c r="GO207" s="2"/>
      <c r="GP207" s="2"/>
    </row>
    <row r="208" spans="1:198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  <c r="FC208" s="2"/>
      <c r="FD208" s="2"/>
      <c r="FE208" s="2"/>
      <c r="FF208" s="2"/>
      <c r="FG208" s="2"/>
      <c r="FH208" s="2"/>
      <c r="FI208" s="2"/>
      <c r="FJ208" s="2"/>
      <c r="FK208" s="2"/>
      <c r="FL208" s="2"/>
      <c r="FM208" s="2"/>
      <c r="FN208" s="2"/>
      <c r="FO208" s="2"/>
      <c r="FP208" s="2"/>
      <c r="FQ208" s="2"/>
      <c r="FR208" s="2"/>
      <c r="FS208" s="2"/>
      <c r="FT208" s="2"/>
      <c r="FU208" s="2"/>
      <c r="FV208" s="2"/>
      <c r="FW208" s="2"/>
      <c r="FX208" s="2"/>
      <c r="FY208" s="2"/>
      <c r="FZ208" s="2"/>
      <c r="GA208" s="2"/>
      <c r="GB208" s="2"/>
      <c r="GC208" s="2"/>
      <c r="GD208" s="2"/>
      <c r="GE208" s="2"/>
      <c r="GF208" s="2"/>
      <c r="GG208" s="2"/>
      <c r="GH208" s="2"/>
      <c r="GI208" s="2"/>
      <c r="GJ208" s="2"/>
      <c r="GK208" s="2"/>
      <c r="GL208" s="2"/>
      <c r="GM208" s="2"/>
      <c r="GN208" s="2"/>
      <c r="GO208" s="2"/>
      <c r="GP208" s="2"/>
    </row>
    <row r="209" spans="1:198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  <c r="FB209" s="2"/>
      <c r="FC209" s="2"/>
      <c r="FD209" s="2"/>
      <c r="FE209" s="2"/>
      <c r="FF209" s="2"/>
      <c r="FG209" s="2"/>
      <c r="FH209" s="2"/>
      <c r="FI209" s="2"/>
      <c r="FJ209" s="2"/>
      <c r="FK209" s="2"/>
      <c r="FL209" s="2"/>
      <c r="FM209" s="2"/>
      <c r="FN209" s="2"/>
      <c r="FO209" s="2"/>
      <c r="FP209" s="2"/>
      <c r="FQ209" s="2"/>
      <c r="FR209" s="2"/>
      <c r="FS209" s="2"/>
      <c r="FT209" s="2"/>
      <c r="FU209" s="2"/>
      <c r="FV209" s="2"/>
      <c r="FW209" s="2"/>
      <c r="FX209" s="2"/>
      <c r="FY209" s="2"/>
      <c r="FZ209" s="2"/>
      <c r="GA209" s="2"/>
      <c r="GB209" s="2"/>
      <c r="GC209" s="2"/>
      <c r="GD209" s="2"/>
      <c r="GE209" s="2"/>
      <c r="GF209" s="2"/>
      <c r="GG209" s="2"/>
      <c r="GH209" s="2"/>
      <c r="GI209" s="2"/>
      <c r="GJ209" s="2"/>
      <c r="GK209" s="2"/>
      <c r="GL209" s="2"/>
      <c r="GM209" s="2"/>
      <c r="GN209" s="2"/>
      <c r="GO209" s="2"/>
      <c r="GP209" s="2"/>
    </row>
    <row r="210" spans="1:198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  <c r="FC210" s="2"/>
      <c r="FD210" s="2"/>
      <c r="FE210" s="2"/>
      <c r="FF210" s="2"/>
      <c r="FG210" s="2"/>
      <c r="FH210" s="2"/>
      <c r="FI210" s="2"/>
      <c r="FJ210" s="2"/>
      <c r="FK210" s="2"/>
      <c r="FL210" s="2"/>
      <c r="FM210" s="2"/>
      <c r="FN210" s="2"/>
      <c r="FO210" s="2"/>
      <c r="FP210" s="2"/>
      <c r="FQ210" s="2"/>
      <c r="FR210" s="2"/>
      <c r="FS210" s="2"/>
      <c r="FT210" s="2"/>
      <c r="FU210" s="2"/>
      <c r="FV210" s="2"/>
      <c r="FW210" s="2"/>
      <c r="FX210" s="2"/>
      <c r="FY210" s="2"/>
      <c r="FZ210" s="2"/>
      <c r="GA210" s="2"/>
      <c r="GB210" s="2"/>
      <c r="GC210" s="2"/>
      <c r="GD210" s="2"/>
      <c r="GE210" s="2"/>
      <c r="GF210" s="2"/>
      <c r="GG210" s="2"/>
      <c r="GH210" s="2"/>
      <c r="GI210" s="2"/>
      <c r="GJ210" s="2"/>
      <c r="GK210" s="2"/>
      <c r="GL210" s="2"/>
      <c r="GM210" s="2"/>
      <c r="GN210" s="2"/>
      <c r="GO210" s="2"/>
      <c r="GP210" s="2"/>
    </row>
    <row r="211" spans="1:198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  <c r="FC211" s="2"/>
      <c r="FD211" s="2"/>
      <c r="FE211" s="2"/>
      <c r="FF211" s="2"/>
      <c r="FG211" s="2"/>
      <c r="FH211" s="2"/>
      <c r="FI211" s="2"/>
      <c r="FJ211" s="2"/>
      <c r="FK211" s="2"/>
      <c r="FL211" s="2"/>
      <c r="FM211" s="2"/>
      <c r="FN211" s="2"/>
      <c r="FO211" s="2"/>
      <c r="FP211" s="2"/>
      <c r="FQ211" s="2"/>
      <c r="FR211" s="2"/>
      <c r="FS211" s="2"/>
      <c r="FT211" s="2"/>
      <c r="FU211" s="2"/>
      <c r="FV211" s="2"/>
      <c r="FW211" s="2"/>
      <c r="FX211" s="2"/>
      <c r="FY211" s="2"/>
      <c r="FZ211" s="2"/>
      <c r="GA211" s="2"/>
      <c r="GB211" s="2"/>
      <c r="GC211" s="2"/>
      <c r="GD211" s="2"/>
      <c r="GE211" s="2"/>
      <c r="GF211" s="2"/>
      <c r="GG211" s="2"/>
      <c r="GH211" s="2"/>
      <c r="GI211" s="2"/>
      <c r="GJ211" s="2"/>
      <c r="GK211" s="2"/>
      <c r="GL211" s="2"/>
      <c r="GM211" s="2"/>
      <c r="GN211" s="2"/>
      <c r="GO211" s="2"/>
      <c r="GP211" s="2"/>
    </row>
    <row r="212" spans="1:198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2"/>
      <c r="FL212" s="2"/>
      <c r="FM212" s="2"/>
      <c r="FN212" s="2"/>
      <c r="FO212" s="2"/>
      <c r="FP212" s="2"/>
      <c r="FQ212" s="2"/>
      <c r="FR212" s="2"/>
      <c r="FS212" s="2"/>
      <c r="FT212" s="2"/>
      <c r="FU212" s="2"/>
      <c r="FV212" s="2"/>
      <c r="FW212" s="2"/>
      <c r="FX212" s="2"/>
      <c r="FY212" s="2"/>
      <c r="FZ212" s="2"/>
      <c r="GA212" s="2"/>
      <c r="GB212" s="2"/>
      <c r="GC212" s="2"/>
      <c r="GD212" s="2"/>
      <c r="GE212" s="2"/>
      <c r="GF212" s="2"/>
      <c r="GG212" s="2"/>
      <c r="GH212" s="2"/>
      <c r="GI212" s="2"/>
      <c r="GJ212" s="2"/>
      <c r="GK212" s="2"/>
      <c r="GL212" s="2"/>
      <c r="GM212" s="2"/>
      <c r="GN212" s="2"/>
      <c r="GO212" s="2"/>
      <c r="GP212" s="2"/>
    </row>
    <row r="213" spans="1:198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  <c r="FF213" s="2"/>
      <c r="FG213" s="2"/>
      <c r="FH213" s="2"/>
      <c r="FI213" s="2"/>
      <c r="FJ213" s="2"/>
      <c r="FK213" s="2"/>
      <c r="FL213" s="2"/>
      <c r="FM213" s="2"/>
      <c r="FN213" s="2"/>
      <c r="FO213" s="2"/>
      <c r="FP213" s="2"/>
      <c r="FQ213" s="2"/>
      <c r="FR213" s="2"/>
      <c r="FS213" s="2"/>
      <c r="FT213" s="2"/>
      <c r="FU213" s="2"/>
      <c r="FV213" s="2"/>
      <c r="FW213" s="2"/>
      <c r="FX213" s="2"/>
      <c r="FY213" s="2"/>
      <c r="FZ213" s="2"/>
      <c r="GA213" s="2"/>
      <c r="GB213" s="2"/>
      <c r="GC213" s="2"/>
      <c r="GD213" s="2"/>
      <c r="GE213" s="2"/>
      <c r="GF213" s="2"/>
      <c r="GG213" s="2"/>
      <c r="GH213" s="2"/>
      <c r="GI213" s="2"/>
      <c r="GJ213" s="2"/>
      <c r="GK213" s="2"/>
      <c r="GL213" s="2"/>
      <c r="GM213" s="2"/>
      <c r="GN213" s="2"/>
      <c r="GO213" s="2"/>
      <c r="GP213" s="2"/>
    </row>
    <row r="214" spans="1:198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  <c r="FQ214" s="2"/>
      <c r="FR214" s="2"/>
      <c r="FS214" s="2"/>
      <c r="FT214" s="2"/>
      <c r="FU214" s="2"/>
      <c r="FV214" s="2"/>
      <c r="FW214" s="2"/>
      <c r="FX214" s="2"/>
      <c r="FY214" s="2"/>
      <c r="FZ214" s="2"/>
      <c r="GA214" s="2"/>
      <c r="GB214" s="2"/>
      <c r="GC214" s="2"/>
      <c r="GD214" s="2"/>
      <c r="GE214" s="2"/>
      <c r="GF214" s="2"/>
      <c r="GG214" s="2"/>
      <c r="GH214" s="2"/>
      <c r="GI214" s="2"/>
      <c r="GJ214" s="2"/>
      <c r="GK214" s="2"/>
      <c r="GL214" s="2"/>
      <c r="GM214" s="2"/>
      <c r="GN214" s="2"/>
      <c r="GO214" s="2"/>
      <c r="GP214" s="2"/>
    </row>
    <row r="215" spans="1:198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  <c r="FC215" s="2"/>
      <c r="FD215" s="2"/>
      <c r="FE215" s="2"/>
      <c r="FF215" s="2"/>
      <c r="FG215" s="2"/>
      <c r="FH215" s="2"/>
      <c r="FI215" s="2"/>
      <c r="FJ215" s="2"/>
      <c r="FK215" s="2"/>
      <c r="FL215" s="2"/>
      <c r="FM215" s="2"/>
      <c r="FN215" s="2"/>
      <c r="FO215" s="2"/>
      <c r="FP215" s="2"/>
      <c r="FQ215" s="2"/>
      <c r="FR215" s="2"/>
      <c r="FS215" s="2"/>
      <c r="FT215" s="2"/>
      <c r="FU215" s="2"/>
      <c r="FV215" s="2"/>
      <c r="FW215" s="2"/>
      <c r="FX215" s="2"/>
      <c r="FY215" s="2"/>
      <c r="FZ215" s="2"/>
      <c r="GA215" s="2"/>
      <c r="GB215" s="2"/>
      <c r="GC215" s="2"/>
      <c r="GD215" s="2"/>
      <c r="GE215" s="2"/>
      <c r="GF215" s="2"/>
      <c r="GG215" s="2"/>
      <c r="GH215" s="2"/>
      <c r="GI215" s="2"/>
      <c r="GJ215" s="2"/>
      <c r="GK215" s="2"/>
      <c r="GL215" s="2"/>
      <c r="GM215" s="2"/>
      <c r="GN215" s="2"/>
      <c r="GO215" s="2"/>
      <c r="GP215" s="2"/>
    </row>
    <row r="216" spans="1:198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  <c r="FT216" s="2"/>
      <c r="FU216" s="2"/>
      <c r="FV216" s="2"/>
      <c r="FW216" s="2"/>
      <c r="FX216" s="2"/>
      <c r="FY216" s="2"/>
      <c r="FZ216" s="2"/>
      <c r="GA216" s="2"/>
      <c r="GB216" s="2"/>
      <c r="GC216" s="2"/>
      <c r="GD216" s="2"/>
      <c r="GE216" s="2"/>
      <c r="GF216" s="2"/>
      <c r="GG216" s="2"/>
      <c r="GH216" s="2"/>
      <c r="GI216" s="2"/>
      <c r="GJ216" s="2"/>
      <c r="GK216" s="2"/>
      <c r="GL216" s="2"/>
      <c r="GM216" s="2"/>
      <c r="GN216" s="2"/>
      <c r="GO216" s="2"/>
      <c r="GP216" s="2"/>
    </row>
    <row r="217" spans="1:198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  <c r="GF217" s="2"/>
      <c r="GG217" s="2"/>
      <c r="GH217" s="2"/>
      <c r="GI217" s="2"/>
      <c r="GJ217" s="2"/>
      <c r="GK217" s="2"/>
      <c r="GL217" s="2"/>
      <c r="GM217" s="2"/>
      <c r="GN217" s="2"/>
      <c r="GO217" s="2"/>
      <c r="GP217" s="2"/>
    </row>
    <row r="218" spans="1:198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/>
      <c r="FV218" s="2"/>
      <c r="FW218" s="2"/>
      <c r="FX218" s="2"/>
      <c r="FY218" s="2"/>
      <c r="FZ218" s="2"/>
      <c r="GA218" s="2"/>
      <c r="GB218" s="2"/>
      <c r="GC218" s="2"/>
      <c r="GD218" s="2"/>
      <c r="GE218" s="2"/>
      <c r="GF218" s="2"/>
      <c r="GG218" s="2"/>
      <c r="GH218" s="2"/>
      <c r="GI218" s="2"/>
      <c r="GJ218" s="2"/>
      <c r="GK218" s="2"/>
      <c r="GL218" s="2"/>
      <c r="GM218" s="2"/>
      <c r="GN218" s="2"/>
      <c r="GO218" s="2"/>
      <c r="GP218" s="2"/>
    </row>
    <row r="219" spans="1:198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  <c r="FT219" s="2"/>
      <c r="FU219" s="2"/>
      <c r="FV219" s="2"/>
      <c r="FW219" s="2"/>
      <c r="FX219" s="2"/>
      <c r="FY219" s="2"/>
      <c r="FZ219" s="2"/>
      <c r="GA219" s="2"/>
      <c r="GB219" s="2"/>
      <c r="GC219" s="2"/>
      <c r="GD219" s="2"/>
      <c r="GE219" s="2"/>
      <c r="GF219" s="2"/>
      <c r="GG219" s="2"/>
      <c r="GH219" s="2"/>
      <c r="GI219" s="2"/>
      <c r="GJ219" s="2"/>
      <c r="GK219" s="2"/>
      <c r="GL219" s="2"/>
      <c r="GM219" s="2"/>
      <c r="GN219" s="2"/>
      <c r="GO219" s="2"/>
      <c r="GP219" s="2"/>
    </row>
    <row r="220" spans="1:198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/>
      <c r="FU220" s="2"/>
      <c r="FV220" s="2"/>
      <c r="FW220" s="2"/>
      <c r="FX220" s="2"/>
      <c r="FY220" s="2"/>
      <c r="FZ220" s="2"/>
      <c r="GA220" s="2"/>
      <c r="GB220" s="2"/>
      <c r="GC220" s="2"/>
      <c r="GD220" s="2"/>
      <c r="GE220" s="2"/>
      <c r="GF220" s="2"/>
      <c r="GG220" s="2"/>
      <c r="GH220" s="2"/>
      <c r="GI220" s="2"/>
      <c r="GJ220" s="2"/>
      <c r="GK220" s="2"/>
      <c r="GL220" s="2"/>
      <c r="GM220" s="2"/>
      <c r="GN220" s="2"/>
      <c r="GO220" s="2"/>
      <c r="GP220" s="2"/>
    </row>
    <row r="221" spans="1:198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2"/>
      <c r="FL221" s="2"/>
      <c r="FM221" s="2"/>
      <c r="FN221" s="2"/>
      <c r="FO221" s="2"/>
      <c r="FP221" s="2"/>
      <c r="FQ221" s="2"/>
      <c r="FR221" s="2"/>
      <c r="FS221" s="2"/>
      <c r="FT221" s="2"/>
      <c r="FU221" s="2"/>
      <c r="FV221" s="2"/>
      <c r="FW221" s="2"/>
      <c r="FX221" s="2"/>
      <c r="FY221" s="2"/>
      <c r="FZ221" s="2"/>
      <c r="GA221" s="2"/>
      <c r="GB221" s="2"/>
      <c r="GC221" s="2"/>
      <c r="GD221" s="2"/>
      <c r="GE221" s="2"/>
      <c r="GF221" s="2"/>
      <c r="GG221" s="2"/>
      <c r="GH221" s="2"/>
      <c r="GI221" s="2"/>
      <c r="GJ221" s="2"/>
      <c r="GK221" s="2"/>
      <c r="GL221" s="2"/>
      <c r="GM221" s="2"/>
      <c r="GN221" s="2"/>
      <c r="GO221" s="2"/>
      <c r="GP221" s="2"/>
    </row>
    <row r="222" spans="1:198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/>
      <c r="FR222" s="2"/>
      <c r="FS222" s="2"/>
      <c r="FT222" s="2"/>
      <c r="FU222" s="2"/>
      <c r="FV222" s="2"/>
      <c r="FW222" s="2"/>
      <c r="FX222" s="2"/>
      <c r="FY222" s="2"/>
      <c r="FZ222" s="2"/>
      <c r="GA222" s="2"/>
      <c r="GB222" s="2"/>
      <c r="GC222" s="2"/>
      <c r="GD222" s="2"/>
      <c r="GE222" s="2"/>
      <c r="GF222" s="2"/>
      <c r="GG222" s="2"/>
      <c r="GH222" s="2"/>
      <c r="GI222" s="2"/>
      <c r="GJ222" s="2"/>
      <c r="GK222" s="2"/>
      <c r="GL222" s="2"/>
      <c r="GM222" s="2"/>
      <c r="GN222" s="2"/>
      <c r="GO222" s="2"/>
      <c r="GP222" s="2"/>
    </row>
    <row r="223" spans="1:198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  <c r="FC223" s="2"/>
      <c r="FD223" s="2"/>
      <c r="FE223" s="2"/>
      <c r="FF223" s="2"/>
      <c r="FG223" s="2"/>
      <c r="FH223" s="2"/>
      <c r="FI223" s="2"/>
      <c r="FJ223" s="2"/>
      <c r="FK223" s="2"/>
      <c r="FL223" s="2"/>
      <c r="FM223" s="2"/>
      <c r="FN223" s="2"/>
      <c r="FO223" s="2"/>
      <c r="FP223" s="2"/>
      <c r="FQ223" s="2"/>
      <c r="FR223" s="2"/>
      <c r="FS223" s="2"/>
      <c r="FT223" s="2"/>
      <c r="FU223" s="2"/>
      <c r="FV223" s="2"/>
      <c r="FW223" s="2"/>
      <c r="FX223" s="2"/>
      <c r="FY223" s="2"/>
      <c r="FZ223" s="2"/>
      <c r="GA223" s="2"/>
      <c r="GB223" s="2"/>
      <c r="GC223" s="2"/>
      <c r="GD223" s="2"/>
      <c r="GE223" s="2"/>
      <c r="GF223" s="2"/>
      <c r="GG223" s="2"/>
      <c r="GH223" s="2"/>
      <c r="GI223" s="2"/>
      <c r="GJ223" s="2"/>
      <c r="GK223" s="2"/>
      <c r="GL223" s="2"/>
      <c r="GM223" s="2"/>
      <c r="GN223" s="2"/>
      <c r="GO223" s="2"/>
      <c r="GP223" s="2"/>
    </row>
    <row r="224" spans="1:198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  <c r="FF224" s="2"/>
      <c r="FG224" s="2"/>
      <c r="FH224" s="2"/>
      <c r="FI224" s="2"/>
      <c r="FJ224" s="2"/>
      <c r="FK224" s="2"/>
      <c r="FL224" s="2"/>
      <c r="FM224" s="2"/>
      <c r="FN224" s="2"/>
      <c r="FO224" s="2"/>
      <c r="FP224" s="2"/>
      <c r="FQ224" s="2"/>
      <c r="FR224" s="2"/>
      <c r="FS224" s="2"/>
      <c r="FT224" s="2"/>
      <c r="FU224" s="2"/>
      <c r="FV224" s="2"/>
      <c r="FW224" s="2"/>
      <c r="FX224" s="2"/>
      <c r="FY224" s="2"/>
      <c r="FZ224" s="2"/>
      <c r="GA224" s="2"/>
      <c r="GB224" s="2"/>
      <c r="GC224" s="2"/>
      <c r="GD224" s="2"/>
      <c r="GE224" s="2"/>
      <c r="GF224" s="2"/>
      <c r="GG224" s="2"/>
      <c r="GH224" s="2"/>
      <c r="GI224" s="2"/>
      <c r="GJ224" s="2"/>
      <c r="GK224" s="2"/>
      <c r="GL224" s="2"/>
      <c r="GM224" s="2"/>
      <c r="GN224" s="2"/>
      <c r="GO224" s="2"/>
      <c r="GP224" s="2"/>
    </row>
    <row r="225" spans="1:198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  <c r="FN225" s="2"/>
      <c r="FO225" s="2"/>
      <c r="FP225" s="2"/>
      <c r="FQ225" s="2"/>
      <c r="FR225" s="2"/>
      <c r="FS225" s="2"/>
      <c r="FT225" s="2"/>
      <c r="FU225" s="2"/>
      <c r="FV225" s="2"/>
      <c r="FW225" s="2"/>
      <c r="FX225" s="2"/>
      <c r="FY225" s="2"/>
      <c r="FZ225" s="2"/>
      <c r="GA225" s="2"/>
      <c r="GB225" s="2"/>
      <c r="GC225" s="2"/>
      <c r="GD225" s="2"/>
      <c r="GE225" s="2"/>
      <c r="GF225" s="2"/>
      <c r="GG225" s="2"/>
      <c r="GH225" s="2"/>
      <c r="GI225" s="2"/>
      <c r="GJ225" s="2"/>
      <c r="GK225" s="2"/>
      <c r="GL225" s="2"/>
      <c r="GM225" s="2"/>
      <c r="GN225" s="2"/>
      <c r="GO225" s="2"/>
      <c r="GP225" s="2"/>
    </row>
    <row r="226" spans="1:198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/>
      <c r="FR226" s="2"/>
      <c r="FS226" s="2"/>
      <c r="FT226" s="2"/>
      <c r="FU226" s="2"/>
      <c r="FV226" s="2"/>
      <c r="FW226" s="2"/>
      <c r="FX226" s="2"/>
      <c r="FY226" s="2"/>
      <c r="FZ226" s="2"/>
      <c r="GA226" s="2"/>
      <c r="GB226" s="2"/>
      <c r="GC226" s="2"/>
      <c r="GD226" s="2"/>
      <c r="GE226" s="2"/>
      <c r="GF226" s="2"/>
      <c r="GG226" s="2"/>
      <c r="GH226" s="2"/>
      <c r="GI226" s="2"/>
      <c r="GJ226" s="2"/>
      <c r="GK226" s="2"/>
      <c r="GL226" s="2"/>
      <c r="GM226" s="2"/>
      <c r="GN226" s="2"/>
      <c r="GO226" s="2"/>
      <c r="GP226" s="2"/>
    </row>
    <row r="227" spans="1:198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  <c r="FT227" s="2"/>
      <c r="FU227" s="2"/>
      <c r="FV227" s="2"/>
      <c r="FW227" s="2"/>
      <c r="FX227" s="2"/>
      <c r="FY227" s="2"/>
      <c r="FZ227" s="2"/>
      <c r="GA227" s="2"/>
      <c r="GB227" s="2"/>
      <c r="GC227" s="2"/>
      <c r="GD227" s="2"/>
      <c r="GE227" s="2"/>
      <c r="GF227" s="2"/>
      <c r="GG227" s="2"/>
      <c r="GH227" s="2"/>
      <c r="GI227" s="2"/>
      <c r="GJ227" s="2"/>
      <c r="GK227" s="2"/>
      <c r="GL227" s="2"/>
      <c r="GM227" s="2"/>
      <c r="GN227" s="2"/>
      <c r="GO227" s="2"/>
      <c r="GP227" s="2"/>
    </row>
    <row r="228" spans="1:198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/>
      <c r="FR228" s="2"/>
      <c r="FS228" s="2"/>
      <c r="FT228" s="2"/>
      <c r="FU228" s="2"/>
      <c r="FV228" s="2"/>
      <c r="FW228" s="2"/>
      <c r="FX228" s="2"/>
      <c r="FY228" s="2"/>
      <c r="FZ228" s="2"/>
      <c r="GA228" s="2"/>
      <c r="GB228" s="2"/>
      <c r="GC228" s="2"/>
      <c r="GD228" s="2"/>
      <c r="GE228" s="2"/>
      <c r="GF228" s="2"/>
      <c r="GG228" s="2"/>
      <c r="GH228" s="2"/>
      <c r="GI228" s="2"/>
      <c r="GJ228" s="2"/>
      <c r="GK228" s="2"/>
      <c r="GL228" s="2"/>
      <c r="GM228" s="2"/>
      <c r="GN228" s="2"/>
      <c r="GO228" s="2"/>
      <c r="GP228" s="2"/>
    </row>
    <row r="229" spans="1:198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  <c r="FQ229" s="2"/>
      <c r="FR229" s="2"/>
      <c r="FS229" s="2"/>
      <c r="FT229" s="2"/>
      <c r="FU229" s="2"/>
      <c r="FV229" s="2"/>
      <c r="FW229" s="2"/>
      <c r="FX229" s="2"/>
      <c r="FY229" s="2"/>
      <c r="FZ229" s="2"/>
      <c r="GA229" s="2"/>
      <c r="GB229" s="2"/>
      <c r="GC229" s="2"/>
      <c r="GD229" s="2"/>
      <c r="GE229" s="2"/>
      <c r="GF229" s="2"/>
      <c r="GG229" s="2"/>
      <c r="GH229" s="2"/>
      <c r="GI229" s="2"/>
      <c r="GJ229" s="2"/>
      <c r="GK229" s="2"/>
      <c r="GL229" s="2"/>
      <c r="GM229" s="2"/>
      <c r="GN229" s="2"/>
      <c r="GO229" s="2"/>
      <c r="GP229" s="2"/>
    </row>
    <row r="230" spans="1:198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/>
      <c r="FR230" s="2"/>
      <c r="FS230" s="2"/>
      <c r="FT230" s="2"/>
      <c r="FU230" s="2"/>
      <c r="FV230" s="2"/>
      <c r="FW230" s="2"/>
      <c r="FX230" s="2"/>
      <c r="FY230" s="2"/>
      <c r="FZ230" s="2"/>
      <c r="GA230" s="2"/>
      <c r="GB230" s="2"/>
      <c r="GC230" s="2"/>
      <c r="GD230" s="2"/>
      <c r="GE230" s="2"/>
      <c r="GF230" s="2"/>
      <c r="GG230" s="2"/>
      <c r="GH230" s="2"/>
      <c r="GI230" s="2"/>
      <c r="GJ230" s="2"/>
      <c r="GK230" s="2"/>
      <c r="GL230" s="2"/>
      <c r="GM230" s="2"/>
      <c r="GN230" s="2"/>
      <c r="GO230" s="2"/>
      <c r="GP230" s="2"/>
    </row>
    <row r="231" spans="1:198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  <c r="FT231" s="2"/>
      <c r="FU231" s="2"/>
      <c r="FV231" s="2"/>
      <c r="FW231" s="2"/>
      <c r="FX231" s="2"/>
      <c r="FY231" s="2"/>
      <c r="FZ231" s="2"/>
      <c r="GA231" s="2"/>
      <c r="GB231" s="2"/>
      <c r="GC231" s="2"/>
      <c r="GD231" s="2"/>
      <c r="GE231" s="2"/>
      <c r="GF231" s="2"/>
      <c r="GG231" s="2"/>
      <c r="GH231" s="2"/>
      <c r="GI231" s="2"/>
      <c r="GJ231" s="2"/>
      <c r="GK231" s="2"/>
      <c r="GL231" s="2"/>
      <c r="GM231" s="2"/>
      <c r="GN231" s="2"/>
      <c r="GO231" s="2"/>
      <c r="GP231" s="2"/>
    </row>
    <row r="232" spans="1:198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  <c r="FB232" s="2"/>
      <c r="FC232" s="2"/>
      <c r="FD232" s="2"/>
      <c r="FE232" s="2"/>
      <c r="FF232" s="2"/>
      <c r="FG232" s="2"/>
      <c r="FH232" s="2"/>
      <c r="FI232" s="2"/>
      <c r="FJ232" s="2"/>
      <c r="FK232" s="2"/>
      <c r="FL232" s="2"/>
      <c r="FM232" s="2"/>
      <c r="FN232" s="2"/>
      <c r="FO232" s="2"/>
      <c r="FP232" s="2"/>
      <c r="FQ232" s="2"/>
      <c r="FR232" s="2"/>
      <c r="FS232" s="2"/>
      <c r="FT232" s="2"/>
      <c r="FU232" s="2"/>
      <c r="FV232" s="2"/>
      <c r="FW232" s="2"/>
      <c r="FX232" s="2"/>
      <c r="FY232" s="2"/>
      <c r="FZ232" s="2"/>
      <c r="GA232" s="2"/>
      <c r="GB232" s="2"/>
      <c r="GC232" s="2"/>
      <c r="GD232" s="2"/>
      <c r="GE232" s="2"/>
      <c r="GF232" s="2"/>
      <c r="GG232" s="2"/>
      <c r="GH232" s="2"/>
      <c r="GI232" s="2"/>
      <c r="GJ232" s="2"/>
      <c r="GK232" s="2"/>
      <c r="GL232" s="2"/>
      <c r="GM232" s="2"/>
      <c r="GN232" s="2"/>
      <c r="GO232" s="2"/>
      <c r="GP232" s="2"/>
    </row>
    <row r="233" spans="1:198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  <c r="FA233" s="2"/>
      <c r="FB233" s="2"/>
      <c r="FC233" s="2"/>
      <c r="FD233" s="2"/>
      <c r="FE233" s="2"/>
      <c r="FF233" s="2"/>
      <c r="FG233" s="2"/>
      <c r="FH233" s="2"/>
      <c r="FI233" s="2"/>
      <c r="FJ233" s="2"/>
      <c r="FK233" s="2"/>
      <c r="FL233" s="2"/>
      <c r="FM233" s="2"/>
      <c r="FN233" s="2"/>
      <c r="FO233" s="2"/>
      <c r="FP233" s="2"/>
      <c r="FQ233" s="2"/>
      <c r="FR233" s="2"/>
      <c r="FS233" s="2"/>
      <c r="FT233" s="2"/>
      <c r="FU233" s="2"/>
      <c r="FV233" s="2"/>
      <c r="FW233" s="2"/>
      <c r="FX233" s="2"/>
      <c r="FY233" s="2"/>
      <c r="FZ233" s="2"/>
      <c r="GA233" s="2"/>
      <c r="GB233" s="2"/>
      <c r="GC233" s="2"/>
      <c r="GD233" s="2"/>
      <c r="GE233" s="2"/>
      <c r="GF233" s="2"/>
      <c r="GG233" s="2"/>
      <c r="GH233" s="2"/>
      <c r="GI233" s="2"/>
      <c r="GJ233" s="2"/>
      <c r="GK233" s="2"/>
      <c r="GL233" s="2"/>
      <c r="GM233" s="2"/>
      <c r="GN233" s="2"/>
      <c r="GO233" s="2"/>
      <c r="GP233" s="2"/>
    </row>
    <row r="234" spans="1:198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  <c r="EW234" s="2"/>
      <c r="EX234" s="2"/>
      <c r="EY234" s="2"/>
      <c r="EZ234" s="2"/>
      <c r="FA234" s="2"/>
      <c r="FB234" s="2"/>
      <c r="FC234" s="2"/>
      <c r="FD234" s="2"/>
      <c r="FE234" s="2"/>
      <c r="FF234" s="2"/>
      <c r="FG234" s="2"/>
      <c r="FH234" s="2"/>
      <c r="FI234" s="2"/>
      <c r="FJ234" s="2"/>
      <c r="FK234" s="2"/>
      <c r="FL234" s="2"/>
      <c r="FM234" s="2"/>
      <c r="FN234" s="2"/>
      <c r="FO234" s="2"/>
      <c r="FP234" s="2"/>
      <c r="FQ234" s="2"/>
      <c r="FR234" s="2"/>
      <c r="FS234" s="2"/>
      <c r="FT234" s="2"/>
      <c r="FU234" s="2"/>
      <c r="FV234" s="2"/>
      <c r="FW234" s="2"/>
      <c r="FX234" s="2"/>
      <c r="FY234" s="2"/>
      <c r="FZ234" s="2"/>
      <c r="GA234" s="2"/>
      <c r="GB234" s="2"/>
      <c r="GC234" s="2"/>
      <c r="GD234" s="2"/>
      <c r="GE234" s="2"/>
      <c r="GF234" s="2"/>
      <c r="GG234" s="2"/>
      <c r="GH234" s="2"/>
      <c r="GI234" s="2"/>
      <c r="GJ234" s="2"/>
      <c r="GK234" s="2"/>
      <c r="GL234" s="2"/>
      <c r="GM234" s="2"/>
      <c r="GN234" s="2"/>
      <c r="GO234" s="2"/>
      <c r="GP234" s="2"/>
    </row>
    <row r="235" spans="1:198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  <c r="FB235" s="2"/>
      <c r="FC235" s="2"/>
      <c r="FD235" s="2"/>
      <c r="FE235" s="2"/>
      <c r="FF235" s="2"/>
      <c r="FG235" s="2"/>
      <c r="FH235" s="2"/>
      <c r="FI235" s="2"/>
      <c r="FJ235" s="2"/>
      <c r="FK235" s="2"/>
      <c r="FL235" s="2"/>
      <c r="FM235" s="2"/>
      <c r="FN235" s="2"/>
      <c r="FO235" s="2"/>
      <c r="FP235" s="2"/>
      <c r="FQ235" s="2"/>
      <c r="FR235" s="2"/>
      <c r="FS235" s="2"/>
      <c r="FT235" s="2"/>
      <c r="FU235" s="2"/>
      <c r="FV235" s="2"/>
      <c r="FW235" s="2"/>
      <c r="FX235" s="2"/>
      <c r="FY235" s="2"/>
      <c r="FZ235" s="2"/>
      <c r="GA235" s="2"/>
      <c r="GB235" s="2"/>
      <c r="GC235" s="2"/>
      <c r="GD235" s="2"/>
      <c r="GE235" s="2"/>
      <c r="GF235" s="2"/>
      <c r="GG235" s="2"/>
      <c r="GH235" s="2"/>
      <c r="GI235" s="2"/>
      <c r="GJ235" s="2"/>
      <c r="GK235" s="2"/>
      <c r="GL235" s="2"/>
      <c r="GM235" s="2"/>
      <c r="GN235" s="2"/>
      <c r="GO235" s="2"/>
      <c r="GP235" s="2"/>
    </row>
    <row r="236" spans="1:198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  <c r="FQ236" s="2"/>
      <c r="FR236" s="2"/>
      <c r="FS236" s="2"/>
      <c r="FT236" s="2"/>
      <c r="FU236" s="2"/>
      <c r="FV236" s="2"/>
      <c r="FW236" s="2"/>
      <c r="FX236" s="2"/>
      <c r="FY236" s="2"/>
      <c r="FZ236" s="2"/>
      <c r="GA236" s="2"/>
      <c r="GB236" s="2"/>
      <c r="GC236" s="2"/>
      <c r="GD236" s="2"/>
      <c r="GE236" s="2"/>
      <c r="GF236" s="2"/>
      <c r="GG236" s="2"/>
      <c r="GH236" s="2"/>
      <c r="GI236" s="2"/>
      <c r="GJ236" s="2"/>
      <c r="GK236" s="2"/>
      <c r="GL236" s="2"/>
      <c r="GM236" s="2"/>
      <c r="GN236" s="2"/>
      <c r="GO236" s="2"/>
      <c r="GP236" s="2"/>
    </row>
    <row r="237" spans="1:198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  <c r="FR237" s="2"/>
      <c r="FS237" s="2"/>
      <c r="FT237" s="2"/>
      <c r="FU237" s="2"/>
      <c r="FV237" s="2"/>
      <c r="FW237" s="2"/>
      <c r="FX237" s="2"/>
      <c r="FY237" s="2"/>
      <c r="FZ237" s="2"/>
      <c r="GA237" s="2"/>
      <c r="GB237" s="2"/>
      <c r="GC237" s="2"/>
      <c r="GD237" s="2"/>
      <c r="GE237" s="2"/>
      <c r="GF237" s="2"/>
      <c r="GG237" s="2"/>
      <c r="GH237" s="2"/>
      <c r="GI237" s="2"/>
      <c r="GJ237" s="2"/>
      <c r="GK237" s="2"/>
      <c r="GL237" s="2"/>
      <c r="GM237" s="2"/>
      <c r="GN237" s="2"/>
      <c r="GO237" s="2"/>
      <c r="GP237" s="2"/>
    </row>
    <row r="238" spans="1:198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  <c r="FB238" s="2"/>
      <c r="FC238" s="2"/>
      <c r="FD238" s="2"/>
      <c r="FE238" s="2"/>
      <c r="FF238" s="2"/>
      <c r="FG238" s="2"/>
      <c r="FH238" s="2"/>
      <c r="FI238" s="2"/>
      <c r="FJ238" s="2"/>
      <c r="FK238" s="2"/>
      <c r="FL238" s="2"/>
      <c r="FM238" s="2"/>
      <c r="FN238" s="2"/>
      <c r="FO238" s="2"/>
      <c r="FP238" s="2"/>
      <c r="FQ238" s="2"/>
      <c r="FR238" s="2"/>
      <c r="FS238" s="2"/>
      <c r="FT238" s="2"/>
      <c r="FU238" s="2"/>
      <c r="FV238" s="2"/>
      <c r="FW238" s="2"/>
      <c r="FX238" s="2"/>
      <c r="FY238" s="2"/>
      <c r="FZ238" s="2"/>
      <c r="GA238" s="2"/>
      <c r="GB238" s="2"/>
      <c r="GC238" s="2"/>
      <c r="GD238" s="2"/>
      <c r="GE238" s="2"/>
      <c r="GF238" s="2"/>
      <c r="GG238" s="2"/>
      <c r="GH238" s="2"/>
      <c r="GI238" s="2"/>
      <c r="GJ238" s="2"/>
      <c r="GK238" s="2"/>
      <c r="GL238" s="2"/>
      <c r="GM238" s="2"/>
      <c r="GN238" s="2"/>
      <c r="GO238" s="2"/>
      <c r="GP238" s="2"/>
    </row>
    <row r="239" spans="1:198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  <c r="FA239" s="2"/>
      <c r="FB239" s="2"/>
      <c r="FC239" s="2"/>
      <c r="FD239" s="2"/>
      <c r="FE239" s="2"/>
      <c r="FF239" s="2"/>
      <c r="FG239" s="2"/>
      <c r="FH239" s="2"/>
      <c r="FI239" s="2"/>
      <c r="FJ239" s="2"/>
      <c r="FK239" s="2"/>
      <c r="FL239" s="2"/>
      <c r="FM239" s="2"/>
      <c r="FN239" s="2"/>
      <c r="FO239" s="2"/>
      <c r="FP239" s="2"/>
      <c r="FQ239" s="2"/>
      <c r="FR239" s="2"/>
      <c r="FS239" s="2"/>
      <c r="FT239" s="2"/>
      <c r="FU239" s="2"/>
      <c r="FV239" s="2"/>
      <c r="FW239" s="2"/>
      <c r="FX239" s="2"/>
      <c r="FY239" s="2"/>
      <c r="FZ239" s="2"/>
      <c r="GA239" s="2"/>
      <c r="GB239" s="2"/>
      <c r="GC239" s="2"/>
      <c r="GD239" s="2"/>
      <c r="GE239" s="2"/>
      <c r="GF239" s="2"/>
      <c r="GG239" s="2"/>
      <c r="GH239" s="2"/>
      <c r="GI239" s="2"/>
      <c r="GJ239" s="2"/>
      <c r="GK239" s="2"/>
      <c r="GL239" s="2"/>
      <c r="GM239" s="2"/>
      <c r="GN239" s="2"/>
      <c r="GO239" s="2"/>
      <c r="GP239" s="2"/>
    </row>
  </sheetData>
  <mergeCells count="49">
    <mergeCell ref="CX7:DJ7"/>
    <mergeCell ref="BN31:BT31"/>
    <mergeCell ref="CM9:CR9"/>
    <mergeCell ref="CG9:CL9"/>
    <mergeCell ref="BX8:CV8"/>
    <mergeCell ref="BN30:BT30"/>
    <mergeCell ref="AY19:BW19"/>
    <mergeCell ref="AY12:BW12"/>
    <mergeCell ref="BX12:CV12"/>
    <mergeCell ref="CG10:CL10"/>
    <mergeCell ref="A10:Y10"/>
    <mergeCell ref="CC20:CI20"/>
    <mergeCell ref="AE31:AK31"/>
    <mergeCell ref="M20:V20"/>
    <mergeCell ref="A29:Y29"/>
    <mergeCell ref="AM10:AV10"/>
    <mergeCell ref="BL10:BU10"/>
    <mergeCell ref="CB10:CF10"/>
    <mergeCell ref="AL31:AU31"/>
    <mergeCell ref="AL20:AU20"/>
    <mergeCell ref="BX30:CV30"/>
    <mergeCell ref="CJ40:CS40"/>
    <mergeCell ref="BK20:BT20"/>
    <mergeCell ref="BH61:BT61"/>
    <mergeCell ref="CG61:CS61"/>
    <mergeCell ref="AL51:AU51"/>
    <mergeCell ref="AL60:AU60"/>
    <mergeCell ref="Z29:AX29"/>
    <mergeCell ref="Z39:AX39"/>
    <mergeCell ref="BK51:BT51"/>
    <mergeCell ref="M41:V41"/>
    <mergeCell ref="AL40:AU40"/>
    <mergeCell ref="BK40:BT40"/>
    <mergeCell ref="FB56:FM56"/>
    <mergeCell ref="FL30:FR30"/>
    <mergeCell ref="FL31:FQ31"/>
    <mergeCell ref="CH50:CS50"/>
    <mergeCell ref="CJ31:CS31"/>
    <mergeCell ref="BX49:CV49"/>
    <mergeCell ref="CM10:CR10"/>
    <mergeCell ref="CB9:CF9"/>
    <mergeCell ref="CJ20:CS20"/>
    <mergeCell ref="BX19:CV19"/>
    <mergeCell ref="A40:Y40"/>
    <mergeCell ref="C58:X58"/>
    <mergeCell ref="BX39:CV39"/>
    <mergeCell ref="Z49:AX49"/>
    <mergeCell ref="Z50:AX50"/>
    <mergeCell ref="M51:V51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5</vt:lpstr>
      <vt:lpstr>286市民のくらし</vt:lpstr>
      <vt:lpstr>'286市民のくらし'!Print_Area</vt:lpstr>
      <vt:lpstr>'5'!Print_Area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2007-04-22T11:22:17Z</cp:lastPrinted>
  <dcterms:created xsi:type="dcterms:W3CDTF">1997-01-08T22:48:59Z</dcterms:created>
  <dcterms:modified xsi:type="dcterms:W3CDTF">2023-03-09T02:25:05Z</dcterms:modified>
</cp:coreProperties>
</file>