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275276B8-F549-4581-B713-4D06599A128D}" xr6:coauthVersionLast="36" xr6:coauthVersionMax="36" xr10:uidLastSave="{00000000-0000-0000-0000-000000000000}"/>
  <bookViews>
    <workbookView xWindow="0" yWindow="0" windowWidth="28800" windowHeight="12285" tabRatio="859" xr2:uid="{00000000-000D-0000-FFFF-FFFF00000000}"/>
  </bookViews>
  <sheets>
    <sheet name="5-5.6.7.8.9" sheetId="23" r:id="rId1"/>
    <sheet name="5-5" sheetId="3" state="hidden" r:id="rId2"/>
    <sheet name="5-6" sheetId="2" state="hidden" r:id="rId3"/>
    <sheet name="5-7" sheetId="14" state="hidden" r:id="rId4"/>
    <sheet name="5-8" sheetId="15" state="hidden" r:id="rId5"/>
    <sheet name="5-9" sheetId="16" state="hidden" r:id="rId6"/>
  </sheets>
  <definedNames>
    <definedName name="_xlnm.Print_Area" localSheetId="1">'5-5'!$A$1:$W$15</definedName>
    <definedName name="_xlnm.Print_Area" localSheetId="3">'5-7'!$A$1:$I$13</definedName>
    <definedName name="_xlnm.Print_Area" localSheetId="4">'5-8'!$A$1:$O$17</definedName>
  </definedNames>
  <calcPr calcId="191029"/>
</workbook>
</file>

<file path=xl/calcChain.xml><?xml version="1.0" encoding="utf-8"?>
<calcChain xmlns="http://schemas.openxmlformats.org/spreadsheetml/2006/main">
  <c r="F9" i="3" l="1"/>
  <c r="B9" i="3"/>
  <c r="F8" i="3"/>
  <c r="B8" i="3"/>
  <c r="F7" i="3"/>
  <c r="B7" i="3"/>
  <c r="B12" i="2"/>
  <c r="C12" i="2"/>
  <c r="B13" i="2"/>
  <c r="C13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4" i="2"/>
  <c r="C14" i="2"/>
  <c r="B15" i="2"/>
  <c r="C15" i="2"/>
  <c r="C4" i="2"/>
  <c r="B4" i="2"/>
  <c r="I6" i="3"/>
  <c r="I5" i="3"/>
  <c r="F6" i="3"/>
  <c r="F5" i="3"/>
  <c r="E6" i="3"/>
  <c r="E5" i="3"/>
  <c r="B6" i="3"/>
  <c r="B5" i="3"/>
  <c r="I24" i="14"/>
  <c r="E24" i="14"/>
  <c r="B24" i="14"/>
  <c r="I23" i="14"/>
  <c r="E23" i="14"/>
  <c r="B23" i="14"/>
  <c r="I22" i="14"/>
  <c r="E22" i="14"/>
  <c r="B22" i="14"/>
  <c r="I21" i="14"/>
  <c r="E21" i="14"/>
  <c r="B21" i="14"/>
  <c r="I20" i="14"/>
  <c r="E20" i="14"/>
  <c r="B20" i="14"/>
  <c r="I19" i="14"/>
  <c r="E19" i="14"/>
  <c r="B19" i="14"/>
  <c r="I18" i="14"/>
  <c r="E18" i="14"/>
  <c r="B18" i="14"/>
  <c r="E17" i="14"/>
  <c r="B17" i="14"/>
  <c r="I11" i="14"/>
  <c r="I7" i="14"/>
  <c r="I8" i="14"/>
  <c r="I9" i="14"/>
  <c r="I10" i="14"/>
  <c r="I6" i="14"/>
  <c r="I5" i="14"/>
  <c r="E5" i="14"/>
  <c r="E6" i="14"/>
  <c r="E7" i="14"/>
  <c r="E8" i="14"/>
  <c r="E9" i="14"/>
  <c r="E10" i="14"/>
  <c r="E11" i="14"/>
  <c r="B5" i="14"/>
  <c r="B6" i="14"/>
  <c r="B7" i="14"/>
  <c r="B8" i="14"/>
  <c r="B9" i="14"/>
  <c r="B10" i="14"/>
  <c r="B11" i="14"/>
  <c r="E4" i="14"/>
  <c r="B4" i="14"/>
  <c r="C31" i="15"/>
  <c r="C30" i="15"/>
  <c r="C13" i="15"/>
  <c r="C14" i="15"/>
  <c r="C33" i="15"/>
  <c r="C32" i="15"/>
  <c r="C29" i="15"/>
  <c r="C28" i="15"/>
  <c r="C27" i="15"/>
  <c r="C26" i="15"/>
  <c r="C25" i="15"/>
  <c r="C24" i="15"/>
  <c r="C23" i="15"/>
  <c r="C22" i="15"/>
  <c r="C21" i="15"/>
  <c r="C20" i="15"/>
  <c r="C7" i="15"/>
  <c r="C8" i="15"/>
  <c r="C9" i="15"/>
  <c r="C10" i="15"/>
  <c r="C11" i="15"/>
  <c r="C12" i="15"/>
  <c r="C15" i="15"/>
  <c r="C16" i="15"/>
  <c r="C4" i="15"/>
  <c r="C5" i="15"/>
  <c r="C6" i="15"/>
  <c r="C3" i="15"/>
  <c r="D9" i="16"/>
  <c r="D4" i="16"/>
  <c r="D5" i="16"/>
  <c r="D6" i="16"/>
  <c r="D3" i="16"/>
</calcChain>
</file>

<file path=xl/sharedStrings.xml><?xml version="1.0" encoding="utf-8"?>
<sst xmlns="http://schemas.openxmlformats.org/spreadsheetml/2006/main" count="259" uniqueCount="130">
  <si>
    <t>年次</t>
    <rPh sb="0" eb="2">
      <t>ネンジ</t>
    </rPh>
    <phoneticPr fontId="2"/>
  </si>
  <si>
    <t>総数</t>
    <rPh sb="0" eb="2">
      <t>ソウスウ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</si>
  <si>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</si>
  <si>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</si>
  <si>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その他</t>
    <rPh sb="2" eb="3">
      <t>タ</t>
    </rPh>
    <phoneticPr fontId="2"/>
  </si>
  <si>
    <t>運輸業</t>
    <rPh sb="0" eb="2">
      <t>ウンユ</t>
    </rPh>
    <rPh sb="2" eb="3">
      <t>ギョウ</t>
    </rPh>
    <phoneticPr fontId="2"/>
  </si>
  <si>
    <t>林業</t>
    <rPh sb="0" eb="2">
      <t>リンギョウ</t>
    </rPh>
    <phoneticPr fontId="2"/>
  </si>
  <si>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</si>
  <si>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</si>
  <si>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</si>
  <si>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</si>
  <si>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療養</t>
    <rPh sb="0" eb="2">
      <t>リョウヨウ</t>
    </rPh>
    <phoneticPr fontId="2"/>
  </si>
  <si>
    <t>休業</t>
    <rPh sb="0" eb="2">
      <t>キュウギョウ</t>
    </rPh>
    <phoneticPr fontId="2"/>
  </si>
  <si>
    <t>障害</t>
    <rPh sb="0" eb="2">
      <t>ショウガイ</t>
    </rPh>
    <phoneticPr fontId="2"/>
  </si>
  <si>
    <t>遺族</t>
    <rPh sb="0" eb="2">
      <t>イゾク</t>
    </rPh>
    <phoneticPr fontId="2"/>
  </si>
  <si>
    <t>葬祭</t>
    <rPh sb="0" eb="2">
      <t>ソウサイ</t>
    </rPh>
    <phoneticPr fontId="2"/>
  </si>
  <si>
    <t>介護</t>
    <rPh sb="0" eb="2">
      <t>カイゴ</t>
    </rPh>
    <phoneticPr fontId="2"/>
  </si>
  <si>
    <t>傷病</t>
    <rPh sb="0" eb="2">
      <t>ショウビョウ</t>
    </rPh>
    <phoneticPr fontId="2"/>
  </si>
  <si>
    <t>（単位：件：万円）</t>
    <rPh sb="1" eb="3">
      <t>タンイ</t>
    </rPh>
    <rPh sb="4" eb="5">
      <t>ケン</t>
    </rPh>
    <rPh sb="6" eb="7">
      <t>マン</t>
    </rPh>
    <rPh sb="7" eb="8">
      <t>エン</t>
    </rPh>
    <phoneticPr fontId="2"/>
  </si>
  <si>
    <t>資料：小諸労働基準監督署</t>
    <rPh sb="0" eb="2">
      <t>シリョウ</t>
    </rPh>
    <rPh sb="3" eb="5">
      <t>コモロ</t>
    </rPh>
    <rPh sb="5" eb="7">
      <t>ロウドウ</t>
    </rPh>
    <rPh sb="7" eb="9">
      <t>キジュン</t>
    </rPh>
    <rPh sb="9" eb="11">
      <t>カントク</t>
    </rPh>
    <rPh sb="11" eb="12">
      <t>ショ</t>
    </rPh>
    <phoneticPr fontId="2"/>
  </si>
  <si>
    <t>新規求職申込者件数</t>
    <rPh sb="0" eb="2">
      <t>シンキ</t>
    </rPh>
    <rPh sb="2" eb="4">
      <t>キュウショク</t>
    </rPh>
    <rPh sb="4" eb="6">
      <t>モウシコ</t>
    </rPh>
    <rPh sb="6" eb="7">
      <t>シャ</t>
    </rPh>
    <rPh sb="7" eb="9">
      <t>ケンスウ</t>
    </rPh>
    <phoneticPr fontId="2"/>
  </si>
  <si>
    <t>全数</t>
    <rPh sb="0" eb="2">
      <t>ゼンスウ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</si>
  <si>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</si>
  <si>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</si>
  <si>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新規求人数</t>
    <rPh sb="0" eb="2">
      <t>シンキ</t>
    </rPh>
    <rPh sb="2" eb="5">
      <t>キュウジンスウ</t>
    </rPh>
    <phoneticPr fontId="2"/>
  </si>
  <si>
    <t>就職件数</t>
    <rPh sb="0" eb="2">
      <t>シュウショク</t>
    </rPh>
    <rPh sb="2" eb="4">
      <t>ケンスウ</t>
    </rPh>
    <phoneticPr fontId="2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</si>
  <si>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2"/>
  </si>
  <si>
    <t>常用</t>
    <rPh sb="0" eb="2">
      <t>ジョウヨウ</t>
    </rPh>
    <phoneticPr fontId="2"/>
  </si>
  <si>
    <t>55歳以上</t>
    <rPh sb="2" eb="5">
      <t>サイイジョウ</t>
    </rPh>
    <phoneticPr fontId="2"/>
  </si>
  <si>
    <t>平成11年度</t>
    <rPh sb="0" eb="2">
      <t>ヘイセイ</t>
    </rPh>
    <rPh sb="4" eb="6">
      <t>ネンド</t>
    </rPh>
    <phoneticPr fontId="2"/>
  </si>
  <si>
    <t>求職者数</t>
    <rPh sb="0" eb="3">
      <t>キュウショクシャ</t>
    </rPh>
    <rPh sb="3" eb="4">
      <t>カズ</t>
    </rPh>
    <phoneticPr fontId="2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</si>
  <si>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2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</si>
  <si>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2"/>
  </si>
  <si>
    <t>県外
求人者</t>
    <rPh sb="0" eb="2">
      <t>ケンガイ</t>
    </rPh>
    <rPh sb="3" eb="5">
      <t>キュウジン</t>
    </rPh>
    <rPh sb="5" eb="6">
      <t>シャ</t>
    </rPh>
    <phoneticPr fontId="2"/>
  </si>
  <si>
    <t>県内
求人者</t>
    <rPh sb="0" eb="2">
      <t>ケンナイ</t>
    </rPh>
    <rPh sb="3" eb="5">
      <t>キュウジン</t>
    </rPh>
    <rPh sb="5" eb="6">
      <t>シャ</t>
    </rPh>
    <phoneticPr fontId="2"/>
  </si>
  <si>
    <t>新規学卒者</t>
    <rPh sb="0" eb="2">
      <t>シンキ</t>
    </rPh>
    <rPh sb="2" eb="5">
      <t>ガクソツシャ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</si>
  <si>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</si>
  <si>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</si>
  <si>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2"/>
  </si>
  <si>
    <t>資料：小諸公共職業安定所</t>
    <rPh sb="0" eb="2">
      <t>シリョウ</t>
    </rPh>
    <rPh sb="3" eb="5">
      <t>コモロ</t>
    </rPh>
    <rPh sb="5" eb="7">
      <t>コウキョウ</t>
    </rPh>
    <rPh sb="7" eb="9">
      <t>ショクギョウ</t>
    </rPh>
    <rPh sb="9" eb="12">
      <t>アンテイジョ</t>
    </rPh>
    <phoneticPr fontId="2"/>
  </si>
  <si>
    <t>平成9年度</t>
    <rPh sb="0" eb="2">
      <t>ヘイセイ</t>
    </rPh>
    <rPh sb="3" eb="5">
      <t>ネンド</t>
    </rPh>
    <phoneticPr fontId="2"/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</si>
  <si>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2"/>
  </si>
  <si>
    <t>計</t>
    <rPh sb="0" eb="1">
      <t>ケイ</t>
    </rPh>
    <phoneticPr fontId="2"/>
  </si>
  <si>
    <t>受給者実人員</t>
    <rPh sb="0" eb="3">
      <t>ジュキュウシャ</t>
    </rPh>
    <rPh sb="3" eb="4">
      <t>ミ</t>
    </rPh>
    <rPh sb="4" eb="6">
      <t>ジンイン</t>
    </rPh>
    <phoneticPr fontId="2"/>
  </si>
  <si>
    <t>前年対比</t>
    <rPh sb="0" eb="2">
      <t>ゼンネン</t>
    </rPh>
    <rPh sb="2" eb="4">
      <t>タイヒ</t>
    </rPh>
    <phoneticPr fontId="2"/>
  </si>
  <si>
    <t>支給金額
（一般用）</t>
    <rPh sb="0" eb="2">
      <t>シキュウ</t>
    </rPh>
    <rPh sb="2" eb="4">
      <t>キンガク</t>
    </rPh>
    <rPh sb="6" eb="9">
      <t>イッパンヨウ</t>
    </rPh>
    <phoneticPr fontId="2"/>
  </si>
  <si>
    <t>（単位：件，千円，％）</t>
    <rPh sb="1" eb="3">
      <t>タンイ</t>
    </rPh>
    <rPh sb="4" eb="5">
      <t>ケン</t>
    </rPh>
    <rPh sb="6" eb="8">
      <t>センエン</t>
    </rPh>
    <phoneticPr fontId="2"/>
  </si>
  <si>
    <t>小諸公共職業安定所内</t>
    <rPh sb="0" eb="2">
      <t>コモロ</t>
    </rPh>
    <rPh sb="2" eb="4">
      <t>コウキョウ</t>
    </rPh>
    <rPh sb="4" eb="6">
      <t>ショクギョウ</t>
    </rPh>
    <rPh sb="6" eb="8">
      <t>アンテイ</t>
    </rPh>
    <rPh sb="8" eb="9">
      <t>ジョ</t>
    </rPh>
    <rPh sb="9" eb="10">
      <t>ナイ</t>
    </rPh>
    <phoneticPr fontId="2"/>
  </si>
  <si>
    <t>資料：小諸職業安定所</t>
    <rPh sb="0" eb="2">
      <t>シリョウ</t>
    </rPh>
    <rPh sb="3" eb="5">
      <t>コモロ</t>
    </rPh>
    <rPh sb="5" eb="7">
      <t>ショクギョウ</t>
    </rPh>
    <rPh sb="7" eb="10">
      <t>アンテイジョ</t>
    </rPh>
    <phoneticPr fontId="2"/>
  </si>
  <si>
    <t>事業所数
被保険者数</t>
    <rPh sb="0" eb="3">
      <t>ジギョウショ</t>
    </rPh>
    <rPh sb="3" eb="4">
      <t>カズ</t>
    </rPh>
    <rPh sb="5" eb="6">
      <t>ヒ</t>
    </rPh>
    <rPh sb="6" eb="9">
      <t>ホケンシャ</t>
    </rPh>
    <rPh sb="9" eb="10">
      <t>カズ</t>
    </rPh>
    <phoneticPr fontId="2"/>
  </si>
  <si>
    <t>農業</t>
    <rPh sb="0" eb="2">
      <t>ノウギョウ</t>
    </rPh>
    <phoneticPr fontId="2"/>
  </si>
  <si>
    <t>鉱業
漁業</t>
    <rPh sb="0" eb="2">
      <t>コウギョウ</t>
    </rPh>
    <rPh sb="3" eb="5">
      <t>ギョギョウ</t>
    </rPh>
    <phoneticPr fontId="2"/>
  </si>
  <si>
    <t>小売業
卸売業</t>
    <rPh sb="0" eb="2">
      <t>コウリ</t>
    </rPh>
    <rPh sb="2" eb="3">
      <t>ギョウ</t>
    </rPh>
    <rPh sb="4" eb="6">
      <t>オロシウ</t>
    </rPh>
    <rPh sb="6" eb="7">
      <t>ギョウ</t>
    </rPh>
    <phoneticPr fontId="2"/>
  </si>
  <si>
    <t>不動産業
金融・保険</t>
    <rPh sb="0" eb="4">
      <t>フドウサンギョウ</t>
    </rPh>
    <rPh sb="5" eb="7">
      <t>キンユウ</t>
    </rPh>
    <rPh sb="8" eb="10">
      <t>ホケン</t>
    </rPh>
    <phoneticPr fontId="2"/>
  </si>
  <si>
    <t>通信業
運輸</t>
    <rPh sb="0" eb="3">
      <t>ツウシンギョウ</t>
    </rPh>
    <rPh sb="4" eb="6">
      <t>ウンユ</t>
    </rPh>
    <phoneticPr fontId="2"/>
  </si>
  <si>
    <t>水道業
電気・ガス</t>
    <rPh sb="0" eb="3">
      <t>スイドウギョウ</t>
    </rPh>
    <rPh sb="4" eb="6">
      <t>デンキ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</si>
  <si>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</si>
  <si>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</si>
  <si>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</t>
    <rPh sb="0" eb="2">
      <t>ブンルイ</t>
    </rPh>
    <rPh sb="2" eb="4">
      <t>フノウ</t>
    </rPh>
    <phoneticPr fontId="2"/>
  </si>
  <si>
    <t>事業所数</t>
    <rPh sb="0" eb="3">
      <t>ジギョウショ</t>
    </rPh>
    <rPh sb="3" eb="4">
      <t>カズ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</si>
  <si>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</si>
  <si>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</si>
  <si>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</si>
  <si>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各年12月末現在（単位：人）</t>
    <rPh sb="0" eb="1">
      <t>カク</t>
    </rPh>
    <rPh sb="1" eb="2">
      <t>トシ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ヒト</t>
    </rPh>
    <phoneticPr fontId="2"/>
  </si>
  <si>
    <t>年次産業別</t>
    <rPh sb="0" eb="2">
      <t>ネンジ</t>
    </rPh>
    <rPh sb="2" eb="4">
      <t>サンギョウ</t>
    </rPh>
    <rPh sb="4" eb="5">
      <t>ベツ</t>
    </rPh>
    <phoneticPr fontId="2"/>
  </si>
  <si>
    <t>卸・小売業飲食店</t>
    <rPh sb="0" eb="1">
      <t>オロシ</t>
    </rPh>
    <rPh sb="2" eb="4">
      <t>コウリ</t>
    </rPh>
    <rPh sb="4" eb="5">
      <t>ギョウ</t>
    </rPh>
    <rPh sb="5" eb="8">
      <t>インショクテン</t>
    </rPh>
    <phoneticPr fontId="2"/>
  </si>
  <si>
    <t>金融・保険業</t>
    <rPh sb="0" eb="2">
      <t>キンユウ</t>
    </rPh>
    <rPh sb="3" eb="6">
      <t>ホケンギョウ</t>
    </rPh>
    <phoneticPr fontId="2"/>
  </si>
  <si>
    <t>定年制度あり</t>
    <rPh sb="0" eb="2">
      <t>テイネン</t>
    </rPh>
    <rPh sb="2" eb="4">
      <t>セイド</t>
    </rPh>
    <phoneticPr fontId="2"/>
  </si>
  <si>
    <t>一律定年制</t>
    <rPh sb="0" eb="2">
      <t>イチリツ</t>
    </rPh>
    <rPh sb="2" eb="5">
      <t>テイネンセイ</t>
    </rPh>
    <phoneticPr fontId="2"/>
  </si>
  <si>
    <t>職種別定年制</t>
    <rPh sb="0" eb="3">
      <t>ショクシュベツ</t>
    </rPh>
    <rPh sb="3" eb="6">
      <t>テイネンセイ</t>
    </rPh>
    <phoneticPr fontId="2"/>
  </si>
  <si>
    <t>定年制度なし</t>
    <rPh sb="0" eb="2">
      <t>テイネン</t>
    </rPh>
    <rPh sb="2" eb="4">
      <t>セイド</t>
    </rPh>
    <phoneticPr fontId="2"/>
  </si>
  <si>
    <t>（単位：％）</t>
    <rPh sb="1" eb="3">
      <t>タンイ</t>
    </rPh>
    <phoneticPr fontId="2"/>
  </si>
  <si>
    <t>〔8.3〕</t>
  </si>
  <si>
    <t>－小諸労働基準監督署管内－</t>
    <rPh sb="1" eb="3">
      <t>コモロ</t>
    </rPh>
    <rPh sb="3" eb="5">
      <t>ロウドウ</t>
    </rPh>
    <rPh sb="5" eb="7">
      <t>キジュン</t>
    </rPh>
    <rPh sb="7" eb="9">
      <t>カントク</t>
    </rPh>
    <rPh sb="9" eb="10">
      <t>ショ</t>
    </rPh>
    <rPh sb="10" eb="12">
      <t>カンナイ</t>
    </rPh>
    <phoneticPr fontId="2"/>
  </si>
  <si>
    <t>平成12年度</t>
    <rPh sb="0" eb="2">
      <t>ヘイセイ</t>
    </rPh>
    <rPh sb="4" eb="6">
      <t>ネンド</t>
    </rPh>
    <phoneticPr fontId="2"/>
  </si>
  <si>
    <t>－佐久公共職業安定所管内－</t>
    <rPh sb="1" eb="3">
      <t>サク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</si>
  <si>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</si>
  <si>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</si>
  <si>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平成13年度</t>
    <rPh sb="0" eb="2">
      <t>ヘイセイ</t>
    </rPh>
    <rPh sb="4" eb="6">
      <t>ネンド</t>
    </rPh>
    <phoneticPr fontId="2"/>
  </si>
  <si>
    <t>平成16年</t>
    <rPh sb="0" eb="2">
      <t>ヘイセイ</t>
    </rPh>
    <rPh sb="4" eb="5">
      <t>ネン</t>
    </rPh>
    <phoneticPr fontId="2"/>
  </si>
  <si>
    <t>－佐久公共職業安定所管内－</t>
    <rPh sb="1" eb="3">
      <t>サク</t>
    </rPh>
    <rPh sb="3" eb="5">
      <t>コウキョウ</t>
    </rPh>
    <rPh sb="5" eb="7">
      <t>ショクギョウ</t>
    </rPh>
    <rPh sb="7" eb="9">
      <t>アンテイ</t>
    </rPh>
    <rPh sb="9" eb="10">
      <t>ジョ</t>
    </rPh>
    <rPh sb="10" eb="11">
      <t>カン</t>
    </rPh>
    <rPh sb="11" eb="12">
      <t>ナイ</t>
    </rPh>
    <phoneticPr fontId="2"/>
  </si>
  <si>
    <t>－小諸公共職業安定所管内－</t>
    <rPh sb="1" eb="3">
      <t>コモロ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</si>
  <si>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</si>
  <si>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資料：労働事情調査、長野県社会部労働福祉チーム</t>
    <rPh sb="0" eb="2">
      <t>シリョウ</t>
    </rPh>
    <rPh sb="3" eb="5">
      <t>ロウドウ</t>
    </rPh>
    <rPh sb="5" eb="7">
      <t>ジジョウ</t>
    </rPh>
    <rPh sb="7" eb="9">
      <t>チョウサ</t>
    </rPh>
    <rPh sb="10" eb="12">
      <t>ナガノ</t>
    </rPh>
    <rPh sb="12" eb="13">
      <t>ケン</t>
    </rPh>
    <rPh sb="13" eb="15">
      <t>シャカイ</t>
    </rPh>
    <rPh sb="15" eb="16">
      <t>ブ</t>
    </rPh>
    <rPh sb="16" eb="18">
      <t>ロウドウ</t>
    </rPh>
    <rPh sb="18" eb="20">
      <t>フクシ</t>
    </rPh>
    <phoneticPr fontId="2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</si>
  <si>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2"/>
  </si>
  <si>
    <t>－長野県内の企業割合－</t>
    <rPh sb="1" eb="3">
      <t>ナガノ</t>
    </rPh>
    <rPh sb="3" eb="4">
      <t>ケン</t>
    </rPh>
    <rPh sb="4" eb="5">
      <t>ナイ</t>
    </rPh>
    <phoneticPr fontId="2"/>
  </si>
  <si>
    <t>-</t>
    <phoneticPr fontId="2"/>
  </si>
  <si>
    <t>－</t>
    <phoneticPr fontId="2"/>
  </si>
  <si>
    <t>〔91.9〕</t>
    <phoneticPr fontId="2"/>
  </si>
  <si>
    <t>〔8.1〕</t>
    <phoneticPr fontId="2"/>
  </si>
  <si>
    <t>〔92.4〕</t>
    <phoneticPr fontId="2"/>
  </si>
  <si>
    <t>〔7.6〕</t>
    <phoneticPr fontId="2"/>
  </si>
  <si>
    <t>〔91.7〕</t>
    <phoneticPr fontId="2"/>
  </si>
  <si>
    <t>〔92.1〕</t>
    <phoneticPr fontId="2"/>
  </si>
  <si>
    <t>〔7.9〕</t>
    <phoneticPr fontId="2"/>
  </si>
  <si>
    <t>〔93.3〕</t>
    <phoneticPr fontId="2"/>
  </si>
  <si>
    <t>〔6.6〕</t>
    <phoneticPr fontId="2"/>
  </si>
  <si>
    <t>〔95.1〕</t>
    <phoneticPr fontId="2"/>
  </si>
  <si>
    <t>〔－〕</t>
    <phoneticPr fontId="2"/>
  </si>
  <si>
    <t>〔      〕</t>
    <phoneticPr fontId="2"/>
  </si>
  <si>
    <t>〔     〕</t>
    <phoneticPr fontId="2"/>
  </si>
  <si>
    <t>〔88.5〕</t>
    <phoneticPr fontId="2"/>
  </si>
  <si>
    <t>－</t>
    <phoneticPr fontId="2"/>
  </si>
  <si>
    <t>〔－〕</t>
    <phoneticPr fontId="2"/>
  </si>
  <si>
    <t>〔98.2〕</t>
    <phoneticPr fontId="2"/>
  </si>
  <si>
    <t>－</t>
    <phoneticPr fontId="2"/>
  </si>
  <si>
    <t>〔－〕</t>
    <phoneticPr fontId="2"/>
  </si>
  <si>
    <t>〔93.3〕</t>
    <phoneticPr fontId="2"/>
  </si>
  <si>
    <t>－</t>
    <phoneticPr fontId="2"/>
  </si>
  <si>
    <t>〔－〕</t>
    <phoneticPr fontId="2"/>
  </si>
  <si>
    <t>－</t>
    <phoneticPr fontId="2"/>
  </si>
  <si>
    <t>〔－〕</t>
    <phoneticPr fontId="2"/>
  </si>
  <si>
    <t>〔98.0〕</t>
    <phoneticPr fontId="2"/>
  </si>
  <si>
    <t>－</t>
    <phoneticPr fontId="2"/>
  </si>
  <si>
    <t>〔－〕</t>
    <phoneticPr fontId="2"/>
  </si>
  <si>
    <t>〔95.8〕</t>
    <phoneticPr fontId="2"/>
  </si>
  <si>
    <t>－</t>
    <phoneticPr fontId="2"/>
  </si>
  <si>
    <t>〔－〕</t>
    <phoneticPr fontId="2"/>
  </si>
  <si>
    <t>注2）中高年齢就職件数の常用は45歳以上の常用である。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2" eb="14">
      <t>ジョウヨウ</t>
    </rPh>
    <rPh sb="17" eb="18">
      <t>サイ</t>
    </rPh>
    <rPh sb="18" eb="20">
      <t>イジョウ</t>
    </rPh>
    <rPh sb="21" eb="23">
      <t>ジョウヨウ</t>
    </rPh>
    <phoneticPr fontId="2"/>
  </si>
  <si>
    <t>注3）卒業予定者数は各年5月15日現在の数値である。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2"/>
  </si>
  <si>
    <t>注）上段は通勤災害分。</t>
    <rPh sb="0" eb="1">
      <t>チュウ</t>
    </rPh>
    <rPh sb="2" eb="4">
      <t>ジョウダン</t>
    </rPh>
    <rPh sb="5" eb="7">
      <t>ツウキン</t>
    </rPh>
    <rPh sb="7" eb="9">
      <t>サイガイ</t>
    </rPh>
    <rPh sb="9" eb="10">
      <t>ブン</t>
    </rPh>
    <phoneticPr fontId="2"/>
  </si>
  <si>
    <t>注1）新規求職申込件数、新規求人数、就職件数は、パート、学卒を除く全数を表示した。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28" eb="30">
      <t>ガクソツ</t>
    </rPh>
    <rPh sb="31" eb="32">
      <t>ノゾ</t>
    </rPh>
    <rPh sb="33" eb="35">
      <t>ゼンスウ</t>
    </rPh>
    <rPh sb="36" eb="38">
      <t>ヒョウジ</t>
    </rPh>
    <phoneticPr fontId="2"/>
  </si>
  <si>
    <t>（単位：人）</t>
    <rPh sb="1" eb="3">
      <t>タンイ</t>
    </rPh>
    <rPh sb="4" eb="5">
      <t>ヒト</t>
    </rPh>
    <phoneticPr fontId="2"/>
  </si>
  <si>
    <t>注）〔〕10人以上規模。</t>
    <rPh sb="0" eb="1">
      <t>チュウ</t>
    </rPh>
    <rPh sb="6" eb="7">
      <t>ニン</t>
    </rPh>
    <rPh sb="7" eb="9">
      <t>イジョウ</t>
    </rPh>
    <rPh sb="9" eb="11">
      <t>キボ</t>
    </rPh>
    <phoneticPr fontId="2"/>
  </si>
  <si>
    <t>〔100.0〕</t>
    <phoneticPr fontId="2"/>
  </si>
  <si>
    <t>5-5　職業紹介状況</t>
    <rPh sb="4" eb="6">
      <t>ショクギョウ</t>
    </rPh>
    <rPh sb="6" eb="8">
      <t>ショウカイ</t>
    </rPh>
    <rPh sb="8" eb="10">
      <t>ジョウキョウ</t>
    </rPh>
    <phoneticPr fontId="2"/>
  </si>
  <si>
    <t>5-6　労災保険給付支払状況</t>
    <rPh sb="4" eb="6">
      <t>ロウサイ</t>
    </rPh>
    <rPh sb="6" eb="8">
      <t>ホケン</t>
    </rPh>
    <rPh sb="8" eb="10">
      <t>キュウフ</t>
    </rPh>
    <rPh sb="10" eb="12">
      <t>シハラ</t>
    </rPh>
    <rPh sb="12" eb="14">
      <t>ジョウキョウ</t>
    </rPh>
    <phoneticPr fontId="2"/>
  </si>
  <si>
    <t>5-7　雇用保険状況</t>
    <rPh sb="4" eb="6">
      <t>コヨウ</t>
    </rPh>
    <rPh sb="6" eb="8">
      <t>ホケン</t>
    </rPh>
    <rPh sb="8" eb="10">
      <t>ジョウキョウ</t>
    </rPh>
    <phoneticPr fontId="2"/>
  </si>
  <si>
    <t>5-8　雇用保険産業別適用状況</t>
    <rPh sb="4" eb="6">
      <t>コヨウ</t>
    </rPh>
    <rPh sb="6" eb="8">
      <t>ホケン</t>
    </rPh>
    <rPh sb="8" eb="11">
      <t>サンギョウベツ</t>
    </rPh>
    <rPh sb="11" eb="13">
      <t>テキヨウ</t>
    </rPh>
    <rPh sb="13" eb="15">
      <t>ジョウキョウ</t>
    </rPh>
    <phoneticPr fontId="2"/>
  </si>
  <si>
    <t>5-9　定年制の形態</t>
    <rPh sb="4" eb="7">
      <t>テイネンセイ</t>
    </rPh>
    <rPh sb="8" eb="10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</si>
</sst>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;[Red]\-#,##0.0\ "/>
    <numFmt numFmtId="177" formatCode="#,##0.0_ "/>
    <numFmt numFmtId="178" formatCode="0.0_ "/>
    <numFmt numFmtId="179" formatCode="0.0_);[Red]\(0.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177" fontId="4" fillId="0" borderId="0" xfId="0" applyNumberFormat="1" applyFont="1" applyBorder="1" applyAlignment="1">
      <alignment horizontal="left" vertical="center"/>
    </xf>
    <xf numFmtId="179" fontId="4" fillId="0" borderId="0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distributed" textRotation="255"/>
    </xf>
    <xf numFmtId="0" fontId="5" fillId="0" borderId="1" xfId="0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6" fillId="0" borderId="0" xfId="0" applyFont="1" applyBorder="1" applyAlignment="1">
      <alignment horizontal="distributed" vertical="center" wrapText="1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 wrapText="1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 applyAlignment="1">
      <alignment horizontal="distributed" vertical="center" wrapText="1"/>
    </xf>
    <xf numFmtId="38" fontId="6" fillId="0" borderId="19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38" fontId="6" fillId="0" borderId="5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5" xfId="1" applyFont="1" applyBorder="1" applyAlignment="1">
      <alignment horizontal="right" vertical="center"/>
    </xf>
    <xf numFmtId="0" fontId="7" fillId="0" borderId="21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38" fontId="5" fillId="0" borderId="10" xfId="1" applyFont="1" applyBorder="1" applyAlignment="1">
      <alignment vertical="center"/>
    </xf>
    <xf numFmtId="0" fontId="4" fillId="0" borderId="0" xfId="0" applyFont="1"/>
    <xf numFmtId="0" fontId="5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9</xdr:col>
          <xdr:colOff>400050</xdr:colOff>
          <xdr:row>41</xdr:row>
          <xdr:rowOff>95250</xdr:rowOff>
        </xdr:to>
        <xdr:pic>
          <xdr:nvPicPr>
            <xdr:cNvPr id="5122" name="Picture 2">
              <a:extLst>
                <a:ext uri="{FF2B5EF4-FFF2-40B4-BE49-F238E27FC236}">
                  <a16:creationId xmlns:a16="http://schemas.microsoft.com/office/drawing/2014/main" id="{854E5C8D-C10D-408C-B2F4-4DD959AE6A1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6'!$A$1:$Q$17" spid="_x0000_s51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257550"/>
              <a:ext cx="6572250" cy="3867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104775</xdr:rowOff>
        </xdr:from>
        <xdr:to>
          <xdr:col>9</xdr:col>
          <xdr:colOff>419100</xdr:colOff>
          <xdr:row>55</xdr:row>
          <xdr:rowOff>161925</xdr:rowOff>
        </xdr:to>
        <xdr:pic>
          <xdr:nvPicPr>
            <xdr:cNvPr id="5123" name="Picture 3">
              <a:extLst>
                <a:ext uri="{FF2B5EF4-FFF2-40B4-BE49-F238E27FC236}">
                  <a16:creationId xmlns:a16="http://schemas.microsoft.com/office/drawing/2014/main" id="{F2BDEB16-DB05-4590-87EF-051489383ED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7'!$A$1:$I$13" spid="_x0000_s514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7613650"/>
              <a:ext cx="6562725" cy="2152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66675</xdr:rowOff>
        </xdr:from>
        <xdr:to>
          <xdr:col>19</xdr:col>
          <xdr:colOff>409575</xdr:colOff>
          <xdr:row>31</xdr:row>
          <xdr:rowOff>95250</xdr:rowOff>
        </xdr:to>
        <xdr:pic>
          <xdr:nvPicPr>
            <xdr:cNvPr id="5124" name="Picture 4">
              <a:extLst>
                <a:ext uri="{FF2B5EF4-FFF2-40B4-BE49-F238E27FC236}">
                  <a16:creationId xmlns:a16="http://schemas.microsoft.com/office/drawing/2014/main" id="{BB101BB4-F103-4D15-84A0-9498A36F2B8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8'!$A$1:$O$17" spid="_x0000_s514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629400" y="2466975"/>
              <a:ext cx="6572250" cy="2943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0</xdr:rowOff>
        </xdr:from>
        <xdr:to>
          <xdr:col>19</xdr:col>
          <xdr:colOff>390525</xdr:colOff>
          <xdr:row>57</xdr:row>
          <xdr:rowOff>0</xdr:rowOff>
        </xdr:to>
        <xdr:pic>
          <xdr:nvPicPr>
            <xdr:cNvPr id="5125" name="Picture 5">
              <a:extLst>
                <a:ext uri="{FF2B5EF4-FFF2-40B4-BE49-F238E27FC236}">
                  <a16:creationId xmlns:a16="http://schemas.microsoft.com/office/drawing/2014/main" id="{8096A170-79BF-470D-BF95-1485F08783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9'!$A$1:$H$18" spid="_x0000_s514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19875" y="5486400"/>
              <a:ext cx="6562725" cy="4286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409575</xdr:colOff>
          <xdr:row>17</xdr:row>
          <xdr:rowOff>76200</xdr:rowOff>
        </xdr:to>
        <xdr:pic>
          <xdr:nvPicPr>
            <xdr:cNvPr id="5126" name="Picture 6">
              <a:extLst>
                <a:ext uri="{FF2B5EF4-FFF2-40B4-BE49-F238E27FC236}">
                  <a16:creationId xmlns:a16="http://schemas.microsoft.com/office/drawing/2014/main" id="{C245F26C-23D1-402B-AE2C-F7BC057169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5'!$A$1:$K$15" spid="_x0000_s514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0"/>
              <a:ext cx="6581775" cy="2990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0</xdr:rowOff>
        </xdr:from>
        <xdr:to>
          <xdr:col>19</xdr:col>
          <xdr:colOff>428625</xdr:colOff>
          <xdr:row>14</xdr:row>
          <xdr:rowOff>76200</xdr:rowOff>
        </xdr:to>
        <xdr:pic>
          <xdr:nvPicPr>
            <xdr:cNvPr id="5127" name="Picture 7">
              <a:extLst>
                <a:ext uri="{FF2B5EF4-FFF2-40B4-BE49-F238E27FC236}">
                  <a16:creationId xmlns:a16="http://schemas.microsoft.com/office/drawing/2014/main" id="{94C49C8C-6872-41AB-B76F-16E02E5B9C3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-5'!$L$1:$W$12" spid="_x0000_s514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0"/>
              <a:ext cx="6581775" cy="2476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J57" sqref="J57"/>
    </sheetView>
  </sheetViews>
  <sheetFormatPr defaultRowHeight="13.5"/>
  <cols>
    <col min="1" max="9" width="9" style="75"/>
    <col min="10" max="10" width="5.875" style="75" customWidth="1"/>
    <col min="11" max="19" width="9" style="75"/>
    <col min="20" max="20" width="5.875" style="75" customWidth="1"/>
    <col min="21" max="16384" width="9" style="75"/>
  </cols>
  <sheetData/>
  <phoneticPr fontId="2"/>
  <pageMargins left="0.75" right="0.75" top="1" bottom="1" header="0.51200000000000001" footer="0.51200000000000001"/>
  <pageSetup paperSize="8" scale="9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5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9.125" style="2" customWidth="1"/>
    <col min="2" max="4" width="8" style="2" customWidth="1"/>
    <col min="5" max="5" width="9.625" style="2" customWidth="1"/>
    <col min="6" max="17" width="7.25" style="2" customWidth="1"/>
    <col min="18" max="23" width="7.125" style="2" customWidth="1"/>
    <col min="24" max="16384" width="9" style="2"/>
  </cols>
  <sheetData>
    <row r="1" spans="1:23" ht="14.25" thickBot="1">
      <c r="A1" s="1" t="s">
        <v>125</v>
      </c>
      <c r="E1" s="11" t="s">
        <v>75</v>
      </c>
      <c r="W1" s="8" t="s">
        <v>122</v>
      </c>
    </row>
    <row r="2" spans="1:23" ht="16.5" customHeight="1">
      <c r="A2" s="77" t="s">
        <v>7</v>
      </c>
      <c r="B2" s="78" t="s">
        <v>20</v>
      </c>
      <c r="C2" s="78"/>
      <c r="D2" s="78"/>
      <c r="E2" s="78" t="s">
        <v>24</v>
      </c>
      <c r="F2" s="78" t="s">
        <v>25</v>
      </c>
      <c r="G2" s="78"/>
      <c r="H2" s="78"/>
      <c r="I2" s="78" t="s">
        <v>26</v>
      </c>
      <c r="J2" s="78"/>
      <c r="K2" s="79"/>
      <c r="L2" s="77" t="s">
        <v>35</v>
      </c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</row>
    <row r="3" spans="1:23" ht="16.5" customHeight="1">
      <c r="A3" s="80"/>
      <c r="B3" s="81"/>
      <c r="C3" s="81"/>
      <c r="D3" s="81"/>
      <c r="E3" s="81"/>
      <c r="F3" s="81"/>
      <c r="G3" s="81"/>
      <c r="H3" s="81"/>
      <c r="I3" s="81"/>
      <c r="J3" s="81"/>
      <c r="K3" s="82"/>
      <c r="L3" s="80" t="s">
        <v>36</v>
      </c>
      <c r="M3" s="81"/>
      <c r="N3" s="81"/>
      <c r="O3" s="81"/>
      <c r="P3" s="81"/>
      <c r="Q3" s="81"/>
      <c r="R3" s="81" t="s">
        <v>37</v>
      </c>
      <c r="S3" s="81"/>
      <c r="T3" s="81"/>
      <c r="U3" s="81"/>
      <c r="V3" s="81"/>
      <c r="W3" s="82"/>
    </row>
    <row r="4" spans="1:23" ht="28.5" customHeight="1">
      <c r="A4" s="80"/>
      <c r="B4" s="18" t="s">
        <v>21</v>
      </c>
      <c r="C4" s="18" t="s">
        <v>22</v>
      </c>
      <c r="D4" s="18" t="s">
        <v>23</v>
      </c>
      <c r="E4" s="18" t="s">
        <v>21</v>
      </c>
      <c r="F4" s="18" t="s">
        <v>21</v>
      </c>
      <c r="G4" s="18" t="s">
        <v>22</v>
      </c>
      <c r="H4" s="18" t="s">
        <v>23</v>
      </c>
      <c r="I4" s="18" t="s">
        <v>21</v>
      </c>
      <c r="J4" s="18" t="s">
        <v>27</v>
      </c>
      <c r="K4" s="19" t="s">
        <v>28</v>
      </c>
      <c r="L4" s="71" t="s">
        <v>84</v>
      </c>
      <c r="M4" s="72" t="s">
        <v>30</v>
      </c>
      <c r="N4" s="72" t="s">
        <v>34</v>
      </c>
      <c r="O4" s="72" t="s">
        <v>33</v>
      </c>
      <c r="P4" s="72" t="s">
        <v>31</v>
      </c>
      <c r="Q4" s="72" t="s">
        <v>32</v>
      </c>
      <c r="R4" s="71" t="s">
        <v>84</v>
      </c>
      <c r="S4" s="72" t="s">
        <v>30</v>
      </c>
      <c r="T4" s="72" t="s">
        <v>34</v>
      </c>
      <c r="U4" s="72" t="s">
        <v>33</v>
      </c>
      <c r="V4" s="72" t="s">
        <v>31</v>
      </c>
      <c r="W4" s="73" t="s">
        <v>32</v>
      </c>
    </row>
    <row r="5" spans="1:23" ht="16.5" hidden="1" customHeight="1">
      <c r="A5" s="4" t="s">
        <v>29</v>
      </c>
      <c r="B5" s="13">
        <f>SUM(C5:D5)</f>
        <v>3984</v>
      </c>
      <c r="C5" s="13">
        <v>2326</v>
      </c>
      <c r="D5" s="13">
        <v>1658</v>
      </c>
      <c r="E5" s="13" t="e">
        <f>SUM(#REF!)</f>
        <v>#REF!</v>
      </c>
      <c r="F5" s="13">
        <f>SUM(G5:H5)</f>
        <v>1280</v>
      </c>
      <c r="G5" s="13">
        <v>846</v>
      </c>
      <c r="H5" s="13">
        <v>434</v>
      </c>
      <c r="I5" s="13">
        <f>SUM(J5:K5)</f>
        <v>385</v>
      </c>
      <c r="J5" s="13">
        <v>293</v>
      </c>
      <c r="K5" s="13">
        <v>92</v>
      </c>
      <c r="L5" s="24">
        <v>1419</v>
      </c>
      <c r="M5" s="24">
        <v>7</v>
      </c>
      <c r="N5" s="24">
        <v>4</v>
      </c>
      <c r="O5" s="24">
        <v>22</v>
      </c>
      <c r="P5" s="24">
        <v>6</v>
      </c>
      <c r="Q5" s="24">
        <v>1</v>
      </c>
      <c r="R5" s="24">
        <v>1656</v>
      </c>
      <c r="S5" s="24">
        <v>128</v>
      </c>
      <c r="T5" s="24">
        <v>241</v>
      </c>
      <c r="U5" s="24">
        <v>230</v>
      </c>
      <c r="V5" s="24">
        <v>117</v>
      </c>
      <c r="W5" s="24">
        <v>11</v>
      </c>
    </row>
    <row r="6" spans="1:23" ht="21" hidden="1" customHeight="1">
      <c r="A6" s="4" t="s">
        <v>74</v>
      </c>
      <c r="B6" s="13">
        <f>SUM(C6:D6)</f>
        <v>4319</v>
      </c>
      <c r="C6" s="13">
        <v>2445</v>
      </c>
      <c r="D6" s="13">
        <v>1874</v>
      </c>
      <c r="E6" s="13" t="e">
        <f>SUM(#REF!)</f>
        <v>#REF!</v>
      </c>
      <c r="F6" s="13">
        <f>SUM(G6:H6)</f>
        <v>1448</v>
      </c>
      <c r="G6" s="13">
        <v>905</v>
      </c>
      <c r="H6" s="13">
        <v>543</v>
      </c>
      <c r="I6" s="13">
        <f>SUM(J6:K6)</f>
        <v>497</v>
      </c>
      <c r="J6" s="13">
        <v>351</v>
      </c>
      <c r="K6" s="13">
        <v>146</v>
      </c>
      <c r="L6" s="24">
        <v>1413</v>
      </c>
      <c r="M6" s="24">
        <v>4</v>
      </c>
      <c r="N6" s="24">
        <v>2</v>
      </c>
      <c r="O6" s="24">
        <v>20</v>
      </c>
      <c r="P6" s="24">
        <v>2</v>
      </c>
      <c r="Q6" s="24">
        <v>2</v>
      </c>
      <c r="R6" s="24">
        <v>1840</v>
      </c>
      <c r="S6" s="24">
        <v>150</v>
      </c>
      <c r="T6" s="24">
        <v>172</v>
      </c>
      <c r="U6" s="24">
        <v>190</v>
      </c>
      <c r="V6" s="24">
        <v>142</v>
      </c>
      <c r="W6" s="24">
        <v>8</v>
      </c>
    </row>
    <row r="7" spans="1:23" ht="21" customHeight="1">
      <c r="A7" s="21" t="s">
        <v>78</v>
      </c>
      <c r="B7" s="13">
        <f>SUM(C7:D7)</f>
        <v>5166</v>
      </c>
      <c r="C7" s="13">
        <v>3026</v>
      </c>
      <c r="D7" s="13">
        <v>2140</v>
      </c>
      <c r="E7" s="13">
        <v>4697</v>
      </c>
      <c r="F7" s="13">
        <f>SUM(G7:H7)</f>
        <v>1289</v>
      </c>
      <c r="G7" s="13">
        <v>777</v>
      </c>
      <c r="H7" s="13">
        <v>512</v>
      </c>
      <c r="I7" s="13">
        <v>413</v>
      </c>
      <c r="J7" s="13">
        <v>316</v>
      </c>
      <c r="K7" s="13">
        <v>144</v>
      </c>
      <c r="L7" s="74">
        <v>1454</v>
      </c>
      <c r="M7" s="74">
        <v>2</v>
      </c>
      <c r="N7" s="74">
        <v>2</v>
      </c>
      <c r="O7" s="74">
        <v>14</v>
      </c>
      <c r="P7" s="74">
        <v>1</v>
      </c>
      <c r="Q7" s="74">
        <v>1</v>
      </c>
      <c r="R7" s="74">
        <v>1754</v>
      </c>
      <c r="S7" s="74">
        <v>129</v>
      </c>
      <c r="T7" s="74">
        <v>166</v>
      </c>
      <c r="U7" s="74">
        <v>172</v>
      </c>
      <c r="V7" s="74">
        <v>118</v>
      </c>
      <c r="W7" s="74">
        <v>11</v>
      </c>
    </row>
    <row r="8" spans="1:23" ht="21" customHeight="1">
      <c r="A8" s="21">
        <v>14</v>
      </c>
      <c r="B8" s="13">
        <f>SUM(C8:D8)</f>
        <v>5525</v>
      </c>
      <c r="C8" s="13">
        <v>3356</v>
      </c>
      <c r="D8" s="13">
        <v>2169</v>
      </c>
      <c r="E8" s="13">
        <v>4228</v>
      </c>
      <c r="F8" s="13">
        <f>SUM(G8:H8)</f>
        <v>1418</v>
      </c>
      <c r="G8" s="13">
        <v>935</v>
      </c>
      <c r="H8" s="13">
        <v>483</v>
      </c>
      <c r="I8" s="13">
        <v>481</v>
      </c>
      <c r="J8" s="13">
        <v>347</v>
      </c>
      <c r="K8" s="13">
        <v>228</v>
      </c>
      <c r="L8" s="24">
        <v>1410</v>
      </c>
      <c r="M8" s="24">
        <v>3</v>
      </c>
      <c r="N8" s="24">
        <v>3</v>
      </c>
      <c r="O8" s="24">
        <v>15</v>
      </c>
      <c r="P8" s="24">
        <v>3</v>
      </c>
      <c r="Q8" s="24">
        <v>0</v>
      </c>
      <c r="R8" s="24">
        <v>1729</v>
      </c>
      <c r="S8" s="24">
        <v>101</v>
      </c>
      <c r="T8" s="24">
        <v>111</v>
      </c>
      <c r="U8" s="24">
        <v>98</v>
      </c>
      <c r="V8" s="24">
        <v>90</v>
      </c>
      <c r="W8" s="24">
        <v>11</v>
      </c>
    </row>
    <row r="9" spans="1:23" ht="21" customHeight="1">
      <c r="A9" s="21">
        <v>15</v>
      </c>
      <c r="B9" s="13">
        <f>SUM(C9:D9)</f>
        <v>5106</v>
      </c>
      <c r="C9" s="13">
        <v>3198</v>
      </c>
      <c r="D9" s="13">
        <v>1908</v>
      </c>
      <c r="E9" s="13">
        <v>4836</v>
      </c>
      <c r="F9" s="13">
        <f>SUM(G9:H9)</f>
        <v>1752</v>
      </c>
      <c r="G9" s="13">
        <v>1127</v>
      </c>
      <c r="H9" s="13">
        <v>625</v>
      </c>
      <c r="I9" s="13">
        <v>627</v>
      </c>
      <c r="J9" s="13">
        <v>425</v>
      </c>
      <c r="K9" s="13">
        <v>294</v>
      </c>
      <c r="L9" s="24">
        <v>1362</v>
      </c>
      <c r="M9" s="24">
        <v>3</v>
      </c>
      <c r="N9" s="24">
        <v>2</v>
      </c>
      <c r="O9" s="24">
        <v>19</v>
      </c>
      <c r="P9" s="24">
        <v>3</v>
      </c>
      <c r="Q9" s="24">
        <v>0</v>
      </c>
      <c r="R9" s="24">
        <v>1746</v>
      </c>
      <c r="S9" s="24">
        <v>124</v>
      </c>
      <c r="T9" s="24">
        <v>141</v>
      </c>
      <c r="U9" s="24">
        <v>140</v>
      </c>
      <c r="V9" s="24">
        <v>108</v>
      </c>
      <c r="W9" s="24">
        <v>16</v>
      </c>
    </row>
    <row r="10" spans="1:23" ht="21" customHeight="1">
      <c r="A10" s="21">
        <v>16</v>
      </c>
      <c r="B10" s="13">
        <v>4662</v>
      </c>
      <c r="C10" s="13" t="s">
        <v>86</v>
      </c>
      <c r="D10" s="13" t="s">
        <v>86</v>
      </c>
      <c r="E10" s="13">
        <v>5402</v>
      </c>
      <c r="F10" s="13">
        <v>1576</v>
      </c>
      <c r="G10" s="13" t="s">
        <v>86</v>
      </c>
      <c r="H10" s="13" t="s">
        <v>86</v>
      </c>
      <c r="I10" s="13">
        <v>486</v>
      </c>
      <c r="J10" s="13">
        <v>402</v>
      </c>
      <c r="K10" s="13">
        <v>206</v>
      </c>
      <c r="L10" s="24">
        <v>1362</v>
      </c>
      <c r="M10" s="24">
        <v>1</v>
      </c>
      <c r="N10" s="24">
        <v>1</v>
      </c>
      <c r="O10" s="24">
        <v>15</v>
      </c>
      <c r="P10" s="24">
        <v>1</v>
      </c>
      <c r="Q10" s="24">
        <v>0</v>
      </c>
      <c r="R10" s="24">
        <v>1714</v>
      </c>
      <c r="S10" s="24">
        <v>122</v>
      </c>
      <c r="T10" s="24">
        <v>126</v>
      </c>
      <c r="U10" s="13" t="s">
        <v>86</v>
      </c>
      <c r="V10" s="24">
        <v>114</v>
      </c>
      <c r="W10" s="24">
        <v>8</v>
      </c>
    </row>
    <row r="11" spans="1:23" ht="21" customHeight="1" thickBot="1">
      <c r="A11" s="16">
        <v>17</v>
      </c>
      <c r="B11" s="15">
        <v>4558</v>
      </c>
      <c r="C11" s="15" t="s">
        <v>86</v>
      </c>
      <c r="D11" s="15" t="s">
        <v>86</v>
      </c>
      <c r="E11" s="15">
        <v>5824</v>
      </c>
      <c r="F11" s="15">
        <v>1633</v>
      </c>
      <c r="G11" s="15" t="s">
        <v>86</v>
      </c>
      <c r="H11" s="15" t="s">
        <v>86</v>
      </c>
      <c r="I11" s="15">
        <v>467</v>
      </c>
      <c r="J11" s="15">
        <v>413</v>
      </c>
      <c r="K11" s="15">
        <v>186</v>
      </c>
      <c r="L11" s="25">
        <v>1284</v>
      </c>
      <c r="M11" s="25">
        <v>1</v>
      </c>
      <c r="N11" s="25">
        <v>1</v>
      </c>
      <c r="O11" s="25">
        <v>2</v>
      </c>
      <c r="P11" s="25">
        <v>2</v>
      </c>
      <c r="Q11" s="25">
        <v>1</v>
      </c>
      <c r="R11" s="25">
        <v>1615</v>
      </c>
      <c r="S11" s="25">
        <v>89</v>
      </c>
      <c r="T11" s="25">
        <v>143</v>
      </c>
      <c r="U11" s="15" t="s">
        <v>86</v>
      </c>
      <c r="V11" s="25">
        <v>81</v>
      </c>
      <c r="W11" s="25">
        <v>8</v>
      </c>
    </row>
    <row r="12" spans="1:23">
      <c r="A12" s="7" t="s">
        <v>121</v>
      </c>
    </row>
    <row r="13" spans="1:23">
      <c r="A13" s="7" t="s">
        <v>118</v>
      </c>
    </row>
    <row r="14" spans="1:23">
      <c r="A14" s="7" t="s">
        <v>119</v>
      </c>
    </row>
    <row r="15" spans="1:23">
      <c r="A15" s="7" t="s">
        <v>38</v>
      </c>
    </row>
  </sheetData>
  <mergeCells count="8">
    <mergeCell ref="L2:W2"/>
    <mergeCell ref="L3:Q3"/>
    <mergeCell ref="R3:W3"/>
    <mergeCell ref="A2:A4"/>
    <mergeCell ref="B2:D3"/>
    <mergeCell ref="I2:K3"/>
    <mergeCell ref="E2:E3"/>
    <mergeCell ref="F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7"/>
  <sheetViews>
    <sheetView showGridLines="0" workbookViewId="0">
      <selection activeCell="A2" sqref="A2:D4"/>
    </sheetView>
  </sheetViews>
  <sheetFormatPr defaultRowHeight="13.5"/>
  <cols>
    <col min="1" max="1" width="9.125" style="2" customWidth="1"/>
    <col min="2" max="9" width="4.875" style="2" customWidth="1"/>
    <col min="10" max="17" width="4.75" style="2" customWidth="1"/>
    <col min="18" max="16384" width="9" style="2"/>
  </cols>
  <sheetData>
    <row r="1" spans="1:17" ht="14.25" thickBot="1">
      <c r="A1" s="1" t="s">
        <v>126</v>
      </c>
      <c r="G1" s="11" t="s">
        <v>73</v>
      </c>
      <c r="Q1" s="8" t="s">
        <v>18</v>
      </c>
    </row>
    <row r="2" spans="1:17" ht="15" customHeight="1">
      <c r="A2" s="86" t="s">
        <v>7</v>
      </c>
      <c r="B2" s="78" t="s">
        <v>21</v>
      </c>
      <c r="C2" s="78"/>
      <c r="D2" s="78" t="s">
        <v>11</v>
      </c>
      <c r="E2" s="78"/>
      <c r="F2" s="78" t="s">
        <v>12</v>
      </c>
      <c r="G2" s="78"/>
      <c r="H2" s="78" t="s">
        <v>13</v>
      </c>
      <c r="I2" s="78"/>
      <c r="J2" s="78" t="s">
        <v>14</v>
      </c>
      <c r="K2" s="78"/>
      <c r="L2" s="78" t="s">
        <v>15</v>
      </c>
      <c r="M2" s="78"/>
      <c r="N2" s="78" t="s">
        <v>16</v>
      </c>
      <c r="O2" s="78"/>
      <c r="P2" s="78" t="s">
        <v>17</v>
      </c>
      <c r="Q2" s="79"/>
    </row>
    <row r="3" spans="1:17" ht="15" customHeight="1">
      <c r="A3" s="87"/>
      <c r="B3" s="18" t="s">
        <v>9</v>
      </c>
      <c r="C3" s="18" t="s">
        <v>10</v>
      </c>
      <c r="D3" s="18" t="s">
        <v>9</v>
      </c>
      <c r="E3" s="18" t="s">
        <v>10</v>
      </c>
      <c r="F3" s="18" t="s">
        <v>9</v>
      </c>
      <c r="G3" s="18" t="s">
        <v>10</v>
      </c>
      <c r="H3" s="18" t="s">
        <v>9</v>
      </c>
      <c r="I3" s="18" t="s">
        <v>10</v>
      </c>
      <c r="J3" s="18" t="s">
        <v>9</v>
      </c>
      <c r="K3" s="18" t="s">
        <v>10</v>
      </c>
      <c r="L3" s="18" t="s">
        <v>9</v>
      </c>
      <c r="M3" s="18" t="s">
        <v>10</v>
      </c>
      <c r="N3" s="18" t="s">
        <v>9</v>
      </c>
      <c r="O3" s="18" t="s">
        <v>10</v>
      </c>
      <c r="P3" s="18" t="s">
        <v>9</v>
      </c>
      <c r="Q3" s="22" t="s">
        <v>10</v>
      </c>
    </row>
    <row r="4" spans="1:17" ht="18" hidden="1" customHeight="1">
      <c r="A4" s="88" t="s">
        <v>8</v>
      </c>
      <c r="B4" s="65">
        <f>SUM(D4,F4,H4,J4,L4,N4,P4)</f>
        <v>86</v>
      </c>
      <c r="C4" s="65">
        <f>SUM(E4,G4,I4,K4,M4,O4,Q4)</f>
        <v>1351</v>
      </c>
      <c r="D4" s="65">
        <v>11</v>
      </c>
      <c r="E4" s="65">
        <v>177</v>
      </c>
      <c r="F4" s="65">
        <v>64</v>
      </c>
      <c r="G4" s="65">
        <v>823</v>
      </c>
      <c r="H4" s="65">
        <v>2</v>
      </c>
      <c r="I4" s="65">
        <v>193</v>
      </c>
      <c r="J4" s="65">
        <v>0</v>
      </c>
      <c r="K4" s="65">
        <v>0</v>
      </c>
      <c r="L4" s="65">
        <v>0</v>
      </c>
      <c r="M4" s="65">
        <v>0</v>
      </c>
      <c r="N4" s="65">
        <v>9</v>
      </c>
      <c r="O4" s="65">
        <v>158</v>
      </c>
      <c r="P4" s="65">
        <v>0</v>
      </c>
      <c r="Q4" s="65">
        <v>0</v>
      </c>
    </row>
    <row r="5" spans="1:17" ht="18" hidden="1" customHeight="1">
      <c r="A5" s="88"/>
      <c r="B5" s="65">
        <f t="shared" ref="B5:B15" si="0">SUM(D5,F5,H5,J5,L5,N5,P5)</f>
        <v>1220</v>
      </c>
      <c r="C5" s="65">
        <f t="shared" ref="C5:C15" si="1">SUM(E5,G5,I5,K5,M5,O5,Q5)</f>
        <v>31222</v>
      </c>
      <c r="D5" s="65">
        <v>232</v>
      </c>
      <c r="E5" s="65">
        <v>898</v>
      </c>
      <c r="F5" s="65">
        <v>878</v>
      </c>
      <c r="G5" s="65">
        <v>18834</v>
      </c>
      <c r="H5" s="65">
        <v>33</v>
      </c>
      <c r="I5" s="65">
        <v>8478</v>
      </c>
      <c r="J5" s="65">
        <v>5</v>
      </c>
      <c r="K5" s="65">
        <v>1629</v>
      </c>
      <c r="L5" s="65">
        <v>8</v>
      </c>
      <c r="M5" s="65">
        <v>479</v>
      </c>
      <c r="N5" s="65">
        <v>64</v>
      </c>
      <c r="O5" s="65">
        <v>904</v>
      </c>
      <c r="P5" s="65">
        <v>0</v>
      </c>
      <c r="Q5" s="65">
        <v>0</v>
      </c>
    </row>
    <row r="6" spans="1:17" ht="23.25" customHeight="1">
      <c r="A6" s="85" t="s">
        <v>82</v>
      </c>
      <c r="B6" s="66">
        <f t="shared" si="0"/>
        <v>65</v>
      </c>
      <c r="C6" s="67">
        <f t="shared" si="1"/>
        <v>816</v>
      </c>
      <c r="D6" s="67">
        <v>11</v>
      </c>
      <c r="E6" s="67">
        <v>59</v>
      </c>
      <c r="F6" s="67">
        <v>47</v>
      </c>
      <c r="G6" s="67">
        <v>640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7</v>
      </c>
      <c r="O6" s="67">
        <v>117</v>
      </c>
      <c r="P6" s="67">
        <v>0</v>
      </c>
      <c r="Q6" s="67">
        <v>0</v>
      </c>
    </row>
    <row r="7" spans="1:17" ht="23.25" customHeight="1">
      <c r="A7" s="83"/>
      <c r="B7" s="68">
        <f t="shared" si="0"/>
        <v>1341</v>
      </c>
      <c r="C7" s="65">
        <f t="shared" si="1"/>
        <v>37505</v>
      </c>
      <c r="D7" s="65">
        <v>226</v>
      </c>
      <c r="E7" s="65">
        <v>871</v>
      </c>
      <c r="F7" s="65">
        <v>997</v>
      </c>
      <c r="G7" s="65">
        <v>22185</v>
      </c>
      <c r="H7" s="65">
        <v>34</v>
      </c>
      <c r="I7" s="65">
        <v>11751</v>
      </c>
      <c r="J7" s="65">
        <v>1</v>
      </c>
      <c r="K7" s="65">
        <v>1153</v>
      </c>
      <c r="L7" s="65">
        <v>8</v>
      </c>
      <c r="M7" s="65">
        <v>447</v>
      </c>
      <c r="N7" s="65">
        <v>72</v>
      </c>
      <c r="O7" s="65">
        <v>1048</v>
      </c>
      <c r="P7" s="65">
        <v>3</v>
      </c>
      <c r="Q7" s="65">
        <v>50</v>
      </c>
    </row>
    <row r="8" spans="1:17" ht="23.25" customHeight="1">
      <c r="A8" s="83">
        <v>14</v>
      </c>
      <c r="B8" s="68">
        <f t="shared" si="0"/>
        <v>91</v>
      </c>
      <c r="C8" s="65">
        <f t="shared" si="1"/>
        <v>2739</v>
      </c>
      <c r="D8" s="65">
        <v>26</v>
      </c>
      <c r="E8" s="65">
        <v>151</v>
      </c>
      <c r="F8" s="65">
        <v>54</v>
      </c>
      <c r="G8" s="65">
        <v>819</v>
      </c>
      <c r="H8" s="65">
        <v>3</v>
      </c>
      <c r="I8" s="65">
        <v>906</v>
      </c>
      <c r="J8" s="65">
        <v>1</v>
      </c>
      <c r="K8" s="65">
        <v>712</v>
      </c>
      <c r="L8" s="65">
        <v>1</v>
      </c>
      <c r="M8" s="65">
        <v>52</v>
      </c>
      <c r="N8" s="65">
        <v>6</v>
      </c>
      <c r="O8" s="65">
        <v>99</v>
      </c>
      <c r="P8" s="65">
        <v>0</v>
      </c>
      <c r="Q8" s="65">
        <v>0</v>
      </c>
    </row>
    <row r="9" spans="1:17" ht="23.25" customHeight="1">
      <c r="A9" s="83"/>
      <c r="B9" s="68">
        <f t="shared" si="0"/>
        <v>1478</v>
      </c>
      <c r="C9" s="65">
        <f t="shared" si="1"/>
        <v>34484</v>
      </c>
      <c r="D9" s="65">
        <v>340</v>
      </c>
      <c r="E9" s="65">
        <v>1143</v>
      </c>
      <c r="F9" s="65">
        <v>1008</v>
      </c>
      <c r="G9" s="65">
        <v>21628</v>
      </c>
      <c r="H9" s="65">
        <v>41</v>
      </c>
      <c r="I9" s="65">
        <v>9221</v>
      </c>
      <c r="J9" s="65">
        <v>5</v>
      </c>
      <c r="K9" s="65">
        <v>1032</v>
      </c>
      <c r="L9" s="65">
        <v>5</v>
      </c>
      <c r="M9" s="65">
        <v>318</v>
      </c>
      <c r="N9" s="65">
        <v>79</v>
      </c>
      <c r="O9" s="65">
        <v>1142</v>
      </c>
      <c r="P9" s="65">
        <v>0</v>
      </c>
      <c r="Q9" s="65">
        <v>0</v>
      </c>
    </row>
    <row r="10" spans="1:17" ht="23.25" customHeight="1">
      <c r="A10" s="83">
        <v>15</v>
      </c>
      <c r="B10" s="68">
        <f t="shared" si="0"/>
        <v>90</v>
      </c>
      <c r="C10" s="65">
        <f t="shared" si="1"/>
        <v>1837</v>
      </c>
      <c r="D10" s="65">
        <v>20</v>
      </c>
      <c r="E10" s="65">
        <v>97</v>
      </c>
      <c r="F10" s="65">
        <v>59</v>
      </c>
      <c r="G10" s="65">
        <v>920</v>
      </c>
      <c r="H10" s="65">
        <v>3</v>
      </c>
      <c r="I10" s="65">
        <v>624</v>
      </c>
      <c r="J10" s="65">
        <v>0</v>
      </c>
      <c r="K10" s="65">
        <v>0</v>
      </c>
      <c r="L10" s="65">
        <v>1</v>
      </c>
      <c r="M10" s="65">
        <v>75</v>
      </c>
      <c r="N10" s="65">
        <v>7</v>
      </c>
      <c r="O10" s="65">
        <v>121</v>
      </c>
      <c r="P10" s="65">
        <v>0</v>
      </c>
      <c r="Q10" s="65">
        <v>0</v>
      </c>
    </row>
    <row r="11" spans="1:17" ht="23.25" customHeight="1">
      <c r="A11" s="83"/>
      <c r="B11" s="68">
        <f t="shared" si="0"/>
        <v>1387</v>
      </c>
      <c r="C11" s="65">
        <f t="shared" si="1"/>
        <v>29868</v>
      </c>
      <c r="D11" s="65">
        <v>239</v>
      </c>
      <c r="E11" s="65">
        <v>1227</v>
      </c>
      <c r="F11" s="65">
        <v>1033</v>
      </c>
      <c r="G11" s="65">
        <v>20089</v>
      </c>
      <c r="H11" s="65">
        <v>38</v>
      </c>
      <c r="I11" s="65">
        <v>7237</v>
      </c>
      <c r="J11" s="65">
        <v>0</v>
      </c>
      <c r="K11" s="65">
        <v>0</v>
      </c>
      <c r="L11" s="65">
        <v>2</v>
      </c>
      <c r="M11" s="65">
        <v>107</v>
      </c>
      <c r="N11" s="65">
        <v>75</v>
      </c>
      <c r="O11" s="65">
        <v>1208</v>
      </c>
      <c r="P11" s="65">
        <v>0</v>
      </c>
      <c r="Q11" s="65">
        <v>0</v>
      </c>
    </row>
    <row r="12" spans="1:17" ht="23.25" customHeight="1">
      <c r="A12" s="83">
        <v>16</v>
      </c>
      <c r="B12" s="68">
        <f>SUM(D12,F12,H12,J12,L12,N12,P12)</f>
        <v>64</v>
      </c>
      <c r="C12" s="65">
        <f>SUM(E12,G12,I12,K12,M12,O12,Q12)</f>
        <v>937</v>
      </c>
      <c r="D12" s="65">
        <v>20</v>
      </c>
      <c r="E12" s="65">
        <v>172</v>
      </c>
      <c r="F12" s="65">
        <v>35</v>
      </c>
      <c r="G12" s="65">
        <v>605</v>
      </c>
      <c r="H12" s="65">
        <v>1</v>
      </c>
      <c r="I12" s="65">
        <v>23</v>
      </c>
      <c r="J12" s="65">
        <v>0</v>
      </c>
      <c r="K12" s="65">
        <v>0</v>
      </c>
      <c r="L12" s="65">
        <v>0</v>
      </c>
      <c r="M12" s="65">
        <v>0</v>
      </c>
      <c r="N12" s="65">
        <v>8</v>
      </c>
      <c r="O12" s="65">
        <v>137</v>
      </c>
      <c r="P12" s="65">
        <v>0</v>
      </c>
      <c r="Q12" s="65">
        <v>0</v>
      </c>
    </row>
    <row r="13" spans="1:17" ht="23.25" customHeight="1">
      <c r="A13" s="83"/>
      <c r="B13" s="68">
        <f>SUM(D13,F13,H13,J13,L13,N13,P13)</f>
        <v>1187</v>
      </c>
      <c r="C13" s="65">
        <f>SUM(E13,G13,I13,K13,M13,O13,Q13)</f>
        <v>27736</v>
      </c>
      <c r="D13" s="65">
        <v>213</v>
      </c>
      <c r="E13" s="65">
        <v>719</v>
      </c>
      <c r="F13" s="65">
        <v>858</v>
      </c>
      <c r="G13" s="65">
        <v>16941</v>
      </c>
      <c r="H13" s="65">
        <v>39</v>
      </c>
      <c r="I13" s="65">
        <v>8771</v>
      </c>
      <c r="J13" s="65">
        <v>1</v>
      </c>
      <c r="K13" s="65">
        <v>14</v>
      </c>
      <c r="L13" s="65">
        <v>2</v>
      </c>
      <c r="M13" s="65">
        <v>114</v>
      </c>
      <c r="N13" s="65">
        <v>73</v>
      </c>
      <c r="O13" s="65">
        <v>1165</v>
      </c>
      <c r="P13" s="65">
        <v>1</v>
      </c>
      <c r="Q13" s="65">
        <v>12</v>
      </c>
    </row>
    <row r="14" spans="1:17" ht="23.25" customHeight="1">
      <c r="A14" s="83">
        <v>17</v>
      </c>
      <c r="B14" s="68">
        <f t="shared" si="0"/>
        <v>63</v>
      </c>
      <c r="C14" s="65">
        <f t="shared" si="1"/>
        <v>1070</v>
      </c>
      <c r="D14" s="65">
        <v>6</v>
      </c>
      <c r="E14" s="65">
        <v>25</v>
      </c>
      <c r="F14" s="65">
        <v>41</v>
      </c>
      <c r="G14" s="65">
        <v>394</v>
      </c>
      <c r="H14" s="65">
        <v>1</v>
      </c>
      <c r="I14" s="65">
        <v>5</v>
      </c>
      <c r="J14" s="65">
        <v>2</v>
      </c>
      <c r="K14" s="65">
        <v>480</v>
      </c>
      <c r="L14" s="65">
        <v>0</v>
      </c>
      <c r="M14" s="65">
        <v>0</v>
      </c>
      <c r="N14" s="65">
        <v>4</v>
      </c>
      <c r="O14" s="65">
        <v>68</v>
      </c>
      <c r="P14" s="65">
        <v>9</v>
      </c>
      <c r="Q14" s="65">
        <v>98</v>
      </c>
    </row>
    <row r="15" spans="1:17" ht="23.25" customHeight="1" thickBot="1">
      <c r="A15" s="84"/>
      <c r="B15" s="69">
        <f t="shared" si="0"/>
        <v>1175</v>
      </c>
      <c r="C15" s="70">
        <f t="shared" si="1"/>
        <v>24456</v>
      </c>
      <c r="D15" s="70">
        <v>196</v>
      </c>
      <c r="E15" s="70">
        <v>609</v>
      </c>
      <c r="F15" s="70">
        <v>855</v>
      </c>
      <c r="G15" s="70">
        <v>16810</v>
      </c>
      <c r="H15" s="70">
        <v>27</v>
      </c>
      <c r="I15" s="70">
        <v>4099</v>
      </c>
      <c r="J15" s="70">
        <v>3</v>
      </c>
      <c r="K15" s="70">
        <v>1362</v>
      </c>
      <c r="L15" s="70">
        <v>4</v>
      </c>
      <c r="M15" s="70">
        <v>277</v>
      </c>
      <c r="N15" s="70">
        <v>78</v>
      </c>
      <c r="O15" s="70">
        <v>1247</v>
      </c>
      <c r="P15" s="70">
        <v>12</v>
      </c>
      <c r="Q15" s="70">
        <v>52</v>
      </c>
    </row>
    <row r="16" spans="1:17">
      <c r="A16" s="7" t="s">
        <v>120</v>
      </c>
    </row>
    <row r="17" spans="1:1">
      <c r="A17" s="7" t="s">
        <v>19</v>
      </c>
    </row>
  </sheetData>
  <mergeCells count="15">
    <mergeCell ref="P2:Q2"/>
    <mergeCell ref="A6:A7"/>
    <mergeCell ref="A8:A9"/>
    <mergeCell ref="F2:G2"/>
    <mergeCell ref="H2:I2"/>
    <mergeCell ref="J2:K2"/>
    <mergeCell ref="L2:M2"/>
    <mergeCell ref="A2:A3"/>
    <mergeCell ref="A4:A5"/>
    <mergeCell ref="B2:C2"/>
    <mergeCell ref="A12:A13"/>
    <mergeCell ref="A10:A11"/>
    <mergeCell ref="A14:A15"/>
    <mergeCell ref="N2:O2"/>
    <mergeCell ref="D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9.125" style="2" customWidth="1"/>
    <col min="2" max="4" width="9.375" style="2" customWidth="1"/>
    <col min="5" max="7" width="9.625" style="2" customWidth="1"/>
    <col min="8" max="9" width="10.125" style="2" customWidth="1"/>
    <col min="10" max="16384" width="9" style="2"/>
  </cols>
  <sheetData>
    <row r="1" spans="1:9" ht="14.25" thickBot="1">
      <c r="A1" s="1" t="s">
        <v>127</v>
      </c>
      <c r="D1" s="11" t="s">
        <v>80</v>
      </c>
      <c r="I1" s="8" t="s">
        <v>46</v>
      </c>
    </row>
    <row r="2" spans="1:9">
      <c r="A2" s="77" t="s">
        <v>7</v>
      </c>
      <c r="B2" s="78" t="s">
        <v>41</v>
      </c>
      <c r="C2" s="78"/>
      <c r="D2" s="78"/>
      <c r="E2" s="78" t="s">
        <v>43</v>
      </c>
      <c r="F2" s="78"/>
      <c r="G2" s="78"/>
      <c r="H2" s="89" t="s">
        <v>45</v>
      </c>
      <c r="I2" s="79" t="s">
        <v>44</v>
      </c>
    </row>
    <row r="3" spans="1:9">
      <c r="A3" s="80"/>
      <c r="B3" s="18" t="s">
        <v>42</v>
      </c>
      <c r="C3" s="18" t="s">
        <v>22</v>
      </c>
      <c r="D3" s="18" t="s">
        <v>23</v>
      </c>
      <c r="E3" s="18" t="s">
        <v>42</v>
      </c>
      <c r="F3" s="18" t="s">
        <v>22</v>
      </c>
      <c r="G3" s="18" t="s">
        <v>23</v>
      </c>
      <c r="H3" s="81"/>
      <c r="I3" s="82"/>
    </row>
    <row r="4" spans="1:9" hidden="1">
      <c r="A4" s="4" t="s">
        <v>40</v>
      </c>
      <c r="B4" s="13">
        <f>SUM(C4:D4)</f>
        <v>1986</v>
      </c>
      <c r="C4" s="13">
        <v>942</v>
      </c>
      <c r="D4" s="13">
        <v>1044</v>
      </c>
      <c r="E4" s="13">
        <f>SUM(F4:G4)</f>
        <v>734</v>
      </c>
      <c r="F4" s="13">
        <v>343</v>
      </c>
      <c r="G4" s="13">
        <v>391</v>
      </c>
      <c r="H4" s="13">
        <v>1197360</v>
      </c>
      <c r="I4" s="14">
        <v>99.3</v>
      </c>
    </row>
    <row r="5" spans="1:9" hidden="1">
      <c r="A5" s="4">
        <v>10</v>
      </c>
      <c r="B5" s="13">
        <f t="shared" ref="B5:B11" si="0">SUM(C5:D5)</f>
        <v>2300</v>
      </c>
      <c r="C5" s="13">
        <v>1086</v>
      </c>
      <c r="D5" s="13">
        <v>1214</v>
      </c>
      <c r="E5" s="13">
        <f t="shared" ref="E5:E11" si="1">SUM(F5:G5)</f>
        <v>963</v>
      </c>
      <c r="F5" s="13">
        <v>461</v>
      </c>
      <c r="G5" s="13">
        <v>502</v>
      </c>
      <c r="H5" s="13">
        <v>1579377</v>
      </c>
      <c r="I5" s="14">
        <f t="shared" ref="I5:I11" si="2">H5/H4*100</f>
        <v>131.90494086991379</v>
      </c>
    </row>
    <row r="6" spans="1:9" hidden="1">
      <c r="A6" s="4">
        <v>11</v>
      </c>
      <c r="B6" s="13">
        <f t="shared" si="0"/>
        <v>1907</v>
      </c>
      <c r="C6" s="13">
        <v>973</v>
      </c>
      <c r="D6" s="13">
        <v>934</v>
      </c>
      <c r="E6" s="13">
        <f t="shared" si="1"/>
        <v>882</v>
      </c>
      <c r="F6" s="13">
        <v>445</v>
      </c>
      <c r="G6" s="13">
        <v>437</v>
      </c>
      <c r="H6" s="13">
        <v>1543971</v>
      </c>
      <c r="I6" s="14">
        <f t="shared" si="2"/>
        <v>97.758229985620915</v>
      </c>
    </row>
    <row r="7" spans="1:9" ht="19.5" customHeight="1">
      <c r="A7" s="34" t="s">
        <v>74</v>
      </c>
      <c r="B7" s="60">
        <f t="shared" si="0"/>
        <v>1999</v>
      </c>
      <c r="C7" s="61">
        <v>935</v>
      </c>
      <c r="D7" s="61">
        <v>1064</v>
      </c>
      <c r="E7" s="61">
        <f t="shared" si="1"/>
        <v>780</v>
      </c>
      <c r="F7" s="61">
        <v>356</v>
      </c>
      <c r="G7" s="61">
        <v>424</v>
      </c>
      <c r="H7" s="61">
        <v>1304386</v>
      </c>
      <c r="I7" s="23">
        <f t="shared" si="2"/>
        <v>84.482545332781513</v>
      </c>
    </row>
    <row r="8" spans="1:9" ht="19.5" customHeight="1">
      <c r="A8" s="34">
        <v>13</v>
      </c>
      <c r="B8" s="62">
        <f t="shared" si="0"/>
        <v>2747</v>
      </c>
      <c r="C8" s="13">
        <v>1327</v>
      </c>
      <c r="D8" s="13">
        <v>1420</v>
      </c>
      <c r="E8" s="13">
        <f t="shared" si="1"/>
        <v>1062</v>
      </c>
      <c r="F8" s="13">
        <v>496</v>
      </c>
      <c r="G8" s="13">
        <v>566</v>
      </c>
      <c r="H8" s="13">
        <v>1771008</v>
      </c>
      <c r="I8" s="14">
        <f t="shared" si="2"/>
        <v>135.77330636790032</v>
      </c>
    </row>
    <row r="9" spans="1:9" ht="19.5" customHeight="1">
      <c r="A9" s="34">
        <v>14</v>
      </c>
      <c r="B9" s="62">
        <f t="shared" si="0"/>
        <v>2337</v>
      </c>
      <c r="C9" s="13">
        <v>1241</v>
      </c>
      <c r="D9" s="13">
        <v>1096</v>
      </c>
      <c r="E9" s="13">
        <f t="shared" si="1"/>
        <v>1180</v>
      </c>
      <c r="F9" s="13">
        <v>656</v>
      </c>
      <c r="G9" s="13">
        <v>524</v>
      </c>
      <c r="H9" s="13">
        <v>2194878</v>
      </c>
      <c r="I9" s="14">
        <f t="shared" si="2"/>
        <v>123.93382751517781</v>
      </c>
    </row>
    <row r="10" spans="1:9" ht="19.5" customHeight="1">
      <c r="A10" s="34">
        <v>15</v>
      </c>
      <c r="B10" s="62">
        <f t="shared" si="0"/>
        <v>2085</v>
      </c>
      <c r="C10" s="13">
        <v>1037</v>
      </c>
      <c r="D10" s="13">
        <v>1048</v>
      </c>
      <c r="E10" s="13">
        <f t="shared" si="1"/>
        <v>781</v>
      </c>
      <c r="F10" s="13">
        <v>404</v>
      </c>
      <c r="G10" s="13">
        <v>377</v>
      </c>
      <c r="H10" s="13">
        <v>1270110</v>
      </c>
      <c r="I10" s="14">
        <f t="shared" si="2"/>
        <v>57.866997619002056</v>
      </c>
    </row>
    <row r="11" spans="1:9" ht="19.5" customHeight="1" thickBot="1">
      <c r="A11" s="63">
        <v>16</v>
      </c>
      <c r="B11" s="64">
        <f t="shared" si="0"/>
        <v>2034</v>
      </c>
      <c r="C11" s="15">
        <v>1015</v>
      </c>
      <c r="D11" s="15">
        <v>1019</v>
      </c>
      <c r="E11" s="15">
        <f t="shared" si="1"/>
        <v>619</v>
      </c>
      <c r="F11" s="15">
        <v>290</v>
      </c>
      <c r="G11" s="15">
        <v>329</v>
      </c>
      <c r="H11" s="15">
        <v>930528</v>
      </c>
      <c r="I11" s="17">
        <f t="shared" si="2"/>
        <v>73.26357559581453</v>
      </c>
    </row>
    <row r="12" spans="1:9">
      <c r="A12" s="7" t="s">
        <v>38</v>
      </c>
    </row>
    <row r="14" spans="1:9" ht="14.25" thickBot="1">
      <c r="A14" s="1"/>
      <c r="D14" s="1" t="s">
        <v>47</v>
      </c>
      <c r="H14" s="2" t="s">
        <v>46</v>
      </c>
    </row>
    <row r="15" spans="1:9">
      <c r="A15" s="90" t="s">
        <v>7</v>
      </c>
      <c r="B15" s="78" t="s">
        <v>41</v>
      </c>
      <c r="C15" s="78"/>
      <c r="D15" s="78"/>
      <c r="E15" s="78" t="s">
        <v>43</v>
      </c>
      <c r="F15" s="78"/>
      <c r="G15" s="78"/>
      <c r="H15" s="89" t="s">
        <v>45</v>
      </c>
      <c r="I15" s="79" t="s">
        <v>44</v>
      </c>
    </row>
    <row r="16" spans="1:9">
      <c r="A16" s="91"/>
      <c r="B16" s="18" t="s">
        <v>42</v>
      </c>
      <c r="C16" s="18" t="s">
        <v>22</v>
      </c>
      <c r="D16" s="18" t="s">
        <v>23</v>
      </c>
      <c r="E16" s="18" t="s">
        <v>42</v>
      </c>
      <c r="F16" s="18" t="s">
        <v>22</v>
      </c>
      <c r="G16" s="18" t="s">
        <v>23</v>
      </c>
      <c r="H16" s="81"/>
      <c r="I16" s="82"/>
    </row>
    <row r="17" spans="1:9">
      <c r="A17" s="4" t="s">
        <v>40</v>
      </c>
      <c r="B17" s="13">
        <f>SUM(C17:D17)</f>
        <v>0</v>
      </c>
      <c r="C17" s="13"/>
      <c r="D17" s="13"/>
      <c r="E17" s="13">
        <f>SUM(F17:G17)</f>
        <v>0</v>
      </c>
      <c r="F17" s="13"/>
      <c r="G17" s="13"/>
      <c r="H17" s="13"/>
      <c r="I17" s="14"/>
    </row>
    <row r="18" spans="1:9">
      <c r="A18" s="4">
        <v>10</v>
      </c>
      <c r="B18" s="13">
        <f t="shared" ref="B18:B24" si="3">SUM(C18:D18)</f>
        <v>0</v>
      </c>
      <c r="C18" s="13"/>
      <c r="D18" s="13"/>
      <c r="E18" s="13">
        <f t="shared" ref="E18:E24" si="4">SUM(F18:G18)</f>
        <v>0</v>
      </c>
      <c r="F18" s="13"/>
      <c r="G18" s="13"/>
      <c r="H18" s="13"/>
      <c r="I18" s="14" t="e">
        <f t="shared" ref="I18:I24" si="5">H18/H17*100</f>
        <v>#DIV/0!</v>
      </c>
    </row>
    <row r="19" spans="1:9">
      <c r="A19" s="4">
        <v>11</v>
      </c>
      <c r="B19" s="13">
        <f t="shared" si="3"/>
        <v>0</v>
      </c>
      <c r="C19" s="13"/>
      <c r="D19" s="13"/>
      <c r="E19" s="13">
        <f t="shared" si="4"/>
        <v>0</v>
      </c>
      <c r="F19" s="13"/>
      <c r="G19" s="13"/>
      <c r="H19" s="13"/>
      <c r="I19" s="14" t="e">
        <f t="shared" si="5"/>
        <v>#DIV/0!</v>
      </c>
    </row>
    <row r="20" spans="1:9">
      <c r="A20" s="4">
        <v>12</v>
      </c>
      <c r="B20" s="13">
        <f t="shared" si="3"/>
        <v>0</v>
      </c>
      <c r="C20" s="13"/>
      <c r="D20" s="13"/>
      <c r="E20" s="13">
        <f t="shared" si="4"/>
        <v>0</v>
      </c>
      <c r="F20" s="13"/>
      <c r="G20" s="13"/>
      <c r="H20" s="13"/>
      <c r="I20" s="14" t="e">
        <f t="shared" si="5"/>
        <v>#DIV/0!</v>
      </c>
    </row>
    <row r="21" spans="1:9">
      <c r="A21" s="4">
        <v>13</v>
      </c>
      <c r="B21" s="13">
        <f t="shared" si="3"/>
        <v>0</v>
      </c>
      <c r="C21" s="13"/>
      <c r="D21" s="13"/>
      <c r="E21" s="13">
        <f t="shared" si="4"/>
        <v>0</v>
      </c>
      <c r="F21" s="13"/>
      <c r="G21" s="13"/>
      <c r="H21" s="13"/>
      <c r="I21" s="14" t="e">
        <f t="shared" si="5"/>
        <v>#DIV/0!</v>
      </c>
    </row>
    <row r="22" spans="1:9">
      <c r="A22" s="4">
        <v>14</v>
      </c>
      <c r="B22" s="13">
        <f t="shared" si="3"/>
        <v>0</v>
      </c>
      <c r="C22" s="13"/>
      <c r="D22" s="13"/>
      <c r="E22" s="13">
        <f t="shared" si="4"/>
        <v>0</v>
      </c>
      <c r="F22" s="13"/>
      <c r="G22" s="13"/>
      <c r="H22" s="13"/>
      <c r="I22" s="14" t="e">
        <f t="shared" si="5"/>
        <v>#DIV/0!</v>
      </c>
    </row>
    <row r="23" spans="1:9">
      <c r="A23" s="4">
        <v>15</v>
      </c>
      <c r="B23" s="13">
        <f t="shared" si="3"/>
        <v>0</v>
      </c>
      <c r="C23" s="13"/>
      <c r="D23" s="13"/>
      <c r="E23" s="13">
        <f t="shared" si="4"/>
        <v>0</v>
      </c>
      <c r="F23" s="13"/>
      <c r="G23" s="13"/>
      <c r="H23" s="13"/>
      <c r="I23" s="14" t="e">
        <f t="shared" si="5"/>
        <v>#DIV/0!</v>
      </c>
    </row>
    <row r="24" spans="1:9" ht="14.25" thickBot="1">
      <c r="A24" s="30">
        <v>16</v>
      </c>
      <c r="B24" s="15">
        <f t="shared" si="3"/>
        <v>0</v>
      </c>
      <c r="C24" s="15"/>
      <c r="D24" s="15"/>
      <c r="E24" s="15">
        <f t="shared" si="4"/>
        <v>0</v>
      </c>
      <c r="F24" s="15"/>
      <c r="G24" s="15"/>
      <c r="H24" s="15"/>
      <c r="I24" s="17" t="e">
        <f t="shared" si="5"/>
        <v>#DIV/0!</v>
      </c>
    </row>
    <row r="25" spans="1:9">
      <c r="B25" s="7" t="s">
        <v>48</v>
      </c>
    </row>
  </sheetData>
  <mergeCells count="10">
    <mergeCell ref="H15:H16"/>
    <mergeCell ref="I15:I16"/>
    <mergeCell ref="A2:A3"/>
    <mergeCell ref="A15:A16"/>
    <mergeCell ref="B15:D15"/>
    <mergeCell ref="E15:G15"/>
    <mergeCell ref="B2:D2"/>
    <mergeCell ref="E2:G2"/>
    <mergeCell ref="I2:I3"/>
    <mergeCell ref="H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view="pageBreakPreview" zoomScaleNormal="100" workbookViewId="0">
      <selection activeCell="A2" sqref="A2:D4"/>
    </sheetView>
  </sheetViews>
  <sheetFormatPr defaultRowHeight="13.5"/>
  <cols>
    <col min="1" max="1" width="7.25" style="2" customWidth="1"/>
    <col min="2" max="2" width="9.125" style="2" customWidth="1"/>
    <col min="3" max="5" width="5.625" style="2" customWidth="1"/>
    <col min="6" max="6" width="5.5" style="2" customWidth="1"/>
    <col min="7" max="10" width="5.625" style="2" customWidth="1"/>
    <col min="11" max="11" width="5.5" style="2" customWidth="1"/>
    <col min="12" max="13" width="5.625" style="2" customWidth="1"/>
    <col min="14" max="14" width="4" style="2" customWidth="1"/>
    <col min="15" max="15" width="4.125" style="2" customWidth="1"/>
    <col min="16" max="16384" width="9" style="2"/>
  </cols>
  <sheetData>
    <row r="1" spans="1:15" ht="14.25" thickBot="1">
      <c r="A1" s="1" t="s">
        <v>128</v>
      </c>
      <c r="F1" s="11" t="s">
        <v>75</v>
      </c>
      <c r="O1" s="8" t="s">
        <v>63</v>
      </c>
    </row>
    <row r="2" spans="1:15" ht="67.5" customHeight="1">
      <c r="A2" s="76" t="s">
        <v>0</v>
      </c>
      <c r="B2" s="43" t="s">
        <v>49</v>
      </c>
      <c r="C2" s="44" t="s">
        <v>1</v>
      </c>
      <c r="D2" s="44" t="s">
        <v>50</v>
      </c>
      <c r="E2" s="44" t="s">
        <v>6</v>
      </c>
      <c r="F2" s="43" t="s">
        <v>51</v>
      </c>
      <c r="G2" s="44" t="s">
        <v>2</v>
      </c>
      <c r="H2" s="44" t="s">
        <v>3</v>
      </c>
      <c r="I2" s="43" t="s">
        <v>52</v>
      </c>
      <c r="J2" s="43" t="s">
        <v>53</v>
      </c>
      <c r="K2" s="43" t="s">
        <v>54</v>
      </c>
      <c r="L2" s="43" t="s">
        <v>55</v>
      </c>
      <c r="M2" s="44" t="s">
        <v>56</v>
      </c>
      <c r="N2" s="44" t="s">
        <v>57</v>
      </c>
      <c r="O2" s="45" t="s">
        <v>58</v>
      </c>
    </row>
    <row r="3" spans="1:15" ht="7.5" hidden="1" customHeight="1">
      <c r="A3" s="20" t="s">
        <v>61</v>
      </c>
      <c r="B3" s="46" t="s">
        <v>59</v>
      </c>
      <c r="C3" s="47">
        <f>SUM(D3:O3)</f>
        <v>2128</v>
      </c>
      <c r="D3" s="47">
        <v>8</v>
      </c>
      <c r="E3" s="47">
        <v>8</v>
      </c>
      <c r="F3" s="47">
        <v>23</v>
      </c>
      <c r="G3" s="47">
        <v>541</v>
      </c>
      <c r="H3" s="47">
        <v>515</v>
      </c>
      <c r="I3" s="47">
        <v>386</v>
      </c>
      <c r="J3" s="47">
        <v>23</v>
      </c>
      <c r="K3" s="47">
        <v>51</v>
      </c>
      <c r="L3" s="47">
        <v>2</v>
      </c>
      <c r="M3" s="47">
        <v>546</v>
      </c>
      <c r="N3" s="47">
        <v>25</v>
      </c>
      <c r="O3" s="47">
        <v>0</v>
      </c>
    </row>
    <row r="4" spans="1:15" ht="7.5" hidden="1" customHeight="1">
      <c r="A4" s="20" t="s">
        <v>62</v>
      </c>
      <c r="B4" s="48" t="s">
        <v>60</v>
      </c>
      <c r="C4" s="47">
        <f>SUM(D4:O4)</f>
        <v>22043</v>
      </c>
      <c r="D4" s="47">
        <v>23</v>
      </c>
      <c r="E4" s="47">
        <v>93</v>
      </c>
      <c r="F4" s="47">
        <v>107</v>
      </c>
      <c r="G4" s="47">
        <v>3462</v>
      </c>
      <c r="H4" s="47">
        <v>9292</v>
      </c>
      <c r="I4" s="47">
        <v>2256</v>
      </c>
      <c r="J4" s="47">
        <v>87</v>
      </c>
      <c r="K4" s="47">
        <v>628</v>
      </c>
      <c r="L4" s="47">
        <v>8</v>
      </c>
      <c r="M4" s="47">
        <v>5682</v>
      </c>
      <c r="N4" s="47">
        <v>405</v>
      </c>
      <c r="O4" s="47">
        <v>0</v>
      </c>
    </row>
    <row r="5" spans="1:15" hidden="1">
      <c r="A5" s="94" t="s">
        <v>76</v>
      </c>
      <c r="B5" s="49" t="s">
        <v>59</v>
      </c>
      <c r="C5" s="50">
        <f>SUM(D5:O5)</f>
        <v>2124</v>
      </c>
      <c r="D5" s="50">
        <v>8</v>
      </c>
      <c r="E5" s="50">
        <v>7</v>
      </c>
      <c r="F5" s="50">
        <v>23</v>
      </c>
      <c r="G5" s="50">
        <v>538</v>
      </c>
      <c r="H5" s="50">
        <v>499</v>
      </c>
      <c r="I5" s="50">
        <v>393</v>
      </c>
      <c r="J5" s="50">
        <v>22</v>
      </c>
      <c r="K5" s="50">
        <v>52</v>
      </c>
      <c r="L5" s="50">
        <v>2</v>
      </c>
      <c r="M5" s="50">
        <v>556</v>
      </c>
      <c r="N5" s="50">
        <v>24</v>
      </c>
      <c r="O5" s="51">
        <v>0</v>
      </c>
    </row>
    <row r="6" spans="1:15" hidden="1">
      <c r="A6" s="94"/>
      <c r="B6" s="52" t="s">
        <v>60</v>
      </c>
      <c r="C6" s="50">
        <f>SUM(D6:O6)</f>
        <v>22876</v>
      </c>
      <c r="D6" s="50">
        <v>22</v>
      </c>
      <c r="E6" s="50">
        <v>89</v>
      </c>
      <c r="F6" s="50">
        <v>100</v>
      </c>
      <c r="G6" s="50">
        <v>3389</v>
      </c>
      <c r="H6" s="50">
        <v>9349</v>
      </c>
      <c r="I6" s="50">
        <v>2202</v>
      </c>
      <c r="J6" s="50">
        <v>88</v>
      </c>
      <c r="K6" s="50">
        <v>616</v>
      </c>
      <c r="L6" s="50">
        <v>8</v>
      </c>
      <c r="M6" s="50">
        <v>6552</v>
      </c>
      <c r="N6" s="50">
        <v>461</v>
      </c>
      <c r="O6" s="51">
        <v>0</v>
      </c>
    </row>
    <row r="7" spans="1:15">
      <c r="A7" s="95" t="s">
        <v>77</v>
      </c>
      <c r="B7" s="56" t="s">
        <v>59</v>
      </c>
      <c r="C7" s="57">
        <f t="shared" ref="C7:C16" si="0">SUM(D7:O7)</f>
        <v>2117</v>
      </c>
      <c r="D7" s="57">
        <v>8</v>
      </c>
      <c r="E7" s="57">
        <v>6</v>
      </c>
      <c r="F7" s="57">
        <v>23</v>
      </c>
      <c r="G7" s="57">
        <v>536</v>
      </c>
      <c r="H7" s="57">
        <v>490</v>
      </c>
      <c r="I7" s="57">
        <v>395</v>
      </c>
      <c r="J7" s="57">
        <v>23</v>
      </c>
      <c r="K7" s="57">
        <v>52</v>
      </c>
      <c r="L7" s="57">
        <v>2</v>
      </c>
      <c r="M7" s="57">
        <v>557</v>
      </c>
      <c r="N7" s="57">
        <v>24</v>
      </c>
      <c r="O7" s="57">
        <v>1</v>
      </c>
    </row>
    <row r="8" spans="1:15">
      <c r="A8" s="92"/>
      <c r="B8" s="5" t="s">
        <v>60</v>
      </c>
      <c r="C8" s="47">
        <f t="shared" si="0"/>
        <v>22408</v>
      </c>
      <c r="D8" s="47">
        <v>22</v>
      </c>
      <c r="E8" s="47">
        <v>84</v>
      </c>
      <c r="F8" s="47">
        <v>94</v>
      </c>
      <c r="G8" s="47">
        <v>3285</v>
      </c>
      <c r="H8" s="47">
        <v>8534</v>
      </c>
      <c r="I8" s="47">
        <v>2206</v>
      </c>
      <c r="J8" s="47">
        <v>107</v>
      </c>
      <c r="K8" s="47">
        <v>656</v>
      </c>
      <c r="L8" s="47">
        <v>8</v>
      </c>
      <c r="M8" s="47">
        <v>6886</v>
      </c>
      <c r="N8" s="47">
        <v>526</v>
      </c>
      <c r="O8" s="47">
        <v>0</v>
      </c>
    </row>
    <row r="9" spans="1:15">
      <c r="A9" s="92">
        <v>14</v>
      </c>
      <c r="B9" s="58" t="s">
        <v>59</v>
      </c>
      <c r="C9" s="47">
        <f t="shared" si="0"/>
        <v>2112</v>
      </c>
      <c r="D9" s="47">
        <v>9</v>
      </c>
      <c r="E9" s="47">
        <v>7</v>
      </c>
      <c r="F9" s="47">
        <v>22</v>
      </c>
      <c r="G9" s="47">
        <v>519</v>
      </c>
      <c r="H9" s="47">
        <v>479</v>
      </c>
      <c r="I9" s="47">
        <v>398</v>
      </c>
      <c r="J9" s="47">
        <v>24</v>
      </c>
      <c r="K9" s="47">
        <v>66</v>
      </c>
      <c r="L9" s="47">
        <v>2</v>
      </c>
      <c r="M9" s="47">
        <v>559</v>
      </c>
      <c r="N9" s="47">
        <v>26</v>
      </c>
      <c r="O9" s="47">
        <v>1</v>
      </c>
    </row>
    <row r="10" spans="1:15">
      <c r="A10" s="92"/>
      <c r="B10" s="5" t="s">
        <v>60</v>
      </c>
      <c r="C10" s="47">
        <f t="shared" si="0"/>
        <v>21711</v>
      </c>
      <c r="D10" s="47">
        <v>26</v>
      </c>
      <c r="E10" s="47">
        <v>90</v>
      </c>
      <c r="F10" s="47">
        <v>69</v>
      </c>
      <c r="G10" s="47">
        <v>2740</v>
      </c>
      <c r="H10" s="47">
        <v>8118</v>
      </c>
      <c r="I10" s="47">
        <v>2115</v>
      </c>
      <c r="J10" s="47">
        <v>173</v>
      </c>
      <c r="K10" s="47">
        <v>779</v>
      </c>
      <c r="L10" s="47">
        <v>5</v>
      </c>
      <c r="M10" s="47">
        <v>7051</v>
      </c>
      <c r="N10" s="47">
        <v>545</v>
      </c>
      <c r="O10" s="47">
        <v>0</v>
      </c>
    </row>
    <row r="11" spans="1:15">
      <c r="A11" s="92">
        <v>15</v>
      </c>
      <c r="B11" s="58" t="s">
        <v>59</v>
      </c>
      <c r="C11" s="47">
        <f t="shared" si="0"/>
        <v>2144</v>
      </c>
      <c r="D11" s="47">
        <v>11</v>
      </c>
      <c r="E11" s="47">
        <v>11</v>
      </c>
      <c r="F11" s="47">
        <v>22</v>
      </c>
      <c r="G11" s="47">
        <v>514</v>
      </c>
      <c r="H11" s="47">
        <v>475</v>
      </c>
      <c r="I11" s="47">
        <v>407</v>
      </c>
      <c r="J11" s="47">
        <v>24</v>
      </c>
      <c r="K11" s="47">
        <v>66</v>
      </c>
      <c r="L11" s="47">
        <v>2</v>
      </c>
      <c r="M11" s="47">
        <v>584</v>
      </c>
      <c r="N11" s="47">
        <v>28</v>
      </c>
      <c r="O11" s="47">
        <v>0</v>
      </c>
    </row>
    <row r="12" spans="1:15">
      <c r="A12" s="92"/>
      <c r="B12" s="5" t="s">
        <v>60</v>
      </c>
      <c r="C12" s="47">
        <f t="shared" si="0"/>
        <v>21908</v>
      </c>
      <c r="D12" s="47">
        <v>26</v>
      </c>
      <c r="E12" s="47">
        <v>94</v>
      </c>
      <c r="F12" s="47">
        <v>60</v>
      </c>
      <c r="G12" s="47">
        <v>2533</v>
      </c>
      <c r="H12" s="47">
        <v>8003</v>
      </c>
      <c r="I12" s="47">
        <v>2066</v>
      </c>
      <c r="J12" s="47">
        <v>187</v>
      </c>
      <c r="K12" s="47">
        <v>824</v>
      </c>
      <c r="L12" s="47">
        <v>4</v>
      </c>
      <c r="M12" s="47">
        <v>7526</v>
      </c>
      <c r="N12" s="47">
        <v>585</v>
      </c>
      <c r="O12" s="47">
        <v>0</v>
      </c>
    </row>
    <row r="13" spans="1:15">
      <c r="A13" s="92">
        <v>16</v>
      </c>
      <c r="B13" s="58" t="s">
        <v>59</v>
      </c>
      <c r="C13" s="47">
        <f t="shared" si="0"/>
        <v>2146</v>
      </c>
      <c r="D13" s="47">
        <v>14</v>
      </c>
      <c r="E13" s="47">
        <v>11</v>
      </c>
      <c r="F13" s="47">
        <v>21</v>
      </c>
      <c r="G13" s="47">
        <v>507</v>
      </c>
      <c r="H13" s="47">
        <v>471</v>
      </c>
      <c r="I13" s="47">
        <v>316</v>
      </c>
      <c r="J13" s="47">
        <v>27</v>
      </c>
      <c r="K13" s="47">
        <v>68</v>
      </c>
      <c r="L13" s="47">
        <v>2</v>
      </c>
      <c r="M13" s="47">
        <v>680</v>
      </c>
      <c r="N13" s="47">
        <v>28</v>
      </c>
      <c r="O13" s="47">
        <v>1</v>
      </c>
    </row>
    <row r="14" spans="1:15">
      <c r="A14" s="92"/>
      <c r="B14" s="5" t="s">
        <v>60</v>
      </c>
      <c r="C14" s="47">
        <f t="shared" si="0"/>
        <v>22269</v>
      </c>
      <c r="D14" s="47">
        <v>27</v>
      </c>
      <c r="E14" s="47">
        <v>84</v>
      </c>
      <c r="F14" s="47">
        <v>58</v>
      </c>
      <c r="G14" s="47">
        <v>2423</v>
      </c>
      <c r="H14" s="47">
        <v>8312</v>
      </c>
      <c r="I14" s="47">
        <v>1887</v>
      </c>
      <c r="J14" s="47">
        <v>212</v>
      </c>
      <c r="K14" s="47">
        <v>946</v>
      </c>
      <c r="L14" s="47">
        <v>7</v>
      </c>
      <c r="M14" s="47">
        <v>7729</v>
      </c>
      <c r="N14" s="47">
        <v>584</v>
      </c>
      <c r="O14" s="47">
        <v>0</v>
      </c>
    </row>
    <row r="15" spans="1:15">
      <c r="A15" s="92">
        <v>17</v>
      </c>
      <c r="B15" s="58" t="s">
        <v>59</v>
      </c>
      <c r="C15" s="47">
        <f t="shared" si="0"/>
        <v>1988</v>
      </c>
      <c r="D15" s="47">
        <v>15</v>
      </c>
      <c r="E15" s="47">
        <v>10</v>
      </c>
      <c r="F15" s="47">
        <v>19</v>
      </c>
      <c r="G15" s="47">
        <v>465</v>
      </c>
      <c r="H15" s="47">
        <v>431</v>
      </c>
      <c r="I15" s="47">
        <v>296</v>
      </c>
      <c r="J15" s="47">
        <v>27</v>
      </c>
      <c r="K15" s="47">
        <v>60</v>
      </c>
      <c r="L15" s="47">
        <v>2</v>
      </c>
      <c r="M15" s="47">
        <v>640</v>
      </c>
      <c r="N15" s="47">
        <v>22</v>
      </c>
      <c r="O15" s="47">
        <v>1</v>
      </c>
    </row>
    <row r="16" spans="1:15" ht="14.25" thickBot="1">
      <c r="A16" s="93"/>
      <c r="B16" s="6" t="s">
        <v>60</v>
      </c>
      <c r="C16" s="59">
        <f t="shared" si="0"/>
        <v>22042</v>
      </c>
      <c r="D16" s="59">
        <v>33</v>
      </c>
      <c r="E16" s="59">
        <v>83</v>
      </c>
      <c r="F16" s="59">
        <v>50</v>
      </c>
      <c r="G16" s="59">
        <v>2302</v>
      </c>
      <c r="H16" s="59">
        <v>8094</v>
      </c>
      <c r="I16" s="59">
        <v>1868</v>
      </c>
      <c r="J16" s="59">
        <v>224</v>
      </c>
      <c r="K16" s="59">
        <v>755</v>
      </c>
      <c r="L16" s="59">
        <v>8</v>
      </c>
      <c r="M16" s="59">
        <v>7988</v>
      </c>
      <c r="N16" s="59">
        <v>637</v>
      </c>
      <c r="O16" s="59">
        <v>0</v>
      </c>
    </row>
    <row r="17" spans="1:15">
      <c r="A17" s="7" t="s">
        <v>38</v>
      </c>
    </row>
    <row r="18" spans="1:15" ht="14.25" thickBot="1">
      <c r="A18" s="1"/>
      <c r="F18" s="11" t="s">
        <v>81</v>
      </c>
      <c r="G18" s="1"/>
      <c r="O18" s="8" t="s">
        <v>63</v>
      </c>
    </row>
    <row r="19" spans="1:15" ht="61.5">
      <c r="A19" s="42" t="s">
        <v>0</v>
      </c>
      <c r="B19" s="43" t="s">
        <v>49</v>
      </c>
      <c r="C19" s="44" t="s">
        <v>1</v>
      </c>
      <c r="D19" s="44" t="s">
        <v>50</v>
      </c>
      <c r="E19" s="44" t="s">
        <v>6</v>
      </c>
      <c r="F19" s="43" t="s">
        <v>51</v>
      </c>
      <c r="G19" s="44" t="s">
        <v>2</v>
      </c>
      <c r="H19" s="44" t="s">
        <v>3</v>
      </c>
      <c r="I19" s="43" t="s">
        <v>52</v>
      </c>
      <c r="J19" s="43" t="s">
        <v>53</v>
      </c>
      <c r="K19" s="43" t="s">
        <v>54</v>
      </c>
      <c r="L19" s="43" t="s">
        <v>55</v>
      </c>
      <c r="M19" s="44" t="s">
        <v>56</v>
      </c>
      <c r="N19" s="44" t="s">
        <v>57</v>
      </c>
      <c r="O19" s="45" t="s">
        <v>58</v>
      </c>
    </row>
    <row r="20" spans="1:15" hidden="1">
      <c r="A20" s="20" t="s">
        <v>61</v>
      </c>
      <c r="B20" s="46" t="s">
        <v>59</v>
      </c>
      <c r="C20" s="47">
        <f>SUM(D20:O20)</f>
        <v>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hidden="1">
      <c r="A21" s="20" t="s">
        <v>62</v>
      </c>
      <c r="B21" s="48" t="s">
        <v>60</v>
      </c>
      <c r="C21" s="47">
        <f t="shared" ref="C21:C33" si="1">SUM(D21:O21)</f>
        <v>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hidden="1">
      <c r="A22" s="94">
        <v>12</v>
      </c>
      <c r="B22" s="46" t="s">
        <v>59</v>
      </c>
      <c r="C22" s="47">
        <f t="shared" si="1"/>
        <v>0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hidden="1">
      <c r="A23" s="94"/>
      <c r="B23" s="48" t="s">
        <v>60</v>
      </c>
      <c r="C23" s="47">
        <f t="shared" si="1"/>
        <v>0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>
      <c r="A24" s="96" t="s">
        <v>77</v>
      </c>
      <c r="B24" s="49" t="s">
        <v>59</v>
      </c>
      <c r="C24" s="50">
        <f t="shared" si="1"/>
        <v>0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  <row r="25" spans="1:15">
      <c r="A25" s="96"/>
      <c r="B25" s="52" t="s">
        <v>60</v>
      </c>
      <c r="C25" s="50">
        <f t="shared" si="1"/>
        <v>0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  <row r="26" spans="1:15">
      <c r="A26" s="96">
        <v>14</v>
      </c>
      <c r="B26" s="49" t="s">
        <v>59</v>
      </c>
      <c r="C26" s="50">
        <f t="shared" si="1"/>
        <v>0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  <row r="27" spans="1:15">
      <c r="A27" s="96"/>
      <c r="B27" s="52" t="s">
        <v>60</v>
      </c>
      <c r="C27" s="50">
        <f t="shared" si="1"/>
        <v>0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</row>
    <row r="28" spans="1:15">
      <c r="A28" s="96">
        <v>15</v>
      </c>
      <c r="B28" s="49" t="s">
        <v>59</v>
      </c>
      <c r="C28" s="50">
        <f t="shared" si="1"/>
        <v>0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15">
      <c r="A29" s="96"/>
      <c r="B29" s="52" t="s">
        <v>60</v>
      </c>
      <c r="C29" s="50">
        <f t="shared" si="1"/>
        <v>0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15">
      <c r="A30" s="96">
        <v>16</v>
      </c>
      <c r="B30" s="49" t="s">
        <v>59</v>
      </c>
      <c r="C30" s="50">
        <f>SUM(D30:O30)</f>
        <v>0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</row>
    <row r="31" spans="1:15">
      <c r="A31" s="96"/>
      <c r="B31" s="52" t="s">
        <v>60</v>
      </c>
      <c r="C31" s="50">
        <f>SUM(D31:O31)</f>
        <v>0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5">
      <c r="A32" s="96">
        <v>17</v>
      </c>
      <c r="B32" s="49" t="s">
        <v>59</v>
      </c>
      <c r="C32" s="50">
        <f t="shared" si="1"/>
        <v>0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4.25" thickBot="1">
      <c r="A33" s="97"/>
      <c r="B33" s="53" t="s">
        <v>60</v>
      </c>
      <c r="C33" s="54">
        <f t="shared" si="1"/>
        <v>0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5"/>
    </row>
    <row r="34" spans="1:15">
      <c r="B34" s="7" t="s">
        <v>39</v>
      </c>
    </row>
  </sheetData>
  <mergeCells count="12">
    <mergeCell ref="A32:A33"/>
    <mergeCell ref="A22:A23"/>
    <mergeCell ref="A24:A25"/>
    <mergeCell ref="A26:A27"/>
    <mergeCell ref="A28:A29"/>
    <mergeCell ref="A30:A31"/>
    <mergeCell ref="A15:A16"/>
    <mergeCell ref="A5:A6"/>
    <mergeCell ref="A7:A8"/>
    <mergeCell ref="A9:A10"/>
    <mergeCell ref="A11:A12"/>
    <mergeCell ref="A13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"/>
  <sheetViews>
    <sheetView showGridLines="0" workbookViewId="0">
      <selection activeCell="A2" sqref="A2:D4"/>
    </sheetView>
  </sheetViews>
  <sheetFormatPr defaultRowHeight="13.5"/>
  <cols>
    <col min="1" max="1" width="5.875" style="2" customWidth="1"/>
    <col min="2" max="2" width="6.875" style="2" customWidth="1"/>
    <col min="3" max="4" width="8.875" style="2" customWidth="1"/>
    <col min="5" max="8" width="13.875" style="2" customWidth="1"/>
    <col min="9" max="16384" width="9" style="2"/>
  </cols>
  <sheetData>
    <row r="1" spans="1:8" ht="18.75" customHeight="1" thickBot="1">
      <c r="A1" s="1" t="s">
        <v>129</v>
      </c>
      <c r="B1" s="1"/>
      <c r="E1" s="31" t="s">
        <v>85</v>
      </c>
      <c r="H1" s="8" t="s">
        <v>71</v>
      </c>
    </row>
    <row r="2" spans="1:8" ht="25.5" customHeight="1">
      <c r="A2" s="77" t="s">
        <v>64</v>
      </c>
      <c r="B2" s="78"/>
      <c r="C2" s="78" t="s">
        <v>67</v>
      </c>
      <c r="D2" s="78"/>
      <c r="E2" s="3" t="s">
        <v>68</v>
      </c>
      <c r="F2" s="3" t="s">
        <v>69</v>
      </c>
      <c r="G2" s="3" t="s">
        <v>4</v>
      </c>
      <c r="H2" s="9" t="s">
        <v>70</v>
      </c>
    </row>
    <row r="3" spans="1:8" ht="18" hidden="1" customHeight="1">
      <c r="A3" s="4">
        <v>11</v>
      </c>
      <c r="B3" s="4"/>
      <c r="C3" s="27" t="s">
        <v>88</v>
      </c>
      <c r="D3" s="32">
        <f>SUM(E3:G3)</f>
        <v>100</v>
      </c>
      <c r="E3" s="33">
        <v>95.7</v>
      </c>
      <c r="F3" s="26">
        <v>3.5</v>
      </c>
      <c r="G3" s="26">
        <v>0.8</v>
      </c>
      <c r="H3" s="28" t="s">
        <v>89</v>
      </c>
    </row>
    <row r="4" spans="1:8" ht="18" customHeight="1">
      <c r="A4" s="88" t="s">
        <v>76</v>
      </c>
      <c r="B4" s="83"/>
      <c r="C4" s="27" t="s">
        <v>90</v>
      </c>
      <c r="D4" s="35">
        <f>SUM(E4:G4)</f>
        <v>100</v>
      </c>
      <c r="E4" s="36">
        <v>96.9</v>
      </c>
      <c r="F4" s="37">
        <v>2.1</v>
      </c>
      <c r="G4" s="37">
        <v>1</v>
      </c>
      <c r="H4" s="28" t="s">
        <v>91</v>
      </c>
    </row>
    <row r="5" spans="1:8" ht="18" customHeight="1">
      <c r="A5" s="88">
        <v>13</v>
      </c>
      <c r="B5" s="83"/>
      <c r="C5" s="27" t="s">
        <v>92</v>
      </c>
      <c r="D5" s="35">
        <f>SUM(E5:G5)</f>
        <v>100</v>
      </c>
      <c r="E5" s="36">
        <v>96.3</v>
      </c>
      <c r="F5" s="37">
        <v>2.8</v>
      </c>
      <c r="G5" s="37">
        <v>0.9</v>
      </c>
      <c r="H5" s="28" t="s">
        <v>72</v>
      </c>
    </row>
    <row r="6" spans="1:8" ht="18" customHeight="1">
      <c r="A6" s="88">
        <v>14</v>
      </c>
      <c r="B6" s="83"/>
      <c r="C6" s="27" t="s">
        <v>93</v>
      </c>
      <c r="D6" s="35">
        <f>SUM(E6:G6)</f>
        <v>100.00000000000001</v>
      </c>
      <c r="E6" s="36">
        <v>93.9</v>
      </c>
      <c r="F6" s="37">
        <v>4.7</v>
      </c>
      <c r="G6" s="37">
        <v>1.4</v>
      </c>
      <c r="H6" s="28" t="s">
        <v>94</v>
      </c>
    </row>
    <row r="7" spans="1:8" ht="18" customHeight="1">
      <c r="A7" s="88">
        <v>15</v>
      </c>
      <c r="B7" s="83"/>
      <c r="C7" s="27" t="s">
        <v>95</v>
      </c>
      <c r="D7" s="35">
        <v>100</v>
      </c>
      <c r="E7" s="36">
        <v>93.9</v>
      </c>
      <c r="F7" s="37">
        <v>4.5</v>
      </c>
      <c r="G7" s="37">
        <v>0.9</v>
      </c>
      <c r="H7" s="28" t="s">
        <v>96</v>
      </c>
    </row>
    <row r="8" spans="1:8" ht="18" customHeight="1">
      <c r="A8" s="88">
        <v>16</v>
      </c>
      <c r="B8" s="83"/>
      <c r="C8" s="27" t="s">
        <v>97</v>
      </c>
      <c r="D8" s="35" t="s">
        <v>87</v>
      </c>
      <c r="E8" s="36" t="s">
        <v>87</v>
      </c>
      <c r="F8" s="37" t="s">
        <v>87</v>
      </c>
      <c r="G8" s="37" t="s">
        <v>87</v>
      </c>
      <c r="H8" s="28" t="s">
        <v>98</v>
      </c>
    </row>
    <row r="9" spans="1:8" ht="18" hidden="1" customHeight="1">
      <c r="A9" s="88">
        <v>17</v>
      </c>
      <c r="B9" s="83"/>
      <c r="C9" s="27" t="s">
        <v>99</v>
      </c>
      <c r="D9" s="32">
        <f>SUM(E9:G9)</f>
        <v>0</v>
      </c>
      <c r="E9" s="33"/>
      <c r="F9" s="26"/>
      <c r="G9" s="26"/>
      <c r="H9" s="28" t="s">
        <v>100</v>
      </c>
    </row>
    <row r="10" spans="1:8">
      <c r="A10" s="88" t="s">
        <v>79</v>
      </c>
      <c r="B10" s="83"/>
      <c r="C10" s="27"/>
      <c r="D10" s="38"/>
      <c r="E10" s="33"/>
      <c r="F10" s="10"/>
      <c r="G10" s="10"/>
      <c r="H10" s="10"/>
    </row>
    <row r="11" spans="1:8" ht="27" customHeight="1">
      <c r="A11" s="100" t="s">
        <v>2</v>
      </c>
      <c r="B11" s="101"/>
      <c r="C11" s="27" t="s">
        <v>101</v>
      </c>
      <c r="D11" s="35" t="s">
        <v>102</v>
      </c>
      <c r="E11" s="36" t="s">
        <v>102</v>
      </c>
      <c r="F11" s="37" t="s">
        <v>102</v>
      </c>
      <c r="G11" s="37" t="s">
        <v>102</v>
      </c>
      <c r="H11" s="28" t="s">
        <v>103</v>
      </c>
    </row>
    <row r="12" spans="1:8" ht="27" customHeight="1">
      <c r="A12" s="100" t="s">
        <v>3</v>
      </c>
      <c r="B12" s="101"/>
      <c r="C12" s="27" t="s">
        <v>104</v>
      </c>
      <c r="D12" s="35" t="s">
        <v>105</v>
      </c>
      <c r="E12" s="36" t="s">
        <v>105</v>
      </c>
      <c r="F12" s="37" t="s">
        <v>105</v>
      </c>
      <c r="G12" s="37" t="s">
        <v>105</v>
      </c>
      <c r="H12" s="28" t="s">
        <v>106</v>
      </c>
    </row>
    <row r="13" spans="1:8" ht="27" customHeight="1">
      <c r="A13" s="98" t="s">
        <v>65</v>
      </c>
      <c r="B13" s="99"/>
      <c r="C13" s="27" t="s">
        <v>107</v>
      </c>
      <c r="D13" s="35" t="s">
        <v>108</v>
      </c>
      <c r="E13" s="36" t="s">
        <v>108</v>
      </c>
      <c r="F13" s="37" t="s">
        <v>108</v>
      </c>
      <c r="G13" s="37" t="s">
        <v>108</v>
      </c>
      <c r="H13" s="28" t="s">
        <v>109</v>
      </c>
    </row>
    <row r="14" spans="1:8" ht="27" customHeight="1">
      <c r="A14" s="100" t="s">
        <v>66</v>
      </c>
      <c r="B14" s="101"/>
      <c r="C14" s="27" t="s">
        <v>124</v>
      </c>
      <c r="D14" s="35" t="s">
        <v>110</v>
      </c>
      <c r="E14" s="36" t="s">
        <v>110</v>
      </c>
      <c r="F14" s="37" t="s">
        <v>110</v>
      </c>
      <c r="G14" s="37" t="s">
        <v>110</v>
      </c>
      <c r="H14" s="28" t="s">
        <v>111</v>
      </c>
    </row>
    <row r="15" spans="1:8" ht="27" customHeight="1">
      <c r="A15" s="100" t="s">
        <v>5</v>
      </c>
      <c r="B15" s="101"/>
      <c r="C15" s="27" t="s">
        <v>112</v>
      </c>
      <c r="D15" s="35" t="s">
        <v>113</v>
      </c>
      <c r="E15" s="36" t="s">
        <v>113</v>
      </c>
      <c r="F15" s="37" t="s">
        <v>113</v>
      </c>
      <c r="G15" s="37" t="s">
        <v>113</v>
      </c>
      <c r="H15" s="28" t="s">
        <v>114</v>
      </c>
    </row>
    <row r="16" spans="1:8" ht="27" customHeight="1" thickBot="1">
      <c r="A16" s="102" t="s">
        <v>56</v>
      </c>
      <c r="B16" s="103"/>
      <c r="C16" s="12" t="s">
        <v>115</v>
      </c>
      <c r="D16" s="39" t="s">
        <v>116</v>
      </c>
      <c r="E16" s="40" t="s">
        <v>116</v>
      </c>
      <c r="F16" s="41" t="s">
        <v>116</v>
      </c>
      <c r="G16" s="41" t="s">
        <v>116</v>
      </c>
      <c r="H16" s="29" t="s">
        <v>117</v>
      </c>
    </row>
    <row r="17" spans="1:2">
      <c r="A17" s="7" t="s">
        <v>123</v>
      </c>
      <c r="B17" s="7"/>
    </row>
    <row r="18" spans="1:2">
      <c r="A18" s="7" t="s">
        <v>83</v>
      </c>
    </row>
  </sheetData>
  <mergeCells count="15">
    <mergeCell ref="C2:D2"/>
    <mergeCell ref="A2:B2"/>
    <mergeCell ref="A11:B11"/>
    <mergeCell ref="A4:B4"/>
    <mergeCell ref="A12:B12"/>
    <mergeCell ref="A5:B5"/>
    <mergeCell ref="A6:B6"/>
    <mergeCell ref="A7:B7"/>
    <mergeCell ref="A8:B8"/>
    <mergeCell ref="A9:B9"/>
    <mergeCell ref="A10:B10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5-5.6.7.8.9</vt:lpstr>
      <vt:lpstr>5-5</vt:lpstr>
      <vt:lpstr>5-6</vt:lpstr>
      <vt:lpstr>5-7</vt:lpstr>
      <vt:lpstr>5-8</vt:lpstr>
      <vt:lpstr>5-9</vt:lpstr>
      <vt:lpstr>'5-5'!Print_Area</vt:lpstr>
      <vt:lpstr>'5-7'!Print_Area</vt:lpstr>
      <vt:lpstr>'5-8'!Print_Area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2023-03-09T06:58:11Z</cp:lastPrinted>
  <dcterms:created xsi:type="dcterms:W3CDTF">1997-01-08T22:48:59Z</dcterms:created>
  <dcterms:modified xsi:type="dcterms:W3CDTF">2023-03-09T06:58:27Z</dcterms:modified>
</cp:coreProperties>
</file>