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9A156A30-09A9-45BA-9601-6C7A1C4386D4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4.25" sheetId="60" r:id="rId1"/>
    <sheet name="7-24" sheetId="41" state="hidden" r:id="rId2"/>
    <sheet name="7-25" sheetId="15" state="hidden" r:id="rId3"/>
  </sheets>
  <calcPr calcId="191029"/>
</workbook>
</file>

<file path=xl/calcChain.xml><?xml version="1.0" encoding="utf-8"?>
<calcChain xmlns="http://schemas.openxmlformats.org/spreadsheetml/2006/main">
  <c r="X33" i="41" l="1"/>
  <c r="U33" i="41"/>
  <c r="R33" i="41"/>
  <c r="O33" i="41"/>
  <c r="L33" i="41"/>
  <c r="D33" i="41"/>
  <c r="O28" i="15"/>
  <c r="O29" i="15"/>
  <c r="C29" i="15" s="1"/>
  <c r="O30" i="15"/>
  <c r="C30" i="15" s="1"/>
  <c r="O35" i="15"/>
  <c r="O39" i="15"/>
  <c r="O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O4" i="15"/>
  <c r="P4" i="15"/>
  <c r="Q4" i="15"/>
  <c r="R4" i="15"/>
  <c r="S4" i="15"/>
  <c r="T4" i="15"/>
  <c r="D32" i="15"/>
  <c r="D34" i="15"/>
  <c r="D5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46" i="15"/>
  <c r="C8" i="15"/>
  <c r="C39" i="15"/>
  <c r="C41" i="15"/>
  <c r="C42" i="15"/>
  <c r="C7" i="15"/>
  <c r="C35" i="15"/>
  <c r="C36" i="15"/>
  <c r="C37" i="15"/>
  <c r="C38" i="15"/>
  <c r="C6" i="15"/>
  <c r="C31" i="15"/>
  <c r="C5" i="15" s="1"/>
  <c r="C33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C20" i="15" s="1"/>
  <c r="O21" i="15"/>
  <c r="O22" i="15"/>
  <c r="O23" i="15"/>
  <c r="O24" i="15"/>
  <c r="O25" i="15"/>
  <c r="O26" i="15"/>
  <c r="D20" i="15"/>
  <c r="D21" i="15"/>
  <c r="C21" i="15"/>
  <c r="D22" i="15"/>
  <c r="C22" i="15"/>
  <c r="D23" i="15"/>
  <c r="C23" i="15"/>
  <c r="D24" i="15"/>
  <c r="C24" i="15"/>
  <c r="D25" i="15"/>
  <c r="C25" i="15"/>
  <c r="D26" i="15"/>
  <c r="C26" i="15"/>
  <c r="D19" i="15"/>
  <c r="O19" i="15"/>
  <c r="C19" i="15"/>
</calcChain>
</file>

<file path=xl/sharedStrings.xml><?xml version="1.0" encoding="utf-8"?>
<sst xmlns="http://schemas.openxmlformats.org/spreadsheetml/2006/main" count="382" uniqueCount="98">
  <si>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</si>
  <si>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</si>
  <si>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</si>
  <si>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</si>
  <si>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</si>
  <si>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</si>
  <si>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</si>
  <si>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</si>
  <si>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</si>
  <si>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</si>
  <si>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</si>
  <si>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</si>
  <si>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</si>
  <si>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</si>
  <si>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</si>
  <si>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</si>
  <si>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</si>
  <si>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</si>
  <si>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</si>
  <si>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</si>
  <si>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</si>
  <si>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人</t>
    <rPh sb="0" eb="1">
      <t>ヒト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</si>
  <si>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</si>
  <si>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</si>
  <si>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</si>
  <si>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</si>
  <si>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</si>
  <si>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</si>
  <si>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</si>
  <si>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</si>
  <si>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</si>
  <si>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</si>
  <si>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</si>
  <si>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</si>
  <si>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</si>
  <si>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</si>
  <si>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</si>
  <si>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</si>
  <si>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</si>
  <si>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</si>
  <si>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</si>
  <si>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</si>
  <si>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</si>
  <si>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</si>
  <si>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</si>
  <si>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</si>
  <si>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</si>
  <si>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</si>
  <si>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</si>
  <si>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</si>
  <si>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</si>
  <si>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</si>
  <si>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</si>
  <si>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</si>
  <si>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</si>
  <si>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</si>
  <si>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</si>
  <si>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</si>
  <si>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</si>
  <si>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</si>
  <si>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</si>
  <si>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</si>
  <si>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農家数</t>
    <rPh sb="0" eb="2">
      <t>ノウカ</t>
    </rPh>
    <rPh sb="2" eb="3">
      <t>カズ</t>
    </rPh>
    <phoneticPr fontId="2"/>
  </si>
  <si>
    <t>その他</t>
    <rPh sb="2" eb="3">
      <t>タ</t>
    </rPh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</si>
  <si>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</si>
  <si>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</si>
  <si>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</si>
  <si>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</si>
  <si>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</si>
  <si>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</si>
  <si>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</si>
  <si>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</si>
  <si>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</si>
  <si>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</si>
  <si>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</si>
  <si>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</si>
  <si>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</si>
  <si>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</si>
  <si>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養蚕</t>
    <rPh sb="0" eb="2">
      <t>ヨウサン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</si>
  <si>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</si>
  <si>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</si>
  <si>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</si>
  <si>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</si>
  <si>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</si>
  <si>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</si>
  <si>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</si>
  <si>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</si>
  <si>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</si>
  <si>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</si>
  <si>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</si>
  <si>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</si>
  <si>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</si>
  <si>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</si>
  <si>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</si>
  <si>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</si>
  <si>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</si>
  <si>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7-24　生産農業所得及び農畜産物産出額順位</t>
    <rPh sb="5" eb="7">
      <t>セイサン</t>
    </rPh>
    <rPh sb="7" eb="9">
      <t>ノウギョウ</t>
    </rPh>
    <rPh sb="9" eb="11">
      <t>ショトク</t>
    </rPh>
    <rPh sb="11" eb="12">
      <t>オヨ</t>
    </rPh>
    <rPh sb="13" eb="15">
      <t>ノウチク</t>
    </rPh>
    <rPh sb="15" eb="17">
      <t>サンブツ</t>
    </rPh>
    <rPh sb="17" eb="19">
      <t>サンシュツ</t>
    </rPh>
    <rPh sb="19" eb="20">
      <t>ガク</t>
    </rPh>
    <rPh sb="20" eb="22">
      <t>ジュンイ</t>
    </rPh>
    <phoneticPr fontId="2"/>
  </si>
  <si>
    <t>7-25　農業産出額</t>
    <rPh sb="5" eb="7">
      <t>ノウギョウ</t>
    </rPh>
    <rPh sb="7" eb="9">
      <t>サンシュツ</t>
    </rPh>
    <rPh sb="9" eb="10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</si>
</sst>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6" fillId="0" borderId="6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7" xfId="2" applyFont="1" applyBorder="1" applyAlignment="1">
      <alignment vertical="center"/>
    </xf>
    <xf numFmtId="38" fontId="6" fillId="0" borderId="8" xfId="2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4" fillId="0" borderId="8" xfId="2" applyFont="1" applyBorder="1" applyAlignment="1">
      <alignment vertical="center"/>
    </xf>
    <xf numFmtId="38" fontId="6" fillId="0" borderId="8" xfId="2" applyFont="1" applyBorder="1" applyAlignment="1">
      <alignment horizontal="center" vertical="center"/>
    </xf>
    <xf numFmtId="10" fontId="6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0" fontId="6" fillId="0" borderId="8" xfId="1" applyNumberFormat="1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4" fillId="0" borderId="7" xfId="2" applyFont="1" applyBorder="1" applyAlignment="1">
      <alignment vertical="center"/>
    </xf>
    <xf numFmtId="38" fontId="6" fillId="0" borderId="7" xfId="2" applyFont="1" applyBorder="1" applyAlignment="1">
      <alignment horizontal="center" vertical="center"/>
    </xf>
    <xf numFmtId="10" fontId="6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10" fontId="6" fillId="0" borderId="7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38" fontId="5" fillId="0" borderId="21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22" xfId="2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38" fontId="5" fillId="0" borderId="23" xfId="2" applyFont="1" applyBorder="1" applyAlignment="1">
      <alignment horizontal="right" vertical="center"/>
    </xf>
    <xf numFmtId="38" fontId="5" fillId="0" borderId="24" xfId="2" applyFont="1" applyBorder="1" applyAlignment="1">
      <alignment horizontal="right" vertical="center"/>
    </xf>
    <xf numFmtId="38" fontId="5" fillId="0" borderId="25" xfId="2" applyFont="1" applyBorder="1" applyAlignment="1">
      <alignment horizontal="right" vertical="center"/>
    </xf>
    <xf numFmtId="38" fontId="5" fillId="0" borderId="26" xfId="2" applyFont="1" applyBorder="1" applyAlignment="1">
      <alignment horizontal="right" vertical="center"/>
    </xf>
    <xf numFmtId="38" fontId="5" fillId="0" borderId="27" xfId="2" applyFont="1" applyBorder="1" applyAlignment="1">
      <alignment horizontal="right" vertical="center"/>
    </xf>
    <xf numFmtId="38" fontId="5" fillId="0" borderId="28" xfId="2" applyFont="1" applyBorder="1" applyAlignment="1">
      <alignment horizontal="right" vertical="center"/>
    </xf>
    <xf numFmtId="38" fontId="5" fillId="0" borderId="26" xfId="2" applyFont="1" applyFill="1" applyBorder="1" applyAlignment="1">
      <alignment horizontal="right" vertical="center"/>
    </xf>
    <xf numFmtId="38" fontId="5" fillId="0" borderId="27" xfId="2" applyFont="1" applyFill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38" fontId="5" fillId="0" borderId="29" xfId="2" applyFont="1" applyFill="1" applyBorder="1" applyAlignment="1">
      <alignment horizontal="right" vertical="center"/>
    </xf>
    <xf numFmtId="38" fontId="5" fillId="0" borderId="30" xfId="2" applyFont="1" applyFill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38" fontId="5" fillId="0" borderId="30" xfId="2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6" fillId="0" borderId="32" xfId="2" applyFont="1" applyBorder="1" applyAlignment="1">
      <alignment vertical="center"/>
    </xf>
    <xf numFmtId="176" fontId="6" fillId="0" borderId="32" xfId="0" applyNumberFormat="1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10" fontId="6" fillId="0" borderId="32" xfId="0" applyNumberFormat="1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10" fontId="6" fillId="0" borderId="32" xfId="1" applyNumberFormat="1" applyFont="1" applyBorder="1" applyAlignment="1">
      <alignment vertical="center"/>
    </xf>
    <xf numFmtId="38" fontId="6" fillId="0" borderId="33" xfId="2" applyFont="1" applyBorder="1" applyAlignment="1">
      <alignment vertical="center"/>
    </xf>
    <xf numFmtId="38" fontId="4" fillId="0" borderId="32" xfId="2" applyFont="1" applyBorder="1" applyAlignment="1">
      <alignment vertical="center"/>
    </xf>
    <xf numFmtId="38" fontId="6" fillId="0" borderId="32" xfId="2" applyFont="1" applyBorder="1" applyAlignment="1">
      <alignment horizontal="right" vertical="center"/>
    </xf>
    <xf numFmtId="38" fontId="6" fillId="0" borderId="32" xfId="2" applyFont="1" applyBorder="1" applyAlignment="1">
      <alignment horizontal="center"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34" xfId="2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428625</xdr:colOff>
          <xdr:row>28</xdr:row>
          <xdr:rowOff>57150</xdr:rowOff>
        </xdr:to>
        <xdr:pic>
          <xdr:nvPicPr>
            <xdr:cNvPr id="12289" name="Picture 1">
              <a:extLst>
                <a:ext uri="{FF2B5EF4-FFF2-40B4-BE49-F238E27FC236}">
                  <a16:creationId xmlns:a16="http://schemas.microsoft.com/office/drawing/2014/main" id="{BE92EE42-4AA3-4F71-93CA-8D06F2BAF4D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4'!$A$1:$L$34" spid="_x0000_s122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00825" cy="4857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333375</xdr:colOff>
          <xdr:row>28</xdr:row>
          <xdr:rowOff>57150</xdr:rowOff>
        </xdr:to>
        <xdr:pic>
          <xdr:nvPicPr>
            <xdr:cNvPr id="12290" name="Picture 2">
              <a:extLst>
                <a:ext uri="{FF2B5EF4-FFF2-40B4-BE49-F238E27FC236}">
                  <a16:creationId xmlns:a16="http://schemas.microsoft.com/office/drawing/2014/main" id="{B7B0152B-BF41-4B50-80D4-E7D051D1D73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4'!$M$1:$X$34" spid="_x0000_s1229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38925" y="0"/>
              <a:ext cx="6505575" cy="4857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9</xdr:col>
          <xdr:colOff>428625</xdr:colOff>
          <xdr:row>50</xdr:row>
          <xdr:rowOff>0</xdr:rowOff>
        </xdr:to>
        <xdr:pic>
          <xdr:nvPicPr>
            <xdr:cNvPr id="12291" name="Picture 3">
              <a:extLst>
                <a:ext uri="{FF2B5EF4-FFF2-40B4-BE49-F238E27FC236}">
                  <a16:creationId xmlns:a16="http://schemas.microsoft.com/office/drawing/2014/main" id="{F35BB520-AB27-4B8F-8F3E-4C25D7D34C8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5'!$A$1:$K$14" spid="_x0000_s1229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5143500"/>
              <a:ext cx="6600825" cy="3429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0</xdr:rowOff>
        </xdr:from>
        <xdr:to>
          <xdr:col>19</xdr:col>
          <xdr:colOff>371475</xdr:colOff>
          <xdr:row>50</xdr:row>
          <xdr:rowOff>0</xdr:rowOff>
        </xdr:to>
        <xdr:pic>
          <xdr:nvPicPr>
            <xdr:cNvPr id="12292" name="Picture 4">
              <a:extLst>
                <a:ext uri="{FF2B5EF4-FFF2-40B4-BE49-F238E27FC236}">
                  <a16:creationId xmlns:a16="http://schemas.microsoft.com/office/drawing/2014/main" id="{626111FB-8123-4F6D-B3F8-9CB42E4CD3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5'!$L$1:$T$14" spid="_x0000_s1230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57975" y="5143500"/>
              <a:ext cx="6524625" cy="3429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"/>
  <sheetViews>
    <sheetView showGridLines="0" tabSelected="1" view="pageBreakPreview" zoomScale="60" zoomScaleNormal="120" workbookViewId="0">
      <selection activeCell="G37" sqref="G37"/>
    </sheetView>
  </sheetViews>
  <sheetFormatPr defaultRowHeight="13.5"/>
  <cols>
    <col min="1" max="9" width="9" style="1"/>
    <col min="10" max="10" width="6.125" style="1" customWidth="1"/>
    <col min="11" max="19" width="9" style="1"/>
    <col min="20" max="20" width="5.87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4"/>
  <dimension ref="A1:X34"/>
  <sheetViews>
    <sheetView workbookViewId="0">
      <pane xSplit="2" ySplit="12" topLeftCell="J32" activePane="bottomRight" state="frozen"/>
      <selection activeCell="A17" sqref="A17:B18"/>
      <selection pane="topRight" activeCell="A17" sqref="A17:B18"/>
      <selection pane="bottomLeft" activeCell="A17" sqref="A17:B18"/>
      <selection pane="bottomRight" activeCell="A17" sqref="A17:B18"/>
    </sheetView>
  </sheetViews>
  <sheetFormatPr defaultRowHeight="13.5"/>
  <cols>
    <col min="1" max="1" width="9" style="3"/>
    <col min="2" max="2" width="5.375" style="3" customWidth="1"/>
    <col min="3" max="7" width="7.625" style="3" customWidth="1"/>
    <col min="8" max="9" width="6.75" style="3" customWidth="1"/>
    <col min="10" max="10" width="7.625" style="3" customWidth="1"/>
    <col min="11" max="11" width="6.25" style="3" customWidth="1"/>
    <col min="12" max="12" width="6.625" style="3" customWidth="1"/>
    <col min="13" max="23" width="7.125" style="3" customWidth="1"/>
    <col min="24" max="24" width="6.875" style="3" customWidth="1"/>
    <col min="25" max="16384" width="9" style="3"/>
  </cols>
  <sheetData>
    <row r="1" spans="1:24" ht="20.25" customHeight="1" thickBot="1">
      <c r="A1" s="5" t="s">
        <v>96</v>
      </c>
      <c r="X1" s="6" t="s">
        <v>20</v>
      </c>
    </row>
    <row r="2" spans="1:24">
      <c r="A2" s="107" t="s">
        <v>57</v>
      </c>
      <c r="B2" s="107"/>
      <c r="C2" s="109" t="s">
        <v>74</v>
      </c>
      <c r="D2" s="21" t="s">
        <v>89</v>
      </c>
      <c r="E2" s="111" t="s">
        <v>62</v>
      </c>
      <c r="F2" s="21" t="s">
        <v>91</v>
      </c>
      <c r="G2" s="21" t="s">
        <v>89</v>
      </c>
      <c r="H2" s="101" t="s">
        <v>93</v>
      </c>
      <c r="I2" s="102"/>
      <c r="J2" s="23"/>
      <c r="K2" s="103"/>
      <c r="L2" s="104"/>
      <c r="M2" s="98" t="s">
        <v>69</v>
      </c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</row>
    <row r="3" spans="1:24">
      <c r="A3" s="108"/>
      <c r="B3" s="108"/>
      <c r="C3" s="110"/>
      <c r="D3" s="25" t="s">
        <v>87</v>
      </c>
      <c r="E3" s="112"/>
      <c r="F3" s="25" t="s">
        <v>92</v>
      </c>
      <c r="G3" s="25" t="s">
        <v>91</v>
      </c>
      <c r="H3" s="11" t="s">
        <v>32</v>
      </c>
      <c r="I3" s="11" t="s">
        <v>33</v>
      </c>
      <c r="J3" s="97" t="s">
        <v>0</v>
      </c>
      <c r="K3" s="97"/>
      <c r="L3" s="100"/>
      <c r="M3" s="105" t="s">
        <v>1</v>
      </c>
      <c r="N3" s="97"/>
      <c r="O3" s="97"/>
      <c r="P3" s="97" t="s">
        <v>2</v>
      </c>
      <c r="Q3" s="97"/>
      <c r="R3" s="97"/>
      <c r="S3" s="97" t="s">
        <v>3</v>
      </c>
      <c r="T3" s="97"/>
      <c r="U3" s="97"/>
      <c r="V3" s="97" t="s">
        <v>4</v>
      </c>
      <c r="W3" s="97"/>
      <c r="X3" s="100"/>
    </row>
    <row r="4" spans="1:24">
      <c r="A4" s="108"/>
      <c r="B4" s="108"/>
      <c r="C4" s="27" t="s">
        <v>88</v>
      </c>
      <c r="D4" s="27" t="s">
        <v>90</v>
      </c>
      <c r="E4" s="27" t="s">
        <v>21</v>
      </c>
      <c r="F4" s="27" t="s">
        <v>90</v>
      </c>
      <c r="G4" s="27" t="s">
        <v>90</v>
      </c>
      <c r="H4" s="27" t="s">
        <v>90</v>
      </c>
      <c r="I4" s="27" t="s">
        <v>90</v>
      </c>
      <c r="J4" s="8" t="s">
        <v>94</v>
      </c>
      <c r="K4" s="8" t="s">
        <v>34</v>
      </c>
      <c r="L4" s="9" t="s">
        <v>95</v>
      </c>
      <c r="M4" s="26" t="s">
        <v>94</v>
      </c>
      <c r="N4" s="8" t="s">
        <v>34</v>
      </c>
      <c r="O4" s="8" t="s">
        <v>95</v>
      </c>
      <c r="P4" s="8" t="s">
        <v>94</v>
      </c>
      <c r="Q4" s="8" t="s">
        <v>34</v>
      </c>
      <c r="R4" s="8" t="s">
        <v>95</v>
      </c>
      <c r="S4" s="8" t="s">
        <v>94</v>
      </c>
      <c r="T4" s="8" t="s">
        <v>34</v>
      </c>
      <c r="U4" s="8" t="s">
        <v>95</v>
      </c>
      <c r="V4" s="8" t="s">
        <v>94</v>
      </c>
      <c r="W4" s="8" t="s">
        <v>34</v>
      </c>
      <c r="X4" s="9" t="s">
        <v>95</v>
      </c>
    </row>
    <row r="5" spans="1:24" hidden="1">
      <c r="A5" s="99" t="s">
        <v>81</v>
      </c>
      <c r="B5" s="8" t="s">
        <v>58</v>
      </c>
      <c r="C5" s="10">
        <v>630</v>
      </c>
      <c r="D5" s="10">
        <v>1126</v>
      </c>
      <c r="E5" s="28"/>
      <c r="F5" s="10">
        <v>259</v>
      </c>
      <c r="G5" s="10">
        <v>463</v>
      </c>
      <c r="H5" s="10">
        <v>67</v>
      </c>
      <c r="I5" s="10">
        <v>659</v>
      </c>
      <c r="J5" s="29" t="s">
        <v>5</v>
      </c>
      <c r="K5" s="10">
        <v>288</v>
      </c>
      <c r="L5" s="30">
        <f t="shared" ref="L5:L28" si="0">K5/C5</f>
        <v>0.45714285714285713</v>
      </c>
      <c r="M5" s="2" t="s">
        <v>37</v>
      </c>
      <c r="N5" s="10">
        <v>54</v>
      </c>
      <c r="O5" s="30">
        <f t="shared" ref="O5:O28" si="1">N5/C5</f>
        <v>8.5714285714285715E-2</v>
      </c>
      <c r="P5" s="2" t="s">
        <v>38</v>
      </c>
      <c r="Q5" s="10">
        <v>33</v>
      </c>
      <c r="R5" s="30">
        <f t="shared" ref="R5:R28" si="2">Q5/C5</f>
        <v>5.2380952380952382E-2</v>
      </c>
      <c r="S5" s="2" t="s">
        <v>22</v>
      </c>
      <c r="T5" s="31">
        <v>25</v>
      </c>
      <c r="U5" s="32">
        <f t="shared" ref="U5:U28" si="3">T5/C5</f>
        <v>3.968253968253968E-2</v>
      </c>
      <c r="V5" s="33" t="s">
        <v>39</v>
      </c>
      <c r="W5" s="31">
        <v>25</v>
      </c>
      <c r="X5" s="32">
        <f t="shared" ref="X5:X28" si="4">W5/C5</f>
        <v>3.968253968253968E-2</v>
      </c>
    </row>
    <row r="6" spans="1:24" hidden="1">
      <c r="A6" s="99"/>
      <c r="B6" s="8" t="s">
        <v>80</v>
      </c>
      <c r="C6" s="10"/>
      <c r="D6" s="10"/>
      <c r="E6" s="34"/>
      <c r="F6" s="10"/>
      <c r="G6" s="10"/>
      <c r="H6" s="10"/>
      <c r="I6" s="10"/>
      <c r="J6" s="10"/>
      <c r="K6" s="10"/>
      <c r="L6" s="30" t="e">
        <f t="shared" si="0"/>
        <v>#DIV/0!</v>
      </c>
      <c r="M6" s="19"/>
      <c r="N6" s="10"/>
      <c r="O6" s="30" t="e">
        <f t="shared" si="1"/>
        <v>#DIV/0!</v>
      </c>
      <c r="P6" s="2"/>
      <c r="Q6" s="10"/>
      <c r="R6" s="30" t="e">
        <f t="shared" si="2"/>
        <v>#DIV/0!</v>
      </c>
      <c r="S6" s="2"/>
      <c r="T6" s="31"/>
      <c r="U6" s="32" t="e">
        <f t="shared" si="3"/>
        <v>#DIV/0!</v>
      </c>
      <c r="V6" s="2"/>
      <c r="W6" s="31"/>
      <c r="X6" s="32" t="e">
        <f t="shared" si="4"/>
        <v>#DIV/0!</v>
      </c>
    </row>
    <row r="7" spans="1:24" hidden="1">
      <c r="A7" s="99"/>
      <c r="B7" s="8" t="s">
        <v>59</v>
      </c>
      <c r="C7" s="10"/>
      <c r="D7" s="10"/>
      <c r="E7" s="34"/>
      <c r="F7" s="10"/>
      <c r="G7" s="10"/>
      <c r="H7" s="10"/>
      <c r="I7" s="10"/>
      <c r="J7" s="10"/>
      <c r="K7" s="10"/>
      <c r="L7" s="30" t="e">
        <f t="shared" si="0"/>
        <v>#DIV/0!</v>
      </c>
      <c r="M7" s="19"/>
      <c r="N7" s="10"/>
      <c r="O7" s="30" t="e">
        <f t="shared" si="1"/>
        <v>#DIV/0!</v>
      </c>
      <c r="P7" s="2"/>
      <c r="Q7" s="10"/>
      <c r="R7" s="30" t="e">
        <f t="shared" si="2"/>
        <v>#DIV/0!</v>
      </c>
      <c r="S7" s="2"/>
      <c r="T7" s="31"/>
      <c r="U7" s="32" t="e">
        <f t="shared" si="3"/>
        <v>#DIV/0!</v>
      </c>
      <c r="V7" s="2"/>
      <c r="W7" s="31"/>
      <c r="X7" s="32" t="e">
        <f t="shared" si="4"/>
        <v>#DIV/0!</v>
      </c>
    </row>
    <row r="8" spans="1:24" hidden="1">
      <c r="A8" s="99"/>
      <c r="B8" s="8" t="s">
        <v>60</v>
      </c>
      <c r="C8" s="10"/>
      <c r="D8" s="10"/>
      <c r="E8" s="34"/>
      <c r="F8" s="10"/>
      <c r="G8" s="10"/>
      <c r="H8" s="10"/>
      <c r="I8" s="10"/>
      <c r="J8" s="10"/>
      <c r="K8" s="10"/>
      <c r="L8" s="30" t="e">
        <f t="shared" si="0"/>
        <v>#DIV/0!</v>
      </c>
      <c r="M8" s="19"/>
      <c r="N8" s="10"/>
      <c r="O8" s="30" t="e">
        <f t="shared" si="1"/>
        <v>#DIV/0!</v>
      </c>
      <c r="P8" s="2"/>
      <c r="Q8" s="10"/>
      <c r="R8" s="30" t="e">
        <f t="shared" si="2"/>
        <v>#DIV/0!</v>
      </c>
      <c r="S8" s="2"/>
      <c r="T8" s="31"/>
      <c r="U8" s="32" t="e">
        <f t="shared" si="3"/>
        <v>#DIV/0!</v>
      </c>
      <c r="V8" s="2"/>
      <c r="W8" s="31"/>
      <c r="X8" s="32" t="e">
        <f t="shared" si="4"/>
        <v>#DIV/0!</v>
      </c>
    </row>
    <row r="9" spans="1:24" hidden="1">
      <c r="A9" s="99" t="s">
        <v>82</v>
      </c>
      <c r="B9" s="8" t="s">
        <v>58</v>
      </c>
      <c r="C9" s="10">
        <v>623</v>
      </c>
      <c r="D9" s="10">
        <v>1059</v>
      </c>
      <c r="E9" s="34"/>
      <c r="F9" s="10">
        <v>238</v>
      </c>
      <c r="G9" s="10">
        <v>425</v>
      </c>
      <c r="H9" s="10">
        <v>63</v>
      </c>
      <c r="I9" s="10">
        <v>606</v>
      </c>
      <c r="J9" s="29" t="s">
        <v>5</v>
      </c>
      <c r="K9" s="10">
        <v>303</v>
      </c>
      <c r="L9" s="30">
        <f t="shared" si="0"/>
        <v>0.48635634028892455</v>
      </c>
      <c r="M9" s="2" t="s">
        <v>37</v>
      </c>
      <c r="N9" s="10">
        <v>47</v>
      </c>
      <c r="O9" s="30">
        <f t="shared" si="1"/>
        <v>7.5441412520064199E-2</v>
      </c>
      <c r="P9" s="33" t="s">
        <v>39</v>
      </c>
      <c r="Q9" s="10">
        <v>25</v>
      </c>
      <c r="R9" s="30">
        <f t="shared" si="2"/>
        <v>4.0128410914927769E-2</v>
      </c>
      <c r="S9" s="2" t="s">
        <v>6</v>
      </c>
      <c r="T9" s="31">
        <v>24</v>
      </c>
      <c r="U9" s="32">
        <f t="shared" si="3"/>
        <v>3.8523274478330656E-2</v>
      </c>
      <c r="V9" s="2" t="s">
        <v>40</v>
      </c>
      <c r="W9" s="31">
        <v>23</v>
      </c>
      <c r="X9" s="32">
        <f t="shared" si="4"/>
        <v>3.691813804173355E-2</v>
      </c>
    </row>
    <row r="10" spans="1:24" hidden="1">
      <c r="A10" s="99"/>
      <c r="B10" s="8" t="s">
        <v>80</v>
      </c>
      <c r="C10" s="10"/>
      <c r="D10" s="10"/>
      <c r="E10" s="34"/>
      <c r="F10" s="10"/>
      <c r="G10" s="10"/>
      <c r="H10" s="10"/>
      <c r="I10" s="10"/>
      <c r="J10" s="10"/>
      <c r="K10" s="10"/>
      <c r="L10" s="30" t="e">
        <f t="shared" si="0"/>
        <v>#DIV/0!</v>
      </c>
      <c r="M10" s="19"/>
      <c r="N10" s="10"/>
      <c r="O10" s="30" t="e">
        <f t="shared" si="1"/>
        <v>#DIV/0!</v>
      </c>
      <c r="P10" s="2"/>
      <c r="Q10" s="10"/>
      <c r="R10" s="30" t="e">
        <f t="shared" si="2"/>
        <v>#DIV/0!</v>
      </c>
      <c r="S10" s="2"/>
      <c r="T10" s="31"/>
      <c r="U10" s="32" t="e">
        <f t="shared" si="3"/>
        <v>#DIV/0!</v>
      </c>
      <c r="V10" s="2"/>
      <c r="W10" s="31"/>
      <c r="X10" s="32" t="e">
        <f t="shared" si="4"/>
        <v>#DIV/0!</v>
      </c>
    </row>
    <row r="11" spans="1:24" hidden="1">
      <c r="A11" s="99"/>
      <c r="B11" s="8" t="s">
        <v>59</v>
      </c>
      <c r="C11" s="10"/>
      <c r="D11" s="10"/>
      <c r="E11" s="34"/>
      <c r="F11" s="10"/>
      <c r="G11" s="10"/>
      <c r="H11" s="10"/>
      <c r="I11" s="10"/>
      <c r="J11" s="10"/>
      <c r="K11" s="10"/>
      <c r="L11" s="30" t="e">
        <f t="shared" si="0"/>
        <v>#DIV/0!</v>
      </c>
      <c r="M11" s="19"/>
      <c r="N11" s="10"/>
      <c r="O11" s="30" t="e">
        <f t="shared" si="1"/>
        <v>#DIV/0!</v>
      </c>
      <c r="P11" s="2"/>
      <c r="Q11" s="10"/>
      <c r="R11" s="30" t="e">
        <f t="shared" si="2"/>
        <v>#DIV/0!</v>
      </c>
      <c r="S11" s="2"/>
      <c r="T11" s="31"/>
      <c r="U11" s="32" t="e">
        <f t="shared" si="3"/>
        <v>#DIV/0!</v>
      </c>
      <c r="V11" s="2"/>
      <c r="W11" s="31"/>
      <c r="X11" s="32" t="e">
        <f t="shared" si="4"/>
        <v>#DIV/0!</v>
      </c>
    </row>
    <row r="12" spans="1:24" hidden="1">
      <c r="A12" s="99"/>
      <c r="B12" s="8" t="s">
        <v>60</v>
      </c>
      <c r="C12" s="10"/>
      <c r="D12" s="10"/>
      <c r="E12" s="34"/>
      <c r="F12" s="10"/>
      <c r="G12" s="10"/>
      <c r="H12" s="10"/>
      <c r="I12" s="10"/>
      <c r="J12" s="10"/>
      <c r="K12" s="10"/>
      <c r="L12" s="30" t="e">
        <f t="shared" si="0"/>
        <v>#DIV/0!</v>
      </c>
      <c r="M12" s="19"/>
      <c r="N12" s="10"/>
      <c r="O12" s="30" t="e">
        <f t="shared" si="1"/>
        <v>#DIV/0!</v>
      </c>
      <c r="P12" s="2"/>
      <c r="Q12" s="10"/>
      <c r="R12" s="30" t="e">
        <f t="shared" si="2"/>
        <v>#DIV/0!</v>
      </c>
      <c r="S12" s="2"/>
      <c r="T12" s="31"/>
      <c r="U12" s="32" t="e">
        <f t="shared" si="3"/>
        <v>#DIV/0!</v>
      </c>
      <c r="V12" s="2"/>
      <c r="W12" s="31"/>
      <c r="X12" s="32" t="e">
        <f t="shared" si="4"/>
        <v>#DIV/0!</v>
      </c>
    </row>
    <row r="13" spans="1:24" ht="16.5" hidden="1" customHeight="1">
      <c r="A13" s="99" t="s">
        <v>70</v>
      </c>
      <c r="B13" s="35" t="s">
        <v>53</v>
      </c>
      <c r="C13" s="12">
        <v>592</v>
      </c>
      <c r="D13" s="36">
        <f t="shared" ref="D13:D28" si="5">C13*10000/E13</f>
        <v>1151.3029949436018</v>
      </c>
      <c r="E13" s="15">
        <v>5142</v>
      </c>
      <c r="F13" s="10">
        <v>222</v>
      </c>
      <c r="G13" s="10">
        <v>431</v>
      </c>
      <c r="H13" s="10">
        <v>59</v>
      </c>
      <c r="I13" s="10">
        <v>646</v>
      </c>
      <c r="J13" s="29" t="s">
        <v>5</v>
      </c>
      <c r="K13" s="10">
        <v>290</v>
      </c>
      <c r="L13" s="37">
        <f t="shared" si="0"/>
        <v>0.48986486486486486</v>
      </c>
      <c r="M13" s="38" t="s">
        <v>37</v>
      </c>
      <c r="N13" s="10">
        <v>38</v>
      </c>
      <c r="O13" s="39">
        <f t="shared" si="1"/>
        <v>6.4189189189189186E-2</v>
      </c>
      <c r="P13" s="38" t="s">
        <v>38</v>
      </c>
      <c r="Q13" s="10">
        <v>29</v>
      </c>
      <c r="R13" s="37">
        <f t="shared" si="2"/>
        <v>4.8986486486486486E-2</v>
      </c>
      <c r="S13" s="33" t="s">
        <v>39</v>
      </c>
      <c r="T13" s="31">
        <v>25</v>
      </c>
      <c r="U13" s="40">
        <f t="shared" si="3"/>
        <v>4.2229729729729729E-2</v>
      </c>
      <c r="V13" s="38" t="s">
        <v>6</v>
      </c>
      <c r="W13" s="31">
        <v>22</v>
      </c>
      <c r="X13" s="40">
        <f t="shared" si="4"/>
        <v>3.7162162162162164E-2</v>
      </c>
    </row>
    <row r="14" spans="1:24" ht="16.5" hidden="1" customHeight="1">
      <c r="A14" s="99"/>
      <c r="B14" s="35" t="s">
        <v>54</v>
      </c>
      <c r="C14" s="12">
        <v>176</v>
      </c>
      <c r="D14" s="36">
        <f t="shared" si="5"/>
        <v>1205.4794520547946</v>
      </c>
      <c r="E14" s="10">
        <v>1460</v>
      </c>
      <c r="F14" s="10">
        <v>64</v>
      </c>
      <c r="G14" s="10">
        <v>436</v>
      </c>
      <c r="H14" s="10">
        <v>74</v>
      </c>
      <c r="I14" s="10">
        <v>657</v>
      </c>
      <c r="J14" s="29" t="s">
        <v>5</v>
      </c>
      <c r="K14" s="10">
        <v>65</v>
      </c>
      <c r="L14" s="37">
        <f t="shared" si="0"/>
        <v>0.36931818181818182</v>
      </c>
      <c r="M14" s="38" t="s">
        <v>37</v>
      </c>
      <c r="N14" s="10">
        <v>26</v>
      </c>
      <c r="O14" s="39">
        <f t="shared" si="1"/>
        <v>0.14772727272727273</v>
      </c>
      <c r="P14" s="38" t="s">
        <v>6</v>
      </c>
      <c r="Q14" s="10">
        <v>18</v>
      </c>
      <c r="R14" s="37">
        <f t="shared" si="2"/>
        <v>0.10227272727272728</v>
      </c>
      <c r="S14" s="38" t="s">
        <v>40</v>
      </c>
      <c r="T14" s="31">
        <v>12</v>
      </c>
      <c r="U14" s="40">
        <f t="shared" si="3"/>
        <v>6.8181818181818177E-2</v>
      </c>
      <c r="V14" s="33" t="s">
        <v>41</v>
      </c>
      <c r="W14" s="31">
        <v>9</v>
      </c>
      <c r="X14" s="40">
        <f t="shared" si="4"/>
        <v>5.113636363636364E-2</v>
      </c>
    </row>
    <row r="15" spans="1:24" ht="16.5" hidden="1" customHeight="1">
      <c r="A15" s="99"/>
      <c r="B15" s="35" t="s">
        <v>55</v>
      </c>
      <c r="C15" s="12">
        <v>120</v>
      </c>
      <c r="D15" s="36">
        <f t="shared" si="5"/>
        <v>1283.4224598930482</v>
      </c>
      <c r="E15" s="10">
        <v>935</v>
      </c>
      <c r="F15" s="10">
        <v>37</v>
      </c>
      <c r="G15" s="10">
        <v>390</v>
      </c>
      <c r="H15" s="10">
        <v>51</v>
      </c>
      <c r="I15" s="10">
        <v>616</v>
      </c>
      <c r="J15" s="29" t="s">
        <v>5</v>
      </c>
      <c r="K15" s="10">
        <v>68</v>
      </c>
      <c r="L15" s="37">
        <f t="shared" si="0"/>
        <v>0.56666666666666665</v>
      </c>
      <c r="M15" s="38" t="s">
        <v>35</v>
      </c>
      <c r="N15" s="10">
        <v>24</v>
      </c>
      <c r="O15" s="39">
        <f t="shared" si="1"/>
        <v>0.2</v>
      </c>
      <c r="P15" s="38" t="s">
        <v>6</v>
      </c>
      <c r="Q15" s="10">
        <v>3</v>
      </c>
      <c r="R15" s="37">
        <f t="shared" si="2"/>
        <v>2.5000000000000001E-2</v>
      </c>
      <c r="S15" s="38" t="s">
        <v>36</v>
      </c>
      <c r="T15" s="31">
        <v>2</v>
      </c>
      <c r="U15" s="40">
        <f t="shared" si="3"/>
        <v>1.6666666666666666E-2</v>
      </c>
      <c r="V15" s="38" t="s">
        <v>23</v>
      </c>
      <c r="W15" s="31">
        <v>2</v>
      </c>
      <c r="X15" s="40">
        <f t="shared" si="4"/>
        <v>1.6666666666666666E-2</v>
      </c>
    </row>
    <row r="16" spans="1:24" ht="16.5" hidden="1" customHeight="1">
      <c r="A16" s="99"/>
      <c r="B16" s="35" t="s">
        <v>56</v>
      </c>
      <c r="C16" s="41">
        <v>373</v>
      </c>
      <c r="D16" s="42">
        <f t="shared" si="5"/>
        <v>2194.1176470588234</v>
      </c>
      <c r="E16" s="16">
        <v>1700</v>
      </c>
      <c r="F16" s="16">
        <v>131</v>
      </c>
      <c r="G16" s="16">
        <v>771</v>
      </c>
      <c r="H16" s="16">
        <v>71</v>
      </c>
      <c r="I16" s="16">
        <v>1034</v>
      </c>
      <c r="J16" s="43" t="s">
        <v>5</v>
      </c>
      <c r="K16" s="16">
        <v>98</v>
      </c>
      <c r="L16" s="44">
        <f t="shared" si="0"/>
        <v>0.26273458445040215</v>
      </c>
      <c r="M16" s="45" t="s">
        <v>45</v>
      </c>
      <c r="N16" s="16">
        <v>59</v>
      </c>
      <c r="O16" s="46">
        <f t="shared" si="1"/>
        <v>0.1581769436997319</v>
      </c>
      <c r="P16" s="45" t="s">
        <v>24</v>
      </c>
      <c r="Q16" s="16">
        <v>47</v>
      </c>
      <c r="R16" s="44">
        <f t="shared" si="2"/>
        <v>0.12600536193029491</v>
      </c>
      <c r="S16" s="45" t="s">
        <v>6</v>
      </c>
      <c r="T16" s="47">
        <v>29</v>
      </c>
      <c r="U16" s="48">
        <f t="shared" si="3"/>
        <v>7.7747989276139406E-2</v>
      </c>
      <c r="V16" s="45" t="s">
        <v>11</v>
      </c>
      <c r="W16" s="47">
        <v>21</v>
      </c>
      <c r="X16" s="48">
        <f t="shared" si="4"/>
        <v>5.6300268096514748E-2</v>
      </c>
    </row>
    <row r="17" spans="1:24" ht="16.5" customHeight="1">
      <c r="A17" s="99" t="s">
        <v>83</v>
      </c>
      <c r="B17" s="35" t="s">
        <v>53</v>
      </c>
      <c r="C17" s="49">
        <v>543</v>
      </c>
      <c r="D17" s="50">
        <f t="shared" si="5"/>
        <v>1056.0093348891482</v>
      </c>
      <c r="E17" s="15">
        <v>5142</v>
      </c>
      <c r="F17" s="15">
        <v>203</v>
      </c>
      <c r="G17" s="15">
        <v>394</v>
      </c>
      <c r="H17" s="15">
        <v>55</v>
      </c>
      <c r="I17" s="15">
        <v>591</v>
      </c>
      <c r="J17" s="51" t="s">
        <v>5</v>
      </c>
      <c r="K17" s="15">
        <v>275</v>
      </c>
      <c r="L17" s="52">
        <f t="shared" si="0"/>
        <v>0.50644567219152858</v>
      </c>
      <c r="M17" s="53" t="s">
        <v>37</v>
      </c>
      <c r="N17" s="15">
        <v>35</v>
      </c>
      <c r="O17" s="54">
        <f t="shared" si="1"/>
        <v>6.4456721915285453E-2</v>
      </c>
      <c r="P17" s="55" t="s">
        <v>39</v>
      </c>
      <c r="Q17" s="15">
        <v>28</v>
      </c>
      <c r="R17" s="52">
        <f t="shared" si="2"/>
        <v>5.1565377532228361E-2</v>
      </c>
      <c r="S17" s="53" t="s">
        <v>38</v>
      </c>
      <c r="T17" s="56">
        <v>19</v>
      </c>
      <c r="U17" s="57">
        <f t="shared" si="3"/>
        <v>3.4990791896869246E-2</v>
      </c>
      <c r="V17" s="53" t="s">
        <v>6</v>
      </c>
      <c r="W17" s="56">
        <v>16</v>
      </c>
      <c r="X17" s="57">
        <f t="shared" si="4"/>
        <v>2.9465930018416207E-2</v>
      </c>
    </row>
    <row r="18" spans="1:24" ht="16.5" customHeight="1">
      <c r="A18" s="99"/>
      <c r="B18" s="35" t="s">
        <v>54</v>
      </c>
      <c r="C18" s="12">
        <v>166</v>
      </c>
      <c r="D18" s="36">
        <f t="shared" si="5"/>
        <v>1136.986301369863</v>
      </c>
      <c r="E18" s="10">
        <v>1460</v>
      </c>
      <c r="F18" s="10">
        <v>60</v>
      </c>
      <c r="G18" s="10">
        <v>413</v>
      </c>
      <c r="H18" s="10">
        <v>71</v>
      </c>
      <c r="I18" s="10">
        <v>622</v>
      </c>
      <c r="J18" s="29" t="s">
        <v>5</v>
      </c>
      <c r="K18" s="10">
        <v>62</v>
      </c>
      <c r="L18" s="37">
        <f t="shared" si="0"/>
        <v>0.37349397590361444</v>
      </c>
      <c r="M18" s="38" t="s">
        <v>37</v>
      </c>
      <c r="N18" s="10">
        <v>27</v>
      </c>
      <c r="O18" s="39">
        <f t="shared" si="1"/>
        <v>0.16265060240963855</v>
      </c>
      <c r="P18" s="38" t="s">
        <v>6</v>
      </c>
      <c r="Q18" s="10">
        <v>15</v>
      </c>
      <c r="R18" s="37">
        <f t="shared" si="2"/>
        <v>9.036144578313253E-2</v>
      </c>
      <c r="S18" s="38" t="s">
        <v>40</v>
      </c>
      <c r="T18" s="31">
        <v>10</v>
      </c>
      <c r="U18" s="40">
        <f t="shared" si="3"/>
        <v>6.0240963855421686E-2</v>
      </c>
      <c r="V18" s="33" t="s">
        <v>41</v>
      </c>
      <c r="W18" s="31">
        <v>9</v>
      </c>
      <c r="X18" s="40">
        <f t="shared" si="4"/>
        <v>5.4216867469879519E-2</v>
      </c>
    </row>
    <row r="19" spans="1:24" ht="16.5" customHeight="1">
      <c r="A19" s="99"/>
      <c r="B19" s="35" t="s">
        <v>55</v>
      </c>
      <c r="C19" s="12">
        <v>111</v>
      </c>
      <c r="D19" s="36">
        <f t="shared" si="5"/>
        <v>1187.1657754010696</v>
      </c>
      <c r="E19" s="10">
        <v>935</v>
      </c>
      <c r="F19" s="10">
        <v>34</v>
      </c>
      <c r="G19" s="10">
        <v>361</v>
      </c>
      <c r="H19" s="10">
        <v>48</v>
      </c>
      <c r="I19" s="10">
        <v>570</v>
      </c>
      <c r="J19" s="29" t="s">
        <v>5</v>
      </c>
      <c r="K19" s="10">
        <v>64</v>
      </c>
      <c r="L19" s="37">
        <f t="shared" si="0"/>
        <v>0.57657657657657657</v>
      </c>
      <c r="M19" s="38" t="s">
        <v>35</v>
      </c>
      <c r="N19" s="10">
        <v>21</v>
      </c>
      <c r="O19" s="39">
        <f t="shared" si="1"/>
        <v>0.1891891891891892</v>
      </c>
      <c r="P19" s="38" t="s">
        <v>36</v>
      </c>
      <c r="Q19" s="58" t="s">
        <v>42</v>
      </c>
      <c r="R19" s="59" t="s">
        <v>42</v>
      </c>
      <c r="S19" s="38" t="s">
        <v>6</v>
      </c>
      <c r="T19" s="58" t="s">
        <v>43</v>
      </c>
      <c r="U19" s="58" t="s">
        <v>43</v>
      </c>
      <c r="V19" s="33" t="s">
        <v>44</v>
      </c>
      <c r="W19" s="31">
        <v>2</v>
      </c>
      <c r="X19" s="40">
        <f t="shared" si="4"/>
        <v>1.8018018018018018E-2</v>
      </c>
    </row>
    <row r="20" spans="1:24" ht="16.5" customHeight="1">
      <c r="A20" s="99"/>
      <c r="B20" s="35" t="s">
        <v>56</v>
      </c>
      <c r="C20" s="41">
        <v>353</v>
      </c>
      <c r="D20" s="42">
        <f t="shared" si="5"/>
        <v>2076.4705882352941</v>
      </c>
      <c r="E20" s="16">
        <v>1700</v>
      </c>
      <c r="F20" s="16">
        <v>125</v>
      </c>
      <c r="G20" s="16">
        <v>738</v>
      </c>
      <c r="H20" s="16">
        <v>68</v>
      </c>
      <c r="I20" s="16">
        <v>990</v>
      </c>
      <c r="J20" s="43" t="s">
        <v>5</v>
      </c>
      <c r="K20" s="16">
        <v>93</v>
      </c>
      <c r="L20" s="44">
        <f t="shared" si="0"/>
        <v>0.26345609065155806</v>
      </c>
      <c r="M20" s="45" t="s">
        <v>45</v>
      </c>
      <c r="N20" s="16">
        <v>56</v>
      </c>
      <c r="O20" s="46">
        <f t="shared" si="1"/>
        <v>0.15864022662889518</v>
      </c>
      <c r="P20" s="45" t="s">
        <v>24</v>
      </c>
      <c r="Q20" s="16">
        <v>46</v>
      </c>
      <c r="R20" s="44">
        <f t="shared" si="2"/>
        <v>0.13031161473087818</v>
      </c>
      <c r="S20" s="45" t="s">
        <v>6</v>
      </c>
      <c r="T20" s="47">
        <v>28</v>
      </c>
      <c r="U20" s="48">
        <f t="shared" si="3"/>
        <v>7.9320113314447591E-2</v>
      </c>
      <c r="V20" s="45" t="s">
        <v>11</v>
      </c>
      <c r="W20" s="47">
        <v>22</v>
      </c>
      <c r="X20" s="48">
        <f t="shared" si="4"/>
        <v>6.2322946175637391E-2</v>
      </c>
    </row>
    <row r="21" spans="1:24" ht="16.5" customHeight="1">
      <c r="A21" s="99">
        <v>14</v>
      </c>
      <c r="B21" s="35" t="s">
        <v>53</v>
      </c>
      <c r="C21" s="49">
        <v>556</v>
      </c>
      <c r="D21" s="50">
        <f t="shared" si="5"/>
        <v>1081.2913263321664</v>
      </c>
      <c r="E21" s="15">
        <v>5142</v>
      </c>
      <c r="F21" s="15">
        <v>209</v>
      </c>
      <c r="G21" s="15">
        <v>407</v>
      </c>
      <c r="H21" s="15">
        <v>58</v>
      </c>
      <c r="I21" s="15">
        <v>610</v>
      </c>
      <c r="J21" s="51" t="s">
        <v>5</v>
      </c>
      <c r="K21" s="15">
        <v>277</v>
      </c>
      <c r="L21" s="52">
        <f t="shared" si="0"/>
        <v>0.49820143884892087</v>
      </c>
      <c r="M21" s="53" t="s">
        <v>37</v>
      </c>
      <c r="N21" s="15">
        <v>38</v>
      </c>
      <c r="O21" s="54">
        <f t="shared" si="1"/>
        <v>6.83453237410072E-2</v>
      </c>
      <c r="P21" s="55" t="s">
        <v>39</v>
      </c>
      <c r="Q21" s="15">
        <v>30</v>
      </c>
      <c r="R21" s="52">
        <f t="shared" si="2"/>
        <v>5.3956834532374098E-2</v>
      </c>
      <c r="S21" s="53" t="s">
        <v>38</v>
      </c>
      <c r="T21" s="56">
        <v>17</v>
      </c>
      <c r="U21" s="57">
        <f t="shared" si="3"/>
        <v>3.0575539568345324E-2</v>
      </c>
      <c r="V21" s="53" t="s">
        <v>6</v>
      </c>
      <c r="W21" s="56">
        <v>17</v>
      </c>
      <c r="X21" s="57">
        <f t="shared" si="4"/>
        <v>3.0575539568345324E-2</v>
      </c>
    </row>
    <row r="22" spans="1:24" ht="16.5" customHeight="1">
      <c r="A22" s="99"/>
      <c r="B22" s="35" t="s">
        <v>54</v>
      </c>
      <c r="C22" s="12">
        <v>166</v>
      </c>
      <c r="D22" s="36">
        <f t="shared" si="5"/>
        <v>1136.986301369863</v>
      </c>
      <c r="E22" s="10">
        <v>1460</v>
      </c>
      <c r="F22" s="10">
        <v>61</v>
      </c>
      <c r="G22" s="10">
        <v>420</v>
      </c>
      <c r="H22" s="10">
        <v>73</v>
      </c>
      <c r="I22" s="10">
        <v>632</v>
      </c>
      <c r="J22" s="29" t="s">
        <v>5</v>
      </c>
      <c r="K22" s="10">
        <v>61</v>
      </c>
      <c r="L22" s="37">
        <f t="shared" si="0"/>
        <v>0.36746987951807231</v>
      </c>
      <c r="M22" s="38" t="s">
        <v>37</v>
      </c>
      <c r="N22" s="10">
        <v>29</v>
      </c>
      <c r="O22" s="39">
        <f t="shared" si="1"/>
        <v>0.1746987951807229</v>
      </c>
      <c r="P22" s="38" t="s">
        <v>6</v>
      </c>
      <c r="Q22" s="10">
        <v>16</v>
      </c>
      <c r="R22" s="37">
        <f t="shared" si="2"/>
        <v>9.6385542168674704E-2</v>
      </c>
      <c r="S22" s="33" t="s">
        <v>41</v>
      </c>
      <c r="T22" s="31">
        <v>9</v>
      </c>
      <c r="U22" s="40">
        <f t="shared" si="3"/>
        <v>5.4216867469879519E-2</v>
      </c>
      <c r="V22" s="38" t="s">
        <v>40</v>
      </c>
      <c r="W22" s="31">
        <v>8</v>
      </c>
      <c r="X22" s="40">
        <f t="shared" si="4"/>
        <v>4.8192771084337352E-2</v>
      </c>
    </row>
    <row r="23" spans="1:24" ht="16.5" customHeight="1">
      <c r="A23" s="99"/>
      <c r="B23" s="35" t="s">
        <v>55</v>
      </c>
      <c r="C23" s="12">
        <v>108</v>
      </c>
      <c r="D23" s="36">
        <f t="shared" si="5"/>
        <v>1155.0802139037432</v>
      </c>
      <c r="E23" s="10">
        <v>935</v>
      </c>
      <c r="F23" s="10">
        <v>33</v>
      </c>
      <c r="G23" s="10">
        <v>357</v>
      </c>
      <c r="H23" s="10">
        <v>48</v>
      </c>
      <c r="I23" s="10">
        <v>563</v>
      </c>
      <c r="J23" s="29" t="s">
        <v>5</v>
      </c>
      <c r="K23" s="10">
        <v>65</v>
      </c>
      <c r="L23" s="37">
        <f t="shared" si="0"/>
        <v>0.60185185185185186</v>
      </c>
      <c r="M23" s="38" t="s">
        <v>35</v>
      </c>
      <c r="N23" s="20" t="s">
        <v>42</v>
      </c>
      <c r="O23" s="58" t="s">
        <v>42</v>
      </c>
      <c r="P23" s="38" t="s">
        <v>36</v>
      </c>
      <c r="Q23" s="10">
        <v>3</v>
      </c>
      <c r="R23" s="37">
        <f t="shared" si="2"/>
        <v>2.7777777777777776E-2</v>
      </c>
      <c r="S23" s="38" t="s">
        <v>6</v>
      </c>
      <c r="T23" s="58" t="s">
        <v>43</v>
      </c>
      <c r="U23" s="58" t="s">
        <v>43</v>
      </c>
      <c r="V23" s="60" t="s">
        <v>46</v>
      </c>
      <c r="W23" s="31">
        <v>2</v>
      </c>
      <c r="X23" s="40">
        <f t="shared" si="4"/>
        <v>1.8518518518518517E-2</v>
      </c>
    </row>
    <row r="24" spans="1:24" ht="16.5" customHeight="1">
      <c r="A24" s="99"/>
      <c r="B24" s="35" t="s">
        <v>56</v>
      </c>
      <c r="C24" s="41">
        <v>359</v>
      </c>
      <c r="D24" s="42">
        <f t="shared" si="5"/>
        <v>2111.7647058823532</v>
      </c>
      <c r="E24" s="16">
        <v>1700</v>
      </c>
      <c r="F24" s="16">
        <v>131</v>
      </c>
      <c r="G24" s="16">
        <v>768</v>
      </c>
      <c r="H24" s="16">
        <v>71</v>
      </c>
      <c r="I24" s="16">
        <v>1030</v>
      </c>
      <c r="J24" s="43" t="s">
        <v>5</v>
      </c>
      <c r="K24" s="16">
        <v>91</v>
      </c>
      <c r="L24" s="44">
        <f t="shared" si="0"/>
        <v>0.25348189415041783</v>
      </c>
      <c r="M24" s="45" t="s">
        <v>45</v>
      </c>
      <c r="N24" s="16">
        <v>63</v>
      </c>
      <c r="O24" s="46">
        <f t="shared" si="1"/>
        <v>0.17548746518105848</v>
      </c>
      <c r="P24" s="45" t="s">
        <v>24</v>
      </c>
      <c r="Q24" s="16">
        <v>48</v>
      </c>
      <c r="R24" s="44">
        <f t="shared" si="2"/>
        <v>0.13370473537604458</v>
      </c>
      <c r="S24" s="45" t="s">
        <v>6</v>
      </c>
      <c r="T24" s="47">
        <v>25</v>
      </c>
      <c r="U24" s="48">
        <f t="shared" si="3"/>
        <v>6.9637883008356549E-2</v>
      </c>
      <c r="V24" s="45" t="s">
        <v>11</v>
      </c>
      <c r="W24" s="47">
        <v>20</v>
      </c>
      <c r="X24" s="48">
        <f t="shared" si="4"/>
        <v>5.5710306406685235E-2</v>
      </c>
    </row>
    <row r="25" spans="1:24" ht="16.5" customHeight="1">
      <c r="A25" s="99">
        <v>15</v>
      </c>
      <c r="B25" s="35" t="s">
        <v>53</v>
      </c>
      <c r="C25" s="49">
        <v>547</v>
      </c>
      <c r="D25" s="50">
        <f t="shared" si="5"/>
        <v>1063.7884091793076</v>
      </c>
      <c r="E25" s="15">
        <v>5142</v>
      </c>
      <c r="F25" s="15">
        <v>237</v>
      </c>
      <c r="G25" s="15">
        <v>462</v>
      </c>
      <c r="H25" s="15">
        <v>66</v>
      </c>
      <c r="I25" s="15">
        <v>692</v>
      </c>
      <c r="J25" s="51" t="s">
        <v>5</v>
      </c>
      <c r="K25" s="15">
        <v>289</v>
      </c>
      <c r="L25" s="52">
        <f t="shared" si="0"/>
        <v>0.52833638025594154</v>
      </c>
      <c r="M25" s="53" t="s">
        <v>37</v>
      </c>
      <c r="N25" s="15">
        <v>34</v>
      </c>
      <c r="O25" s="54">
        <f t="shared" si="1"/>
        <v>6.2157221206581355E-2</v>
      </c>
      <c r="P25" s="55" t="s">
        <v>39</v>
      </c>
      <c r="Q25" s="15">
        <v>23</v>
      </c>
      <c r="R25" s="52">
        <f t="shared" si="2"/>
        <v>4.2047531992687383E-2</v>
      </c>
      <c r="S25" s="53" t="s">
        <v>38</v>
      </c>
      <c r="T25" s="56">
        <v>19</v>
      </c>
      <c r="U25" s="57">
        <f t="shared" si="3"/>
        <v>3.4734917733089579E-2</v>
      </c>
      <c r="V25" s="53" t="s">
        <v>6</v>
      </c>
      <c r="W25" s="56">
        <v>16</v>
      </c>
      <c r="X25" s="57">
        <f t="shared" si="4"/>
        <v>2.9250457038391225E-2</v>
      </c>
    </row>
    <row r="26" spans="1:24" ht="16.5" customHeight="1">
      <c r="A26" s="99"/>
      <c r="B26" s="35" t="s">
        <v>54</v>
      </c>
      <c r="C26" s="12">
        <v>162</v>
      </c>
      <c r="D26" s="36">
        <f t="shared" si="5"/>
        <v>1109.5890410958905</v>
      </c>
      <c r="E26" s="10">
        <v>1460</v>
      </c>
      <c r="F26" s="10">
        <v>67</v>
      </c>
      <c r="G26" s="10">
        <v>462</v>
      </c>
      <c r="H26" s="10">
        <v>82</v>
      </c>
      <c r="I26" s="10">
        <v>695</v>
      </c>
      <c r="J26" s="29" t="s">
        <v>5</v>
      </c>
      <c r="K26" s="10">
        <v>64</v>
      </c>
      <c r="L26" s="37">
        <f t="shared" si="0"/>
        <v>0.39506172839506171</v>
      </c>
      <c r="M26" s="38" t="s">
        <v>37</v>
      </c>
      <c r="N26" s="10">
        <v>26</v>
      </c>
      <c r="O26" s="39">
        <f t="shared" si="1"/>
        <v>0.16049382716049382</v>
      </c>
      <c r="P26" s="38" t="s">
        <v>6</v>
      </c>
      <c r="Q26" s="10">
        <v>16</v>
      </c>
      <c r="R26" s="37">
        <f t="shared" si="2"/>
        <v>9.8765432098765427E-2</v>
      </c>
      <c r="S26" s="38" t="s">
        <v>40</v>
      </c>
      <c r="T26" s="31">
        <v>9</v>
      </c>
      <c r="U26" s="40">
        <f t="shared" si="3"/>
        <v>5.5555555555555552E-2</v>
      </c>
      <c r="V26" s="33" t="s">
        <v>41</v>
      </c>
      <c r="W26" s="31">
        <v>7</v>
      </c>
      <c r="X26" s="40">
        <f t="shared" si="4"/>
        <v>4.3209876543209874E-2</v>
      </c>
    </row>
    <row r="27" spans="1:24" ht="16.5" customHeight="1">
      <c r="A27" s="99"/>
      <c r="B27" s="35" t="s">
        <v>55</v>
      </c>
      <c r="C27" s="12">
        <v>108</v>
      </c>
      <c r="D27" s="36">
        <f t="shared" si="5"/>
        <v>1155.0802139037432</v>
      </c>
      <c r="E27" s="10">
        <v>935</v>
      </c>
      <c r="F27" s="10">
        <v>40</v>
      </c>
      <c r="G27" s="10">
        <v>426</v>
      </c>
      <c r="H27" s="10">
        <v>57</v>
      </c>
      <c r="I27" s="10">
        <v>671</v>
      </c>
      <c r="J27" s="29" t="s">
        <v>5</v>
      </c>
      <c r="K27" s="10">
        <v>68</v>
      </c>
      <c r="L27" s="37">
        <f t="shared" si="0"/>
        <v>0.62962962962962965</v>
      </c>
      <c r="M27" s="38" t="s">
        <v>35</v>
      </c>
      <c r="N27" s="20" t="s">
        <v>42</v>
      </c>
      <c r="O27" s="58" t="s">
        <v>42</v>
      </c>
      <c r="P27" s="38" t="s">
        <v>36</v>
      </c>
      <c r="Q27" s="10">
        <v>3</v>
      </c>
      <c r="R27" s="37">
        <f t="shared" si="2"/>
        <v>2.7777777777777776E-2</v>
      </c>
      <c r="S27" s="38" t="s">
        <v>6</v>
      </c>
      <c r="T27" s="58" t="s">
        <v>43</v>
      </c>
      <c r="U27" s="58" t="s">
        <v>43</v>
      </c>
      <c r="V27" s="33" t="s">
        <v>44</v>
      </c>
      <c r="W27" s="31">
        <v>2</v>
      </c>
      <c r="X27" s="40">
        <f t="shared" si="4"/>
        <v>1.8518518518518517E-2</v>
      </c>
    </row>
    <row r="28" spans="1:24" s="4" customFormat="1" ht="16.5" customHeight="1">
      <c r="A28" s="99"/>
      <c r="B28" s="35" t="s">
        <v>56</v>
      </c>
      <c r="C28" s="41">
        <v>355</v>
      </c>
      <c r="D28" s="42">
        <f t="shared" si="5"/>
        <v>2088.2352941176468</v>
      </c>
      <c r="E28" s="16">
        <v>1700</v>
      </c>
      <c r="F28" s="16">
        <v>139</v>
      </c>
      <c r="G28" s="16">
        <v>818</v>
      </c>
      <c r="H28" s="16">
        <v>76</v>
      </c>
      <c r="I28" s="16">
        <v>1098</v>
      </c>
      <c r="J28" s="43" t="s">
        <v>5</v>
      </c>
      <c r="K28" s="16">
        <v>93</v>
      </c>
      <c r="L28" s="44">
        <f t="shared" si="0"/>
        <v>0.26197183098591548</v>
      </c>
      <c r="M28" s="61" t="s">
        <v>45</v>
      </c>
      <c r="N28" s="16">
        <v>64</v>
      </c>
      <c r="O28" s="46">
        <f t="shared" si="1"/>
        <v>0.18028169014084508</v>
      </c>
      <c r="P28" s="45" t="s">
        <v>24</v>
      </c>
      <c r="Q28" s="16">
        <v>48</v>
      </c>
      <c r="R28" s="44">
        <f t="shared" si="2"/>
        <v>0.13521126760563379</v>
      </c>
      <c r="S28" s="45" t="s">
        <v>6</v>
      </c>
      <c r="T28" s="47">
        <v>25</v>
      </c>
      <c r="U28" s="48">
        <f t="shared" si="3"/>
        <v>7.0422535211267609E-2</v>
      </c>
      <c r="V28" s="45" t="s">
        <v>11</v>
      </c>
      <c r="W28" s="47">
        <v>19</v>
      </c>
      <c r="X28" s="48">
        <f t="shared" si="4"/>
        <v>5.3521126760563378E-2</v>
      </c>
    </row>
    <row r="29" spans="1:24" ht="16.5" customHeight="1">
      <c r="A29" s="99">
        <v>16</v>
      </c>
      <c r="B29" s="35" t="s">
        <v>53</v>
      </c>
      <c r="C29" s="49">
        <v>521</v>
      </c>
      <c r="D29" s="50">
        <f>C29*10000/E29</f>
        <v>1013.2244262932711</v>
      </c>
      <c r="E29" s="15">
        <v>5142</v>
      </c>
      <c r="F29" s="15">
        <v>237</v>
      </c>
      <c r="G29" s="15">
        <v>462</v>
      </c>
      <c r="H29" s="15">
        <v>66</v>
      </c>
      <c r="I29" s="15">
        <v>692</v>
      </c>
      <c r="J29" s="51" t="s">
        <v>5</v>
      </c>
      <c r="K29" s="15">
        <v>266</v>
      </c>
      <c r="L29" s="52">
        <f>K29/C29</f>
        <v>0.51055662188099804</v>
      </c>
      <c r="M29" s="53" t="s">
        <v>37</v>
      </c>
      <c r="N29" s="15">
        <v>35</v>
      </c>
      <c r="O29" s="54">
        <f>N29/C29</f>
        <v>6.71785028790787E-2</v>
      </c>
      <c r="P29" s="55" t="s">
        <v>39</v>
      </c>
      <c r="Q29" s="15">
        <v>24</v>
      </c>
      <c r="R29" s="52">
        <f>Q29/C29</f>
        <v>4.6065259117082535E-2</v>
      </c>
      <c r="S29" s="53" t="s">
        <v>38</v>
      </c>
      <c r="T29" s="56">
        <v>17</v>
      </c>
      <c r="U29" s="57">
        <f>T29/C29</f>
        <v>3.2629558541266791E-2</v>
      </c>
      <c r="V29" s="53" t="s">
        <v>6</v>
      </c>
      <c r="W29" s="56">
        <v>15</v>
      </c>
      <c r="X29" s="57">
        <f>W29/C29</f>
        <v>2.8790786948176585E-2</v>
      </c>
    </row>
    <row r="30" spans="1:24" ht="16.5" customHeight="1">
      <c r="A30" s="99"/>
      <c r="B30" s="35" t="s">
        <v>54</v>
      </c>
      <c r="C30" s="12">
        <v>164</v>
      </c>
      <c r="D30" s="36">
        <f>C30*10000/E30</f>
        <v>1123.2876712328766</v>
      </c>
      <c r="E30" s="10">
        <v>1460</v>
      </c>
      <c r="F30" s="10">
        <v>67</v>
      </c>
      <c r="G30" s="10">
        <v>462</v>
      </c>
      <c r="H30" s="10">
        <v>82</v>
      </c>
      <c r="I30" s="10">
        <v>695</v>
      </c>
      <c r="J30" s="29" t="s">
        <v>5</v>
      </c>
      <c r="K30" s="10">
        <v>60</v>
      </c>
      <c r="L30" s="37">
        <f>K30/C30</f>
        <v>0.36585365853658536</v>
      </c>
      <c r="M30" s="38" t="s">
        <v>37</v>
      </c>
      <c r="N30" s="10">
        <v>26</v>
      </c>
      <c r="O30" s="39">
        <f>N30/C30</f>
        <v>0.15853658536585366</v>
      </c>
      <c r="P30" s="38" t="s">
        <v>6</v>
      </c>
      <c r="Q30" s="10">
        <v>15</v>
      </c>
      <c r="R30" s="37">
        <f>Q30/C30</f>
        <v>9.1463414634146339E-2</v>
      </c>
      <c r="S30" s="33" t="s">
        <v>41</v>
      </c>
      <c r="T30" s="31">
        <v>12</v>
      </c>
      <c r="U30" s="40">
        <f>T30/C30</f>
        <v>7.3170731707317069E-2</v>
      </c>
      <c r="V30" s="38" t="s">
        <v>40</v>
      </c>
      <c r="W30" s="31">
        <v>8</v>
      </c>
      <c r="X30" s="40">
        <f>W30/C30</f>
        <v>4.878048780487805E-2</v>
      </c>
    </row>
    <row r="31" spans="1:24" ht="16.5" customHeight="1">
      <c r="A31" s="99"/>
      <c r="B31" s="35" t="s">
        <v>55</v>
      </c>
      <c r="C31" s="12">
        <v>105</v>
      </c>
      <c r="D31" s="36">
        <f>C31*10000/E31</f>
        <v>1122.9946524064171</v>
      </c>
      <c r="E31" s="10">
        <v>935</v>
      </c>
      <c r="F31" s="10">
        <v>40</v>
      </c>
      <c r="G31" s="10">
        <v>426</v>
      </c>
      <c r="H31" s="10">
        <v>57</v>
      </c>
      <c r="I31" s="10">
        <v>671</v>
      </c>
      <c r="J31" s="29" t="s">
        <v>5</v>
      </c>
      <c r="K31" s="10">
        <v>63</v>
      </c>
      <c r="L31" s="37">
        <f>K31/C31</f>
        <v>0.6</v>
      </c>
      <c r="M31" s="38" t="s">
        <v>35</v>
      </c>
      <c r="N31" s="20" t="s">
        <v>42</v>
      </c>
      <c r="O31" s="58" t="s">
        <v>42</v>
      </c>
      <c r="P31" s="38" t="s">
        <v>36</v>
      </c>
      <c r="Q31" s="10">
        <v>3</v>
      </c>
      <c r="R31" s="37">
        <f>Q31/C31</f>
        <v>2.8571428571428571E-2</v>
      </c>
      <c r="S31" s="38" t="s">
        <v>6</v>
      </c>
      <c r="T31" s="58" t="s">
        <v>43</v>
      </c>
      <c r="U31" s="58" t="s">
        <v>43</v>
      </c>
      <c r="V31" s="60" t="s">
        <v>46</v>
      </c>
      <c r="W31" s="31">
        <v>2</v>
      </c>
      <c r="X31" s="40">
        <f>W31/C31</f>
        <v>1.9047619047619049E-2</v>
      </c>
    </row>
    <row r="32" spans="1:24" ht="16.5" customHeight="1">
      <c r="A32" s="106"/>
      <c r="B32" s="83" t="s">
        <v>56</v>
      </c>
      <c r="C32" s="12">
        <v>375</v>
      </c>
      <c r="D32" s="36">
        <f>C32*10000/E32</f>
        <v>2205.8823529411766</v>
      </c>
      <c r="E32" s="10">
        <v>1700</v>
      </c>
      <c r="F32" s="10">
        <v>139</v>
      </c>
      <c r="G32" s="10">
        <v>818</v>
      </c>
      <c r="H32" s="10">
        <v>76</v>
      </c>
      <c r="I32" s="10">
        <v>1098</v>
      </c>
      <c r="J32" s="29" t="s">
        <v>5</v>
      </c>
      <c r="K32" s="10">
        <v>85</v>
      </c>
      <c r="L32" s="37">
        <f>K32/C32</f>
        <v>0.22666666666666666</v>
      </c>
      <c r="M32" s="14" t="s">
        <v>24</v>
      </c>
      <c r="N32" s="10">
        <v>68</v>
      </c>
      <c r="O32" s="39">
        <f>N32/C32</f>
        <v>0.18133333333333335</v>
      </c>
      <c r="P32" s="38" t="s">
        <v>45</v>
      </c>
      <c r="Q32" s="10">
        <v>64</v>
      </c>
      <c r="R32" s="37">
        <f>Q32/C32</f>
        <v>0.17066666666666666</v>
      </c>
      <c r="S32" s="38" t="s">
        <v>6</v>
      </c>
      <c r="T32" s="31">
        <v>23</v>
      </c>
      <c r="U32" s="40">
        <f>T32/C32</f>
        <v>6.133333333333333E-2</v>
      </c>
      <c r="V32" s="38" t="s">
        <v>11</v>
      </c>
      <c r="W32" s="31">
        <v>23</v>
      </c>
      <c r="X32" s="40">
        <f>W32/C32</f>
        <v>6.133333333333333E-2</v>
      </c>
    </row>
    <row r="33" spans="1:24" ht="40.5" customHeight="1" thickBot="1">
      <c r="A33" s="17">
        <v>17</v>
      </c>
      <c r="B33" s="18" t="s">
        <v>58</v>
      </c>
      <c r="C33" s="91">
        <v>1085</v>
      </c>
      <c r="D33" s="92">
        <f>C33*10000/E33</f>
        <v>1284.6317783566185</v>
      </c>
      <c r="E33" s="85">
        <v>8446</v>
      </c>
      <c r="F33" s="85">
        <v>382</v>
      </c>
      <c r="G33" s="85">
        <v>413</v>
      </c>
      <c r="H33" s="93" t="s">
        <v>64</v>
      </c>
      <c r="I33" s="93" t="s">
        <v>64</v>
      </c>
      <c r="J33" s="94" t="s">
        <v>5</v>
      </c>
      <c r="K33" s="85">
        <v>455</v>
      </c>
      <c r="L33" s="88">
        <f>K33/C33</f>
        <v>0.41935483870967744</v>
      </c>
      <c r="M33" s="84" t="s">
        <v>75</v>
      </c>
      <c r="N33" s="85">
        <v>78</v>
      </c>
      <c r="O33" s="86">
        <f>N33/C33</f>
        <v>7.1889400921658991E-2</v>
      </c>
      <c r="P33" s="87" t="s">
        <v>6</v>
      </c>
      <c r="Q33" s="85">
        <v>51</v>
      </c>
      <c r="R33" s="88">
        <f>Q33/C33</f>
        <v>4.7004608294930875E-2</v>
      </c>
      <c r="S33" s="84" t="s">
        <v>76</v>
      </c>
      <c r="T33" s="89">
        <v>48</v>
      </c>
      <c r="U33" s="90">
        <f>T33/C33</f>
        <v>4.423963133640553E-2</v>
      </c>
      <c r="V33" s="84" t="s">
        <v>77</v>
      </c>
      <c r="W33" s="89">
        <v>47</v>
      </c>
      <c r="X33" s="90">
        <f>W33/C33</f>
        <v>4.3317972350230417E-2</v>
      </c>
    </row>
    <row r="34" spans="1:24" ht="16.5" customHeight="1">
      <c r="A34" s="13" t="s">
        <v>18</v>
      </c>
    </row>
  </sheetData>
  <mergeCells count="18"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5"/>
  <dimension ref="A1:T50"/>
  <sheetViews>
    <sheetView workbookViewId="0">
      <selection activeCell="A17" sqref="A17:B18"/>
    </sheetView>
  </sheetViews>
  <sheetFormatPr defaultRowHeight="13.5"/>
  <cols>
    <col min="1" max="1" width="9" style="3"/>
    <col min="2" max="2" width="5.375" style="3" customWidth="1"/>
    <col min="3" max="3" width="9.125" style="3" customWidth="1"/>
    <col min="4" max="11" width="7.875" style="3" customWidth="1"/>
    <col min="12" max="20" width="9.5" style="3" customWidth="1"/>
    <col min="21" max="23" width="7.125" style="3" customWidth="1"/>
    <col min="24" max="16384" width="9" style="3"/>
  </cols>
  <sheetData>
    <row r="1" spans="1:20" ht="18.75" customHeight="1" thickBot="1">
      <c r="A1" s="5" t="s">
        <v>97</v>
      </c>
      <c r="T1" s="6" t="s">
        <v>17</v>
      </c>
    </row>
    <row r="2" spans="1:20" ht="18" customHeight="1">
      <c r="A2" s="107" t="s">
        <v>57</v>
      </c>
      <c r="B2" s="115"/>
      <c r="C2" s="118" t="s">
        <v>7</v>
      </c>
      <c r="D2" s="7"/>
      <c r="E2" s="24"/>
      <c r="F2" s="24"/>
      <c r="G2" s="24"/>
      <c r="H2" s="24" t="s">
        <v>15</v>
      </c>
      <c r="I2" s="24"/>
      <c r="J2" s="24"/>
      <c r="K2" s="24"/>
      <c r="L2" s="24"/>
      <c r="M2" s="22"/>
      <c r="N2" s="113" t="s">
        <v>78</v>
      </c>
      <c r="O2" s="113" t="s">
        <v>16</v>
      </c>
      <c r="P2" s="113"/>
      <c r="Q2" s="113"/>
      <c r="R2" s="113"/>
      <c r="S2" s="113"/>
      <c r="T2" s="114"/>
    </row>
    <row r="3" spans="1:20" ht="28.5" customHeight="1">
      <c r="A3" s="116"/>
      <c r="B3" s="117"/>
      <c r="C3" s="97"/>
      <c r="D3" s="8" t="s">
        <v>61</v>
      </c>
      <c r="E3" s="8" t="s">
        <v>5</v>
      </c>
      <c r="F3" s="8" t="s">
        <v>72</v>
      </c>
      <c r="G3" s="62" t="s">
        <v>14</v>
      </c>
      <c r="H3" s="8" t="s">
        <v>73</v>
      </c>
      <c r="I3" s="8" t="s">
        <v>79</v>
      </c>
      <c r="J3" s="8" t="s">
        <v>8</v>
      </c>
      <c r="K3" s="9" t="s">
        <v>9</v>
      </c>
      <c r="L3" s="63" t="s">
        <v>13</v>
      </c>
      <c r="M3" s="62" t="s">
        <v>52</v>
      </c>
      <c r="N3" s="123"/>
      <c r="O3" s="8" t="s">
        <v>61</v>
      </c>
      <c r="P3" s="8" t="s">
        <v>71</v>
      </c>
      <c r="Q3" s="8" t="s">
        <v>10</v>
      </c>
      <c r="R3" s="8" t="s">
        <v>11</v>
      </c>
      <c r="S3" s="8" t="s">
        <v>12</v>
      </c>
      <c r="T3" s="9" t="s">
        <v>63</v>
      </c>
    </row>
    <row r="4" spans="1:20" ht="30" hidden="1" customHeight="1">
      <c r="A4" s="108" t="s">
        <v>70</v>
      </c>
      <c r="B4" s="119"/>
      <c r="C4" s="64">
        <f>SUM(C27:C30)</f>
        <v>1261</v>
      </c>
      <c r="D4" s="64">
        <f t="shared" ref="D4:T4" si="0">SUM(D27:D30)</f>
        <v>1075</v>
      </c>
      <c r="E4" s="64">
        <f t="shared" si="0"/>
        <v>521</v>
      </c>
      <c r="F4" s="64">
        <f t="shared" si="0"/>
        <v>0</v>
      </c>
      <c r="G4" s="64">
        <f t="shared" si="0"/>
        <v>12</v>
      </c>
      <c r="H4" s="64">
        <f t="shared" si="0"/>
        <v>14</v>
      </c>
      <c r="I4" s="64">
        <f t="shared" si="0"/>
        <v>263</v>
      </c>
      <c r="J4" s="64">
        <f t="shared" si="0"/>
        <v>89</v>
      </c>
      <c r="K4" s="64">
        <f t="shared" si="0"/>
        <v>157</v>
      </c>
      <c r="L4" s="64">
        <f t="shared" si="0"/>
        <v>10</v>
      </c>
      <c r="M4" s="64">
        <f t="shared" si="0"/>
        <v>8</v>
      </c>
      <c r="N4" s="64" t="s">
        <v>25</v>
      </c>
      <c r="O4" s="64">
        <f t="shared" si="0"/>
        <v>185</v>
      </c>
      <c r="P4" s="64">
        <f t="shared" si="0"/>
        <v>37</v>
      </c>
      <c r="Q4" s="64">
        <f t="shared" si="0"/>
        <v>77</v>
      </c>
      <c r="R4" s="64">
        <f t="shared" si="0"/>
        <v>31</v>
      </c>
      <c r="S4" s="64">
        <f t="shared" si="0"/>
        <v>38</v>
      </c>
      <c r="T4" s="64">
        <f t="shared" si="0"/>
        <v>2</v>
      </c>
    </row>
    <row r="5" spans="1:20" ht="30" customHeight="1">
      <c r="A5" s="108" t="s">
        <v>83</v>
      </c>
      <c r="B5" s="119"/>
      <c r="C5" s="65">
        <f>SUM(C31:C34)</f>
        <v>1173</v>
      </c>
      <c r="D5" s="65">
        <f t="shared" ref="D5:T5" si="1">SUM(D31:D34)</f>
        <v>1004</v>
      </c>
      <c r="E5" s="65">
        <f t="shared" si="1"/>
        <v>494</v>
      </c>
      <c r="F5" s="65">
        <f t="shared" si="1"/>
        <v>0</v>
      </c>
      <c r="G5" s="65">
        <f t="shared" si="1"/>
        <v>12</v>
      </c>
      <c r="H5" s="65">
        <f t="shared" si="1"/>
        <v>15</v>
      </c>
      <c r="I5" s="65">
        <f t="shared" si="1"/>
        <v>247</v>
      </c>
      <c r="J5" s="65">
        <f t="shared" si="1"/>
        <v>69</v>
      </c>
      <c r="K5" s="65">
        <f t="shared" si="1"/>
        <v>155</v>
      </c>
      <c r="L5" s="65">
        <f t="shared" si="1"/>
        <v>7</v>
      </c>
      <c r="M5" s="65">
        <f t="shared" si="1"/>
        <v>8</v>
      </c>
      <c r="N5" s="65" t="s">
        <v>25</v>
      </c>
      <c r="O5" s="65">
        <f t="shared" si="1"/>
        <v>169</v>
      </c>
      <c r="P5" s="65" t="s">
        <v>25</v>
      </c>
      <c r="Q5" s="65" t="s">
        <v>25</v>
      </c>
      <c r="R5" s="65" t="s">
        <v>25</v>
      </c>
      <c r="S5" s="65" t="s">
        <v>25</v>
      </c>
      <c r="T5" s="65">
        <f t="shared" si="1"/>
        <v>3</v>
      </c>
    </row>
    <row r="6" spans="1:20" ht="30" customHeight="1">
      <c r="A6" s="108">
        <v>14</v>
      </c>
      <c r="B6" s="119"/>
      <c r="C6" s="65">
        <f>SUM(C35:C38)</f>
        <v>1189</v>
      </c>
      <c r="D6" s="65">
        <f t="shared" ref="D6:T6" si="2">SUM(D35:D38)</f>
        <v>1024</v>
      </c>
      <c r="E6" s="65">
        <f t="shared" si="2"/>
        <v>494</v>
      </c>
      <c r="F6" s="65">
        <f t="shared" si="2"/>
        <v>0</v>
      </c>
      <c r="G6" s="65">
        <f t="shared" si="2"/>
        <v>12</v>
      </c>
      <c r="H6" s="65">
        <f t="shared" si="2"/>
        <v>11</v>
      </c>
      <c r="I6" s="65">
        <f t="shared" si="2"/>
        <v>260</v>
      </c>
      <c r="J6" s="65">
        <f t="shared" si="2"/>
        <v>72</v>
      </c>
      <c r="K6" s="65">
        <f t="shared" si="2"/>
        <v>163</v>
      </c>
      <c r="L6" s="65">
        <f t="shared" si="2"/>
        <v>5</v>
      </c>
      <c r="M6" s="65">
        <f t="shared" si="2"/>
        <v>8</v>
      </c>
      <c r="N6" s="65" t="s">
        <v>25</v>
      </c>
      <c r="O6" s="65">
        <f t="shared" si="2"/>
        <v>165</v>
      </c>
      <c r="P6" s="65">
        <f t="shared" si="2"/>
        <v>38</v>
      </c>
      <c r="Q6" s="65" t="s">
        <v>25</v>
      </c>
      <c r="R6" s="65" t="s">
        <v>25</v>
      </c>
      <c r="S6" s="65" t="s">
        <v>25</v>
      </c>
      <c r="T6" s="65">
        <f t="shared" si="2"/>
        <v>3</v>
      </c>
    </row>
    <row r="7" spans="1:20" ht="30" customHeight="1">
      <c r="A7" s="108">
        <v>15</v>
      </c>
      <c r="B7" s="119"/>
      <c r="C7" s="65">
        <f>SUM(C39:C42)</f>
        <v>1172</v>
      </c>
      <c r="D7" s="65">
        <f t="shared" ref="D7:T7" si="3">SUM(D39:D42)</f>
        <v>1019</v>
      </c>
      <c r="E7" s="65">
        <f t="shared" si="3"/>
        <v>514</v>
      </c>
      <c r="F7" s="65">
        <f t="shared" si="3"/>
        <v>0</v>
      </c>
      <c r="G7" s="65">
        <f t="shared" si="3"/>
        <v>12</v>
      </c>
      <c r="H7" s="65">
        <f t="shared" si="3"/>
        <v>14</v>
      </c>
      <c r="I7" s="65">
        <f t="shared" si="3"/>
        <v>254</v>
      </c>
      <c r="J7" s="65">
        <f t="shared" si="3"/>
        <v>69</v>
      </c>
      <c r="K7" s="65">
        <f t="shared" si="3"/>
        <v>144</v>
      </c>
      <c r="L7" s="65">
        <f t="shared" si="3"/>
        <v>3</v>
      </c>
      <c r="M7" s="65">
        <f t="shared" si="3"/>
        <v>7</v>
      </c>
      <c r="N7" s="65" t="s">
        <v>25</v>
      </c>
      <c r="O7" s="65">
        <f t="shared" si="3"/>
        <v>154</v>
      </c>
      <c r="P7" s="65">
        <f t="shared" si="3"/>
        <v>35</v>
      </c>
      <c r="Q7" s="65">
        <f t="shared" si="3"/>
        <v>62</v>
      </c>
      <c r="R7" s="65" t="s">
        <v>25</v>
      </c>
      <c r="S7" s="65" t="s">
        <v>25</v>
      </c>
      <c r="T7" s="65">
        <f t="shared" si="3"/>
        <v>2</v>
      </c>
    </row>
    <row r="8" spans="1:20" ht="30" customHeight="1">
      <c r="A8" s="108">
        <v>16</v>
      </c>
      <c r="B8" s="119"/>
      <c r="C8" s="95">
        <f>SUM(C43:C46)</f>
        <v>1165</v>
      </c>
      <c r="D8" s="65">
        <f t="shared" ref="D8:T8" si="4">SUM(D43:D46)</f>
        <v>1005</v>
      </c>
      <c r="E8" s="65">
        <f t="shared" si="4"/>
        <v>474</v>
      </c>
      <c r="F8" s="65">
        <f t="shared" si="4"/>
        <v>0</v>
      </c>
      <c r="G8" s="65">
        <f t="shared" si="4"/>
        <v>18</v>
      </c>
      <c r="H8" s="65">
        <f t="shared" si="4"/>
        <v>14</v>
      </c>
      <c r="I8" s="65">
        <f t="shared" si="4"/>
        <v>272</v>
      </c>
      <c r="J8" s="65">
        <f t="shared" si="4"/>
        <v>63</v>
      </c>
      <c r="K8" s="65">
        <f t="shared" si="4"/>
        <v>155</v>
      </c>
      <c r="L8" s="65">
        <f t="shared" si="4"/>
        <v>4</v>
      </c>
      <c r="M8" s="65">
        <f t="shared" si="4"/>
        <v>8</v>
      </c>
      <c r="N8" s="65" t="s">
        <v>25</v>
      </c>
      <c r="O8" s="65">
        <f t="shared" si="4"/>
        <v>162</v>
      </c>
      <c r="P8" s="65">
        <f t="shared" si="4"/>
        <v>38</v>
      </c>
      <c r="Q8" s="65" t="s">
        <v>25</v>
      </c>
      <c r="R8" s="65" t="s">
        <v>25</v>
      </c>
      <c r="S8" s="65" t="s">
        <v>25</v>
      </c>
      <c r="T8" s="65">
        <f t="shared" si="4"/>
        <v>3</v>
      </c>
    </row>
    <row r="9" spans="1:20" ht="30" customHeight="1" thickBot="1">
      <c r="A9" s="121">
        <v>17</v>
      </c>
      <c r="B9" s="122"/>
      <c r="C9" s="96">
        <v>1085</v>
      </c>
      <c r="D9" s="66">
        <v>924</v>
      </c>
      <c r="E9" s="66">
        <v>455</v>
      </c>
      <c r="F9" s="66">
        <v>0</v>
      </c>
      <c r="G9" s="66">
        <v>14</v>
      </c>
      <c r="H9" s="66">
        <v>10</v>
      </c>
      <c r="I9" s="66">
        <v>212</v>
      </c>
      <c r="J9" s="66">
        <v>65</v>
      </c>
      <c r="K9" s="66">
        <v>158</v>
      </c>
      <c r="L9" s="66">
        <v>4</v>
      </c>
      <c r="M9" s="66">
        <v>6</v>
      </c>
      <c r="N9" s="66" t="s">
        <v>64</v>
      </c>
      <c r="O9" s="66">
        <v>161</v>
      </c>
      <c r="P9" s="66">
        <v>42</v>
      </c>
      <c r="Q9" s="66">
        <v>55</v>
      </c>
      <c r="R9" s="66">
        <v>15</v>
      </c>
      <c r="S9" s="66">
        <v>45</v>
      </c>
      <c r="T9" s="66">
        <v>4</v>
      </c>
    </row>
    <row r="10" spans="1:20" hidden="1">
      <c r="A10" s="13" t="s">
        <v>65</v>
      </c>
    </row>
    <row r="11" spans="1:20">
      <c r="A11" s="13" t="s">
        <v>66</v>
      </c>
    </row>
    <row r="12" spans="1:20">
      <c r="A12" s="13" t="s">
        <v>68</v>
      </c>
    </row>
    <row r="13" spans="1:20">
      <c r="A13" s="13" t="s">
        <v>67</v>
      </c>
    </row>
    <row r="14" spans="1:20">
      <c r="A14" s="13" t="s">
        <v>19</v>
      </c>
    </row>
    <row r="16" spans="1:20" ht="14.25" thickBot="1">
      <c r="A16" s="5" t="s">
        <v>97</v>
      </c>
      <c r="S16" s="13" t="s">
        <v>17</v>
      </c>
    </row>
    <row r="17" spans="1:20">
      <c r="A17" s="107" t="s">
        <v>57</v>
      </c>
      <c r="B17" s="107"/>
      <c r="C17" s="118" t="s">
        <v>7</v>
      </c>
      <c r="D17" s="118" t="s">
        <v>15</v>
      </c>
      <c r="E17" s="118"/>
      <c r="F17" s="118"/>
      <c r="G17" s="118"/>
      <c r="H17" s="118"/>
      <c r="I17" s="118"/>
      <c r="J17" s="118"/>
      <c r="K17" s="118"/>
      <c r="L17" s="118"/>
      <c r="M17" s="118"/>
      <c r="N17" s="113" t="s">
        <v>78</v>
      </c>
      <c r="O17" s="113" t="s">
        <v>16</v>
      </c>
      <c r="P17" s="113"/>
      <c r="Q17" s="113"/>
      <c r="R17" s="113"/>
      <c r="S17" s="113"/>
      <c r="T17" s="114"/>
    </row>
    <row r="18" spans="1:20" ht="24" customHeight="1">
      <c r="A18" s="108"/>
      <c r="B18" s="108"/>
      <c r="C18" s="97"/>
      <c r="D18" s="8" t="s">
        <v>61</v>
      </c>
      <c r="E18" s="8" t="s">
        <v>5</v>
      </c>
      <c r="F18" s="8" t="s">
        <v>72</v>
      </c>
      <c r="G18" s="62" t="s">
        <v>14</v>
      </c>
      <c r="H18" s="8" t="s">
        <v>73</v>
      </c>
      <c r="I18" s="8" t="s">
        <v>79</v>
      </c>
      <c r="J18" s="8" t="s">
        <v>8</v>
      </c>
      <c r="K18" s="8" t="s">
        <v>9</v>
      </c>
      <c r="L18" s="62" t="s">
        <v>13</v>
      </c>
      <c r="M18" s="67" t="s">
        <v>52</v>
      </c>
      <c r="N18" s="123"/>
      <c r="O18" s="8" t="s">
        <v>61</v>
      </c>
      <c r="P18" s="8" t="s">
        <v>71</v>
      </c>
      <c r="Q18" s="8" t="s">
        <v>10</v>
      </c>
      <c r="R18" s="8" t="s">
        <v>11</v>
      </c>
      <c r="S18" s="8" t="s">
        <v>12</v>
      </c>
      <c r="T18" s="9" t="s">
        <v>63</v>
      </c>
    </row>
    <row r="19" spans="1:20" hidden="1">
      <c r="A19" s="99" t="s">
        <v>81</v>
      </c>
      <c r="B19" s="8" t="s">
        <v>58</v>
      </c>
      <c r="C19" s="68">
        <f>SUM(D19,N19:O19)</f>
        <v>630</v>
      </c>
      <c r="D19" s="69">
        <f t="shared" ref="D19:D26" si="5">SUM(E19:M19)</f>
        <v>584</v>
      </c>
      <c r="E19" s="69">
        <v>288</v>
      </c>
      <c r="F19" s="69" t="s">
        <v>47</v>
      </c>
      <c r="G19" s="69">
        <v>6</v>
      </c>
      <c r="H19" s="69">
        <v>8</v>
      </c>
      <c r="I19" s="69">
        <v>99</v>
      </c>
      <c r="J19" s="69">
        <v>66</v>
      </c>
      <c r="K19" s="69">
        <v>108</v>
      </c>
      <c r="L19" s="69">
        <v>3</v>
      </c>
      <c r="M19" s="69">
        <v>6</v>
      </c>
      <c r="N19" s="69" t="s">
        <v>48</v>
      </c>
      <c r="O19" s="69">
        <f>SUM(P19:T19)</f>
        <v>46</v>
      </c>
      <c r="P19" s="69">
        <v>13</v>
      </c>
      <c r="Q19" s="69">
        <v>25</v>
      </c>
      <c r="R19" s="69">
        <v>6</v>
      </c>
      <c r="S19" s="69" t="s">
        <v>48</v>
      </c>
      <c r="T19" s="70">
        <v>2</v>
      </c>
    </row>
    <row r="20" spans="1:20" hidden="1">
      <c r="A20" s="99"/>
      <c r="B20" s="8" t="s">
        <v>80</v>
      </c>
      <c r="C20" s="71">
        <f t="shared" ref="C20:C42" si="6">SUM(D20,N20:O20)</f>
        <v>0</v>
      </c>
      <c r="D20" s="72">
        <f t="shared" si="5"/>
        <v>0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>
        <f t="shared" ref="O20:O39" si="7">SUM(P20:T20)</f>
        <v>0</v>
      </c>
      <c r="P20" s="72"/>
      <c r="Q20" s="72"/>
      <c r="R20" s="72"/>
      <c r="S20" s="72"/>
      <c r="T20" s="73"/>
    </row>
    <row r="21" spans="1:20" hidden="1">
      <c r="A21" s="99"/>
      <c r="B21" s="8" t="s">
        <v>59</v>
      </c>
      <c r="C21" s="71">
        <f t="shared" si="6"/>
        <v>0</v>
      </c>
      <c r="D21" s="72">
        <f t="shared" si="5"/>
        <v>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>
        <f t="shared" si="7"/>
        <v>0</v>
      </c>
      <c r="P21" s="72"/>
      <c r="Q21" s="72"/>
      <c r="R21" s="72"/>
      <c r="S21" s="72"/>
      <c r="T21" s="73"/>
    </row>
    <row r="22" spans="1:20" hidden="1">
      <c r="A22" s="99"/>
      <c r="B22" s="8" t="s">
        <v>60</v>
      </c>
      <c r="C22" s="71">
        <f t="shared" si="6"/>
        <v>0</v>
      </c>
      <c r="D22" s="72">
        <f t="shared" si="5"/>
        <v>0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>
        <f t="shared" si="7"/>
        <v>0</v>
      </c>
      <c r="P22" s="72"/>
      <c r="Q22" s="72"/>
      <c r="R22" s="72"/>
      <c r="S22" s="72"/>
      <c r="T22" s="73"/>
    </row>
    <row r="23" spans="1:20" hidden="1">
      <c r="A23" s="99" t="s">
        <v>82</v>
      </c>
      <c r="B23" s="8" t="s">
        <v>58</v>
      </c>
      <c r="C23" s="71">
        <f t="shared" si="6"/>
        <v>623</v>
      </c>
      <c r="D23" s="72">
        <f t="shared" si="5"/>
        <v>580</v>
      </c>
      <c r="E23" s="72">
        <v>303</v>
      </c>
      <c r="F23" s="72" t="s">
        <v>47</v>
      </c>
      <c r="G23" s="72">
        <v>6</v>
      </c>
      <c r="H23" s="72">
        <v>6</v>
      </c>
      <c r="I23" s="72">
        <v>96</v>
      </c>
      <c r="J23" s="72">
        <v>60</v>
      </c>
      <c r="K23" s="72">
        <v>101</v>
      </c>
      <c r="L23" s="72">
        <v>2</v>
      </c>
      <c r="M23" s="72">
        <v>6</v>
      </c>
      <c r="N23" s="72">
        <v>0</v>
      </c>
      <c r="O23" s="72">
        <f t="shared" si="7"/>
        <v>43</v>
      </c>
      <c r="P23" s="72">
        <v>12</v>
      </c>
      <c r="Q23" s="72">
        <v>25</v>
      </c>
      <c r="R23" s="72">
        <v>5</v>
      </c>
      <c r="S23" s="72">
        <v>0</v>
      </c>
      <c r="T23" s="73">
        <v>1</v>
      </c>
    </row>
    <row r="24" spans="1:20" hidden="1">
      <c r="A24" s="99"/>
      <c r="B24" s="8" t="s">
        <v>80</v>
      </c>
      <c r="C24" s="71">
        <f t="shared" si="6"/>
        <v>0</v>
      </c>
      <c r="D24" s="72">
        <f t="shared" si="5"/>
        <v>0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>
        <f t="shared" si="7"/>
        <v>0</v>
      </c>
      <c r="P24" s="72"/>
      <c r="Q24" s="72"/>
      <c r="R24" s="72"/>
      <c r="S24" s="72"/>
      <c r="T24" s="73"/>
    </row>
    <row r="25" spans="1:20" hidden="1">
      <c r="A25" s="99"/>
      <c r="B25" s="8" t="s">
        <v>59</v>
      </c>
      <c r="C25" s="71">
        <f t="shared" si="6"/>
        <v>0</v>
      </c>
      <c r="D25" s="72">
        <f t="shared" si="5"/>
        <v>0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>
        <f t="shared" si="7"/>
        <v>0</v>
      </c>
      <c r="P25" s="72"/>
      <c r="Q25" s="72"/>
      <c r="R25" s="72"/>
      <c r="S25" s="72"/>
      <c r="T25" s="73"/>
    </row>
    <row r="26" spans="1:20" hidden="1">
      <c r="A26" s="99"/>
      <c r="B26" s="8" t="s">
        <v>60</v>
      </c>
      <c r="C26" s="71">
        <f t="shared" si="6"/>
        <v>0</v>
      </c>
      <c r="D26" s="72">
        <f t="shared" si="5"/>
        <v>0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>
        <f t="shared" si="7"/>
        <v>0</v>
      </c>
      <c r="P26" s="72"/>
      <c r="Q26" s="72"/>
      <c r="R26" s="72"/>
      <c r="S26" s="72"/>
      <c r="T26" s="73"/>
    </row>
    <row r="27" spans="1:20">
      <c r="A27" s="99" t="s">
        <v>70</v>
      </c>
      <c r="B27" s="8" t="s">
        <v>58</v>
      </c>
      <c r="C27" s="74">
        <v>592</v>
      </c>
      <c r="D27" s="75">
        <v>549</v>
      </c>
      <c r="E27" s="72">
        <v>290</v>
      </c>
      <c r="F27" s="72" t="s">
        <v>47</v>
      </c>
      <c r="G27" s="72">
        <v>6</v>
      </c>
      <c r="H27" s="72">
        <v>6</v>
      </c>
      <c r="I27" s="72">
        <v>88</v>
      </c>
      <c r="J27" s="72">
        <v>58</v>
      </c>
      <c r="K27" s="72">
        <v>94</v>
      </c>
      <c r="L27" s="72">
        <v>1</v>
      </c>
      <c r="M27" s="72">
        <v>5</v>
      </c>
      <c r="N27" s="72">
        <v>0</v>
      </c>
      <c r="O27" s="72">
        <f t="shared" si="7"/>
        <v>42</v>
      </c>
      <c r="P27" s="72">
        <v>13</v>
      </c>
      <c r="Q27" s="72">
        <v>24</v>
      </c>
      <c r="R27" s="72">
        <v>4</v>
      </c>
      <c r="S27" s="72">
        <v>0</v>
      </c>
      <c r="T27" s="73">
        <v>1</v>
      </c>
    </row>
    <row r="28" spans="1:20">
      <c r="A28" s="99"/>
      <c r="B28" s="8" t="s">
        <v>80</v>
      </c>
      <c r="C28" s="74">
        <f t="shared" si="6"/>
        <v>176</v>
      </c>
      <c r="D28" s="75">
        <f>SUM(E28:M28)</f>
        <v>147</v>
      </c>
      <c r="E28" s="72">
        <v>65</v>
      </c>
      <c r="F28" s="72">
        <v>0</v>
      </c>
      <c r="G28" s="72">
        <v>2</v>
      </c>
      <c r="H28" s="72">
        <v>2</v>
      </c>
      <c r="I28" s="72">
        <v>20</v>
      </c>
      <c r="J28" s="72">
        <v>19</v>
      </c>
      <c r="K28" s="72">
        <v>37</v>
      </c>
      <c r="L28" s="72">
        <v>1</v>
      </c>
      <c r="M28" s="72">
        <v>1</v>
      </c>
      <c r="N28" s="72">
        <v>0</v>
      </c>
      <c r="O28" s="72">
        <f t="shared" si="7"/>
        <v>29</v>
      </c>
      <c r="P28" s="72">
        <v>4</v>
      </c>
      <c r="Q28" s="72">
        <v>19</v>
      </c>
      <c r="R28" s="72">
        <v>6</v>
      </c>
      <c r="S28" s="72">
        <v>0</v>
      </c>
      <c r="T28" s="73">
        <v>0</v>
      </c>
    </row>
    <row r="29" spans="1:20">
      <c r="A29" s="99"/>
      <c r="B29" s="8" t="s">
        <v>59</v>
      </c>
      <c r="C29" s="74">
        <f t="shared" si="6"/>
        <v>120</v>
      </c>
      <c r="D29" s="75">
        <v>91</v>
      </c>
      <c r="E29" s="72">
        <v>68</v>
      </c>
      <c r="F29" s="72">
        <v>0</v>
      </c>
      <c r="G29" s="72">
        <v>1</v>
      </c>
      <c r="H29" s="72">
        <v>2</v>
      </c>
      <c r="I29" s="72">
        <v>11</v>
      </c>
      <c r="J29" s="72">
        <v>3</v>
      </c>
      <c r="K29" s="72">
        <v>3</v>
      </c>
      <c r="L29" s="72">
        <v>3</v>
      </c>
      <c r="M29" s="72">
        <v>1</v>
      </c>
      <c r="N29" s="72" t="s">
        <v>26</v>
      </c>
      <c r="O29" s="72">
        <f t="shared" si="7"/>
        <v>29</v>
      </c>
      <c r="P29" s="72">
        <v>2</v>
      </c>
      <c r="Q29" s="72">
        <v>3</v>
      </c>
      <c r="R29" s="72" t="s">
        <v>26</v>
      </c>
      <c r="S29" s="72">
        <v>24</v>
      </c>
      <c r="T29" s="73" t="s">
        <v>26</v>
      </c>
    </row>
    <row r="30" spans="1:20">
      <c r="A30" s="99"/>
      <c r="B30" s="8" t="s">
        <v>60</v>
      </c>
      <c r="C30" s="74">
        <f t="shared" si="6"/>
        <v>373</v>
      </c>
      <c r="D30" s="75">
        <v>288</v>
      </c>
      <c r="E30" s="72">
        <v>98</v>
      </c>
      <c r="F30" s="72">
        <v>0</v>
      </c>
      <c r="G30" s="72">
        <v>3</v>
      </c>
      <c r="H30" s="72">
        <v>4</v>
      </c>
      <c r="I30" s="72">
        <v>144</v>
      </c>
      <c r="J30" s="72">
        <v>9</v>
      </c>
      <c r="K30" s="72">
        <v>23</v>
      </c>
      <c r="L30" s="72">
        <v>5</v>
      </c>
      <c r="M30" s="72">
        <v>1</v>
      </c>
      <c r="N30" s="72">
        <v>0</v>
      </c>
      <c r="O30" s="72">
        <f t="shared" si="7"/>
        <v>85</v>
      </c>
      <c r="P30" s="72">
        <v>18</v>
      </c>
      <c r="Q30" s="72">
        <v>31</v>
      </c>
      <c r="R30" s="72">
        <v>21</v>
      </c>
      <c r="S30" s="72">
        <v>14</v>
      </c>
      <c r="T30" s="73">
        <v>1</v>
      </c>
    </row>
    <row r="31" spans="1:20">
      <c r="A31" s="99" t="s">
        <v>83</v>
      </c>
      <c r="B31" s="8" t="s">
        <v>58</v>
      </c>
      <c r="C31" s="74">
        <f t="shared" si="6"/>
        <v>543</v>
      </c>
      <c r="D31" s="75">
        <v>507</v>
      </c>
      <c r="E31" s="72">
        <v>275</v>
      </c>
      <c r="F31" s="72" t="s">
        <v>47</v>
      </c>
      <c r="G31" s="72">
        <v>6</v>
      </c>
      <c r="H31" s="72">
        <v>6</v>
      </c>
      <c r="I31" s="72">
        <v>80</v>
      </c>
      <c r="J31" s="72">
        <v>43</v>
      </c>
      <c r="K31" s="72">
        <v>92</v>
      </c>
      <c r="L31" s="72">
        <v>1</v>
      </c>
      <c r="M31" s="72">
        <v>5</v>
      </c>
      <c r="N31" s="72" t="s">
        <v>48</v>
      </c>
      <c r="O31" s="72">
        <v>36</v>
      </c>
      <c r="P31" s="72">
        <v>14</v>
      </c>
      <c r="Q31" s="72">
        <v>18</v>
      </c>
      <c r="R31" s="72" t="s">
        <v>48</v>
      </c>
      <c r="S31" s="72" t="s">
        <v>48</v>
      </c>
      <c r="T31" s="73">
        <v>2</v>
      </c>
    </row>
    <row r="32" spans="1:20">
      <c r="A32" s="99"/>
      <c r="B32" s="8" t="s">
        <v>80</v>
      </c>
      <c r="C32" s="74">
        <v>166</v>
      </c>
      <c r="D32" s="75">
        <f>SUM(E32:M32)</f>
        <v>139</v>
      </c>
      <c r="E32" s="72">
        <v>62</v>
      </c>
      <c r="F32" s="72">
        <v>0</v>
      </c>
      <c r="G32" s="72">
        <v>2</v>
      </c>
      <c r="H32" s="72">
        <v>2</v>
      </c>
      <c r="I32" s="72">
        <v>19</v>
      </c>
      <c r="J32" s="72">
        <v>16</v>
      </c>
      <c r="K32" s="72">
        <v>37</v>
      </c>
      <c r="L32" s="72">
        <v>0</v>
      </c>
      <c r="M32" s="72">
        <v>1</v>
      </c>
      <c r="N32" s="72">
        <v>0</v>
      </c>
      <c r="O32" s="72">
        <v>26</v>
      </c>
      <c r="P32" s="72">
        <v>3</v>
      </c>
      <c r="Q32" s="72">
        <v>16</v>
      </c>
      <c r="R32" s="72" t="s">
        <v>27</v>
      </c>
      <c r="S32" s="72" t="s">
        <v>27</v>
      </c>
      <c r="T32" s="73">
        <v>0</v>
      </c>
    </row>
    <row r="33" spans="1:20">
      <c r="A33" s="99"/>
      <c r="B33" s="8" t="s">
        <v>59</v>
      </c>
      <c r="C33" s="74">
        <f t="shared" si="6"/>
        <v>111</v>
      </c>
      <c r="D33" s="75">
        <v>84</v>
      </c>
      <c r="E33" s="72">
        <v>64</v>
      </c>
      <c r="F33" s="72" t="s">
        <v>26</v>
      </c>
      <c r="G33" s="72">
        <v>1</v>
      </c>
      <c r="H33" s="72">
        <v>2</v>
      </c>
      <c r="I33" s="72">
        <v>10</v>
      </c>
      <c r="J33" s="72">
        <v>3</v>
      </c>
      <c r="K33" s="72">
        <v>4</v>
      </c>
      <c r="L33" s="72">
        <v>1</v>
      </c>
      <c r="M33" s="72">
        <v>1</v>
      </c>
      <c r="N33" s="72" t="s">
        <v>26</v>
      </c>
      <c r="O33" s="72">
        <v>27</v>
      </c>
      <c r="P33" s="72" t="s">
        <v>28</v>
      </c>
      <c r="Q33" s="72" t="s">
        <v>28</v>
      </c>
      <c r="R33" s="72" t="s">
        <v>26</v>
      </c>
      <c r="S33" s="72">
        <v>21</v>
      </c>
      <c r="T33" s="73" t="s">
        <v>26</v>
      </c>
    </row>
    <row r="34" spans="1:20">
      <c r="A34" s="99"/>
      <c r="B34" s="8" t="s">
        <v>60</v>
      </c>
      <c r="C34" s="71">
        <v>353</v>
      </c>
      <c r="D34" s="75">
        <f>SUM(E34:M34)</f>
        <v>274</v>
      </c>
      <c r="E34" s="72">
        <v>93</v>
      </c>
      <c r="F34" s="72">
        <v>0</v>
      </c>
      <c r="G34" s="72">
        <v>3</v>
      </c>
      <c r="H34" s="72">
        <v>5</v>
      </c>
      <c r="I34" s="72">
        <v>138</v>
      </c>
      <c r="J34" s="72">
        <v>7</v>
      </c>
      <c r="K34" s="72">
        <v>22</v>
      </c>
      <c r="L34" s="72">
        <v>5</v>
      </c>
      <c r="M34" s="72">
        <v>1</v>
      </c>
      <c r="N34" s="72" t="s">
        <v>29</v>
      </c>
      <c r="O34" s="72">
        <v>80</v>
      </c>
      <c r="P34" s="72">
        <v>12</v>
      </c>
      <c r="Q34" s="72">
        <v>30</v>
      </c>
      <c r="R34" s="72">
        <v>22</v>
      </c>
      <c r="S34" s="72">
        <v>14</v>
      </c>
      <c r="T34" s="73">
        <v>1</v>
      </c>
    </row>
    <row r="35" spans="1:20">
      <c r="A35" s="99" t="s">
        <v>84</v>
      </c>
      <c r="B35" s="8" t="s">
        <v>58</v>
      </c>
      <c r="C35" s="74">
        <f t="shared" si="6"/>
        <v>556</v>
      </c>
      <c r="D35" s="75">
        <v>521</v>
      </c>
      <c r="E35" s="72">
        <v>277</v>
      </c>
      <c r="F35" s="72" t="s">
        <v>47</v>
      </c>
      <c r="G35" s="72">
        <v>6</v>
      </c>
      <c r="H35" s="72">
        <v>5</v>
      </c>
      <c r="I35" s="72">
        <v>83</v>
      </c>
      <c r="J35" s="72">
        <v>48</v>
      </c>
      <c r="K35" s="72">
        <v>97</v>
      </c>
      <c r="L35" s="72">
        <v>1</v>
      </c>
      <c r="M35" s="72">
        <v>5</v>
      </c>
      <c r="N35" s="72" t="s">
        <v>48</v>
      </c>
      <c r="O35" s="72">
        <f t="shared" si="7"/>
        <v>35</v>
      </c>
      <c r="P35" s="72">
        <v>15</v>
      </c>
      <c r="Q35" s="72">
        <v>18</v>
      </c>
      <c r="R35" s="72" t="s">
        <v>48</v>
      </c>
      <c r="S35" s="72" t="s">
        <v>48</v>
      </c>
      <c r="T35" s="73">
        <v>2</v>
      </c>
    </row>
    <row r="36" spans="1:20">
      <c r="A36" s="99"/>
      <c r="B36" s="8" t="s">
        <v>80</v>
      </c>
      <c r="C36" s="74">
        <f t="shared" si="6"/>
        <v>166</v>
      </c>
      <c r="D36" s="75">
        <v>139</v>
      </c>
      <c r="E36" s="72">
        <v>61</v>
      </c>
      <c r="F36" s="72">
        <v>0</v>
      </c>
      <c r="G36" s="72">
        <v>2</v>
      </c>
      <c r="H36" s="72">
        <v>2</v>
      </c>
      <c r="I36" s="72">
        <v>20</v>
      </c>
      <c r="J36" s="72">
        <v>15</v>
      </c>
      <c r="K36" s="72">
        <v>39</v>
      </c>
      <c r="L36" s="72">
        <v>0</v>
      </c>
      <c r="M36" s="72">
        <v>1</v>
      </c>
      <c r="N36" s="72">
        <v>0</v>
      </c>
      <c r="O36" s="72">
        <v>27</v>
      </c>
      <c r="P36" s="72">
        <v>4</v>
      </c>
      <c r="Q36" s="72">
        <v>17</v>
      </c>
      <c r="R36" s="72" t="s">
        <v>27</v>
      </c>
      <c r="S36" s="72">
        <v>0</v>
      </c>
      <c r="T36" s="73">
        <v>0</v>
      </c>
    </row>
    <row r="37" spans="1:20">
      <c r="A37" s="99"/>
      <c r="B37" s="8" t="s">
        <v>59</v>
      </c>
      <c r="C37" s="74">
        <f t="shared" si="6"/>
        <v>108</v>
      </c>
      <c r="D37" s="75">
        <v>83</v>
      </c>
      <c r="E37" s="72">
        <v>65</v>
      </c>
      <c r="F37" s="72" t="s">
        <v>26</v>
      </c>
      <c r="G37" s="72">
        <v>1</v>
      </c>
      <c r="H37" s="72">
        <v>1</v>
      </c>
      <c r="I37" s="72">
        <v>9</v>
      </c>
      <c r="J37" s="72">
        <v>2</v>
      </c>
      <c r="K37" s="72">
        <v>3</v>
      </c>
      <c r="L37" s="72">
        <v>0</v>
      </c>
      <c r="M37" s="72">
        <v>1</v>
      </c>
      <c r="N37" s="72" t="s">
        <v>28</v>
      </c>
      <c r="O37" s="72">
        <v>25</v>
      </c>
      <c r="P37" s="72">
        <v>3</v>
      </c>
      <c r="Q37" s="72" t="s">
        <v>28</v>
      </c>
      <c r="R37" s="72" t="s">
        <v>26</v>
      </c>
      <c r="S37" s="72" t="s">
        <v>28</v>
      </c>
      <c r="T37" s="73" t="s">
        <v>26</v>
      </c>
    </row>
    <row r="38" spans="1:20">
      <c r="A38" s="99"/>
      <c r="B38" s="8" t="s">
        <v>60</v>
      </c>
      <c r="C38" s="74">
        <f t="shared" si="6"/>
        <v>359</v>
      </c>
      <c r="D38" s="75">
        <v>281</v>
      </c>
      <c r="E38" s="72">
        <v>91</v>
      </c>
      <c r="F38" s="72">
        <v>0</v>
      </c>
      <c r="G38" s="72">
        <v>3</v>
      </c>
      <c r="H38" s="72">
        <v>3</v>
      </c>
      <c r="I38" s="72">
        <v>148</v>
      </c>
      <c r="J38" s="72">
        <v>7</v>
      </c>
      <c r="K38" s="72">
        <v>24</v>
      </c>
      <c r="L38" s="72">
        <v>4</v>
      </c>
      <c r="M38" s="72">
        <v>1</v>
      </c>
      <c r="N38" s="72" t="s">
        <v>30</v>
      </c>
      <c r="O38" s="72">
        <v>78</v>
      </c>
      <c r="P38" s="72">
        <v>16</v>
      </c>
      <c r="Q38" s="72">
        <v>27</v>
      </c>
      <c r="R38" s="72">
        <v>20</v>
      </c>
      <c r="S38" s="72" t="s">
        <v>30</v>
      </c>
      <c r="T38" s="73">
        <v>1</v>
      </c>
    </row>
    <row r="39" spans="1:20">
      <c r="A39" s="99" t="s">
        <v>85</v>
      </c>
      <c r="B39" s="8" t="s">
        <v>58</v>
      </c>
      <c r="C39" s="74">
        <f t="shared" si="6"/>
        <v>547</v>
      </c>
      <c r="D39" s="75">
        <v>514</v>
      </c>
      <c r="E39" s="72">
        <v>289</v>
      </c>
      <c r="F39" s="72" t="s">
        <v>47</v>
      </c>
      <c r="G39" s="72">
        <v>6</v>
      </c>
      <c r="H39" s="72">
        <v>6</v>
      </c>
      <c r="I39" s="72">
        <v>79</v>
      </c>
      <c r="J39" s="72">
        <v>45</v>
      </c>
      <c r="K39" s="72">
        <v>84</v>
      </c>
      <c r="L39" s="72">
        <v>0</v>
      </c>
      <c r="M39" s="72">
        <v>4</v>
      </c>
      <c r="N39" s="72" t="s">
        <v>48</v>
      </c>
      <c r="O39" s="72">
        <f t="shared" si="7"/>
        <v>33</v>
      </c>
      <c r="P39" s="72">
        <v>13</v>
      </c>
      <c r="Q39" s="72">
        <v>18</v>
      </c>
      <c r="R39" s="72" t="s">
        <v>48</v>
      </c>
      <c r="S39" s="72" t="s">
        <v>48</v>
      </c>
      <c r="T39" s="73">
        <v>2</v>
      </c>
    </row>
    <row r="40" spans="1:20">
      <c r="A40" s="99"/>
      <c r="B40" s="8" t="s">
        <v>80</v>
      </c>
      <c r="C40" s="74">
        <v>162</v>
      </c>
      <c r="D40" s="75">
        <v>138</v>
      </c>
      <c r="E40" s="72">
        <v>64</v>
      </c>
      <c r="F40" s="72">
        <v>0</v>
      </c>
      <c r="G40" s="72">
        <v>2</v>
      </c>
      <c r="H40" s="72">
        <v>2</v>
      </c>
      <c r="I40" s="72">
        <v>18</v>
      </c>
      <c r="J40" s="72">
        <v>15</v>
      </c>
      <c r="K40" s="72">
        <v>35</v>
      </c>
      <c r="L40" s="72">
        <v>0</v>
      </c>
      <c r="M40" s="72">
        <v>1</v>
      </c>
      <c r="N40" s="72">
        <v>0</v>
      </c>
      <c r="O40" s="72">
        <v>25</v>
      </c>
      <c r="P40" s="72">
        <v>3</v>
      </c>
      <c r="Q40" s="72">
        <v>17</v>
      </c>
      <c r="R40" s="72" t="s">
        <v>27</v>
      </c>
      <c r="S40" s="72" t="s">
        <v>27</v>
      </c>
      <c r="T40" s="73">
        <v>0</v>
      </c>
    </row>
    <row r="41" spans="1:20">
      <c r="A41" s="99"/>
      <c r="B41" s="8" t="s">
        <v>59</v>
      </c>
      <c r="C41" s="74">
        <f t="shared" si="6"/>
        <v>108</v>
      </c>
      <c r="D41" s="75">
        <v>86</v>
      </c>
      <c r="E41" s="72">
        <v>68</v>
      </c>
      <c r="F41" s="72" t="s">
        <v>26</v>
      </c>
      <c r="G41" s="72">
        <v>1</v>
      </c>
      <c r="H41" s="72">
        <v>2</v>
      </c>
      <c r="I41" s="72">
        <v>10</v>
      </c>
      <c r="J41" s="72">
        <v>2</v>
      </c>
      <c r="K41" s="72">
        <v>3</v>
      </c>
      <c r="L41" s="72">
        <v>0</v>
      </c>
      <c r="M41" s="72">
        <v>1</v>
      </c>
      <c r="N41" s="72" t="s">
        <v>28</v>
      </c>
      <c r="O41" s="72">
        <v>22</v>
      </c>
      <c r="P41" s="72">
        <v>3</v>
      </c>
      <c r="Q41" s="72" t="s">
        <v>28</v>
      </c>
      <c r="R41" s="72" t="s">
        <v>26</v>
      </c>
      <c r="S41" s="72" t="s">
        <v>28</v>
      </c>
      <c r="T41" s="73" t="s">
        <v>26</v>
      </c>
    </row>
    <row r="42" spans="1:20">
      <c r="A42" s="99"/>
      <c r="B42" s="8" t="s">
        <v>60</v>
      </c>
      <c r="C42" s="74">
        <f t="shared" si="6"/>
        <v>355</v>
      </c>
      <c r="D42" s="75">
        <v>281</v>
      </c>
      <c r="E42" s="72">
        <v>93</v>
      </c>
      <c r="F42" s="72">
        <v>0</v>
      </c>
      <c r="G42" s="72">
        <v>3</v>
      </c>
      <c r="H42" s="72">
        <v>4</v>
      </c>
      <c r="I42" s="72">
        <v>147</v>
      </c>
      <c r="J42" s="72">
        <v>7</v>
      </c>
      <c r="K42" s="72">
        <v>22</v>
      </c>
      <c r="L42" s="72">
        <v>3</v>
      </c>
      <c r="M42" s="72">
        <v>1</v>
      </c>
      <c r="N42" s="72" t="s">
        <v>30</v>
      </c>
      <c r="O42" s="72">
        <v>74</v>
      </c>
      <c r="P42" s="72">
        <v>16</v>
      </c>
      <c r="Q42" s="72">
        <v>27</v>
      </c>
      <c r="R42" s="72">
        <v>19</v>
      </c>
      <c r="S42" s="72" t="s">
        <v>30</v>
      </c>
      <c r="T42" s="73">
        <v>0</v>
      </c>
    </row>
    <row r="43" spans="1:20">
      <c r="A43" s="99" t="s">
        <v>86</v>
      </c>
      <c r="B43" s="8" t="s">
        <v>58</v>
      </c>
      <c r="C43" s="74">
        <v>521</v>
      </c>
      <c r="D43" s="75">
        <v>489</v>
      </c>
      <c r="E43" s="76">
        <v>266</v>
      </c>
      <c r="F43" s="76" t="s">
        <v>47</v>
      </c>
      <c r="G43" s="76">
        <v>9</v>
      </c>
      <c r="H43" s="76">
        <v>6</v>
      </c>
      <c r="I43" s="76">
        <v>76</v>
      </c>
      <c r="J43" s="76">
        <v>43</v>
      </c>
      <c r="K43" s="76">
        <v>84</v>
      </c>
      <c r="L43" s="76">
        <v>1</v>
      </c>
      <c r="M43" s="76">
        <v>5</v>
      </c>
      <c r="N43" s="76" t="s">
        <v>48</v>
      </c>
      <c r="O43" s="72">
        <v>33</v>
      </c>
      <c r="P43" s="76">
        <v>13</v>
      </c>
      <c r="Q43" s="76">
        <v>16</v>
      </c>
      <c r="R43" s="76" t="s">
        <v>48</v>
      </c>
      <c r="S43" s="76" t="s">
        <v>48</v>
      </c>
      <c r="T43" s="77">
        <v>3</v>
      </c>
    </row>
    <row r="44" spans="1:20">
      <c r="A44" s="99"/>
      <c r="B44" s="8" t="s">
        <v>80</v>
      </c>
      <c r="C44" s="74">
        <v>164</v>
      </c>
      <c r="D44" s="75">
        <v>141</v>
      </c>
      <c r="E44" s="76">
        <v>60</v>
      </c>
      <c r="F44" s="76">
        <v>0</v>
      </c>
      <c r="G44" s="76">
        <v>3</v>
      </c>
      <c r="H44" s="76">
        <v>2</v>
      </c>
      <c r="I44" s="76">
        <v>19</v>
      </c>
      <c r="J44" s="76">
        <v>12</v>
      </c>
      <c r="K44" s="76">
        <v>45</v>
      </c>
      <c r="L44" s="76">
        <v>0</v>
      </c>
      <c r="M44" s="76">
        <v>1</v>
      </c>
      <c r="N44" s="76" t="s">
        <v>27</v>
      </c>
      <c r="O44" s="72">
        <v>24</v>
      </c>
      <c r="P44" s="76">
        <v>5</v>
      </c>
      <c r="Q44" s="76">
        <v>16</v>
      </c>
      <c r="R44" s="76" t="s">
        <v>27</v>
      </c>
      <c r="S44" s="76" t="s">
        <v>27</v>
      </c>
      <c r="T44" s="77" t="s">
        <v>31</v>
      </c>
    </row>
    <row r="45" spans="1:20">
      <c r="A45" s="99"/>
      <c r="B45" s="8" t="s">
        <v>59</v>
      </c>
      <c r="C45" s="74">
        <f>SUM(D45,N45:O45)</f>
        <v>105</v>
      </c>
      <c r="D45" s="75">
        <f>SUM(E45:M45)</f>
        <v>82</v>
      </c>
      <c r="E45" s="76">
        <v>63</v>
      </c>
      <c r="F45" s="76">
        <v>0</v>
      </c>
      <c r="G45" s="76">
        <v>1</v>
      </c>
      <c r="H45" s="76">
        <v>2</v>
      </c>
      <c r="I45" s="76">
        <v>9</v>
      </c>
      <c r="J45" s="76">
        <v>2</v>
      </c>
      <c r="K45" s="76">
        <v>4</v>
      </c>
      <c r="L45" s="76">
        <v>0</v>
      </c>
      <c r="M45" s="76">
        <v>1</v>
      </c>
      <c r="N45" s="76" t="s">
        <v>26</v>
      </c>
      <c r="O45" s="72">
        <v>23</v>
      </c>
      <c r="P45" s="76">
        <v>3</v>
      </c>
      <c r="Q45" s="76" t="s">
        <v>28</v>
      </c>
      <c r="R45" s="76" t="s">
        <v>26</v>
      </c>
      <c r="S45" s="76" t="s">
        <v>28</v>
      </c>
      <c r="T45" s="77" t="s">
        <v>26</v>
      </c>
    </row>
    <row r="46" spans="1:20" ht="14.25" thickBot="1">
      <c r="A46" s="120"/>
      <c r="B46" s="18" t="s">
        <v>60</v>
      </c>
      <c r="C46" s="78">
        <f>SUM(D46,N46:O46)</f>
        <v>375</v>
      </c>
      <c r="D46" s="79">
        <v>293</v>
      </c>
      <c r="E46" s="80">
        <v>85</v>
      </c>
      <c r="F46" s="80">
        <v>0</v>
      </c>
      <c r="G46" s="80">
        <v>5</v>
      </c>
      <c r="H46" s="80">
        <v>4</v>
      </c>
      <c r="I46" s="80">
        <v>168</v>
      </c>
      <c r="J46" s="80">
        <v>6</v>
      </c>
      <c r="K46" s="80">
        <v>22</v>
      </c>
      <c r="L46" s="80">
        <v>3</v>
      </c>
      <c r="M46" s="80">
        <v>1</v>
      </c>
      <c r="N46" s="80" t="s">
        <v>30</v>
      </c>
      <c r="O46" s="81">
        <v>82</v>
      </c>
      <c r="P46" s="80">
        <v>17</v>
      </c>
      <c r="Q46" s="80">
        <v>26</v>
      </c>
      <c r="R46" s="80">
        <v>23</v>
      </c>
      <c r="S46" s="80" t="s">
        <v>30</v>
      </c>
      <c r="T46" s="82">
        <v>0</v>
      </c>
    </row>
    <row r="47" spans="1:20" ht="18" customHeight="1">
      <c r="A47" s="13" t="s">
        <v>49</v>
      </c>
    </row>
    <row r="48" spans="1:20" ht="18" customHeight="1">
      <c r="A48" s="13" t="s">
        <v>50</v>
      </c>
    </row>
    <row r="49" spans="1:1" ht="18" customHeight="1">
      <c r="A49" s="13" t="s">
        <v>51</v>
      </c>
    </row>
    <row r="50" spans="1:1" ht="18" customHeight="1">
      <c r="A50" s="13" t="s">
        <v>19</v>
      </c>
    </row>
  </sheetData>
  <mergeCells count="22">
    <mergeCell ref="A43:A46"/>
    <mergeCell ref="A17:B18"/>
    <mergeCell ref="A35:A38"/>
    <mergeCell ref="A9:B9"/>
    <mergeCell ref="N2:N3"/>
    <mergeCell ref="A39:A42"/>
    <mergeCell ref="N17:N18"/>
    <mergeCell ref="C17:C18"/>
    <mergeCell ref="D17:M17"/>
    <mergeCell ref="A23:A26"/>
    <mergeCell ref="A27:A30"/>
    <mergeCell ref="O2:T2"/>
    <mergeCell ref="A31:A34"/>
    <mergeCell ref="A19:A22"/>
    <mergeCell ref="A2:B3"/>
    <mergeCell ref="C2:C3"/>
    <mergeCell ref="A8:B8"/>
    <mergeCell ref="A4:B4"/>
    <mergeCell ref="A5:B5"/>
    <mergeCell ref="A6:B6"/>
    <mergeCell ref="A7:B7"/>
    <mergeCell ref="O17:T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7-24.25</vt:lpstr>
      <vt:lpstr>7-24</vt:lpstr>
      <vt:lpstr>7-25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2023-03-09T08:15:40Z</cp:lastPrinted>
  <dcterms:created xsi:type="dcterms:W3CDTF">1997-01-08T22:48:59Z</dcterms:created>
  <dcterms:modified xsi:type="dcterms:W3CDTF">2023-03-09T08:15:58Z</dcterms:modified>
</cp:coreProperties>
</file>