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85A2AF04-B377-42EB-8859-98A3A07FA475}" xr6:coauthVersionLast="36" xr6:coauthVersionMax="36" xr10:uidLastSave="{00000000-0000-0000-0000-000000000000}"/>
  <bookViews>
    <workbookView xWindow="0" yWindow="0" windowWidth="28800" windowHeight="12285" tabRatio="757" xr2:uid="{00000000-000D-0000-FFFF-FFFF00000000}"/>
  </bookViews>
  <sheets>
    <sheet name="13-1.2.3.4" sheetId="9" r:id="rId1"/>
    <sheet name="13-1" sheetId="8" state="hidden" r:id="rId2"/>
    <sheet name="13-2" sheetId="1" state="hidden" r:id="rId3"/>
    <sheet name="13-3" sheetId="2" state="hidden" r:id="rId4"/>
    <sheet name="13-4" sheetId="5" state="hidden" r:id="rId5"/>
    <sheet name="13-5" sheetId="4" state="hidden" r:id="rId6"/>
    <sheet name="13-6" sheetId="7" state="hidden" r:id="rId7"/>
  </sheets>
  <definedNames>
    <definedName name="_xlnm.Print_Area" localSheetId="1">'13-1'!$A$1:$D$8</definedName>
    <definedName name="_xlnm.Print_Area" localSheetId="0">'13-1.2.3.4'!$A$1:$J$56</definedName>
    <definedName name="_xlnm.Print_Area" localSheetId="2">'13-2'!$A$1:$F$8</definedName>
    <definedName name="_xlnm.Print_Area" localSheetId="4">'13-4'!$A$1:$G$9</definedName>
    <definedName name="_xlnm.Print_Area" localSheetId="5">'13-5'!$A$1:$L$56</definedName>
    <definedName name="_xlnm.Print_Area" localSheetId="6">'13-6'!$A$1:$G$8</definedName>
  </definedNames>
  <calcPr calcId="191029" calcMode="manual"/>
</workbook>
</file>

<file path=xl/calcChain.xml><?xml version="1.0" encoding="utf-8"?>
<calcChain xmlns="http://schemas.openxmlformats.org/spreadsheetml/2006/main">
  <c r="C52" i="4" l="1"/>
  <c r="C47" i="4"/>
  <c r="C42" i="4"/>
  <c r="C37" i="4"/>
  <c r="C32" i="4"/>
  <c r="C36" i="5"/>
  <c r="C33" i="5"/>
  <c r="C34" i="5"/>
  <c r="C35" i="5"/>
  <c r="C32" i="5"/>
  <c r="E4" i="7"/>
  <c r="F4" i="7"/>
  <c r="G4" i="7"/>
  <c r="E5" i="7"/>
  <c r="F5" i="7"/>
  <c r="G5" i="7"/>
  <c r="D5" i="7"/>
  <c r="C5" i="7" s="1"/>
  <c r="D4" i="7"/>
  <c r="C4" i="7" s="1"/>
  <c r="D12" i="8"/>
  <c r="D13" i="8"/>
  <c r="D14" i="8"/>
  <c r="D15" i="8"/>
  <c r="D16" i="8"/>
  <c r="D17" i="8"/>
  <c r="D18" i="8"/>
  <c r="D23" i="8"/>
  <c r="D22" i="8"/>
  <c r="D21" i="8"/>
  <c r="D20" i="8"/>
  <c r="D19" i="8"/>
  <c r="D7" i="8"/>
  <c r="D3" i="8"/>
  <c r="D5" i="8"/>
  <c r="D6" i="8"/>
  <c r="D4" i="8"/>
  <c r="D8" i="5"/>
  <c r="E8" i="5"/>
  <c r="F8" i="5"/>
  <c r="G8" i="5"/>
  <c r="C8" i="5"/>
  <c r="C6" i="7"/>
  <c r="C13" i="7"/>
  <c r="C14" i="7"/>
  <c r="C15" i="7"/>
  <c r="C17" i="7"/>
  <c r="C18" i="7"/>
  <c r="C19" i="7"/>
  <c r="C21" i="7"/>
  <c r="C22" i="7"/>
  <c r="C23" i="7"/>
  <c r="C12" i="7"/>
  <c r="C16" i="7"/>
  <c r="C20" i="7"/>
  <c r="C24" i="7"/>
  <c r="C25" i="7"/>
  <c r="C26" i="7"/>
  <c r="C27" i="7"/>
  <c r="C29" i="7"/>
  <c r="C30" i="7"/>
  <c r="C31" i="7"/>
  <c r="C33" i="7"/>
  <c r="C34" i="7"/>
  <c r="C35" i="7"/>
  <c r="C36" i="7"/>
  <c r="C32" i="7"/>
  <c r="C28" i="7"/>
  <c r="D3" i="5"/>
  <c r="E3" i="5"/>
  <c r="F3" i="5"/>
  <c r="G3" i="5"/>
  <c r="D4" i="5"/>
  <c r="E4" i="5"/>
  <c r="F4" i="5"/>
  <c r="G4" i="5"/>
  <c r="D5" i="5"/>
  <c r="E5" i="5"/>
  <c r="F5" i="5"/>
  <c r="G5" i="5"/>
  <c r="D6" i="5"/>
  <c r="E6" i="5"/>
  <c r="F6" i="5"/>
  <c r="G6" i="5"/>
  <c r="D7" i="5"/>
  <c r="E7" i="5"/>
  <c r="F7" i="5"/>
  <c r="G7" i="5"/>
  <c r="C7" i="5"/>
  <c r="C6" i="5"/>
  <c r="C5" i="5"/>
  <c r="C4" i="5"/>
  <c r="C3" i="5"/>
  <c r="E13" i="4"/>
  <c r="C13" i="4" s="1"/>
  <c r="F13" i="4"/>
  <c r="G13" i="4"/>
  <c r="H13" i="4"/>
  <c r="I13" i="4"/>
  <c r="J13" i="4"/>
  <c r="K13" i="4"/>
  <c r="L13" i="4"/>
  <c r="E14" i="4"/>
  <c r="F14" i="4"/>
  <c r="G14" i="4"/>
  <c r="H14" i="4"/>
  <c r="I14" i="4"/>
  <c r="J14" i="4"/>
  <c r="K14" i="4"/>
  <c r="L14" i="4"/>
  <c r="E15" i="4"/>
  <c r="F15" i="4"/>
  <c r="G15" i="4"/>
  <c r="H15" i="4"/>
  <c r="I15" i="4"/>
  <c r="J15" i="4"/>
  <c r="K15" i="4"/>
  <c r="L15" i="4"/>
  <c r="E16" i="4"/>
  <c r="C16" i="4" s="1"/>
  <c r="F16" i="4"/>
  <c r="G16" i="4"/>
  <c r="H16" i="4"/>
  <c r="I16" i="4"/>
  <c r="J16" i="4"/>
  <c r="K16" i="4"/>
  <c r="L16" i="4"/>
  <c r="E17" i="4"/>
  <c r="C17" i="4" s="1"/>
  <c r="F17" i="4"/>
  <c r="G17" i="4"/>
  <c r="H17" i="4"/>
  <c r="I17" i="4"/>
  <c r="J17" i="4"/>
  <c r="K17" i="4"/>
  <c r="L17" i="4"/>
  <c r="D17" i="4"/>
  <c r="C55" i="4"/>
  <c r="C54" i="4"/>
  <c r="C53" i="4"/>
  <c r="C51" i="4"/>
  <c r="D16" i="4"/>
  <c r="D15" i="4"/>
  <c r="D14" i="4"/>
  <c r="D13" i="4"/>
  <c r="C15" i="4"/>
  <c r="C14" i="4"/>
  <c r="C12" i="4"/>
  <c r="C11" i="4"/>
  <c r="C10" i="4"/>
  <c r="C9" i="4"/>
  <c r="C8" i="4"/>
  <c r="C7" i="4"/>
  <c r="C6" i="4"/>
  <c r="C5" i="4"/>
  <c r="B7" i="1"/>
  <c r="B3" i="1"/>
  <c r="B4" i="1"/>
  <c r="B5" i="1"/>
  <c r="B6" i="1"/>
  <c r="E13" i="1"/>
  <c r="H13" i="1"/>
  <c r="B24" i="1"/>
  <c r="E24" i="1"/>
  <c r="H24" i="1"/>
  <c r="B35" i="1"/>
  <c r="E35" i="1"/>
  <c r="H35" i="1"/>
  <c r="B46" i="1"/>
  <c r="E46" i="1"/>
  <c r="B13" i="1"/>
  <c r="C13" i="1"/>
  <c r="D13" i="1"/>
  <c r="E14" i="1"/>
  <c r="H14" i="1"/>
  <c r="B25" i="1"/>
  <c r="E25" i="1"/>
  <c r="H25" i="1"/>
  <c r="B36" i="1"/>
  <c r="E36" i="1"/>
  <c r="H36" i="1"/>
  <c r="B47" i="1"/>
  <c r="E47" i="1"/>
  <c r="B14" i="1"/>
  <c r="C14" i="1"/>
  <c r="D14" i="1"/>
  <c r="E15" i="1"/>
  <c r="B15" i="1" s="1"/>
  <c r="H15" i="1"/>
  <c r="B26" i="1"/>
  <c r="E26" i="1"/>
  <c r="H26" i="1"/>
  <c r="B37" i="1"/>
  <c r="E37" i="1"/>
  <c r="H37" i="1"/>
  <c r="B48" i="1"/>
  <c r="E48" i="1"/>
  <c r="C15" i="1"/>
  <c r="D15" i="1"/>
  <c r="E16" i="1"/>
  <c r="H16" i="1"/>
  <c r="B27" i="1"/>
  <c r="E27" i="1"/>
  <c r="H27" i="1"/>
  <c r="B38" i="1"/>
  <c r="E38" i="1"/>
  <c r="H38" i="1"/>
  <c r="B49" i="1"/>
  <c r="E49" i="1"/>
  <c r="B16" i="1"/>
  <c r="C16" i="1"/>
  <c r="D16" i="1"/>
  <c r="E17" i="1"/>
  <c r="B28" i="1"/>
  <c r="E28" i="1"/>
  <c r="H28" i="1"/>
  <c r="B39" i="1"/>
  <c r="E39" i="1"/>
  <c r="H39" i="1"/>
  <c r="B50" i="1"/>
  <c r="E50" i="1"/>
  <c r="B17" i="1"/>
  <c r="C17" i="1"/>
  <c r="D17" i="1"/>
  <c r="E18" i="1"/>
  <c r="B29" i="1"/>
  <c r="E29" i="1"/>
  <c r="H29" i="1"/>
  <c r="B40" i="1"/>
  <c r="E40" i="1"/>
  <c r="H40" i="1"/>
  <c r="B51" i="1"/>
  <c r="E51" i="1"/>
  <c r="B18" i="1"/>
  <c r="C18" i="1"/>
  <c r="D18" i="1"/>
  <c r="E19" i="1"/>
  <c r="B30" i="1"/>
  <c r="E30" i="1"/>
  <c r="H30" i="1"/>
  <c r="B41" i="1"/>
  <c r="E41" i="1"/>
  <c r="H41" i="1"/>
  <c r="B52" i="1"/>
  <c r="E52" i="1"/>
  <c r="B19" i="1"/>
  <c r="C19" i="1"/>
  <c r="D19" i="1"/>
  <c r="E20" i="1"/>
  <c r="B20" i="1" s="1"/>
  <c r="H20" i="1"/>
  <c r="B31" i="1"/>
  <c r="E31" i="1"/>
  <c r="H31" i="1"/>
  <c r="B42" i="1"/>
  <c r="E42" i="1"/>
  <c r="H42" i="1"/>
  <c r="B53" i="1"/>
  <c r="E53" i="1"/>
  <c r="C20" i="1"/>
  <c r="D20" i="1"/>
  <c r="E6" i="2"/>
  <c r="E7" i="2"/>
  <c r="E8" i="2"/>
  <c r="E9" i="2"/>
  <c r="E10" i="2"/>
  <c r="E11" i="2"/>
  <c r="E5" i="2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C36" i="4"/>
  <c r="C38" i="4"/>
  <c r="C39" i="4"/>
  <c r="C40" i="4"/>
  <c r="C41" i="4"/>
  <c r="C43" i="4"/>
  <c r="C44" i="4"/>
  <c r="C45" i="4"/>
  <c r="C46" i="4"/>
  <c r="C48" i="4"/>
  <c r="C49" i="4"/>
  <c r="C50" i="4"/>
  <c r="C27" i="4"/>
  <c r="C28" i="4"/>
  <c r="C29" i="4"/>
  <c r="C30" i="4"/>
  <c r="C31" i="4"/>
  <c r="C33" i="4"/>
  <c r="C34" i="4"/>
  <c r="C35" i="4"/>
  <c r="C24" i="4"/>
  <c r="C25" i="4"/>
  <c r="C26" i="4"/>
  <c r="C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C40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ながの県勢要覧
P78　市郡別自動車保有台数</t>
        </r>
      </text>
    </comment>
  </commentList>
</comments>
</file>

<file path=xl/sharedStrings.xml><?xml version="1.0" encoding="utf-8"?>
<sst xmlns="http://schemas.openxmlformats.org/spreadsheetml/2006/main" count="372" uniqueCount="126">
  <si>
    <t>年度</t>
    <rPh sb="0" eb="2">
      <t>ネンド</t>
    </rPh>
    <phoneticPr fontId="2"/>
  </si>
  <si>
    <t>平成9年度</t>
    <rPh sb="0" eb="2">
      <t>ヘイセイ</t>
    </rPh>
    <rPh sb="3" eb="5">
      <t>ネンド</t>
    </rPh>
    <phoneticPr fontId="2"/>
  </si>
  <si>
    <t>総数</t>
    <rPh sb="0" eb="2">
      <t>ソウスウ</t>
    </rPh>
    <phoneticPr fontId="2"/>
  </si>
  <si>
    <t>普通</t>
    <rPh sb="0" eb="2">
      <t>フツウ</t>
    </rPh>
    <phoneticPr fontId="2"/>
  </si>
  <si>
    <t>定期</t>
    <rPh sb="0" eb="2">
      <t>テイキ</t>
    </rPh>
    <phoneticPr fontId="2"/>
  </si>
  <si>
    <t>中込駅</t>
    <rPh sb="0" eb="2">
      <t>ナカゴミ</t>
    </rPh>
    <rPh sb="2" eb="3">
      <t>エキ</t>
    </rPh>
    <phoneticPr fontId="2"/>
  </si>
  <si>
    <t>岩村田駅</t>
    <rPh sb="0" eb="3">
      <t>イワムラダ</t>
    </rPh>
    <rPh sb="3" eb="4">
      <t>エキ</t>
    </rPh>
    <phoneticPr fontId="2"/>
  </si>
  <si>
    <t>太田部駅</t>
    <rPh sb="0" eb="3">
      <t>オオタベ</t>
    </rPh>
    <rPh sb="3" eb="4">
      <t>エキ</t>
    </rPh>
    <phoneticPr fontId="2"/>
  </si>
  <si>
    <t>滑津駅</t>
    <rPh sb="0" eb="2">
      <t>ナメヅ</t>
    </rPh>
    <rPh sb="2" eb="3">
      <t>エキ</t>
    </rPh>
    <phoneticPr fontId="2"/>
  </si>
  <si>
    <t>青沼駅</t>
    <rPh sb="0" eb="2">
      <t>アオヌマ</t>
    </rPh>
    <rPh sb="2" eb="3">
      <t>エキ</t>
    </rPh>
    <phoneticPr fontId="2"/>
  </si>
  <si>
    <t>臼田駅</t>
    <rPh sb="0" eb="2">
      <t>ウスダ</t>
    </rPh>
    <rPh sb="2" eb="3">
      <t>エキ</t>
    </rPh>
    <phoneticPr fontId="2"/>
  </si>
  <si>
    <t>龍岡城駅</t>
    <rPh sb="0" eb="1">
      <t>リュウ</t>
    </rPh>
    <rPh sb="1" eb="2">
      <t>オカ</t>
    </rPh>
    <rPh sb="2" eb="3">
      <t>シロ</t>
    </rPh>
    <rPh sb="3" eb="4">
      <t>エキ</t>
    </rPh>
    <phoneticPr fontId="2"/>
  </si>
  <si>
    <t>北中込駅</t>
    <rPh sb="0" eb="1">
      <t>キタ</t>
    </rPh>
    <rPh sb="1" eb="3">
      <t>ナカゴミ</t>
    </rPh>
    <rPh sb="3" eb="4">
      <t>エキ</t>
    </rPh>
    <phoneticPr fontId="2"/>
  </si>
  <si>
    <t>中佐都駅</t>
    <rPh sb="0" eb="1">
      <t>ナカ</t>
    </rPh>
    <rPh sb="1" eb="2">
      <t>タスク</t>
    </rPh>
    <rPh sb="2" eb="3">
      <t>ミヤコ</t>
    </rPh>
    <rPh sb="3" eb="4">
      <t>エキ</t>
    </rPh>
    <phoneticPr fontId="2"/>
  </si>
  <si>
    <t>佐久平駅</t>
    <rPh sb="0" eb="2">
      <t>サク</t>
    </rPh>
    <rPh sb="2" eb="3">
      <t>ダイラ</t>
    </rPh>
    <rPh sb="3" eb="4">
      <t>エキ</t>
    </rPh>
    <phoneticPr fontId="2"/>
  </si>
  <si>
    <t>資料：ＪＲ東日本長野支社</t>
    <rPh sb="0" eb="2">
      <t>シリョウ</t>
    </rPh>
    <rPh sb="5" eb="6">
      <t>ヒガシ</t>
    </rPh>
    <rPh sb="6" eb="8">
      <t>ニホン</t>
    </rPh>
    <rPh sb="8" eb="10">
      <t>ナガノ</t>
    </rPh>
    <rPh sb="10" eb="12">
      <t>シシャ</t>
    </rPh>
    <phoneticPr fontId="2"/>
  </si>
  <si>
    <t>（単位：人）</t>
    <rPh sb="1" eb="3">
      <t>タンイ</t>
    </rPh>
    <rPh sb="4" eb="5">
      <t>ヒト</t>
    </rPh>
    <phoneticPr fontId="2"/>
  </si>
  <si>
    <t>免許路線粁程</t>
    <rPh sb="0" eb="2">
      <t>メンキョ</t>
    </rPh>
    <rPh sb="2" eb="4">
      <t>ロセン</t>
    </rPh>
    <rPh sb="5" eb="6">
      <t>ホド</t>
    </rPh>
    <phoneticPr fontId="2"/>
  </si>
  <si>
    <t>停留所数</t>
    <rPh sb="0" eb="3">
      <t>テイリュウジョ</t>
    </rPh>
    <rPh sb="3" eb="4">
      <t>カズ</t>
    </rPh>
    <phoneticPr fontId="2"/>
  </si>
  <si>
    <t>年間走行粁程</t>
    <rPh sb="0" eb="2">
      <t>ネンカン</t>
    </rPh>
    <rPh sb="2" eb="4">
      <t>ソウコウ</t>
    </rPh>
    <rPh sb="4" eb="5">
      <t>キロメートル</t>
    </rPh>
    <rPh sb="5" eb="6">
      <t>ホド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</si>
  <si>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</si>
  <si>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</si>
  <si>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ｶ所</t>
    <rPh sb="1" eb="2">
      <t>ショ</t>
    </rPh>
    <phoneticPr fontId="2"/>
  </si>
  <si>
    <t>千㎞</t>
    <rPh sb="0" eb="1">
      <t>セン</t>
    </rPh>
    <phoneticPr fontId="2"/>
  </si>
  <si>
    <t>千人</t>
    <rPh sb="0" eb="2">
      <t>センニン</t>
    </rPh>
    <phoneticPr fontId="2"/>
  </si>
  <si>
    <t>資料：千曲バス株式会社</t>
    <rPh sb="0" eb="2">
      <t>シリョウ</t>
    </rPh>
    <rPh sb="3" eb="5">
      <t>チクマ</t>
    </rPh>
    <rPh sb="7" eb="11">
      <t>カブシキガイシャ</t>
    </rPh>
    <phoneticPr fontId="2"/>
  </si>
  <si>
    <t>128　自動車保有台数</t>
    <rPh sb="4" eb="7">
      <t>ジドウシャ</t>
    </rPh>
    <rPh sb="7" eb="9">
      <t>ホユウ</t>
    </rPh>
    <rPh sb="9" eb="11">
      <t>ダイスウ</t>
    </rPh>
    <phoneticPr fontId="2"/>
  </si>
  <si>
    <t>年次</t>
    <rPh sb="0" eb="2">
      <t>ネンジ</t>
    </rPh>
    <phoneticPr fontId="2"/>
  </si>
  <si>
    <t>貨物</t>
    <rPh sb="0" eb="2">
      <t>カモツ</t>
    </rPh>
    <phoneticPr fontId="2"/>
  </si>
  <si>
    <t>乗合</t>
    <rPh sb="0" eb="2">
      <t>ノリアイ</t>
    </rPh>
    <phoneticPr fontId="2"/>
  </si>
  <si>
    <t>乗用</t>
    <rPh sb="0" eb="2">
      <t>ジョウヨウ</t>
    </rPh>
    <phoneticPr fontId="2"/>
  </si>
  <si>
    <t>被けん引車</t>
    <rPh sb="0" eb="1">
      <t>ヒ</t>
    </rPh>
    <rPh sb="3" eb="4">
      <t>イン</t>
    </rPh>
    <rPh sb="4" eb="5">
      <t>クルマ</t>
    </rPh>
    <phoneticPr fontId="2"/>
  </si>
  <si>
    <t>特種車
特殊車</t>
    <rPh sb="0" eb="2">
      <t>トクダネ</t>
    </rPh>
    <rPh sb="2" eb="3">
      <t>グルマ</t>
    </rPh>
    <rPh sb="4" eb="6">
      <t>トクシュ</t>
    </rPh>
    <rPh sb="6" eb="7">
      <t>クルマ</t>
    </rPh>
    <phoneticPr fontId="2"/>
  </si>
  <si>
    <t>小型二輪車</t>
    <rPh sb="0" eb="2">
      <t>コガタ</t>
    </rPh>
    <rPh sb="2" eb="5">
      <t>ニリンシャ</t>
    </rPh>
    <phoneticPr fontId="2"/>
  </si>
  <si>
    <t>軽</t>
    <rPh sb="0" eb="1">
      <t>ケイ</t>
    </rPh>
    <phoneticPr fontId="2"/>
  </si>
  <si>
    <t>計</t>
    <rPh sb="0" eb="1">
      <t>ケイ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</si>
  <si>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</si>
  <si>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</si>
  <si>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</si>
  <si>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</si>
  <si>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</si>
  <si>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</si>
  <si>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</si>
  <si>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</si>
  <si>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</si>
  <si>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</si>
  <si>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資料：県勢要覧</t>
    <rPh sb="0" eb="2">
      <t>シリョウ</t>
    </rPh>
    <rPh sb="3" eb="5">
      <t>ケンセイ</t>
    </rPh>
    <rPh sb="5" eb="7">
      <t>ヨウラン</t>
    </rPh>
    <phoneticPr fontId="2"/>
  </si>
  <si>
    <t>平成11年度</t>
    <rPh sb="0" eb="2">
      <t>ヘイセイ</t>
    </rPh>
    <rPh sb="4" eb="6">
      <t>ネンド</t>
    </rPh>
    <phoneticPr fontId="2"/>
  </si>
  <si>
    <t>浅科村</t>
    <rPh sb="0" eb="3">
      <t>アサシナムラ</t>
    </rPh>
    <phoneticPr fontId="2"/>
  </si>
  <si>
    <t>普通局</t>
    <rPh sb="0" eb="2">
      <t>フツウ</t>
    </rPh>
    <rPh sb="2" eb="3">
      <t>キョク</t>
    </rPh>
    <phoneticPr fontId="2"/>
  </si>
  <si>
    <t>無集配局</t>
    <rPh sb="0" eb="1">
      <t>ム</t>
    </rPh>
    <rPh sb="1" eb="2">
      <t>アツ</t>
    </rPh>
    <rPh sb="2" eb="3">
      <t>クバ</t>
    </rPh>
    <rPh sb="3" eb="4">
      <t>キョク</t>
    </rPh>
    <phoneticPr fontId="2"/>
  </si>
  <si>
    <t>簡易局</t>
    <rPh sb="0" eb="2">
      <t>カンイ</t>
    </rPh>
    <rPh sb="2" eb="3">
      <t>キョク</t>
    </rPh>
    <phoneticPr fontId="2"/>
  </si>
  <si>
    <t>集配局</t>
    <rPh sb="0" eb="2">
      <t>シュウハイ</t>
    </rPh>
    <rPh sb="2" eb="3">
      <t>キョク</t>
    </rPh>
    <phoneticPr fontId="2"/>
  </si>
  <si>
    <t>特定局</t>
    <rPh sb="0" eb="2">
      <t>トクテイ</t>
    </rPh>
    <rPh sb="2" eb="3">
      <t>キョク</t>
    </rPh>
    <phoneticPr fontId="2"/>
  </si>
  <si>
    <t>郵便局</t>
    <rPh sb="0" eb="3">
      <t>ユウビンキョク</t>
    </rPh>
    <phoneticPr fontId="2"/>
  </si>
  <si>
    <t>切手類
販売所</t>
    <rPh sb="0" eb="2">
      <t>キッテ</t>
    </rPh>
    <rPh sb="2" eb="3">
      <t>ルイ</t>
    </rPh>
    <rPh sb="4" eb="7">
      <t>ハンバイジョ</t>
    </rPh>
    <phoneticPr fontId="2"/>
  </si>
  <si>
    <t>私書箱</t>
    <rPh sb="0" eb="3">
      <t>シショバコ</t>
    </rPh>
    <phoneticPr fontId="2"/>
  </si>
  <si>
    <t>設備
口数</t>
    <rPh sb="0" eb="2">
      <t>セツビ</t>
    </rPh>
    <rPh sb="3" eb="4">
      <t>クチ</t>
    </rPh>
    <rPh sb="4" eb="5">
      <t>カズ</t>
    </rPh>
    <phoneticPr fontId="2"/>
  </si>
  <si>
    <t>貸与
口数</t>
    <rPh sb="0" eb="2">
      <t>タイヨ</t>
    </rPh>
    <rPh sb="3" eb="5">
      <t>クチカズ</t>
    </rPh>
    <phoneticPr fontId="2"/>
  </si>
  <si>
    <t>公設</t>
    <rPh sb="0" eb="2">
      <t>コウセツ</t>
    </rPh>
    <phoneticPr fontId="2"/>
  </si>
  <si>
    <t>私設</t>
    <rPh sb="0" eb="2">
      <t>シセツ</t>
    </rPh>
    <phoneticPr fontId="2"/>
  </si>
  <si>
    <t>ポスト</t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</si>
  <si>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</si>
  <si>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</si>
  <si>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</si>
  <si>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</si>
  <si>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</si>
  <si>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事務用</t>
    <rPh sb="0" eb="3">
      <t>ジムヨウ</t>
    </rPh>
    <phoneticPr fontId="2"/>
  </si>
  <si>
    <t>住宅用</t>
    <rPh sb="0" eb="2">
      <t>ジュウタク</t>
    </rPh>
    <rPh sb="2" eb="3">
      <t>ヨウ</t>
    </rPh>
    <phoneticPr fontId="2"/>
  </si>
  <si>
    <t>着信用</t>
    <rPh sb="0" eb="2">
      <t>チャクシン</t>
    </rPh>
    <rPh sb="2" eb="3">
      <t>ヨウ</t>
    </rPh>
    <phoneticPr fontId="2"/>
  </si>
  <si>
    <t>公衆電話</t>
    <rPh sb="0" eb="2">
      <t>コウシュウ</t>
    </rPh>
    <rPh sb="2" eb="4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</si>
  <si>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</si>
  <si>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（単位：台）</t>
    <rPh sb="1" eb="3">
      <t>タンイ</t>
    </rPh>
    <rPh sb="4" eb="5">
      <t>ダイ</t>
    </rPh>
    <phoneticPr fontId="2"/>
  </si>
  <si>
    <t>南佐久郡</t>
    <rPh sb="0" eb="3">
      <t>ミナミサク</t>
    </rPh>
    <rPh sb="3" eb="4">
      <t>グン</t>
    </rPh>
    <phoneticPr fontId="2"/>
  </si>
  <si>
    <t>北佐久郡</t>
    <rPh sb="0" eb="3">
      <t>キタサク</t>
    </rPh>
    <rPh sb="3" eb="4">
      <t>グン</t>
    </rPh>
    <phoneticPr fontId="2"/>
  </si>
  <si>
    <t>各年3月31日現在（単位：両）</t>
    <rPh sb="0" eb="1">
      <t>カク</t>
    </rPh>
    <rPh sb="1" eb="2">
      <t>トシ</t>
    </rPh>
    <rPh sb="3" eb="4">
      <t>ガツ</t>
    </rPh>
    <rPh sb="6" eb="7">
      <t>ヒ</t>
    </rPh>
    <rPh sb="7" eb="9">
      <t>ゲンザイ</t>
    </rPh>
    <rPh sb="10" eb="12">
      <t>タンイ</t>
    </rPh>
    <rPh sb="13" eb="14">
      <t>リョウ</t>
    </rPh>
    <phoneticPr fontId="2"/>
  </si>
  <si>
    <t>平成17年度</t>
    <rPh sb="0" eb="2">
      <t>ヘイセイ</t>
    </rPh>
    <rPh sb="4" eb="6">
      <t>ネンド</t>
    </rPh>
    <phoneticPr fontId="2"/>
  </si>
  <si>
    <t>計</t>
  </si>
  <si>
    <t>乗用車</t>
  </si>
  <si>
    <t>軽自動車</t>
  </si>
  <si>
    <t>貨物</t>
  </si>
  <si>
    <t>その他</t>
  </si>
  <si>
    <t>平成12年度</t>
  </si>
  <si>
    <t>旧佐久市</t>
  </si>
  <si>
    <t>旧臼田町</t>
  </si>
  <si>
    <t>旧浅科村</t>
  </si>
  <si>
    <t>旧望月町</t>
  </si>
  <si>
    <t>平成13年度</t>
  </si>
  <si>
    <t>平成14年度</t>
  </si>
  <si>
    <t>平成15年度</t>
  </si>
  <si>
    <t>平成16年度</t>
  </si>
  <si>
    <t>平成17年度</t>
  </si>
  <si>
    <t>資料：松本自動車検査登録事務所</t>
    <rPh sb="0" eb="2">
      <t>シリョウ</t>
    </rPh>
    <rPh sb="3" eb="5">
      <t>マツモト</t>
    </rPh>
    <rPh sb="5" eb="8">
      <t>ジドウシャ</t>
    </rPh>
    <rPh sb="8" eb="10">
      <t>ケンサ</t>
    </rPh>
    <rPh sb="10" eb="12">
      <t>トウロク</t>
    </rPh>
    <rPh sb="12" eb="14">
      <t>ジム</t>
    </rPh>
    <rPh sb="14" eb="15">
      <t>ショ</t>
    </rPh>
    <phoneticPr fontId="2"/>
  </si>
  <si>
    <t>資料：ＮＴＴ東日本(株)</t>
    <rPh sb="0" eb="2">
      <t>シリョウ</t>
    </rPh>
    <rPh sb="6" eb="7">
      <t>ヒガシ</t>
    </rPh>
    <rPh sb="7" eb="9">
      <t>ニホン</t>
    </rPh>
    <rPh sb="9" eb="12">
      <t>カブシキガイシャ</t>
    </rPh>
    <phoneticPr fontId="2"/>
  </si>
  <si>
    <t>入交通量</t>
  </si>
  <si>
    <t>出交通量</t>
  </si>
  <si>
    <t>１日平均</t>
  </si>
  <si>
    <t>平成17年1月</t>
    <rPh sb="0" eb="2">
      <t>ヘイセイ</t>
    </rPh>
    <rPh sb="4" eb="5">
      <t>ネン</t>
    </rPh>
    <rPh sb="6" eb="7">
      <t>ガツ</t>
    </rPh>
    <phoneticPr fontId="2"/>
  </si>
  <si>
    <t>－佐久平PAスマートI.C－</t>
    <rPh sb="3" eb="4">
      <t>タイラ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</si>
  <si>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</si>
  <si>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</si>
  <si>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</si>
  <si>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</si>
  <si>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</si>
  <si>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</si>
  <si>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</si>
  <si>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</si>
  <si>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</si>
  <si>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</si>
  <si>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  <rPh sb="2" eb="3">
      <t>ガツ</t>
    </rPh>
    <phoneticPr fontId="2"/>
  </si>
  <si>
    <t>資料：東日本高速道路(株)関東支社佐久管理事務所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0" eb="13">
      <t>カブシキガイシャ</t>
    </rPh>
    <rPh sb="13" eb="15">
      <t>カントウ</t>
    </rPh>
    <rPh sb="15" eb="17">
      <t>シシャ</t>
    </rPh>
    <rPh sb="17" eb="19">
      <t>サク</t>
    </rPh>
    <rPh sb="19" eb="21">
      <t>カンリ</t>
    </rPh>
    <rPh sb="21" eb="23">
      <t>ジム</t>
    </rPh>
    <rPh sb="23" eb="24">
      <t>ショ</t>
    </rPh>
    <phoneticPr fontId="2"/>
  </si>
  <si>
    <t>資料：佐久平ＰＡ[佐久平ハイウェイオアシス]スマートＩＣ地区社会実験協議会</t>
    <rPh sb="0" eb="2">
      <t>シリョウ</t>
    </rPh>
    <rPh sb="3" eb="5">
      <t>サク</t>
    </rPh>
    <rPh sb="5" eb="6">
      <t>ダイラ</t>
    </rPh>
    <rPh sb="9" eb="11">
      <t>サク</t>
    </rPh>
    <rPh sb="11" eb="12">
      <t>ダイラ</t>
    </rPh>
    <rPh sb="28" eb="30">
      <t>チク</t>
    </rPh>
    <rPh sb="30" eb="32">
      <t>シャカイ</t>
    </rPh>
    <rPh sb="32" eb="34">
      <t>ジッケン</t>
    </rPh>
    <rPh sb="34" eb="37">
      <t>キョウギカイ</t>
    </rPh>
    <phoneticPr fontId="2"/>
  </si>
  <si>
    <t>資料：市内郵便局</t>
    <rPh sb="0" eb="2">
      <t>シリョウ</t>
    </rPh>
    <rPh sb="3" eb="5">
      <t>シナイ</t>
    </rPh>
    <rPh sb="5" eb="8">
      <t>ユウビンキョク</t>
    </rPh>
    <phoneticPr fontId="2"/>
  </si>
  <si>
    <t>132　加入電話数</t>
    <rPh sb="4" eb="6">
      <t>カニュウ</t>
    </rPh>
    <rPh sb="6" eb="8">
      <t>デンワ</t>
    </rPh>
    <rPh sb="8" eb="9">
      <t>カズ</t>
    </rPh>
    <phoneticPr fontId="2"/>
  </si>
  <si>
    <t>111　ＪＲ市内各駅乗車人員（一日平均）</t>
    <rPh sb="6" eb="8">
      <t>シナイ</t>
    </rPh>
    <rPh sb="8" eb="9">
      <t>カク</t>
    </rPh>
    <rPh sb="9" eb="10">
      <t>エキ</t>
    </rPh>
    <rPh sb="10" eb="12">
      <t>ジョウシャ</t>
    </rPh>
    <rPh sb="12" eb="14">
      <t>ジンイン</t>
    </rPh>
    <rPh sb="15" eb="17">
      <t>イチニチ</t>
    </rPh>
    <rPh sb="17" eb="19">
      <t>ヘイキン</t>
    </rPh>
    <phoneticPr fontId="2"/>
  </si>
  <si>
    <t>㎞</t>
    <phoneticPr fontId="2"/>
  </si>
  <si>
    <t>（単位：局、所、口、個）</t>
    <rPh sb="1" eb="3">
      <t>タンイ</t>
    </rPh>
    <rPh sb="4" eb="5">
      <t>キョク</t>
    </rPh>
    <rPh sb="6" eb="7">
      <t>ジョ</t>
    </rPh>
    <rPh sb="8" eb="9">
      <t>クチ</t>
    </rPh>
    <rPh sb="10" eb="11">
      <t>コ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</si>
  <si>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</si>
  <si>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各年度末現在（単位：台）</t>
    <rPh sb="0" eb="2">
      <t>カクネン</t>
    </rPh>
    <rPh sb="2" eb="3">
      <t>ド</t>
    </rPh>
    <rPh sb="3" eb="4">
      <t>スエ</t>
    </rPh>
    <rPh sb="4" eb="6">
      <t>ゲンザイ</t>
    </rPh>
    <rPh sb="7" eb="9">
      <t>タンイ</t>
    </rPh>
    <rPh sb="10" eb="11">
      <t>ダイ</t>
    </rPh>
    <phoneticPr fontId="2"/>
  </si>
  <si>
    <t>－佐久I.C－</t>
    <phoneticPr fontId="2"/>
  </si>
  <si>
    <t>13-1　高速道利用状況</t>
    <rPh sb="7" eb="8">
      <t>ミチ</t>
    </rPh>
    <rPh sb="8" eb="10">
      <t>リヨウ</t>
    </rPh>
    <rPh sb="10" eb="12">
      <t>ジョウキョウ</t>
    </rPh>
    <phoneticPr fontId="2"/>
  </si>
  <si>
    <t>13-2　ＪＲ市内各駅乗車人員（一日平均）</t>
    <rPh sb="7" eb="9">
      <t>シナイ</t>
    </rPh>
    <rPh sb="9" eb="10">
      <t>カク</t>
    </rPh>
    <rPh sb="10" eb="11">
      <t>エキ</t>
    </rPh>
    <rPh sb="11" eb="13">
      <t>ジョウシャ</t>
    </rPh>
    <rPh sb="13" eb="15">
      <t>ジンイン</t>
    </rPh>
    <rPh sb="16" eb="18">
      <t>イチニチ</t>
    </rPh>
    <rPh sb="18" eb="20">
      <t>ヘイキン</t>
    </rPh>
    <phoneticPr fontId="2"/>
  </si>
  <si>
    <t>13-3　私営バス運輸状況</t>
    <rPh sb="5" eb="7">
      <t>シエイ</t>
    </rPh>
    <rPh sb="9" eb="11">
      <t>ウンユ</t>
    </rPh>
    <rPh sb="11" eb="13">
      <t>ジョウキョウ</t>
    </rPh>
    <phoneticPr fontId="2"/>
  </si>
  <si>
    <t>13-4　自動車保有台数</t>
    <rPh sb="5" eb="8">
      <t>ジドウシャ</t>
    </rPh>
    <rPh sb="8" eb="10">
      <t>ホユウ</t>
    </rPh>
    <rPh sb="10" eb="12">
      <t>ダイスウ</t>
    </rPh>
    <phoneticPr fontId="2"/>
  </si>
  <si>
    <t>13-5　郵便施設の状況</t>
    <rPh sb="5" eb="7">
      <t>ユウビン</t>
    </rPh>
    <rPh sb="7" eb="9">
      <t>シセツ</t>
    </rPh>
    <rPh sb="10" eb="12">
      <t>ジョウキョウ</t>
    </rPh>
    <phoneticPr fontId="2"/>
  </si>
  <si>
    <t>13-6　加入電話数</t>
    <rPh sb="5" eb="7">
      <t>カニュウ</t>
    </rPh>
    <rPh sb="7" eb="9">
      <t>デンワ</t>
    </rPh>
    <rPh sb="9" eb="10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</si>
</sst>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55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8" fontId="6" fillId="0" borderId="13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38" fontId="6" fillId="0" borderId="28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8" fontId="6" fillId="0" borderId="32" xfId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38" fontId="6" fillId="0" borderId="34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38" fontId="6" fillId="0" borderId="36" xfId="1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38" fontId="6" fillId="0" borderId="37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38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38" fontId="6" fillId="0" borderId="18" xfId="1" applyFont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0" fontId="8" fillId="0" borderId="3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176" fontId="6" fillId="0" borderId="21" xfId="1" applyNumberFormat="1" applyFont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" fontId="6" fillId="0" borderId="0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0</xdr:colOff>
          <xdr:row>11</xdr:row>
          <xdr:rowOff>133350</xdr:rowOff>
        </xdr:to>
        <xdr:pic>
          <xdr:nvPicPr>
            <xdr:cNvPr id="2049" name="Picture 1">
              <a:extLst>
                <a:ext uri="{FF2B5EF4-FFF2-40B4-BE49-F238E27FC236}">
                  <a16:creationId xmlns:a16="http://schemas.microsoft.com/office/drawing/2014/main" id="{6EC6879E-142E-459F-A273-B70C9244A6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3-1'!$A$1:$D$8" spid="_x0000_s20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3892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133350</xdr:rowOff>
        </xdr:from>
        <xdr:to>
          <xdr:col>9</xdr:col>
          <xdr:colOff>428625</xdr:colOff>
          <xdr:row>26</xdr:row>
          <xdr:rowOff>57150</xdr:rowOff>
        </xdr:to>
        <xdr:pic>
          <xdr:nvPicPr>
            <xdr:cNvPr id="2050" name="Picture 2">
              <a:extLst>
                <a:ext uri="{FF2B5EF4-FFF2-40B4-BE49-F238E27FC236}">
                  <a16:creationId xmlns:a16="http://schemas.microsoft.com/office/drawing/2014/main" id="{83911189-C6F8-4746-83AE-D167800A61D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3-2'!$A$1:$F$8" spid="_x0000_s206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362200"/>
              <a:ext cx="6600825" cy="2152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57150</xdr:rowOff>
        </xdr:from>
        <xdr:to>
          <xdr:col>9</xdr:col>
          <xdr:colOff>438150</xdr:colOff>
          <xdr:row>41</xdr:row>
          <xdr:rowOff>161925</xdr:rowOff>
        </xdr:to>
        <xdr:pic>
          <xdr:nvPicPr>
            <xdr:cNvPr id="2051" name="Picture 3">
              <a:extLst>
                <a:ext uri="{FF2B5EF4-FFF2-40B4-BE49-F238E27FC236}">
                  <a16:creationId xmlns:a16="http://schemas.microsoft.com/office/drawing/2014/main" id="{2BC5ADB6-47C6-446A-B9B5-948257F2A93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3-3'!$A$1:$G$14" spid="_x0000_s206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4857750"/>
              <a:ext cx="6610350" cy="23336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133350</xdr:rowOff>
        </xdr:from>
        <xdr:to>
          <xdr:col>9</xdr:col>
          <xdr:colOff>428625</xdr:colOff>
          <xdr:row>56</xdr:row>
          <xdr:rowOff>85725</xdr:rowOff>
        </xdr:to>
        <xdr:pic>
          <xdr:nvPicPr>
            <xdr:cNvPr id="2052" name="Picture 4">
              <a:extLst>
                <a:ext uri="{FF2B5EF4-FFF2-40B4-BE49-F238E27FC236}">
                  <a16:creationId xmlns:a16="http://schemas.microsoft.com/office/drawing/2014/main" id="{C919D134-E8D7-421A-B21C-73B36190259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3-4'!$A$1:$G$9" spid="_x0000_s206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7505700"/>
              <a:ext cx="6600825" cy="2181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showGridLines="0" tabSelected="1" view="pageBreakPreview" topLeftCell="A22" zoomScaleNormal="120" zoomScaleSheetLayoutView="100" workbookViewId="0">
      <selection activeCell="C28" sqref="C28"/>
    </sheetView>
  </sheetViews>
  <sheetFormatPr defaultRowHeight="13.5"/>
  <cols>
    <col min="1" max="9" width="9" style="1"/>
    <col min="10" max="10" width="6.125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D24"/>
  <sheetViews>
    <sheetView view="pageBreakPreview" zoomScaleNormal="100" workbookViewId="0">
      <selection activeCell="A2" sqref="A2"/>
    </sheetView>
  </sheetViews>
  <sheetFormatPr defaultRowHeight="13.5"/>
  <cols>
    <col min="1" max="1" width="14.625" style="3" customWidth="1"/>
    <col min="2" max="4" width="24.125" style="3" customWidth="1"/>
    <col min="5" max="16384" width="9" style="3"/>
  </cols>
  <sheetData>
    <row r="1" spans="1:4" ht="14.25" thickBot="1">
      <c r="A1" s="2" t="s">
        <v>120</v>
      </c>
      <c r="C1" s="4" t="s">
        <v>119</v>
      </c>
      <c r="D1" s="5" t="s">
        <v>72</v>
      </c>
    </row>
    <row r="2" spans="1:4" ht="18" customHeight="1">
      <c r="A2" s="28" t="s">
        <v>27</v>
      </c>
      <c r="B2" s="29" t="s">
        <v>94</v>
      </c>
      <c r="C2" s="29" t="s">
        <v>95</v>
      </c>
      <c r="D2" s="30" t="s">
        <v>96</v>
      </c>
    </row>
    <row r="3" spans="1:4" ht="22.5" customHeight="1">
      <c r="A3" s="9" t="s">
        <v>42</v>
      </c>
      <c r="B3" s="95">
        <v>1627266</v>
      </c>
      <c r="C3" s="96">
        <v>1620682</v>
      </c>
      <c r="D3" s="96">
        <f>SUM(B3:C3)/365</f>
        <v>8898.4876712328769</v>
      </c>
    </row>
    <row r="4" spans="1:4" ht="22.5" customHeight="1">
      <c r="A4" s="10">
        <v>14</v>
      </c>
      <c r="B4" s="97">
        <v>1612888</v>
      </c>
      <c r="C4" s="98">
        <v>1609059</v>
      </c>
      <c r="D4" s="98">
        <f>SUM(B4:C4)/365</f>
        <v>8827.2520547945205</v>
      </c>
    </row>
    <row r="5" spans="1:4" ht="22.5" customHeight="1">
      <c r="A5" s="10">
        <v>15</v>
      </c>
      <c r="B5" s="97">
        <v>1621277</v>
      </c>
      <c r="C5" s="98">
        <v>1643380</v>
      </c>
      <c r="D5" s="98">
        <f>SUM(B5:C5)/365</f>
        <v>8944.2657534246573</v>
      </c>
    </row>
    <row r="6" spans="1:4" ht="22.5" customHeight="1">
      <c r="A6" s="10">
        <v>16</v>
      </c>
      <c r="B6" s="97">
        <v>1652752</v>
      </c>
      <c r="C6" s="98">
        <v>1677713</v>
      </c>
      <c r="D6" s="98">
        <f>SUM(B6:C6)/365</f>
        <v>9124.5616438356155</v>
      </c>
    </row>
    <row r="7" spans="1:4" ht="22.5" customHeight="1" thickBot="1">
      <c r="A7" s="11">
        <v>17</v>
      </c>
      <c r="B7" s="99">
        <v>1755331</v>
      </c>
      <c r="C7" s="100">
        <v>1806265</v>
      </c>
      <c r="D7" s="100">
        <f>SUM(B7:C7)/365</f>
        <v>9757.7972602739719</v>
      </c>
    </row>
    <row r="8" spans="1:4">
      <c r="A8" s="12" t="s">
        <v>110</v>
      </c>
    </row>
    <row r="10" spans="1:4" ht="14.25" thickBot="1">
      <c r="A10" s="2"/>
      <c r="B10" s="4" t="s">
        <v>98</v>
      </c>
      <c r="D10" s="5" t="s">
        <v>72</v>
      </c>
    </row>
    <row r="11" spans="1:4">
      <c r="A11" s="6"/>
      <c r="B11" s="7" t="s">
        <v>94</v>
      </c>
      <c r="C11" s="7" t="s">
        <v>95</v>
      </c>
      <c r="D11" s="8" t="s">
        <v>96</v>
      </c>
    </row>
    <row r="12" spans="1:4">
      <c r="A12" s="13" t="s">
        <v>97</v>
      </c>
      <c r="B12" s="14"/>
      <c r="C12" s="15"/>
      <c r="D12" s="16">
        <f t="shared" ref="D12:D18" si="0">SUM(B12:C12)/365</f>
        <v>0</v>
      </c>
    </row>
    <row r="13" spans="1:4">
      <c r="A13" s="17" t="s">
        <v>99</v>
      </c>
      <c r="B13" s="18"/>
      <c r="C13" s="19"/>
      <c r="D13" s="16">
        <f t="shared" si="0"/>
        <v>0</v>
      </c>
    </row>
    <row r="14" spans="1:4">
      <c r="A14" s="17" t="s">
        <v>100</v>
      </c>
      <c r="B14" s="18"/>
      <c r="C14" s="19"/>
      <c r="D14" s="16">
        <f t="shared" si="0"/>
        <v>0</v>
      </c>
    </row>
    <row r="15" spans="1:4">
      <c r="A15" s="17" t="s">
        <v>101</v>
      </c>
      <c r="B15" s="18"/>
      <c r="C15" s="19"/>
      <c r="D15" s="16">
        <f t="shared" si="0"/>
        <v>0</v>
      </c>
    </row>
    <row r="16" spans="1:4">
      <c r="A16" s="17" t="s">
        <v>102</v>
      </c>
      <c r="B16" s="18"/>
      <c r="C16" s="19"/>
      <c r="D16" s="16">
        <f t="shared" si="0"/>
        <v>0</v>
      </c>
    </row>
    <row r="17" spans="1:4">
      <c r="A17" s="17" t="s">
        <v>103</v>
      </c>
      <c r="B17" s="18"/>
      <c r="C17" s="19"/>
      <c r="D17" s="16">
        <f t="shared" si="0"/>
        <v>0</v>
      </c>
    </row>
    <row r="18" spans="1:4">
      <c r="A18" s="17" t="s">
        <v>104</v>
      </c>
      <c r="B18" s="18"/>
      <c r="C18" s="19"/>
      <c r="D18" s="16">
        <f t="shared" si="0"/>
        <v>0</v>
      </c>
    </row>
    <row r="19" spans="1:4">
      <c r="A19" s="17" t="s">
        <v>105</v>
      </c>
      <c r="B19" s="18"/>
      <c r="C19" s="19"/>
      <c r="D19" s="16">
        <f>SUM(B19:C19)/365</f>
        <v>0</v>
      </c>
    </row>
    <row r="20" spans="1:4">
      <c r="A20" s="17" t="s">
        <v>106</v>
      </c>
      <c r="B20" s="18"/>
      <c r="C20" s="19"/>
      <c r="D20" s="16">
        <f>SUM(B20:C20)/365</f>
        <v>0</v>
      </c>
    </row>
    <row r="21" spans="1:4">
      <c r="A21" s="17" t="s">
        <v>107</v>
      </c>
      <c r="B21" s="20"/>
      <c r="C21" s="21"/>
      <c r="D21" s="16">
        <f>SUM(B21:C21)/365</f>
        <v>0</v>
      </c>
    </row>
    <row r="22" spans="1:4">
      <c r="A22" s="17" t="s">
        <v>108</v>
      </c>
      <c r="B22" s="20"/>
      <c r="C22" s="21"/>
      <c r="D22" s="16">
        <f>SUM(B22:C22)/365</f>
        <v>0</v>
      </c>
    </row>
    <row r="23" spans="1:4" ht="14.25" thickBot="1">
      <c r="A23" s="22" t="s">
        <v>109</v>
      </c>
      <c r="B23" s="23"/>
      <c r="C23" s="24"/>
      <c r="D23" s="25">
        <f>SUM(B23:C23)/365</f>
        <v>0</v>
      </c>
    </row>
    <row r="24" spans="1:4">
      <c r="A24" s="12" t="s">
        <v>111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J54"/>
  <sheetViews>
    <sheetView view="pageBreakPreview" zoomScaleNormal="100" workbookViewId="0">
      <selection activeCell="A2" sqref="A2"/>
    </sheetView>
  </sheetViews>
  <sheetFormatPr defaultRowHeight="13.5"/>
  <cols>
    <col min="1" max="1" width="14.625" style="3" customWidth="1"/>
    <col min="2" max="6" width="14.375" style="3" customWidth="1"/>
    <col min="7" max="10" width="8.625" style="3" customWidth="1"/>
    <col min="11" max="11" width="0.5" style="3" customWidth="1"/>
    <col min="12" max="16384" width="9" style="3"/>
  </cols>
  <sheetData>
    <row r="1" spans="1:10" ht="14.25" thickBot="1">
      <c r="A1" s="2" t="s">
        <v>121</v>
      </c>
      <c r="F1" s="26" t="s">
        <v>16</v>
      </c>
      <c r="G1" s="27"/>
      <c r="I1" s="27"/>
      <c r="J1" s="27"/>
    </row>
    <row r="2" spans="1:10" ht="24.75" customHeight="1">
      <c r="A2" s="28" t="s">
        <v>0</v>
      </c>
      <c r="B2" s="29" t="s">
        <v>2</v>
      </c>
      <c r="C2" s="29" t="s">
        <v>10</v>
      </c>
      <c r="D2" s="29" t="s">
        <v>5</v>
      </c>
      <c r="E2" s="29" t="s">
        <v>6</v>
      </c>
      <c r="F2" s="30" t="s">
        <v>14</v>
      </c>
    </row>
    <row r="3" spans="1:10" ht="22.5" customHeight="1">
      <c r="A3" s="9" t="s">
        <v>63</v>
      </c>
      <c r="B3" s="31">
        <f>SUM(C3:F3)</f>
        <v>5719</v>
      </c>
      <c r="C3" s="32">
        <v>336</v>
      </c>
      <c r="D3" s="32">
        <v>1285</v>
      </c>
      <c r="E3" s="32">
        <v>1635</v>
      </c>
      <c r="F3" s="32">
        <v>2463</v>
      </c>
    </row>
    <row r="4" spans="1:10" ht="22.5" customHeight="1">
      <c r="A4" s="10">
        <v>14</v>
      </c>
      <c r="B4" s="33">
        <f>SUM(C4:F4)</f>
        <v>5731</v>
      </c>
      <c r="C4" s="34">
        <v>315</v>
      </c>
      <c r="D4" s="34">
        <v>1255</v>
      </c>
      <c r="E4" s="34">
        <v>1564</v>
      </c>
      <c r="F4" s="34">
        <v>2597</v>
      </c>
    </row>
    <row r="5" spans="1:10" ht="22.5" customHeight="1">
      <c r="A5" s="10">
        <v>15</v>
      </c>
      <c r="B5" s="33">
        <f>SUM(C5:F5)</f>
        <v>5767</v>
      </c>
      <c r="C5" s="34">
        <v>311</v>
      </c>
      <c r="D5" s="34">
        <v>1245</v>
      </c>
      <c r="E5" s="34">
        <v>1535</v>
      </c>
      <c r="F5" s="34">
        <v>2676</v>
      </c>
    </row>
    <row r="6" spans="1:10" ht="22.5" customHeight="1">
      <c r="A6" s="10">
        <v>16</v>
      </c>
      <c r="B6" s="33">
        <f>SUM(C6:F6)</f>
        <v>5561</v>
      </c>
      <c r="C6" s="34">
        <v>289</v>
      </c>
      <c r="D6" s="34">
        <v>1197</v>
      </c>
      <c r="E6" s="34">
        <v>1367</v>
      </c>
      <c r="F6" s="34">
        <v>2708</v>
      </c>
    </row>
    <row r="7" spans="1:10" ht="22.5" customHeight="1" thickBot="1">
      <c r="A7" s="11">
        <v>17</v>
      </c>
      <c r="B7" s="35">
        <f>SUM(C7:F7)</f>
        <v>5440</v>
      </c>
      <c r="C7" s="36">
        <v>270</v>
      </c>
      <c r="D7" s="36">
        <v>1144</v>
      </c>
      <c r="E7" s="36">
        <v>1328</v>
      </c>
      <c r="F7" s="36">
        <v>2698</v>
      </c>
    </row>
    <row r="8" spans="1:10" ht="17.25" customHeight="1">
      <c r="A8" s="12" t="s">
        <v>15</v>
      </c>
      <c r="D8" s="37"/>
      <c r="F8" s="37"/>
      <c r="G8" s="37"/>
    </row>
    <row r="9" spans="1:10" ht="17.25" customHeight="1">
      <c r="A9" s="37"/>
      <c r="B9" s="37"/>
      <c r="C9" s="37"/>
      <c r="D9" s="37"/>
      <c r="E9" s="37"/>
      <c r="F9" s="37"/>
      <c r="G9" s="37"/>
      <c r="H9" s="37"/>
      <c r="I9" s="37"/>
      <c r="J9" s="37"/>
    </row>
    <row r="10" spans="1:10" ht="14.25" thickBot="1">
      <c r="A10" s="2" t="s">
        <v>114</v>
      </c>
      <c r="I10" s="106" t="s">
        <v>16</v>
      </c>
      <c r="J10" s="106"/>
    </row>
    <row r="11" spans="1:10" ht="17.25" customHeight="1">
      <c r="A11" s="107" t="s">
        <v>0</v>
      </c>
      <c r="B11" s="103" t="s">
        <v>2</v>
      </c>
      <c r="C11" s="104"/>
      <c r="D11" s="105"/>
      <c r="E11" s="103" t="s">
        <v>9</v>
      </c>
      <c r="F11" s="104"/>
      <c r="G11" s="105"/>
      <c r="H11" s="103" t="s">
        <v>10</v>
      </c>
      <c r="I11" s="104"/>
      <c r="J11" s="104"/>
    </row>
    <row r="12" spans="1:10" ht="17.25" customHeight="1">
      <c r="A12" s="108"/>
      <c r="B12" s="38" t="s">
        <v>2</v>
      </c>
      <c r="C12" s="38" t="s">
        <v>3</v>
      </c>
      <c r="D12" s="38" t="s">
        <v>4</v>
      </c>
      <c r="E12" s="38" t="s">
        <v>2</v>
      </c>
      <c r="F12" s="38" t="s">
        <v>3</v>
      </c>
      <c r="G12" s="38" t="s">
        <v>4</v>
      </c>
      <c r="H12" s="38" t="s">
        <v>2</v>
      </c>
      <c r="I12" s="38" t="s">
        <v>3</v>
      </c>
      <c r="J12" s="39" t="s">
        <v>4</v>
      </c>
    </row>
    <row r="13" spans="1:10" ht="17.25" customHeight="1">
      <c r="A13" s="40">
        <v>9</v>
      </c>
      <c r="B13" s="41">
        <f t="shared" ref="B13:B20" si="0">SUM(E13,H13,B24,E24,H24,B35,E35,H35,B46,E46)</f>
        <v>3925</v>
      </c>
      <c r="C13" s="41">
        <f t="shared" ref="C13:C18" si="1">SUM(F13,I13,C24,F24,I24,C35,F35,I35,C46,F47)</f>
        <v>2413</v>
      </c>
      <c r="D13" s="41">
        <f t="shared" ref="D13:D20" si="2">SUM(G13,J13,D24,G24,J24,D35,G35,J35,D46,G46)</f>
        <v>2902</v>
      </c>
      <c r="E13" s="41">
        <f>SUM(F13:G13)</f>
        <v>0</v>
      </c>
      <c r="F13" s="38"/>
      <c r="G13" s="38"/>
      <c r="H13" s="41">
        <f t="shared" ref="H13:H20" si="3">SUM(I13:J13)</f>
        <v>0</v>
      </c>
      <c r="I13" s="38"/>
      <c r="J13" s="39"/>
    </row>
    <row r="14" spans="1:10" ht="17.25" customHeight="1">
      <c r="A14" s="40">
        <v>10</v>
      </c>
      <c r="B14" s="41">
        <f t="shared" si="0"/>
        <v>5305</v>
      </c>
      <c r="C14" s="41">
        <f t="shared" si="1"/>
        <v>2543</v>
      </c>
      <c r="D14" s="41">
        <f t="shared" si="2"/>
        <v>3035</v>
      </c>
      <c r="E14" s="41">
        <f>SUM(F14:G14)</f>
        <v>0</v>
      </c>
      <c r="F14" s="41"/>
      <c r="G14" s="41"/>
      <c r="H14" s="41">
        <f t="shared" si="3"/>
        <v>0</v>
      </c>
      <c r="I14" s="41"/>
      <c r="J14" s="42"/>
    </row>
    <row r="15" spans="1:10" ht="17.25" customHeight="1">
      <c r="A15" s="40">
        <v>11</v>
      </c>
      <c r="B15" s="41">
        <f t="shared" si="0"/>
        <v>5594</v>
      </c>
      <c r="C15" s="41">
        <f t="shared" si="1"/>
        <v>2546</v>
      </c>
      <c r="D15" s="41">
        <f t="shared" si="2"/>
        <v>3150</v>
      </c>
      <c r="E15" s="41">
        <f t="shared" ref="E15:E20" si="4">SUM(F15:G15)</f>
        <v>0</v>
      </c>
      <c r="F15" s="41"/>
      <c r="G15" s="41"/>
      <c r="H15" s="41">
        <f t="shared" si="3"/>
        <v>0</v>
      </c>
      <c r="I15" s="41"/>
      <c r="J15" s="42"/>
    </row>
    <row r="16" spans="1:10" ht="17.25" customHeight="1">
      <c r="A16" s="40">
        <v>12</v>
      </c>
      <c r="B16" s="41">
        <f t="shared" si="0"/>
        <v>5721</v>
      </c>
      <c r="C16" s="41">
        <f t="shared" si="1"/>
        <v>2597</v>
      </c>
      <c r="D16" s="41">
        <f t="shared" si="2"/>
        <v>3182</v>
      </c>
      <c r="E16" s="41">
        <f t="shared" si="4"/>
        <v>0</v>
      </c>
      <c r="F16" s="41"/>
      <c r="G16" s="41"/>
      <c r="H16" s="41">
        <f t="shared" si="3"/>
        <v>0</v>
      </c>
      <c r="I16" s="41"/>
      <c r="J16" s="42"/>
    </row>
    <row r="17" spans="1:10" ht="17.25" customHeight="1">
      <c r="A17" s="40">
        <v>13</v>
      </c>
      <c r="B17" s="41">
        <f t="shared" si="0"/>
        <v>6135</v>
      </c>
      <c r="C17" s="41">
        <f t="shared" si="1"/>
        <v>2648</v>
      </c>
      <c r="D17" s="41">
        <f t="shared" si="2"/>
        <v>3223</v>
      </c>
      <c r="E17" s="41">
        <f t="shared" si="4"/>
        <v>0</v>
      </c>
      <c r="F17" s="41"/>
      <c r="G17" s="41"/>
      <c r="H17" s="41">
        <v>336</v>
      </c>
      <c r="I17" s="41"/>
      <c r="J17" s="42"/>
    </row>
    <row r="18" spans="1:10" ht="17.25" customHeight="1">
      <c r="A18" s="40">
        <v>14</v>
      </c>
      <c r="B18" s="41">
        <f t="shared" si="0"/>
        <v>6161</v>
      </c>
      <c r="C18" s="41">
        <f t="shared" si="1"/>
        <v>2633</v>
      </c>
      <c r="D18" s="41">
        <f t="shared" si="2"/>
        <v>3244</v>
      </c>
      <c r="E18" s="41">
        <f t="shared" si="4"/>
        <v>0</v>
      </c>
      <c r="F18" s="41"/>
      <c r="G18" s="41"/>
      <c r="H18" s="41">
        <v>315</v>
      </c>
      <c r="I18" s="41"/>
      <c r="J18" s="42"/>
    </row>
    <row r="19" spans="1:10" ht="17.25" customHeight="1">
      <c r="A19" s="40">
        <v>15</v>
      </c>
      <c r="B19" s="41">
        <f t="shared" si="0"/>
        <v>6226</v>
      </c>
      <c r="C19" s="41">
        <f>SUM(F19,I19,C30,F30,I30,C41,F41,I41,C52,F52)</f>
        <v>2609</v>
      </c>
      <c r="D19" s="41">
        <f t="shared" si="2"/>
        <v>3306</v>
      </c>
      <c r="E19" s="41">
        <f t="shared" si="4"/>
        <v>0</v>
      </c>
      <c r="F19" s="41"/>
      <c r="G19" s="41"/>
      <c r="H19" s="41">
        <v>311</v>
      </c>
      <c r="I19" s="41"/>
      <c r="J19" s="42"/>
    </row>
    <row r="20" spans="1:10" ht="17.25" customHeight="1" thickBot="1">
      <c r="A20" s="43">
        <v>16</v>
      </c>
      <c r="B20" s="44">
        <f t="shared" si="0"/>
        <v>5561</v>
      </c>
      <c r="C20" s="44">
        <f>SUM(F20,I20,C31,F31,I31,C42,F42,I42,C53,F53)</f>
        <v>2524</v>
      </c>
      <c r="D20" s="44">
        <f t="shared" si="2"/>
        <v>3037</v>
      </c>
      <c r="E20" s="44">
        <f t="shared" si="4"/>
        <v>0</v>
      </c>
      <c r="F20" s="44"/>
      <c r="G20" s="44"/>
      <c r="H20" s="44">
        <f t="shared" si="3"/>
        <v>289</v>
      </c>
      <c r="I20" s="44">
        <v>132</v>
      </c>
      <c r="J20" s="45">
        <v>157</v>
      </c>
    </row>
    <row r="21" spans="1:10" ht="13.5" customHeight="1" thickBot="1"/>
    <row r="22" spans="1:10" ht="17.25" customHeight="1">
      <c r="A22" s="107" t="s">
        <v>0</v>
      </c>
      <c r="B22" s="103" t="s">
        <v>11</v>
      </c>
      <c r="C22" s="104"/>
      <c r="D22" s="105"/>
      <c r="E22" s="103" t="s">
        <v>5</v>
      </c>
      <c r="F22" s="104"/>
      <c r="G22" s="105"/>
      <c r="H22" s="103" t="s">
        <v>6</v>
      </c>
      <c r="I22" s="104"/>
      <c r="J22" s="104"/>
    </row>
    <row r="23" spans="1:10" ht="17.25" customHeight="1">
      <c r="A23" s="108"/>
      <c r="B23" s="38" t="s">
        <v>2</v>
      </c>
      <c r="C23" s="38" t="s">
        <v>3</v>
      </c>
      <c r="D23" s="38" t="s">
        <v>4</v>
      </c>
      <c r="E23" s="38" t="s">
        <v>2</v>
      </c>
      <c r="F23" s="38" t="s">
        <v>3</v>
      </c>
      <c r="G23" s="38" t="s">
        <v>4</v>
      </c>
      <c r="H23" s="38" t="s">
        <v>2</v>
      </c>
      <c r="I23" s="38" t="s">
        <v>3</v>
      </c>
      <c r="J23" s="39" t="s">
        <v>4</v>
      </c>
    </row>
    <row r="24" spans="1:10" ht="17.25" customHeight="1">
      <c r="A24" s="40">
        <v>9</v>
      </c>
      <c r="B24" s="41">
        <f>SUM(C24:D24)</f>
        <v>0</v>
      </c>
      <c r="C24" s="41"/>
      <c r="D24" s="41"/>
      <c r="E24" s="41">
        <f>SUM(F24:G24)</f>
        <v>1505</v>
      </c>
      <c r="F24" s="41">
        <v>495</v>
      </c>
      <c r="G24" s="41">
        <v>1010</v>
      </c>
      <c r="H24" s="41">
        <f>SUM(I24:J24)</f>
        <v>1934</v>
      </c>
      <c r="I24" s="46">
        <v>369</v>
      </c>
      <c r="J24" s="42">
        <v>1565</v>
      </c>
    </row>
    <row r="25" spans="1:10" ht="17.25" customHeight="1">
      <c r="A25" s="40">
        <v>10</v>
      </c>
      <c r="B25" s="41">
        <f>SUM(C25:D25)</f>
        <v>0</v>
      </c>
      <c r="C25" s="41"/>
      <c r="D25" s="41"/>
      <c r="E25" s="41">
        <f>SUM(F25:G25)</f>
        <v>1420</v>
      </c>
      <c r="F25" s="41">
        <v>440</v>
      </c>
      <c r="G25" s="41">
        <v>980</v>
      </c>
      <c r="H25" s="41">
        <f>SUM(I25:J25)</f>
        <v>1780</v>
      </c>
      <c r="I25" s="41">
        <v>300</v>
      </c>
      <c r="J25" s="42">
        <v>1480</v>
      </c>
    </row>
    <row r="26" spans="1:10" ht="17.25" customHeight="1">
      <c r="A26" s="40">
        <v>11</v>
      </c>
      <c r="B26" s="41">
        <f t="shared" ref="B26:B31" si="5">SUM(C26:D26)</f>
        <v>0</v>
      </c>
      <c r="C26" s="41"/>
      <c r="D26" s="41"/>
      <c r="E26" s="41">
        <f t="shared" ref="E26:E31" si="6">SUM(F26:G26)</f>
        <v>1406</v>
      </c>
      <c r="F26" s="41">
        <v>410</v>
      </c>
      <c r="G26" s="41">
        <v>996</v>
      </c>
      <c r="H26" s="41">
        <f t="shared" ref="H26:H31" si="7">SUM(I26:J26)</f>
        <v>1705</v>
      </c>
      <c r="I26" s="41">
        <v>235</v>
      </c>
      <c r="J26" s="42">
        <v>1470</v>
      </c>
    </row>
    <row r="27" spans="1:10" ht="17.25" customHeight="1">
      <c r="A27" s="40">
        <v>12</v>
      </c>
      <c r="B27" s="41">
        <f t="shared" si="5"/>
        <v>0</v>
      </c>
      <c r="C27" s="41"/>
      <c r="D27" s="41"/>
      <c r="E27" s="41">
        <f t="shared" si="6"/>
        <v>1321</v>
      </c>
      <c r="F27" s="41">
        <v>391</v>
      </c>
      <c r="G27" s="41">
        <v>930</v>
      </c>
      <c r="H27" s="41">
        <f t="shared" si="7"/>
        <v>1683</v>
      </c>
      <c r="I27" s="41">
        <v>226</v>
      </c>
      <c r="J27" s="42">
        <v>1457</v>
      </c>
    </row>
    <row r="28" spans="1:10" ht="17.25" customHeight="1">
      <c r="A28" s="40">
        <v>13</v>
      </c>
      <c r="B28" s="41">
        <f t="shared" si="5"/>
        <v>0</v>
      </c>
      <c r="C28" s="41"/>
      <c r="D28" s="41"/>
      <c r="E28" s="41">
        <f t="shared" si="6"/>
        <v>1285</v>
      </c>
      <c r="F28" s="41">
        <v>369</v>
      </c>
      <c r="G28" s="41">
        <v>916</v>
      </c>
      <c r="H28" s="41">
        <f t="shared" si="7"/>
        <v>1635</v>
      </c>
      <c r="I28" s="41">
        <v>219</v>
      </c>
      <c r="J28" s="42">
        <v>1416</v>
      </c>
    </row>
    <row r="29" spans="1:10" ht="17.25" customHeight="1">
      <c r="A29" s="40">
        <v>14</v>
      </c>
      <c r="B29" s="41">
        <f t="shared" si="5"/>
        <v>0</v>
      </c>
      <c r="C29" s="41"/>
      <c r="D29" s="41"/>
      <c r="E29" s="41">
        <f t="shared" si="6"/>
        <v>1255</v>
      </c>
      <c r="F29" s="41">
        <v>341</v>
      </c>
      <c r="G29" s="41">
        <v>914</v>
      </c>
      <c r="H29" s="41">
        <f t="shared" si="7"/>
        <v>1564</v>
      </c>
      <c r="I29" s="41">
        <v>207</v>
      </c>
      <c r="J29" s="42">
        <v>1357</v>
      </c>
    </row>
    <row r="30" spans="1:10" ht="17.25" customHeight="1">
      <c r="A30" s="40">
        <v>15</v>
      </c>
      <c r="B30" s="41">
        <f t="shared" si="5"/>
        <v>0</v>
      </c>
      <c r="C30" s="41"/>
      <c r="D30" s="41"/>
      <c r="E30" s="41">
        <f t="shared" si="6"/>
        <v>1245</v>
      </c>
      <c r="F30" s="41">
        <v>322</v>
      </c>
      <c r="G30" s="41">
        <v>923</v>
      </c>
      <c r="H30" s="41">
        <f t="shared" si="7"/>
        <v>1535</v>
      </c>
      <c r="I30" s="41">
        <v>199</v>
      </c>
      <c r="J30" s="42">
        <v>1336</v>
      </c>
    </row>
    <row r="31" spans="1:10" ht="17.25" customHeight="1" thickBot="1">
      <c r="A31" s="43">
        <v>16</v>
      </c>
      <c r="B31" s="44">
        <f t="shared" si="5"/>
        <v>0</v>
      </c>
      <c r="C31" s="44"/>
      <c r="D31" s="44"/>
      <c r="E31" s="44">
        <f t="shared" si="6"/>
        <v>1197</v>
      </c>
      <c r="F31" s="44">
        <v>305</v>
      </c>
      <c r="G31" s="44">
        <v>892</v>
      </c>
      <c r="H31" s="44">
        <f t="shared" si="7"/>
        <v>1367</v>
      </c>
      <c r="I31" s="44">
        <v>185</v>
      </c>
      <c r="J31" s="45">
        <v>1182</v>
      </c>
    </row>
    <row r="32" spans="1:10" ht="13.5" customHeight="1" thickBot="1"/>
    <row r="33" spans="1:10" ht="17.25" customHeight="1">
      <c r="A33" s="107" t="s">
        <v>0</v>
      </c>
      <c r="B33" s="103" t="s">
        <v>7</v>
      </c>
      <c r="C33" s="104"/>
      <c r="D33" s="105"/>
      <c r="E33" s="103" t="s">
        <v>8</v>
      </c>
      <c r="F33" s="104"/>
      <c r="G33" s="105"/>
      <c r="H33" s="103" t="s">
        <v>12</v>
      </c>
      <c r="I33" s="104"/>
      <c r="J33" s="104"/>
    </row>
    <row r="34" spans="1:10" ht="17.25" customHeight="1">
      <c r="A34" s="108"/>
      <c r="B34" s="38" t="s">
        <v>2</v>
      </c>
      <c r="C34" s="38" t="s">
        <v>3</v>
      </c>
      <c r="D34" s="38" t="s">
        <v>4</v>
      </c>
      <c r="E34" s="38" t="s">
        <v>2</v>
      </c>
      <c r="F34" s="38" t="s">
        <v>3</v>
      </c>
      <c r="G34" s="38" t="s">
        <v>4</v>
      </c>
      <c r="H34" s="38" t="s">
        <v>2</v>
      </c>
      <c r="I34" s="38" t="s">
        <v>3</v>
      </c>
      <c r="J34" s="39" t="s">
        <v>4</v>
      </c>
    </row>
    <row r="35" spans="1:10" ht="17.25" customHeight="1">
      <c r="A35" s="40">
        <v>9</v>
      </c>
      <c r="B35" s="41">
        <f>SUM(C35:D35)</f>
        <v>30</v>
      </c>
      <c r="C35" s="41">
        <v>4</v>
      </c>
      <c r="D35" s="41">
        <v>26</v>
      </c>
      <c r="E35" s="41">
        <f>SUM(F35:G35)</f>
        <v>59</v>
      </c>
      <c r="F35" s="41">
        <v>23</v>
      </c>
      <c r="G35" s="41">
        <v>36</v>
      </c>
      <c r="H35" s="41">
        <f>SUM(I35:J35)</f>
        <v>314</v>
      </c>
      <c r="I35" s="41">
        <v>109</v>
      </c>
      <c r="J35" s="42">
        <v>205</v>
      </c>
    </row>
    <row r="36" spans="1:10" ht="17.25" customHeight="1">
      <c r="A36" s="40">
        <v>10</v>
      </c>
      <c r="B36" s="41">
        <f>SUM(C36:D36)</f>
        <v>30</v>
      </c>
      <c r="C36" s="41">
        <v>5</v>
      </c>
      <c r="D36" s="41">
        <v>25</v>
      </c>
      <c r="E36" s="41">
        <f>SUM(F36:G36)</f>
        <v>55</v>
      </c>
      <c r="F36" s="41">
        <v>20</v>
      </c>
      <c r="G36" s="41">
        <v>35</v>
      </c>
      <c r="H36" s="41">
        <f>SUM(I36:J36)</f>
        <v>285</v>
      </c>
      <c r="I36" s="41">
        <v>100</v>
      </c>
      <c r="J36" s="42">
        <v>185</v>
      </c>
    </row>
    <row r="37" spans="1:10" ht="17.25" customHeight="1">
      <c r="A37" s="40">
        <v>11</v>
      </c>
      <c r="B37" s="41">
        <f t="shared" ref="B37:B42" si="8">SUM(C37:D37)</f>
        <v>32</v>
      </c>
      <c r="C37" s="41">
        <v>5</v>
      </c>
      <c r="D37" s="41">
        <v>27</v>
      </c>
      <c r="E37" s="41">
        <f t="shared" ref="E37:E42" si="9">SUM(F37:G37)</f>
        <v>42</v>
      </c>
      <c r="F37" s="41">
        <v>20</v>
      </c>
      <c r="G37" s="41">
        <v>22</v>
      </c>
      <c r="H37" s="41">
        <f t="shared" ref="H37:H42" si="10">SUM(I37:J37)</f>
        <v>265</v>
      </c>
      <c r="I37" s="41">
        <v>98</v>
      </c>
      <c r="J37" s="42">
        <v>167</v>
      </c>
    </row>
    <row r="38" spans="1:10" ht="17.25" customHeight="1">
      <c r="A38" s="40">
        <v>12</v>
      </c>
      <c r="B38" s="41">
        <f t="shared" si="8"/>
        <v>26</v>
      </c>
      <c r="C38" s="41">
        <v>5</v>
      </c>
      <c r="D38" s="41">
        <v>21</v>
      </c>
      <c r="E38" s="41">
        <f t="shared" si="9"/>
        <v>53</v>
      </c>
      <c r="F38" s="41">
        <v>23</v>
      </c>
      <c r="G38" s="41">
        <v>30</v>
      </c>
      <c r="H38" s="41">
        <f t="shared" si="10"/>
        <v>279</v>
      </c>
      <c r="I38" s="41">
        <v>116</v>
      </c>
      <c r="J38" s="42">
        <v>163</v>
      </c>
    </row>
    <row r="39" spans="1:10" ht="17.25" customHeight="1">
      <c r="A39" s="40">
        <v>13</v>
      </c>
      <c r="B39" s="41">
        <f t="shared" si="8"/>
        <v>23</v>
      </c>
      <c r="C39" s="41">
        <v>5</v>
      </c>
      <c r="D39" s="41">
        <v>18</v>
      </c>
      <c r="E39" s="41">
        <f t="shared" si="9"/>
        <v>53</v>
      </c>
      <c r="F39" s="41">
        <v>22</v>
      </c>
      <c r="G39" s="41">
        <v>31</v>
      </c>
      <c r="H39" s="41">
        <f t="shared" si="10"/>
        <v>286</v>
      </c>
      <c r="I39" s="41">
        <v>125</v>
      </c>
      <c r="J39" s="42">
        <v>161</v>
      </c>
    </row>
    <row r="40" spans="1:10" ht="17.25" customHeight="1">
      <c r="A40" s="40">
        <v>14</v>
      </c>
      <c r="B40" s="41">
        <f t="shared" si="8"/>
        <v>18</v>
      </c>
      <c r="C40" s="41">
        <v>5</v>
      </c>
      <c r="D40" s="41">
        <v>13</v>
      </c>
      <c r="E40" s="41">
        <f t="shared" si="9"/>
        <v>65</v>
      </c>
      <c r="F40" s="41">
        <v>20</v>
      </c>
      <c r="G40" s="41">
        <v>45</v>
      </c>
      <c r="H40" s="41">
        <f t="shared" si="10"/>
        <v>292</v>
      </c>
      <c r="I40" s="41">
        <v>121</v>
      </c>
      <c r="J40" s="42">
        <v>171</v>
      </c>
    </row>
    <row r="41" spans="1:10" ht="17.25" customHeight="1">
      <c r="A41" s="40">
        <v>15</v>
      </c>
      <c r="B41" s="41">
        <f t="shared" si="8"/>
        <v>23</v>
      </c>
      <c r="C41" s="41">
        <v>4</v>
      </c>
      <c r="D41" s="41">
        <v>19</v>
      </c>
      <c r="E41" s="41">
        <f t="shared" si="9"/>
        <v>73</v>
      </c>
      <c r="F41" s="41">
        <v>21</v>
      </c>
      <c r="G41" s="41">
        <v>52</v>
      </c>
      <c r="H41" s="41">
        <f t="shared" si="10"/>
        <v>301</v>
      </c>
      <c r="I41" s="41">
        <v>126</v>
      </c>
      <c r="J41" s="42">
        <v>175</v>
      </c>
    </row>
    <row r="42" spans="1:10" ht="17.25" customHeight="1" thickBot="1">
      <c r="A42" s="43">
        <v>16</v>
      </c>
      <c r="B42" s="44">
        <f t="shared" si="8"/>
        <v>0</v>
      </c>
      <c r="C42" s="44"/>
      <c r="D42" s="44"/>
      <c r="E42" s="44">
        <f t="shared" si="9"/>
        <v>0</v>
      </c>
      <c r="F42" s="44"/>
      <c r="G42" s="44"/>
      <c r="H42" s="44">
        <f t="shared" si="10"/>
        <v>0</v>
      </c>
      <c r="I42" s="44"/>
      <c r="J42" s="45"/>
    </row>
    <row r="43" spans="1:10" ht="13.5" customHeight="1" thickBot="1"/>
    <row r="44" spans="1:10" ht="17.25" customHeight="1">
      <c r="A44" s="107" t="s">
        <v>0</v>
      </c>
      <c r="B44" s="103" t="s">
        <v>13</v>
      </c>
      <c r="C44" s="104"/>
      <c r="D44" s="105"/>
      <c r="E44" s="103" t="s">
        <v>14</v>
      </c>
      <c r="F44" s="104"/>
      <c r="G44" s="104"/>
    </row>
    <row r="45" spans="1:10" ht="17.25" customHeight="1">
      <c r="A45" s="108"/>
      <c r="B45" s="38" t="s">
        <v>2</v>
      </c>
      <c r="C45" s="38" t="s">
        <v>3</v>
      </c>
      <c r="D45" s="38" t="s">
        <v>4</v>
      </c>
      <c r="E45" s="38" t="s">
        <v>2</v>
      </c>
      <c r="F45" s="38" t="s">
        <v>3</v>
      </c>
      <c r="G45" s="39" t="s">
        <v>4</v>
      </c>
    </row>
    <row r="46" spans="1:10" ht="17.25" customHeight="1">
      <c r="A46" s="40">
        <v>9</v>
      </c>
      <c r="B46" s="41">
        <f>SUM(C46:D46)</f>
        <v>83</v>
      </c>
      <c r="C46" s="41">
        <v>23</v>
      </c>
      <c r="D46" s="41">
        <v>60</v>
      </c>
      <c r="E46" s="41">
        <f>SUM(F46:G46)</f>
        <v>0</v>
      </c>
      <c r="F46" s="47"/>
      <c r="G46" s="42"/>
    </row>
    <row r="47" spans="1:10" ht="17.25" customHeight="1">
      <c r="A47" s="40">
        <v>10</v>
      </c>
      <c r="B47" s="41">
        <f>SUM(C47:D47)</f>
        <v>60</v>
      </c>
      <c r="C47" s="41">
        <v>15</v>
      </c>
      <c r="D47" s="41">
        <v>45</v>
      </c>
      <c r="E47" s="41">
        <f>SUM(F47:G47)</f>
        <v>1675</v>
      </c>
      <c r="F47" s="41">
        <v>1390</v>
      </c>
      <c r="G47" s="42">
        <v>285</v>
      </c>
    </row>
    <row r="48" spans="1:10" ht="17.25" customHeight="1">
      <c r="A48" s="40">
        <v>11</v>
      </c>
      <c r="B48" s="41">
        <f t="shared" ref="B48:B53" si="11">SUM(C48:D48)</f>
        <v>51</v>
      </c>
      <c r="C48" s="41">
        <v>13</v>
      </c>
      <c r="D48" s="41">
        <v>38</v>
      </c>
      <c r="E48" s="41">
        <f t="shared" ref="E48:E53" si="12">SUM(F48:G48)</f>
        <v>2093</v>
      </c>
      <c r="F48" s="41">
        <v>1663</v>
      </c>
      <c r="G48" s="42">
        <v>430</v>
      </c>
    </row>
    <row r="49" spans="1:7" ht="17.25" customHeight="1">
      <c r="A49" s="40">
        <v>12</v>
      </c>
      <c r="B49" s="41">
        <f t="shared" si="11"/>
        <v>51</v>
      </c>
      <c r="C49" s="41">
        <v>13</v>
      </c>
      <c r="D49" s="41">
        <v>38</v>
      </c>
      <c r="E49" s="41">
        <f t="shared" si="12"/>
        <v>2308</v>
      </c>
      <c r="F49" s="41">
        <v>1765</v>
      </c>
      <c r="G49" s="42">
        <v>543</v>
      </c>
    </row>
    <row r="50" spans="1:7" ht="17.25" customHeight="1">
      <c r="A50" s="40">
        <v>13</v>
      </c>
      <c r="B50" s="41">
        <f t="shared" si="11"/>
        <v>54</v>
      </c>
      <c r="C50" s="41">
        <v>13</v>
      </c>
      <c r="D50" s="41">
        <v>41</v>
      </c>
      <c r="E50" s="41">
        <f t="shared" si="12"/>
        <v>2463</v>
      </c>
      <c r="F50" s="41">
        <v>1823</v>
      </c>
      <c r="G50" s="42">
        <v>640</v>
      </c>
    </row>
    <row r="51" spans="1:7" ht="17.25" customHeight="1">
      <c r="A51" s="40">
        <v>14</v>
      </c>
      <c r="B51" s="41">
        <f t="shared" si="11"/>
        <v>55</v>
      </c>
      <c r="C51" s="41">
        <v>13</v>
      </c>
      <c r="D51" s="41">
        <v>42</v>
      </c>
      <c r="E51" s="41">
        <f t="shared" si="12"/>
        <v>2597</v>
      </c>
      <c r="F51" s="41">
        <v>1895</v>
      </c>
      <c r="G51" s="42">
        <v>702</v>
      </c>
    </row>
    <row r="52" spans="1:7" ht="17.25" customHeight="1">
      <c r="A52" s="40">
        <v>15</v>
      </c>
      <c r="B52" s="41">
        <f t="shared" si="11"/>
        <v>62</v>
      </c>
      <c r="C52" s="41">
        <v>11</v>
      </c>
      <c r="D52" s="41">
        <v>51</v>
      </c>
      <c r="E52" s="41">
        <f>SUM(F52:G52)</f>
        <v>2676</v>
      </c>
      <c r="F52" s="41">
        <v>1926</v>
      </c>
      <c r="G52" s="42">
        <v>750</v>
      </c>
    </row>
    <row r="53" spans="1:7" ht="17.25" customHeight="1" thickBot="1">
      <c r="A53" s="43">
        <v>16</v>
      </c>
      <c r="B53" s="44">
        <f t="shared" si="11"/>
        <v>0</v>
      </c>
      <c r="C53" s="44"/>
      <c r="D53" s="44"/>
      <c r="E53" s="44">
        <f t="shared" si="12"/>
        <v>2708</v>
      </c>
      <c r="F53" s="44">
        <v>1902</v>
      </c>
      <c r="G53" s="45">
        <v>806</v>
      </c>
    </row>
    <row r="54" spans="1:7">
      <c r="B54" s="12" t="s">
        <v>15</v>
      </c>
    </row>
  </sheetData>
  <mergeCells count="16">
    <mergeCell ref="I10:J10"/>
    <mergeCell ref="A44:A45"/>
    <mergeCell ref="A33:A34"/>
    <mergeCell ref="A22:A23"/>
    <mergeCell ref="A11:A12"/>
    <mergeCell ref="B11:D11"/>
    <mergeCell ref="E11:G11"/>
    <mergeCell ref="H11:J11"/>
    <mergeCell ref="B22:D22"/>
    <mergeCell ref="E22:G22"/>
    <mergeCell ref="B44:D44"/>
    <mergeCell ref="E44:G44"/>
    <mergeCell ref="H22:J22"/>
    <mergeCell ref="B33:D33"/>
    <mergeCell ref="E33:G33"/>
    <mergeCell ref="H33:J3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H14"/>
  <sheetViews>
    <sheetView workbookViewId="0">
      <selection activeCell="A2" sqref="A2"/>
    </sheetView>
  </sheetViews>
  <sheetFormatPr defaultRowHeight="13.5"/>
  <cols>
    <col min="1" max="1" width="14.625" style="3" customWidth="1"/>
    <col min="2" max="7" width="12" style="3" customWidth="1"/>
    <col min="8" max="16384" width="9" style="3"/>
  </cols>
  <sheetData>
    <row r="1" spans="1:8" ht="16.5" customHeight="1" thickBot="1">
      <c r="A1" s="2" t="s">
        <v>122</v>
      </c>
    </row>
    <row r="2" spans="1:8">
      <c r="A2" s="111" t="s">
        <v>0</v>
      </c>
      <c r="B2" s="109" t="s">
        <v>17</v>
      </c>
      <c r="C2" s="109" t="s">
        <v>18</v>
      </c>
      <c r="D2" s="109" t="s">
        <v>19</v>
      </c>
      <c r="E2" s="109" t="s">
        <v>21</v>
      </c>
      <c r="F2" s="109"/>
      <c r="G2" s="110"/>
    </row>
    <row r="3" spans="1:8">
      <c r="A3" s="112"/>
      <c r="B3" s="113"/>
      <c r="C3" s="113"/>
      <c r="D3" s="113"/>
      <c r="E3" s="48" t="s">
        <v>2</v>
      </c>
      <c r="F3" s="48" t="s">
        <v>4</v>
      </c>
      <c r="G3" s="49" t="s">
        <v>20</v>
      </c>
    </row>
    <row r="4" spans="1:8">
      <c r="A4" s="50"/>
      <c r="B4" s="94" t="s">
        <v>115</v>
      </c>
      <c r="C4" s="94" t="s">
        <v>22</v>
      </c>
      <c r="D4" s="94" t="s">
        <v>23</v>
      </c>
      <c r="E4" s="94" t="s">
        <v>24</v>
      </c>
      <c r="F4" s="94" t="s">
        <v>24</v>
      </c>
      <c r="G4" s="94" t="s">
        <v>24</v>
      </c>
    </row>
    <row r="5" spans="1:8" ht="19.5" hidden="1" customHeight="1">
      <c r="A5" s="10" t="s">
        <v>1</v>
      </c>
      <c r="B5" s="51">
        <v>673.1</v>
      </c>
      <c r="C5" s="52">
        <v>505</v>
      </c>
      <c r="D5" s="52">
        <v>2470</v>
      </c>
      <c r="E5" s="52">
        <f>SUM(F5:G5)</f>
        <v>2204</v>
      </c>
      <c r="F5" s="52">
        <v>1005</v>
      </c>
      <c r="G5" s="52">
        <v>1199</v>
      </c>
    </row>
    <row r="6" spans="1:8" ht="19.5" hidden="1" customHeight="1">
      <c r="A6" s="53">
        <v>10</v>
      </c>
      <c r="B6" s="51">
        <v>695.8</v>
      </c>
      <c r="C6" s="52">
        <v>505</v>
      </c>
      <c r="D6" s="52">
        <v>2424</v>
      </c>
      <c r="E6" s="52">
        <f t="shared" ref="E6:E11" si="0">SUM(F6:G6)</f>
        <v>1955</v>
      </c>
      <c r="F6" s="52">
        <v>934</v>
      </c>
      <c r="G6" s="52">
        <v>1021</v>
      </c>
    </row>
    <row r="7" spans="1:8" ht="19.5" hidden="1" customHeight="1">
      <c r="A7" s="53">
        <v>11</v>
      </c>
      <c r="B7" s="51">
        <v>696.2</v>
      </c>
      <c r="C7" s="52">
        <v>506</v>
      </c>
      <c r="D7" s="52">
        <v>1998</v>
      </c>
      <c r="E7" s="52">
        <f t="shared" si="0"/>
        <v>1632</v>
      </c>
      <c r="F7" s="52">
        <v>725</v>
      </c>
      <c r="G7" s="52">
        <v>907</v>
      </c>
    </row>
    <row r="8" spans="1:8" ht="19.5" hidden="1" customHeight="1">
      <c r="A8" s="53">
        <v>12</v>
      </c>
      <c r="B8" s="51">
        <v>716.4</v>
      </c>
      <c r="C8" s="52">
        <v>506</v>
      </c>
      <c r="D8" s="52">
        <v>1984</v>
      </c>
      <c r="E8" s="52">
        <f t="shared" si="0"/>
        <v>1535</v>
      </c>
      <c r="F8" s="52">
        <v>668</v>
      </c>
      <c r="G8" s="52">
        <v>867</v>
      </c>
    </row>
    <row r="9" spans="1:8" ht="22.5" customHeight="1">
      <c r="A9" s="10" t="s">
        <v>63</v>
      </c>
      <c r="B9" s="92">
        <v>707.4</v>
      </c>
      <c r="C9" s="34">
        <v>506</v>
      </c>
      <c r="D9" s="34">
        <v>1939</v>
      </c>
      <c r="E9" s="34">
        <f t="shared" si="0"/>
        <v>1488</v>
      </c>
      <c r="F9" s="34">
        <v>671</v>
      </c>
      <c r="G9" s="34">
        <v>817</v>
      </c>
      <c r="H9" s="12"/>
    </row>
    <row r="10" spans="1:8" ht="22.5" customHeight="1">
      <c r="A10" s="10">
        <v>14</v>
      </c>
      <c r="B10" s="92">
        <v>704.8</v>
      </c>
      <c r="C10" s="34">
        <v>507</v>
      </c>
      <c r="D10" s="34">
        <v>1868</v>
      </c>
      <c r="E10" s="34">
        <f t="shared" si="0"/>
        <v>1382</v>
      </c>
      <c r="F10" s="34">
        <v>584</v>
      </c>
      <c r="G10" s="34">
        <v>798</v>
      </c>
      <c r="H10" s="12"/>
    </row>
    <row r="11" spans="1:8" ht="22.5" customHeight="1">
      <c r="A11" s="10">
        <v>15</v>
      </c>
      <c r="B11" s="92">
        <v>1174.5</v>
      </c>
      <c r="C11" s="34">
        <v>514</v>
      </c>
      <c r="D11" s="34">
        <v>2000</v>
      </c>
      <c r="E11" s="34">
        <f t="shared" si="0"/>
        <v>1347</v>
      </c>
      <c r="F11" s="34">
        <v>521</v>
      </c>
      <c r="G11" s="34">
        <v>826</v>
      </c>
      <c r="H11" s="12"/>
    </row>
    <row r="12" spans="1:8" ht="22.5" customHeight="1">
      <c r="A12" s="10">
        <v>16</v>
      </c>
      <c r="B12" s="92">
        <v>1178.4000000000001</v>
      </c>
      <c r="C12" s="34">
        <v>516</v>
      </c>
      <c r="D12" s="34">
        <v>2279</v>
      </c>
      <c r="E12" s="34">
        <v>1276</v>
      </c>
      <c r="F12" s="34">
        <v>475</v>
      </c>
      <c r="G12" s="34">
        <v>801</v>
      </c>
      <c r="H12" s="12"/>
    </row>
    <row r="13" spans="1:8" ht="22.5" customHeight="1" thickBot="1">
      <c r="A13" s="11">
        <v>17</v>
      </c>
      <c r="B13" s="93">
        <v>1179.0999999999999</v>
      </c>
      <c r="C13" s="36">
        <v>517</v>
      </c>
      <c r="D13" s="36">
        <v>2328</v>
      </c>
      <c r="E13" s="36">
        <v>1251</v>
      </c>
      <c r="F13" s="36">
        <v>473</v>
      </c>
      <c r="G13" s="36">
        <v>778</v>
      </c>
      <c r="H13" s="12"/>
    </row>
    <row r="14" spans="1:8">
      <c r="A14" s="12" t="s">
        <v>25</v>
      </c>
    </row>
  </sheetData>
  <mergeCells count="5">
    <mergeCell ref="E2:G2"/>
    <mergeCell ref="A2:A3"/>
    <mergeCell ref="B2:B3"/>
    <mergeCell ref="C2:C3"/>
    <mergeCell ref="D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J87"/>
  <sheetViews>
    <sheetView view="pageBreakPreview" zoomScaleNormal="100" workbookViewId="0">
      <selection activeCell="A2" sqref="A2"/>
    </sheetView>
  </sheetViews>
  <sheetFormatPr defaultRowHeight="13.5"/>
  <cols>
    <col min="1" max="1" width="14.625" style="3" customWidth="1"/>
    <col min="2" max="2" width="7.25" style="3" hidden="1" customWidth="1"/>
    <col min="3" max="7" width="14.375" style="3" customWidth="1"/>
    <col min="8" max="16384" width="9" style="3"/>
  </cols>
  <sheetData>
    <row r="1" spans="1:7" ht="20.25" customHeight="1" thickBot="1">
      <c r="A1" s="2" t="s">
        <v>123</v>
      </c>
      <c r="G1" s="5" t="s">
        <v>118</v>
      </c>
    </row>
    <row r="2" spans="1:7" ht="17.25" customHeight="1">
      <c r="A2" s="28" t="s">
        <v>0</v>
      </c>
      <c r="B2" s="54"/>
      <c r="C2" s="29" t="s">
        <v>77</v>
      </c>
      <c r="D2" s="29" t="s">
        <v>78</v>
      </c>
      <c r="E2" s="29" t="s">
        <v>79</v>
      </c>
      <c r="F2" s="29" t="s">
        <v>80</v>
      </c>
      <c r="G2" s="30" t="s">
        <v>81</v>
      </c>
    </row>
    <row r="3" spans="1:7" hidden="1">
      <c r="A3" s="53" t="s">
        <v>41</v>
      </c>
      <c r="B3" s="55" t="s">
        <v>83</v>
      </c>
      <c r="C3" s="56">
        <f>SUM(C13:C16)</f>
        <v>81832</v>
      </c>
      <c r="D3" s="56">
        <f>SUM(D13:D16)</f>
        <v>40354</v>
      </c>
      <c r="E3" s="56">
        <f>SUM(E13:E16)</f>
        <v>29848</v>
      </c>
      <c r="F3" s="56">
        <f>SUM(F13:F16)</f>
        <v>8172</v>
      </c>
      <c r="G3" s="56">
        <f>SUM(G13:G16)</f>
        <v>3458</v>
      </c>
    </row>
    <row r="4" spans="1:7" ht="22.5" customHeight="1">
      <c r="A4" s="10" t="s">
        <v>117</v>
      </c>
      <c r="B4" s="57" t="s">
        <v>83</v>
      </c>
      <c r="C4" s="101">
        <f>SUM(C17:C20)</f>
        <v>82939</v>
      </c>
      <c r="D4" s="101">
        <f>SUM(D17:D20)</f>
        <v>40627</v>
      </c>
      <c r="E4" s="101">
        <f>SUM(E17:E20)</f>
        <v>30873</v>
      </c>
      <c r="F4" s="101">
        <f>SUM(F17:F20)</f>
        <v>7913</v>
      </c>
      <c r="G4" s="101">
        <f>SUM(G17:G20)</f>
        <v>3526</v>
      </c>
    </row>
    <row r="5" spans="1:7" ht="22.5" customHeight="1">
      <c r="A5" s="10">
        <v>14</v>
      </c>
      <c r="B5" s="57" t="s">
        <v>83</v>
      </c>
      <c r="C5" s="101">
        <f>SUM(C21:C24)</f>
        <v>84112</v>
      </c>
      <c r="D5" s="101">
        <f>SUM(D21:D24)</f>
        <v>41039</v>
      </c>
      <c r="E5" s="101">
        <f>SUM(E21:E24)</f>
        <v>31920</v>
      </c>
      <c r="F5" s="101">
        <f>SUM(F21:F24)</f>
        <v>7635</v>
      </c>
      <c r="G5" s="101">
        <f>SUM(G21:G24)</f>
        <v>3518</v>
      </c>
    </row>
    <row r="6" spans="1:7" ht="22.5" customHeight="1">
      <c r="A6" s="10">
        <v>15</v>
      </c>
      <c r="B6" s="57" t="s">
        <v>83</v>
      </c>
      <c r="C6" s="101">
        <f>SUM(C25:C28)</f>
        <v>84841</v>
      </c>
      <c r="D6" s="101">
        <f>SUM(D25:D28)</f>
        <v>41162</v>
      </c>
      <c r="E6" s="101">
        <f>SUM(E25:E28)</f>
        <v>32946</v>
      </c>
      <c r="F6" s="101">
        <f>SUM(F25:F28)</f>
        <v>7237</v>
      </c>
      <c r="G6" s="101">
        <f>SUM(G25:G28)</f>
        <v>3496</v>
      </c>
    </row>
    <row r="7" spans="1:7" ht="22.5" customHeight="1">
      <c r="A7" s="10">
        <v>16</v>
      </c>
      <c r="B7" s="57" t="s">
        <v>83</v>
      </c>
      <c r="C7" s="101">
        <f>SUM(C29:C32)</f>
        <v>87487</v>
      </c>
      <c r="D7" s="101">
        <f>SUM(D29:D32)</f>
        <v>41433</v>
      </c>
      <c r="E7" s="101">
        <f>SUM(E29:E32)</f>
        <v>34166</v>
      </c>
      <c r="F7" s="101">
        <f>SUM(F29:F32)</f>
        <v>6991</v>
      </c>
      <c r="G7" s="101">
        <f>SUM(G29:G32)</f>
        <v>4897</v>
      </c>
    </row>
    <row r="8" spans="1:7" ht="22.5" customHeight="1" thickBot="1">
      <c r="A8" s="11">
        <v>17</v>
      </c>
      <c r="B8" s="102" t="s">
        <v>83</v>
      </c>
      <c r="C8" s="36">
        <f>SUM(C33)</f>
        <v>87958</v>
      </c>
      <c r="D8" s="36">
        <f>SUM(D33)</f>
        <v>41448</v>
      </c>
      <c r="E8" s="36">
        <f>SUM(E33)</f>
        <v>34778</v>
      </c>
      <c r="F8" s="36">
        <f>SUM(F33)</f>
        <v>6827</v>
      </c>
      <c r="G8" s="36">
        <f>SUM(G33)</f>
        <v>4905</v>
      </c>
    </row>
    <row r="9" spans="1:7" ht="21" customHeight="1">
      <c r="A9" s="57" t="s">
        <v>92</v>
      </c>
      <c r="B9" s="55"/>
      <c r="D9" s="55"/>
      <c r="E9" s="55"/>
      <c r="F9" s="55"/>
      <c r="G9" s="55"/>
    </row>
    <row r="10" spans="1:7" ht="21" customHeight="1">
      <c r="A10" s="27"/>
      <c r="B10" s="55"/>
      <c r="C10" s="55"/>
      <c r="D10" s="55"/>
      <c r="E10" s="55"/>
      <c r="F10" s="55"/>
      <c r="G10" s="55"/>
    </row>
    <row r="12" spans="1:7">
      <c r="C12" s="3" t="s">
        <v>77</v>
      </c>
      <c r="D12" s="3" t="s">
        <v>78</v>
      </c>
      <c r="E12" s="3" t="s">
        <v>79</v>
      </c>
      <c r="F12" s="3" t="s">
        <v>80</v>
      </c>
      <c r="G12" s="3" t="s">
        <v>81</v>
      </c>
    </row>
    <row r="13" spans="1:7">
      <c r="A13" s="114" t="s">
        <v>82</v>
      </c>
      <c r="B13" s="3" t="s">
        <v>83</v>
      </c>
      <c r="C13" s="58">
        <v>53811</v>
      </c>
      <c r="D13" s="58">
        <v>27357</v>
      </c>
      <c r="E13" s="58">
        <v>18804</v>
      </c>
      <c r="F13" s="58">
        <v>5377</v>
      </c>
      <c r="G13" s="58">
        <v>2273</v>
      </c>
    </row>
    <row r="14" spans="1:7">
      <c r="A14" s="114"/>
      <c r="B14" s="3" t="s">
        <v>84</v>
      </c>
      <c r="C14" s="58">
        <v>12478</v>
      </c>
      <c r="D14" s="58">
        <v>6087</v>
      </c>
      <c r="E14" s="58">
        <v>4610</v>
      </c>
      <c r="F14" s="58">
        <v>1221</v>
      </c>
      <c r="G14" s="3">
        <v>560</v>
      </c>
    </row>
    <row r="15" spans="1:7">
      <c r="A15" s="114"/>
      <c r="B15" s="3" t="s">
        <v>85</v>
      </c>
      <c r="C15" s="58">
        <v>5895</v>
      </c>
      <c r="D15" s="58">
        <v>2789</v>
      </c>
      <c r="E15" s="58">
        <v>2312</v>
      </c>
      <c r="F15" s="3">
        <v>586</v>
      </c>
      <c r="G15" s="3">
        <v>208</v>
      </c>
    </row>
    <row r="16" spans="1:7">
      <c r="A16" s="114"/>
      <c r="B16" s="3" t="s">
        <v>86</v>
      </c>
      <c r="C16" s="58">
        <v>9648</v>
      </c>
      <c r="D16" s="58">
        <v>4121</v>
      </c>
      <c r="E16" s="58">
        <v>4122</v>
      </c>
      <c r="F16" s="3">
        <v>988</v>
      </c>
      <c r="G16" s="3">
        <v>417</v>
      </c>
    </row>
    <row r="17" spans="1:7">
      <c r="A17" s="114" t="s">
        <v>87</v>
      </c>
      <c r="B17" s="3" t="s">
        <v>83</v>
      </c>
      <c r="C17" s="58">
        <v>54745</v>
      </c>
      <c r="D17" s="58">
        <v>27676</v>
      </c>
      <c r="E17" s="58">
        <v>19565</v>
      </c>
      <c r="F17" s="58">
        <v>5188</v>
      </c>
      <c r="G17" s="58">
        <v>2316</v>
      </c>
    </row>
    <row r="18" spans="1:7">
      <c r="A18" s="114"/>
      <c r="B18" s="3" t="s">
        <v>84</v>
      </c>
      <c r="C18" s="58">
        <v>12580</v>
      </c>
      <c r="D18" s="58">
        <v>6059</v>
      </c>
      <c r="E18" s="58">
        <v>4772</v>
      </c>
      <c r="F18" s="58">
        <v>1181</v>
      </c>
      <c r="G18" s="3">
        <v>568</v>
      </c>
    </row>
    <row r="19" spans="1:7">
      <c r="A19" s="114"/>
      <c r="B19" s="3" t="s">
        <v>85</v>
      </c>
      <c r="C19" s="58">
        <v>5963</v>
      </c>
      <c r="D19" s="58">
        <v>2810</v>
      </c>
      <c r="E19" s="58">
        <v>2363</v>
      </c>
      <c r="F19" s="3">
        <v>569</v>
      </c>
      <c r="G19" s="3">
        <v>221</v>
      </c>
    </row>
    <row r="20" spans="1:7">
      <c r="A20" s="114"/>
      <c r="B20" s="3" t="s">
        <v>86</v>
      </c>
      <c r="C20" s="58">
        <v>9651</v>
      </c>
      <c r="D20" s="58">
        <v>4082</v>
      </c>
      <c r="E20" s="58">
        <v>4173</v>
      </c>
      <c r="F20" s="3">
        <v>975</v>
      </c>
      <c r="G20" s="3">
        <v>421</v>
      </c>
    </row>
    <row r="21" spans="1:7">
      <c r="A21" s="114" t="s">
        <v>88</v>
      </c>
      <c r="B21" s="3" t="s">
        <v>83</v>
      </c>
      <c r="C21" s="58">
        <v>55670</v>
      </c>
      <c r="D21" s="58">
        <v>27976</v>
      </c>
      <c r="E21" s="58">
        <v>20377</v>
      </c>
      <c r="F21" s="58">
        <v>4997</v>
      </c>
      <c r="G21" s="58">
        <v>2320</v>
      </c>
    </row>
    <row r="22" spans="1:7">
      <c r="A22" s="114"/>
      <c r="B22" s="3" t="s">
        <v>84</v>
      </c>
      <c r="C22" s="58">
        <v>12605</v>
      </c>
      <c r="D22" s="58">
        <v>6056</v>
      </c>
      <c r="E22" s="58">
        <v>4870</v>
      </c>
      <c r="F22" s="58">
        <v>1129</v>
      </c>
      <c r="G22" s="3">
        <v>550</v>
      </c>
    </row>
    <row r="23" spans="1:7">
      <c r="A23" s="114"/>
      <c r="B23" s="3" t="s">
        <v>85</v>
      </c>
      <c r="C23" s="58">
        <v>6093</v>
      </c>
      <c r="D23" s="58">
        <v>2892</v>
      </c>
      <c r="E23" s="58">
        <v>2423</v>
      </c>
      <c r="F23" s="3">
        <v>548</v>
      </c>
      <c r="G23" s="3">
        <v>230</v>
      </c>
    </row>
    <row r="24" spans="1:7">
      <c r="A24" s="114"/>
      <c r="B24" s="3" t="s">
        <v>86</v>
      </c>
      <c r="C24" s="58">
        <v>9744</v>
      </c>
      <c r="D24" s="58">
        <v>4115</v>
      </c>
      <c r="E24" s="58">
        <v>4250</v>
      </c>
      <c r="F24" s="3">
        <v>961</v>
      </c>
      <c r="G24" s="3">
        <v>418</v>
      </c>
    </row>
    <row r="25" spans="1:7">
      <c r="A25" s="114" t="s">
        <v>89</v>
      </c>
      <c r="B25" s="3" t="s">
        <v>83</v>
      </c>
      <c r="C25" s="58">
        <v>56409</v>
      </c>
      <c r="D25" s="58">
        <v>28205</v>
      </c>
      <c r="E25" s="58">
        <v>21138</v>
      </c>
      <c r="F25" s="58">
        <v>4748</v>
      </c>
      <c r="G25" s="58">
        <v>2318</v>
      </c>
    </row>
    <row r="26" spans="1:7">
      <c r="A26" s="114"/>
      <c r="B26" s="3" t="s">
        <v>84</v>
      </c>
      <c r="C26" s="58">
        <v>12590</v>
      </c>
      <c r="D26" s="58">
        <v>6006</v>
      </c>
      <c r="E26" s="58">
        <v>4985</v>
      </c>
      <c r="F26" s="58">
        <v>1058</v>
      </c>
      <c r="G26" s="3">
        <v>541</v>
      </c>
    </row>
    <row r="27" spans="1:7">
      <c r="A27" s="114"/>
      <c r="B27" s="3" t="s">
        <v>85</v>
      </c>
      <c r="C27" s="58">
        <v>6137</v>
      </c>
      <c r="D27" s="58">
        <v>2875</v>
      </c>
      <c r="E27" s="58">
        <v>2512</v>
      </c>
      <c r="F27" s="3">
        <v>522</v>
      </c>
      <c r="G27" s="3">
        <v>228</v>
      </c>
    </row>
    <row r="28" spans="1:7">
      <c r="A28" s="114"/>
      <c r="B28" s="3" t="s">
        <v>86</v>
      </c>
      <c r="C28" s="58">
        <v>9705</v>
      </c>
      <c r="D28" s="58">
        <v>4076</v>
      </c>
      <c r="E28" s="58">
        <v>4311</v>
      </c>
      <c r="F28" s="3">
        <v>909</v>
      </c>
      <c r="G28" s="3">
        <v>409</v>
      </c>
    </row>
    <row r="29" spans="1:7">
      <c r="A29" s="114" t="s">
        <v>90</v>
      </c>
      <c r="B29" s="3" t="s">
        <v>83</v>
      </c>
      <c r="C29" s="58">
        <v>58301</v>
      </c>
      <c r="D29" s="58">
        <v>28455</v>
      </c>
      <c r="E29" s="58">
        <v>22087</v>
      </c>
      <c r="F29" s="58">
        <v>4573</v>
      </c>
      <c r="G29" s="58">
        <v>3186</v>
      </c>
    </row>
    <row r="30" spans="1:7">
      <c r="A30" s="114"/>
      <c r="B30" s="3" t="s">
        <v>84</v>
      </c>
      <c r="C30" s="58">
        <v>12971</v>
      </c>
      <c r="D30" s="58">
        <v>5995</v>
      </c>
      <c r="E30" s="58">
        <v>5133</v>
      </c>
      <c r="F30" s="58">
        <v>1030</v>
      </c>
      <c r="G30" s="3">
        <v>813</v>
      </c>
    </row>
    <row r="31" spans="1:7">
      <c r="A31" s="114"/>
      <c r="B31" s="3" t="s">
        <v>85</v>
      </c>
      <c r="C31" s="58">
        <v>6349</v>
      </c>
      <c r="D31" s="58">
        <v>2913</v>
      </c>
      <c r="E31" s="58">
        <v>2566</v>
      </c>
      <c r="F31" s="3">
        <v>516</v>
      </c>
      <c r="G31" s="3">
        <v>354</v>
      </c>
    </row>
    <row r="32" spans="1:7">
      <c r="A32" s="114"/>
      <c r="B32" s="3" t="s">
        <v>86</v>
      </c>
      <c r="C32" s="58">
        <f>SUM(D32:G32)</f>
        <v>9866</v>
      </c>
      <c r="D32" s="58">
        <v>4070</v>
      </c>
      <c r="E32" s="58">
        <v>4380</v>
      </c>
      <c r="F32" s="3">
        <v>872</v>
      </c>
      <c r="G32" s="3">
        <v>544</v>
      </c>
    </row>
    <row r="33" spans="1:10">
      <c r="A33" s="114" t="s">
        <v>91</v>
      </c>
      <c r="B33" s="3" t="s">
        <v>83</v>
      </c>
      <c r="C33" s="58">
        <f>SUM(D33:G33)</f>
        <v>87958</v>
      </c>
      <c r="D33" s="3">
        <v>41448</v>
      </c>
      <c r="E33" s="3">
        <v>34778</v>
      </c>
      <c r="F33" s="3">
        <v>6827</v>
      </c>
      <c r="G33" s="3">
        <v>4905</v>
      </c>
    </row>
    <row r="34" spans="1:10">
      <c r="A34" s="114"/>
      <c r="B34" s="3" t="s">
        <v>84</v>
      </c>
      <c r="C34" s="58">
        <f>SUM(D34:G34)</f>
        <v>0</v>
      </c>
    </row>
    <row r="35" spans="1:10">
      <c r="A35" s="114"/>
      <c r="B35" s="3" t="s">
        <v>85</v>
      </c>
      <c r="C35" s="58">
        <f>SUM(D35:G35)</f>
        <v>0</v>
      </c>
    </row>
    <row r="36" spans="1:10">
      <c r="A36" s="114"/>
      <c r="B36" s="3" t="s">
        <v>86</v>
      </c>
      <c r="C36" s="58">
        <f>SUM(D36:G36)</f>
        <v>0</v>
      </c>
    </row>
    <row r="38" spans="1:10" ht="14.25" thickBot="1">
      <c r="A38" s="2" t="s">
        <v>26</v>
      </c>
      <c r="B38" s="2"/>
      <c r="J38" s="59" t="s">
        <v>75</v>
      </c>
    </row>
    <row r="39" spans="1:10" ht="24">
      <c r="A39" s="111" t="s">
        <v>27</v>
      </c>
      <c r="B39" s="109"/>
      <c r="C39" s="29" t="s">
        <v>28</v>
      </c>
      <c r="D39" s="29" t="s">
        <v>29</v>
      </c>
      <c r="E39" s="29" t="s">
        <v>30</v>
      </c>
      <c r="F39" s="29" t="s">
        <v>31</v>
      </c>
      <c r="G39" s="60" t="s">
        <v>32</v>
      </c>
      <c r="H39" s="29" t="s">
        <v>33</v>
      </c>
      <c r="I39" s="29" t="s">
        <v>34</v>
      </c>
      <c r="J39" s="30" t="s">
        <v>35</v>
      </c>
    </row>
    <row r="40" spans="1:10">
      <c r="A40" s="115" t="s">
        <v>39</v>
      </c>
      <c r="B40" s="61" t="s">
        <v>36</v>
      </c>
      <c r="C40" s="34">
        <v>5793</v>
      </c>
      <c r="D40" s="34">
        <v>164</v>
      </c>
      <c r="E40" s="34">
        <v>25670</v>
      </c>
      <c r="F40" s="34">
        <v>20</v>
      </c>
      <c r="G40" s="34">
        <v>988</v>
      </c>
      <c r="H40" s="34">
        <v>912</v>
      </c>
      <c r="I40" s="34">
        <v>17115</v>
      </c>
      <c r="J40" s="34">
        <f t="shared" ref="J40:J60" si="0">SUM(C40:I40)</f>
        <v>50662</v>
      </c>
    </row>
    <row r="41" spans="1:10">
      <c r="A41" s="115"/>
      <c r="B41" s="62" t="s">
        <v>73</v>
      </c>
      <c r="C41" s="34">
        <v>6144</v>
      </c>
      <c r="D41" s="34">
        <v>156</v>
      </c>
      <c r="E41" s="34">
        <v>17781</v>
      </c>
      <c r="F41" s="34">
        <v>19</v>
      </c>
      <c r="G41" s="34">
        <v>843</v>
      </c>
      <c r="H41" s="34">
        <v>622</v>
      </c>
      <c r="I41" s="34">
        <v>15012</v>
      </c>
      <c r="J41" s="34">
        <f t="shared" si="0"/>
        <v>40577</v>
      </c>
    </row>
    <row r="42" spans="1:10">
      <c r="A42" s="115"/>
      <c r="B42" s="62" t="s">
        <v>74</v>
      </c>
      <c r="C42" s="34">
        <v>6334</v>
      </c>
      <c r="D42" s="34">
        <v>281</v>
      </c>
      <c r="E42" s="34">
        <v>25132</v>
      </c>
      <c r="F42" s="34">
        <v>33</v>
      </c>
      <c r="G42" s="34">
        <v>989</v>
      </c>
      <c r="H42" s="34">
        <v>843</v>
      </c>
      <c r="I42" s="34">
        <v>17801</v>
      </c>
      <c r="J42" s="34">
        <f t="shared" si="0"/>
        <v>51413</v>
      </c>
    </row>
    <row r="43" spans="1:10">
      <c r="A43" s="115" t="s">
        <v>40</v>
      </c>
      <c r="B43" s="61" t="s">
        <v>36</v>
      </c>
      <c r="C43" s="34">
        <v>5624</v>
      </c>
      <c r="D43" s="34">
        <v>158</v>
      </c>
      <c r="E43" s="34">
        <v>26298</v>
      </c>
      <c r="F43" s="34">
        <v>21</v>
      </c>
      <c r="G43" s="34">
        <v>1055</v>
      </c>
      <c r="H43" s="34">
        <v>935</v>
      </c>
      <c r="I43" s="34">
        <v>17493</v>
      </c>
      <c r="J43" s="34">
        <f t="shared" si="0"/>
        <v>51584</v>
      </c>
    </row>
    <row r="44" spans="1:10">
      <c r="A44" s="115"/>
      <c r="B44" s="62" t="s">
        <v>73</v>
      </c>
      <c r="C44" s="34">
        <v>6071</v>
      </c>
      <c r="D44" s="34">
        <v>156</v>
      </c>
      <c r="E44" s="34">
        <v>18011</v>
      </c>
      <c r="F44" s="34">
        <v>15</v>
      </c>
      <c r="G44" s="34">
        <v>896</v>
      </c>
      <c r="H44" s="34">
        <v>625</v>
      </c>
      <c r="I44" s="34">
        <v>15360</v>
      </c>
      <c r="J44" s="34">
        <f t="shared" si="0"/>
        <v>41134</v>
      </c>
    </row>
    <row r="45" spans="1:10">
      <c r="A45" s="115"/>
      <c r="B45" s="62" t="s">
        <v>74</v>
      </c>
      <c r="C45" s="34">
        <v>6231</v>
      </c>
      <c r="D45" s="34">
        <v>268</v>
      </c>
      <c r="E45" s="34">
        <v>25528</v>
      </c>
      <c r="F45" s="34">
        <v>32</v>
      </c>
      <c r="G45" s="34">
        <v>1048</v>
      </c>
      <c r="H45" s="34">
        <v>858</v>
      </c>
      <c r="I45" s="34">
        <v>18504</v>
      </c>
      <c r="J45" s="34">
        <f t="shared" si="0"/>
        <v>52469</v>
      </c>
    </row>
    <row r="46" spans="1:10">
      <c r="A46" s="115" t="s">
        <v>41</v>
      </c>
      <c r="B46" s="61" t="s">
        <v>36</v>
      </c>
      <c r="C46" s="34">
        <v>5571</v>
      </c>
      <c r="D46" s="34">
        <v>155</v>
      </c>
      <c r="E46" s="34">
        <v>26854</v>
      </c>
      <c r="F46" s="34">
        <v>21</v>
      </c>
      <c r="G46" s="34">
        <v>1100</v>
      </c>
      <c r="H46" s="34">
        <v>957</v>
      </c>
      <c r="I46" s="34">
        <v>18212</v>
      </c>
      <c r="J46" s="34">
        <f t="shared" si="0"/>
        <v>52870</v>
      </c>
    </row>
    <row r="47" spans="1:10">
      <c r="A47" s="115"/>
      <c r="B47" s="62" t="s">
        <v>73</v>
      </c>
      <c r="C47" s="34">
        <v>6032</v>
      </c>
      <c r="D47" s="34">
        <v>161</v>
      </c>
      <c r="E47" s="34">
        <v>18231</v>
      </c>
      <c r="F47" s="34">
        <v>15</v>
      </c>
      <c r="G47" s="34">
        <v>926</v>
      </c>
      <c r="H47" s="34">
        <v>660</v>
      </c>
      <c r="I47" s="34">
        <v>15875</v>
      </c>
      <c r="J47" s="34">
        <f t="shared" si="0"/>
        <v>41900</v>
      </c>
    </row>
    <row r="48" spans="1:10">
      <c r="A48" s="115"/>
      <c r="B48" s="62" t="s">
        <v>74</v>
      </c>
      <c r="C48" s="34">
        <v>6044</v>
      </c>
      <c r="D48" s="34">
        <v>263</v>
      </c>
      <c r="E48" s="34">
        <v>26074</v>
      </c>
      <c r="F48" s="34">
        <v>32</v>
      </c>
      <c r="G48" s="34">
        <v>1102</v>
      </c>
      <c r="H48" s="34">
        <v>885</v>
      </c>
      <c r="I48" s="34">
        <v>19074</v>
      </c>
      <c r="J48" s="34">
        <f t="shared" si="0"/>
        <v>53474</v>
      </c>
    </row>
    <row r="49" spans="1:10">
      <c r="A49" s="115" t="s">
        <v>42</v>
      </c>
      <c r="B49" s="61" t="s">
        <v>36</v>
      </c>
      <c r="C49" s="34">
        <v>5377</v>
      </c>
      <c r="D49" s="34">
        <v>157</v>
      </c>
      <c r="E49" s="34">
        <v>27357</v>
      </c>
      <c r="F49" s="34">
        <v>20</v>
      </c>
      <c r="G49" s="34">
        <v>1113</v>
      </c>
      <c r="H49" s="34">
        <v>983</v>
      </c>
      <c r="I49" s="34">
        <v>18804</v>
      </c>
      <c r="J49" s="34">
        <f t="shared" si="0"/>
        <v>53811</v>
      </c>
    </row>
    <row r="50" spans="1:10">
      <c r="A50" s="115"/>
      <c r="B50" s="62" t="s">
        <v>73</v>
      </c>
      <c r="C50" s="34">
        <v>5933</v>
      </c>
      <c r="D50" s="34">
        <v>164</v>
      </c>
      <c r="E50" s="34">
        <v>18398</v>
      </c>
      <c r="F50" s="34">
        <v>16</v>
      </c>
      <c r="G50" s="34">
        <v>960</v>
      </c>
      <c r="H50" s="34">
        <v>689</v>
      </c>
      <c r="I50" s="34">
        <v>16412</v>
      </c>
      <c r="J50" s="34">
        <f t="shared" si="0"/>
        <v>42572</v>
      </c>
    </row>
    <row r="51" spans="1:10">
      <c r="A51" s="115"/>
      <c r="B51" s="62" t="s">
        <v>74</v>
      </c>
      <c r="C51" s="34">
        <v>5913</v>
      </c>
      <c r="D51" s="34">
        <v>244</v>
      </c>
      <c r="E51" s="34">
        <v>26591</v>
      </c>
      <c r="F51" s="34">
        <v>31</v>
      </c>
      <c r="G51" s="34">
        <v>1156</v>
      </c>
      <c r="H51" s="34">
        <v>903</v>
      </c>
      <c r="I51" s="34">
        <v>19687</v>
      </c>
      <c r="J51" s="34">
        <f t="shared" si="0"/>
        <v>54525</v>
      </c>
    </row>
    <row r="52" spans="1:10">
      <c r="A52" s="115" t="s">
        <v>43</v>
      </c>
      <c r="B52" s="61" t="s">
        <v>36</v>
      </c>
      <c r="C52" s="34">
        <v>5188</v>
      </c>
      <c r="D52" s="34">
        <v>159</v>
      </c>
      <c r="E52" s="34">
        <v>27676</v>
      </c>
      <c r="F52" s="34">
        <v>22</v>
      </c>
      <c r="G52" s="34">
        <v>1118</v>
      </c>
      <c r="H52" s="34">
        <v>1017</v>
      </c>
      <c r="I52" s="34">
        <v>19565</v>
      </c>
      <c r="J52" s="34">
        <f t="shared" si="0"/>
        <v>54745</v>
      </c>
    </row>
    <row r="53" spans="1:10">
      <c r="A53" s="115"/>
      <c r="B53" s="62" t="s">
        <v>73</v>
      </c>
      <c r="C53" s="34">
        <v>5801</v>
      </c>
      <c r="D53" s="34">
        <v>165</v>
      </c>
      <c r="E53" s="34">
        <v>18401</v>
      </c>
      <c r="F53" s="34">
        <v>18</v>
      </c>
      <c r="G53" s="34">
        <v>962</v>
      </c>
      <c r="H53" s="34">
        <v>707</v>
      </c>
      <c r="I53" s="34">
        <v>16804</v>
      </c>
      <c r="J53" s="34">
        <f t="shared" si="0"/>
        <v>42858</v>
      </c>
    </row>
    <row r="54" spans="1:10">
      <c r="A54" s="115"/>
      <c r="B54" s="62" t="s">
        <v>74</v>
      </c>
      <c r="C54" s="34">
        <v>5740</v>
      </c>
      <c r="D54" s="34">
        <v>249</v>
      </c>
      <c r="E54" s="34">
        <v>26827</v>
      </c>
      <c r="F54" s="34">
        <v>32</v>
      </c>
      <c r="G54" s="34">
        <v>1187</v>
      </c>
      <c r="H54" s="34">
        <v>922</v>
      </c>
      <c r="I54" s="34">
        <v>20284</v>
      </c>
      <c r="J54" s="34">
        <f t="shared" si="0"/>
        <v>55241</v>
      </c>
    </row>
    <row r="55" spans="1:10">
      <c r="A55" s="115" t="s">
        <v>44</v>
      </c>
      <c r="B55" s="61" t="s">
        <v>36</v>
      </c>
      <c r="C55" s="34">
        <v>4997</v>
      </c>
      <c r="D55" s="34">
        <v>160</v>
      </c>
      <c r="E55" s="34">
        <v>27976</v>
      </c>
      <c r="F55" s="34">
        <v>22</v>
      </c>
      <c r="G55" s="34">
        <v>1121</v>
      </c>
      <c r="H55" s="34">
        <v>1017</v>
      </c>
      <c r="I55" s="34">
        <v>20377</v>
      </c>
      <c r="J55" s="34">
        <f t="shared" si="0"/>
        <v>55670</v>
      </c>
    </row>
    <row r="56" spans="1:10">
      <c r="A56" s="115"/>
      <c r="B56" s="62" t="s">
        <v>73</v>
      </c>
      <c r="C56" s="34">
        <v>5635</v>
      </c>
      <c r="D56" s="34">
        <v>162</v>
      </c>
      <c r="E56" s="34">
        <v>18441</v>
      </c>
      <c r="F56" s="34">
        <v>17</v>
      </c>
      <c r="G56" s="34">
        <v>968</v>
      </c>
      <c r="H56" s="34">
        <v>688</v>
      </c>
      <c r="I56" s="34">
        <v>17121</v>
      </c>
      <c r="J56" s="34">
        <f t="shared" si="0"/>
        <v>43032</v>
      </c>
    </row>
    <row r="57" spans="1:10">
      <c r="A57" s="115"/>
      <c r="B57" s="62" t="s">
        <v>74</v>
      </c>
      <c r="C57" s="34">
        <v>5596</v>
      </c>
      <c r="D57" s="34">
        <v>244</v>
      </c>
      <c r="E57" s="34">
        <v>27128</v>
      </c>
      <c r="F57" s="34">
        <v>30</v>
      </c>
      <c r="G57" s="34">
        <v>1185</v>
      </c>
      <c r="H57" s="34">
        <v>915</v>
      </c>
      <c r="I57" s="34">
        <v>20887</v>
      </c>
      <c r="J57" s="34">
        <f t="shared" si="0"/>
        <v>55985</v>
      </c>
    </row>
    <row r="58" spans="1:10">
      <c r="A58" s="115" t="s">
        <v>45</v>
      </c>
      <c r="B58" s="61" t="s">
        <v>36</v>
      </c>
      <c r="C58" s="34">
        <v>4748</v>
      </c>
      <c r="D58" s="34">
        <v>163</v>
      </c>
      <c r="E58" s="34">
        <v>28205</v>
      </c>
      <c r="F58" s="34">
        <v>24</v>
      </c>
      <c r="G58" s="34">
        <v>1096</v>
      </c>
      <c r="H58" s="34">
        <v>1035</v>
      </c>
      <c r="I58" s="34">
        <v>21138</v>
      </c>
      <c r="J58" s="34">
        <f t="shared" si="0"/>
        <v>56409</v>
      </c>
    </row>
    <row r="59" spans="1:10">
      <c r="A59" s="115"/>
      <c r="B59" s="62" t="s">
        <v>73</v>
      </c>
      <c r="C59" s="34">
        <v>5439</v>
      </c>
      <c r="D59" s="34">
        <v>162</v>
      </c>
      <c r="E59" s="34">
        <v>18326</v>
      </c>
      <c r="F59" s="34">
        <v>19</v>
      </c>
      <c r="G59" s="34">
        <v>980</v>
      </c>
      <c r="H59" s="34">
        <v>673</v>
      </c>
      <c r="I59" s="34">
        <v>17428</v>
      </c>
      <c r="J59" s="34">
        <f t="shared" si="0"/>
        <v>43027</v>
      </c>
    </row>
    <row r="60" spans="1:10" ht="14.25" thickBot="1">
      <c r="A60" s="116"/>
      <c r="B60" s="63" t="s">
        <v>74</v>
      </c>
      <c r="C60" s="36">
        <v>5336</v>
      </c>
      <c r="D60" s="36">
        <v>237</v>
      </c>
      <c r="E60" s="36">
        <v>27172</v>
      </c>
      <c r="F60" s="36">
        <v>24</v>
      </c>
      <c r="G60" s="36">
        <v>1166</v>
      </c>
      <c r="H60" s="36">
        <v>952</v>
      </c>
      <c r="I60" s="36">
        <v>21599</v>
      </c>
      <c r="J60" s="36">
        <f t="shared" si="0"/>
        <v>56486</v>
      </c>
    </row>
    <row r="61" spans="1:10">
      <c r="B61" s="12" t="s">
        <v>46</v>
      </c>
    </row>
    <row r="63" spans="1:10">
      <c r="C63" s="3" t="s">
        <v>77</v>
      </c>
      <c r="D63" s="3" t="s">
        <v>78</v>
      </c>
      <c r="E63" s="3" t="s">
        <v>79</v>
      </c>
      <c r="F63" s="3" t="s">
        <v>80</v>
      </c>
      <c r="G63" s="3" t="s">
        <v>81</v>
      </c>
    </row>
    <row r="64" spans="1:10">
      <c r="A64" s="3" t="s">
        <v>82</v>
      </c>
      <c r="B64" s="3" t="s">
        <v>83</v>
      </c>
      <c r="C64" s="58">
        <v>53811</v>
      </c>
      <c r="D64" s="58">
        <v>27357</v>
      </c>
      <c r="E64" s="58">
        <v>18804</v>
      </c>
      <c r="F64" s="58">
        <v>5377</v>
      </c>
      <c r="G64" s="58">
        <v>2273</v>
      </c>
    </row>
    <row r="65" spans="1:7">
      <c r="B65" s="3" t="s">
        <v>84</v>
      </c>
      <c r="C65" s="58">
        <v>12478</v>
      </c>
      <c r="D65" s="58">
        <v>6087</v>
      </c>
      <c r="E65" s="58">
        <v>4610</v>
      </c>
      <c r="F65" s="58">
        <v>1221</v>
      </c>
      <c r="G65" s="3">
        <v>560</v>
      </c>
    </row>
    <row r="66" spans="1:7">
      <c r="B66" s="3" t="s">
        <v>85</v>
      </c>
      <c r="C66" s="58">
        <v>5895</v>
      </c>
      <c r="D66" s="58">
        <v>2789</v>
      </c>
      <c r="E66" s="58">
        <v>2312</v>
      </c>
      <c r="F66" s="3">
        <v>586</v>
      </c>
      <c r="G66" s="3">
        <v>208</v>
      </c>
    </row>
    <row r="67" spans="1:7">
      <c r="B67" s="3" t="s">
        <v>86</v>
      </c>
      <c r="C67" s="58">
        <v>9648</v>
      </c>
      <c r="D67" s="58">
        <v>4121</v>
      </c>
      <c r="E67" s="58">
        <v>4122</v>
      </c>
      <c r="F67" s="3">
        <v>988</v>
      </c>
      <c r="G67" s="3">
        <v>417</v>
      </c>
    </row>
    <row r="68" spans="1:7">
      <c r="A68" s="3" t="s">
        <v>87</v>
      </c>
      <c r="B68" s="3" t="s">
        <v>83</v>
      </c>
      <c r="C68" s="58">
        <v>54745</v>
      </c>
      <c r="D68" s="58">
        <v>27676</v>
      </c>
      <c r="E68" s="58">
        <v>19565</v>
      </c>
      <c r="F68" s="58">
        <v>5188</v>
      </c>
      <c r="G68" s="58">
        <v>2316</v>
      </c>
    </row>
    <row r="69" spans="1:7">
      <c r="B69" s="3" t="s">
        <v>84</v>
      </c>
      <c r="C69" s="58">
        <v>12580</v>
      </c>
      <c r="D69" s="58">
        <v>6059</v>
      </c>
      <c r="E69" s="58">
        <v>4772</v>
      </c>
      <c r="F69" s="58">
        <v>1181</v>
      </c>
      <c r="G69" s="3">
        <v>568</v>
      </c>
    </row>
    <row r="70" spans="1:7">
      <c r="B70" s="3" t="s">
        <v>85</v>
      </c>
      <c r="C70" s="58">
        <v>5963</v>
      </c>
      <c r="D70" s="58">
        <v>2810</v>
      </c>
      <c r="E70" s="58">
        <v>2363</v>
      </c>
      <c r="F70" s="3">
        <v>569</v>
      </c>
      <c r="G70" s="3">
        <v>221</v>
      </c>
    </row>
    <row r="71" spans="1:7">
      <c r="B71" s="3" t="s">
        <v>86</v>
      </c>
      <c r="C71" s="58">
        <v>9651</v>
      </c>
      <c r="D71" s="58">
        <v>4082</v>
      </c>
      <c r="E71" s="58">
        <v>4173</v>
      </c>
      <c r="F71" s="3">
        <v>975</v>
      </c>
      <c r="G71" s="3">
        <v>421</v>
      </c>
    </row>
    <row r="72" spans="1:7">
      <c r="A72" s="3" t="s">
        <v>88</v>
      </c>
      <c r="B72" s="3" t="s">
        <v>83</v>
      </c>
      <c r="C72" s="58">
        <v>55670</v>
      </c>
      <c r="D72" s="58">
        <v>27976</v>
      </c>
      <c r="E72" s="58">
        <v>20377</v>
      </c>
      <c r="F72" s="58">
        <v>4997</v>
      </c>
      <c r="G72" s="58">
        <v>2320</v>
      </c>
    </row>
    <row r="73" spans="1:7">
      <c r="B73" s="3" t="s">
        <v>84</v>
      </c>
      <c r="C73" s="58">
        <v>12605</v>
      </c>
      <c r="D73" s="58">
        <v>6056</v>
      </c>
      <c r="E73" s="58">
        <v>4870</v>
      </c>
      <c r="F73" s="58">
        <v>1129</v>
      </c>
      <c r="G73" s="3">
        <v>550</v>
      </c>
    </row>
    <row r="74" spans="1:7">
      <c r="B74" s="3" t="s">
        <v>85</v>
      </c>
      <c r="C74" s="58">
        <v>6093</v>
      </c>
      <c r="D74" s="58">
        <v>2892</v>
      </c>
      <c r="E74" s="58">
        <v>2423</v>
      </c>
      <c r="F74" s="3">
        <v>548</v>
      </c>
      <c r="G74" s="3">
        <v>230</v>
      </c>
    </row>
    <row r="75" spans="1:7">
      <c r="B75" s="3" t="s">
        <v>86</v>
      </c>
      <c r="C75" s="58">
        <v>9744</v>
      </c>
      <c r="D75" s="58">
        <v>4115</v>
      </c>
      <c r="E75" s="58">
        <v>4250</v>
      </c>
      <c r="F75" s="3">
        <v>961</v>
      </c>
      <c r="G75" s="3">
        <v>418</v>
      </c>
    </row>
    <row r="76" spans="1:7">
      <c r="A76" s="3" t="s">
        <v>89</v>
      </c>
      <c r="B76" s="3" t="s">
        <v>83</v>
      </c>
      <c r="C76" s="58">
        <v>56409</v>
      </c>
      <c r="D76" s="58">
        <v>28205</v>
      </c>
      <c r="E76" s="58">
        <v>21138</v>
      </c>
      <c r="F76" s="58">
        <v>4748</v>
      </c>
      <c r="G76" s="58">
        <v>2318</v>
      </c>
    </row>
    <row r="77" spans="1:7">
      <c r="B77" s="3" t="s">
        <v>84</v>
      </c>
      <c r="C77" s="58">
        <v>12590</v>
      </c>
      <c r="D77" s="58">
        <v>6006</v>
      </c>
      <c r="E77" s="58">
        <v>4985</v>
      </c>
      <c r="F77" s="58">
        <v>1058</v>
      </c>
      <c r="G77" s="3">
        <v>541</v>
      </c>
    </row>
    <row r="78" spans="1:7">
      <c r="B78" s="3" t="s">
        <v>85</v>
      </c>
      <c r="C78" s="58">
        <v>6137</v>
      </c>
      <c r="D78" s="58">
        <v>2875</v>
      </c>
      <c r="E78" s="58">
        <v>2512</v>
      </c>
      <c r="F78" s="3">
        <v>522</v>
      </c>
      <c r="G78" s="3">
        <v>228</v>
      </c>
    </row>
    <row r="79" spans="1:7">
      <c r="B79" s="3" t="s">
        <v>86</v>
      </c>
      <c r="C79" s="58">
        <v>9705</v>
      </c>
      <c r="D79" s="58">
        <v>4076</v>
      </c>
      <c r="E79" s="58">
        <v>4311</v>
      </c>
      <c r="F79" s="3">
        <v>909</v>
      </c>
      <c r="G79" s="3">
        <v>409</v>
      </c>
    </row>
    <row r="80" spans="1:7">
      <c r="A80" s="3" t="s">
        <v>90</v>
      </c>
      <c r="B80" s="3" t="s">
        <v>83</v>
      </c>
      <c r="C80" s="58">
        <v>58301</v>
      </c>
      <c r="D80" s="58">
        <v>28455</v>
      </c>
      <c r="E80" s="58">
        <v>22087</v>
      </c>
      <c r="F80" s="58">
        <v>4573</v>
      </c>
      <c r="G80" s="58">
        <v>3186</v>
      </c>
    </row>
    <row r="81" spans="1:7">
      <c r="B81" s="3" t="s">
        <v>84</v>
      </c>
      <c r="C81" s="58">
        <v>12971</v>
      </c>
      <c r="D81" s="58">
        <v>5995</v>
      </c>
      <c r="E81" s="58">
        <v>5133</v>
      </c>
      <c r="F81" s="58">
        <v>1030</v>
      </c>
      <c r="G81" s="3">
        <v>813</v>
      </c>
    </row>
    <row r="82" spans="1:7">
      <c r="B82" s="3" t="s">
        <v>85</v>
      </c>
      <c r="C82" s="58">
        <v>6349</v>
      </c>
      <c r="D82" s="58">
        <v>2913</v>
      </c>
      <c r="E82" s="58">
        <v>2566</v>
      </c>
      <c r="F82" s="3">
        <v>516</v>
      </c>
      <c r="G82" s="3">
        <v>354</v>
      </c>
    </row>
    <row r="83" spans="1:7">
      <c r="B83" s="3" t="s">
        <v>86</v>
      </c>
      <c r="C83" s="58">
        <v>9866</v>
      </c>
      <c r="D83" s="58">
        <v>4070</v>
      </c>
      <c r="E83" s="58">
        <v>4380</v>
      </c>
      <c r="F83" s="3">
        <v>872</v>
      </c>
      <c r="G83" s="3">
        <v>544</v>
      </c>
    </row>
    <row r="84" spans="1:7">
      <c r="A84" s="3" t="s">
        <v>91</v>
      </c>
      <c r="B84" s="3" t="s">
        <v>83</v>
      </c>
      <c r="C84" s="3">
        <v>0</v>
      </c>
    </row>
    <row r="85" spans="1:7">
      <c r="B85" s="3" t="s">
        <v>84</v>
      </c>
    </row>
    <row r="86" spans="1:7">
      <c r="B86" s="3" t="s">
        <v>85</v>
      </c>
    </row>
    <row r="87" spans="1:7">
      <c r="B87" s="3" t="s">
        <v>86</v>
      </c>
    </row>
  </sheetData>
  <mergeCells count="14">
    <mergeCell ref="A39:B39"/>
    <mergeCell ref="A49:A51"/>
    <mergeCell ref="A52:A54"/>
    <mergeCell ref="A55:A57"/>
    <mergeCell ref="A58:A60"/>
    <mergeCell ref="A40:A42"/>
    <mergeCell ref="A43:A45"/>
    <mergeCell ref="A46:A48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L56"/>
  <sheetViews>
    <sheetView view="pageBreakPreview" zoomScale="75" zoomScaleNormal="100" workbookViewId="0">
      <selection activeCell="A2" sqref="A2"/>
    </sheetView>
  </sheetViews>
  <sheetFormatPr defaultRowHeight="13.5"/>
  <cols>
    <col min="1" max="1" width="10.25" style="3" customWidth="1"/>
    <col min="2" max="2" width="8.375" style="3" hidden="1" customWidth="1"/>
    <col min="3" max="12" width="7.625" style="3" customWidth="1"/>
    <col min="13" max="16384" width="9" style="3"/>
  </cols>
  <sheetData>
    <row r="1" spans="1:12" ht="20.25" customHeight="1" thickBot="1">
      <c r="A1" s="2" t="s">
        <v>124</v>
      </c>
      <c r="L1" s="5" t="s">
        <v>116</v>
      </c>
    </row>
    <row r="2" spans="1:12">
      <c r="A2" s="111" t="s">
        <v>0</v>
      </c>
      <c r="B2" s="109"/>
      <c r="C2" s="109" t="s">
        <v>54</v>
      </c>
      <c r="D2" s="109"/>
      <c r="E2" s="109"/>
      <c r="F2" s="109"/>
      <c r="G2" s="109"/>
      <c r="H2" s="126" t="s">
        <v>55</v>
      </c>
      <c r="I2" s="109" t="s">
        <v>56</v>
      </c>
      <c r="J2" s="109"/>
      <c r="K2" s="109" t="s">
        <v>61</v>
      </c>
      <c r="L2" s="110"/>
    </row>
    <row r="3" spans="1:12">
      <c r="A3" s="112"/>
      <c r="B3" s="113"/>
      <c r="C3" s="113" t="s">
        <v>2</v>
      </c>
      <c r="D3" s="113" t="s">
        <v>49</v>
      </c>
      <c r="E3" s="113" t="s">
        <v>53</v>
      </c>
      <c r="F3" s="113"/>
      <c r="G3" s="113"/>
      <c r="H3" s="117"/>
      <c r="I3" s="117" t="s">
        <v>57</v>
      </c>
      <c r="J3" s="117" t="s">
        <v>58</v>
      </c>
      <c r="K3" s="117" t="s">
        <v>59</v>
      </c>
      <c r="L3" s="120" t="s">
        <v>60</v>
      </c>
    </row>
    <row r="4" spans="1:12">
      <c r="A4" s="112"/>
      <c r="B4" s="113"/>
      <c r="C4" s="113"/>
      <c r="D4" s="113"/>
      <c r="E4" s="48" t="s">
        <v>52</v>
      </c>
      <c r="F4" s="48" t="s">
        <v>50</v>
      </c>
      <c r="G4" s="48" t="s">
        <v>51</v>
      </c>
      <c r="H4" s="117"/>
      <c r="I4" s="113"/>
      <c r="J4" s="113"/>
      <c r="K4" s="113"/>
      <c r="L4" s="121"/>
    </row>
    <row r="5" spans="1:12" hidden="1">
      <c r="A5" s="118" t="s">
        <v>47</v>
      </c>
      <c r="B5" s="69" t="s">
        <v>36</v>
      </c>
      <c r="C5" s="34">
        <f t="shared" ref="C5:C17" si="0">SUM(D5:G5)</f>
        <v>20</v>
      </c>
      <c r="D5" s="34">
        <v>1</v>
      </c>
      <c r="E5" s="34">
        <v>0</v>
      </c>
      <c r="F5" s="34">
        <v>11</v>
      </c>
      <c r="G5" s="34">
        <v>8</v>
      </c>
      <c r="H5" s="34">
        <v>141</v>
      </c>
      <c r="I5" s="34">
        <v>110</v>
      </c>
      <c r="J5" s="34">
        <v>39</v>
      </c>
      <c r="K5" s="34">
        <v>140</v>
      </c>
      <c r="L5" s="34">
        <v>1</v>
      </c>
    </row>
    <row r="6" spans="1:12" hidden="1">
      <c r="A6" s="118"/>
      <c r="B6" s="69" t="s">
        <v>37</v>
      </c>
      <c r="C6" s="34">
        <f t="shared" si="0"/>
        <v>0</v>
      </c>
      <c r="D6" s="34"/>
      <c r="E6" s="34"/>
      <c r="F6" s="34"/>
      <c r="G6" s="34"/>
      <c r="H6" s="34"/>
      <c r="I6" s="34"/>
      <c r="J6" s="34"/>
      <c r="K6" s="34"/>
      <c r="L6" s="34"/>
    </row>
    <row r="7" spans="1:12" hidden="1">
      <c r="A7" s="118"/>
      <c r="B7" s="69" t="s">
        <v>48</v>
      </c>
      <c r="C7" s="34">
        <f t="shared" si="0"/>
        <v>0</v>
      </c>
      <c r="D7" s="34"/>
      <c r="E7" s="34"/>
      <c r="F7" s="34"/>
      <c r="G7" s="34"/>
      <c r="H7" s="34"/>
      <c r="I7" s="34"/>
      <c r="J7" s="34"/>
      <c r="K7" s="34"/>
      <c r="L7" s="34"/>
    </row>
    <row r="8" spans="1:12" hidden="1">
      <c r="A8" s="118"/>
      <c r="B8" s="69" t="s">
        <v>38</v>
      </c>
      <c r="C8" s="34">
        <f t="shared" si="0"/>
        <v>0</v>
      </c>
      <c r="D8" s="34"/>
      <c r="E8" s="34"/>
      <c r="F8" s="34"/>
      <c r="G8" s="34"/>
      <c r="H8" s="34"/>
      <c r="I8" s="34"/>
      <c r="J8" s="34"/>
      <c r="K8" s="34"/>
      <c r="L8" s="34"/>
    </row>
    <row r="9" spans="1:12" hidden="1">
      <c r="A9" s="118" t="s">
        <v>62</v>
      </c>
      <c r="B9" s="69" t="s">
        <v>36</v>
      </c>
      <c r="C9" s="34">
        <f t="shared" si="0"/>
        <v>20</v>
      </c>
      <c r="D9" s="34">
        <v>1</v>
      </c>
      <c r="E9" s="34">
        <v>0</v>
      </c>
      <c r="F9" s="34">
        <v>11</v>
      </c>
      <c r="G9" s="34">
        <v>8</v>
      </c>
      <c r="H9" s="34">
        <v>133</v>
      </c>
      <c r="I9" s="34">
        <v>40</v>
      </c>
      <c r="J9" s="34">
        <v>28</v>
      </c>
      <c r="K9" s="34">
        <v>142</v>
      </c>
      <c r="L9" s="34">
        <v>0</v>
      </c>
    </row>
    <row r="10" spans="1:12" hidden="1">
      <c r="A10" s="118"/>
      <c r="B10" s="69" t="s">
        <v>37</v>
      </c>
      <c r="C10" s="34">
        <f t="shared" si="0"/>
        <v>0</v>
      </c>
      <c r="D10" s="34"/>
      <c r="E10" s="34"/>
      <c r="F10" s="34"/>
      <c r="G10" s="34"/>
      <c r="H10" s="34"/>
      <c r="I10" s="34"/>
      <c r="J10" s="34"/>
      <c r="K10" s="34"/>
      <c r="L10" s="34"/>
    </row>
    <row r="11" spans="1:12" hidden="1">
      <c r="A11" s="118"/>
      <c r="B11" s="69" t="s">
        <v>48</v>
      </c>
      <c r="C11" s="34">
        <f t="shared" si="0"/>
        <v>0</v>
      </c>
      <c r="D11" s="34"/>
      <c r="E11" s="34"/>
      <c r="F11" s="34"/>
      <c r="G11" s="34"/>
      <c r="H11" s="34"/>
      <c r="I11" s="34"/>
      <c r="J11" s="34"/>
      <c r="K11" s="34"/>
      <c r="L11" s="34"/>
    </row>
    <row r="12" spans="1:12" hidden="1">
      <c r="A12" s="118"/>
      <c r="B12" s="69" t="s">
        <v>38</v>
      </c>
      <c r="C12" s="34">
        <f t="shared" si="0"/>
        <v>0</v>
      </c>
      <c r="D12" s="34"/>
      <c r="E12" s="34"/>
      <c r="F12" s="34"/>
      <c r="G12" s="34"/>
      <c r="H12" s="34"/>
      <c r="I12" s="34"/>
      <c r="J12" s="34"/>
      <c r="K12" s="34"/>
      <c r="L12" s="34"/>
    </row>
    <row r="13" spans="1:12" ht="20.25" customHeight="1">
      <c r="A13" s="10" t="s">
        <v>63</v>
      </c>
      <c r="B13" s="69" t="s">
        <v>36</v>
      </c>
      <c r="C13" s="34">
        <f t="shared" si="0"/>
        <v>38</v>
      </c>
      <c r="D13" s="34">
        <f>SUM(D31:D35)</f>
        <v>7</v>
      </c>
      <c r="E13" s="34">
        <f t="shared" ref="E13:L13" si="1">SUM(E31:E35)</f>
        <v>3</v>
      </c>
      <c r="F13" s="34">
        <f t="shared" si="1"/>
        <v>16</v>
      </c>
      <c r="G13" s="34">
        <f t="shared" si="1"/>
        <v>12</v>
      </c>
      <c r="H13" s="34">
        <f t="shared" si="1"/>
        <v>193</v>
      </c>
      <c r="I13" s="34">
        <f t="shared" si="1"/>
        <v>65</v>
      </c>
      <c r="J13" s="34">
        <f t="shared" si="1"/>
        <v>39</v>
      </c>
      <c r="K13" s="34">
        <f t="shared" si="1"/>
        <v>211</v>
      </c>
      <c r="L13" s="34">
        <f t="shared" si="1"/>
        <v>1</v>
      </c>
    </row>
    <row r="14" spans="1:12" ht="20.25" customHeight="1">
      <c r="A14" s="10">
        <v>14</v>
      </c>
      <c r="B14" s="69" t="s">
        <v>36</v>
      </c>
      <c r="C14" s="34">
        <f t="shared" si="0"/>
        <v>38</v>
      </c>
      <c r="D14" s="34">
        <f>SUM(D36:D40)</f>
        <v>7</v>
      </c>
      <c r="E14" s="34">
        <f t="shared" ref="E14:L14" si="2">SUM(E36:E40)</f>
        <v>3</v>
      </c>
      <c r="F14" s="34">
        <f t="shared" si="2"/>
        <v>16</v>
      </c>
      <c r="G14" s="34">
        <f t="shared" si="2"/>
        <v>12</v>
      </c>
      <c r="H14" s="34">
        <f t="shared" si="2"/>
        <v>194</v>
      </c>
      <c r="I14" s="34">
        <f t="shared" si="2"/>
        <v>65</v>
      </c>
      <c r="J14" s="34">
        <f t="shared" si="2"/>
        <v>40</v>
      </c>
      <c r="K14" s="34">
        <f t="shared" si="2"/>
        <v>211</v>
      </c>
      <c r="L14" s="34">
        <f t="shared" si="2"/>
        <v>1</v>
      </c>
    </row>
    <row r="15" spans="1:12" ht="20.25" customHeight="1">
      <c r="A15" s="10">
        <v>15</v>
      </c>
      <c r="B15" s="69" t="s">
        <v>36</v>
      </c>
      <c r="C15" s="34">
        <f t="shared" si="0"/>
        <v>38</v>
      </c>
      <c r="D15" s="34">
        <f>SUM(D41:D45)</f>
        <v>7</v>
      </c>
      <c r="E15" s="34">
        <f t="shared" ref="E15:L15" si="3">SUM(E41:E45)</f>
        <v>3</v>
      </c>
      <c r="F15" s="34">
        <f t="shared" si="3"/>
        <v>16</v>
      </c>
      <c r="G15" s="34">
        <f t="shared" si="3"/>
        <v>12</v>
      </c>
      <c r="H15" s="34">
        <f t="shared" si="3"/>
        <v>190</v>
      </c>
      <c r="I15" s="34">
        <f t="shared" si="3"/>
        <v>65</v>
      </c>
      <c r="J15" s="34">
        <f t="shared" si="3"/>
        <v>43</v>
      </c>
      <c r="K15" s="34">
        <f t="shared" si="3"/>
        <v>212</v>
      </c>
      <c r="L15" s="34">
        <f t="shared" si="3"/>
        <v>1</v>
      </c>
    </row>
    <row r="16" spans="1:12" ht="20.25" customHeight="1">
      <c r="A16" s="10">
        <v>16</v>
      </c>
      <c r="B16" s="69" t="s">
        <v>36</v>
      </c>
      <c r="C16" s="34">
        <f t="shared" si="0"/>
        <v>38</v>
      </c>
      <c r="D16" s="34">
        <f>SUM(D46:D50)</f>
        <v>7</v>
      </c>
      <c r="E16" s="34">
        <f t="shared" ref="E16:L16" si="4">SUM(E46:E50)</f>
        <v>3</v>
      </c>
      <c r="F16" s="34">
        <f t="shared" si="4"/>
        <v>16</v>
      </c>
      <c r="G16" s="34">
        <f t="shared" si="4"/>
        <v>12</v>
      </c>
      <c r="H16" s="34">
        <f t="shared" si="4"/>
        <v>173</v>
      </c>
      <c r="I16" s="34">
        <f t="shared" si="4"/>
        <v>65</v>
      </c>
      <c r="J16" s="34">
        <f t="shared" si="4"/>
        <v>41</v>
      </c>
      <c r="K16" s="34">
        <f t="shared" si="4"/>
        <v>214</v>
      </c>
      <c r="L16" s="34">
        <f t="shared" si="4"/>
        <v>0</v>
      </c>
    </row>
    <row r="17" spans="1:12" ht="20.25" customHeight="1" thickBot="1">
      <c r="A17" s="11">
        <v>17</v>
      </c>
      <c r="B17" s="70" t="s">
        <v>36</v>
      </c>
      <c r="C17" s="36">
        <f t="shared" si="0"/>
        <v>38</v>
      </c>
      <c r="D17" s="36">
        <f>SUM(D51:D55)</f>
        <v>7</v>
      </c>
      <c r="E17" s="36">
        <f t="shared" ref="E17:L17" si="5">SUM(E51:E55)</f>
        <v>3</v>
      </c>
      <c r="F17" s="36">
        <f t="shared" si="5"/>
        <v>16</v>
      </c>
      <c r="G17" s="36">
        <f t="shared" si="5"/>
        <v>12</v>
      </c>
      <c r="H17" s="36">
        <f t="shared" si="5"/>
        <v>171</v>
      </c>
      <c r="I17" s="36">
        <f t="shared" si="5"/>
        <v>65</v>
      </c>
      <c r="J17" s="36">
        <f t="shared" si="5"/>
        <v>40</v>
      </c>
      <c r="K17" s="36">
        <f t="shared" si="5"/>
        <v>214</v>
      </c>
      <c r="L17" s="36">
        <f t="shared" si="5"/>
        <v>0</v>
      </c>
    </row>
    <row r="18" spans="1:12">
      <c r="A18" s="12" t="s">
        <v>112</v>
      </c>
    </row>
    <row r="19" spans="1:12" ht="14.25" thickBot="1">
      <c r="A19" s="2" t="s">
        <v>124</v>
      </c>
    </row>
    <row r="20" spans="1:12">
      <c r="A20" s="122" t="s">
        <v>0</v>
      </c>
      <c r="B20" s="123"/>
      <c r="C20" s="109" t="s">
        <v>54</v>
      </c>
      <c r="D20" s="109"/>
      <c r="E20" s="109"/>
      <c r="F20" s="109"/>
      <c r="G20" s="109"/>
      <c r="H20" s="126" t="s">
        <v>55</v>
      </c>
      <c r="I20" s="109" t="s">
        <v>56</v>
      </c>
      <c r="J20" s="109"/>
      <c r="K20" s="109" t="s">
        <v>61</v>
      </c>
      <c r="L20" s="110"/>
    </row>
    <row r="21" spans="1:12">
      <c r="A21" s="124"/>
      <c r="B21" s="125"/>
      <c r="C21" s="113" t="s">
        <v>2</v>
      </c>
      <c r="D21" s="113" t="s">
        <v>49</v>
      </c>
      <c r="E21" s="113" t="s">
        <v>53</v>
      </c>
      <c r="F21" s="113"/>
      <c r="G21" s="113"/>
      <c r="H21" s="117"/>
      <c r="I21" s="117" t="s">
        <v>57</v>
      </c>
      <c r="J21" s="117" t="s">
        <v>58</v>
      </c>
      <c r="K21" s="117" t="s">
        <v>59</v>
      </c>
      <c r="L21" s="120" t="s">
        <v>60</v>
      </c>
    </row>
    <row r="22" spans="1:12">
      <c r="A22" s="124"/>
      <c r="B22" s="125"/>
      <c r="C22" s="113"/>
      <c r="D22" s="113"/>
      <c r="E22" s="48" t="s">
        <v>52</v>
      </c>
      <c r="F22" s="48" t="s">
        <v>50</v>
      </c>
      <c r="G22" s="48" t="s">
        <v>51</v>
      </c>
      <c r="H22" s="117"/>
      <c r="I22" s="113"/>
      <c r="J22" s="113"/>
      <c r="K22" s="113"/>
      <c r="L22" s="121"/>
    </row>
    <row r="23" spans="1:12" hidden="1">
      <c r="A23" s="118" t="s">
        <v>47</v>
      </c>
      <c r="B23" s="69" t="s">
        <v>36</v>
      </c>
      <c r="C23" s="34">
        <f>SUM(D23:G23)</f>
        <v>20</v>
      </c>
      <c r="D23" s="34">
        <v>1</v>
      </c>
      <c r="E23" s="34">
        <v>0</v>
      </c>
      <c r="F23" s="34">
        <v>11</v>
      </c>
      <c r="G23" s="34">
        <v>8</v>
      </c>
      <c r="H23" s="34">
        <v>141</v>
      </c>
      <c r="I23" s="34">
        <v>110</v>
      </c>
      <c r="J23" s="34">
        <v>39</v>
      </c>
      <c r="K23" s="34">
        <v>140</v>
      </c>
      <c r="L23" s="34">
        <v>1</v>
      </c>
    </row>
    <row r="24" spans="1:12" hidden="1">
      <c r="A24" s="118"/>
      <c r="B24" s="69" t="s">
        <v>37</v>
      </c>
      <c r="C24" s="34">
        <f>SUM(D24:G24)</f>
        <v>0</v>
      </c>
      <c r="D24" s="34"/>
      <c r="E24" s="34"/>
      <c r="F24" s="34"/>
      <c r="G24" s="34"/>
      <c r="H24" s="34"/>
      <c r="I24" s="34"/>
      <c r="J24" s="34"/>
      <c r="K24" s="34"/>
      <c r="L24" s="34"/>
    </row>
    <row r="25" spans="1:12" hidden="1">
      <c r="A25" s="118"/>
      <c r="B25" s="69" t="s">
        <v>48</v>
      </c>
      <c r="C25" s="34">
        <f>SUM(D25:G25)</f>
        <v>0</v>
      </c>
      <c r="D25" s="34"/>
      <c r="E25" s="34"/>
      <c r="F25" s="34"/>
      <c r="G25" s="34"/>
      <c r="H25" s="34"/>
      <c r="I25" s="34"/>
      <c r="J25" s="34"/>
      <c r="K25" s="34"/>
      <c r="L25" s="34"/>
    </row>
    <row r="26" spans="1:12" hidden="1">
      <c r="A26" s="118"/>
      <c r="B26" s="69" t="s">
        <v>38</v>
      </c>
      <c r="C26" s="34">
        <f>SUM(D26:G26)</f>
        <v>0</v>
      </c>
      <c r="D26" s="34"/>
      <c r="E26" s="34"/>
      <c r="F26" s="34"/>
      <c r="G26" s="34"/>
      <c r="H26" s="34"/>
      <c r="I26" s="34"/>
      <c r="J26" s="34"/>
      <c r="K26" s="34"/>
      <c r="L26" s="34"/>
    </row>
    <row r="27" spans="1:12" hidden="1">
      <c r="A27" s="118" t="s">
        <v>62</v>
      </c>
      <c r="B27" s="69" t="s">
        <v>36</v>
      </c>
      <c r="C27" s="34">
        <f>SUM(D27:G27)</f>
        <v>20</v>
      </c>
      <c r="D27" s="34">
        <v>1</v>
      </c>
      <c r="E27" s="34">
        <v>0</v>
      </c>
      <c r="F27" s="34">
        <v>11</v>
      </c>
      <c r="G27" s="34">
        <v>8</v>
      </c>
      <c r="H27" s="34">
        <v>133</v>
      </c>
      <c r="I27" s="34">
        <v>40</v>
      </c>
      <c r="J27" s="34">
        <v>28</v>
      </c>
      <c r="K27" s="34">
        <v>142</v>
      </c>
      <c r="L27" s="34">
        <v>0</v>
      </c>
    </row>
    <row r="28" spans="1:12" hidden="1">
      <c r="A28" s="118"/>
      <c r="B28" s="69" t="s">
        <v>37</v>
      </c>
      <c r="C28" s="34">
        <f t="shared" ref="C28:C35" si="6">SUM(D28:G28)</f>
        <v>0</v>
      </c>
      <c r="D28" s="34"/>
      <c r="E28" s="34"/>
      <c r="F28" s="34"/>
      <c r="G28" s="34"/>
      <c r="H28" s="34"/>
      <c r="I28" s="34"/>
      <c r="J28" s="34"/>
      <c r="K28" s="34"/>
      <c r="L28" s="34"/>
    </row>
    <row r="29" spans="1:12" hidden="1">
      <c r="A29" s="118"/>
      <c r="B29" s="69" t="s">
        <v>48</v>
      </c>
      <c r="C29" s="34">
        <f t="shared" si="6"/>
        <v>0</v>
      </c>
      <c r="D29" s="34"/>
      <c r="E29" s="34"/>
      <c r="F29" s="34"/>
      <c r="G29" s="34"/>
      <c r="H29" s="34"/>
      <c r="I29" s="34"/>
      <c r="J29" s="34"/>
      <c r="K29" s="34"/>
      <c r="L29" s="34"/>
    </row>
    <row r="30" spans="1:12" hidden="1">
      <c r="A30" s="118"/>
      <c r="B30" s="69" t="s">
        <v>38</v>
      </c>
      <c r="C30" s="34">
        <f t="shared" si="6"/>
        <v>0</v>
      </c>
      <c r="D30" s="34"/>
      <c r="E30" s="34"/>
      <c r="F30" s="34"/>
      <c r="G30" s="34"/>
      <c r="H30" s="34"/>
      <c r="I30" s="34"/>
      <c r="J30" s="34"/>
      <c r="K30" s="34"/>
      <c r="L30" s="34"/>
    </row>
    <row r="31" spans="1:12">
      <c r="A31" s="119" t="s">
        <v>63</v>
      </c>
      <c r="B31" s="69" t="s">
        <v>36</v>
      </c>
      <c r="C31" s="64">
        <f t="shared" si="6"/>
        <v>20</v>
      </c>
      <c r="D31" s="71">
        <v>1</v>
      </c>
      <c r="E31" s="71">
        <v>0</v>
      </c>
      <c r="F31" s="71">
        <v>11</v>
      </c>
      <c r="G31" s="71">
        <v>8</v>
      </c>
      <c r="H31" s="71">
        <v>135</v>
      </c>
      <c r="I31" s="71">
        <v>40</v>
      </c>
      <c r="J31" s="71">
        <v>28</v>
      </c>
      <c r="K31" s="71">
        <v>141</v>
      </c>
      <c r="L31" s="65">
        <v>1</v>
      </c>
    </row>
    <row r="32" spans="1:12">
      <c r="A32" s="119"/>
      <c r="B32" s="69"/>
      <c r="C32" s="66">
        <f t="shared" si="6"/>
        <v>3</v>
      </c>
      <c r="D32" s="71"/>
      <c r="E32" s="71">
        <v>1</v>
      </c>
      <c r="F32" s="71">
        <v>1</v>
      </c>
      <c r="G32" s="71">
        <v>1</v>
      </c>
      <c r="H32" s="71">
        <v>20</v>
      </c>
      <c r="I32" s="71">
        <v>15</v>
      </c>
      <c r="J32" s="71">
        <v>7</v>
      </c>
      <c r="K32" s="71">
        <v>23</v>
      </c>
      <c r="L32" s="65"/>
    </row>
    <row r="33" spans="1:12">
      <c r="A33" s="112"/>
      <c r="B33" s="69" t="s">
        <v>37</v>
      </c>
      <c r="C33" s="66">
        <f t="shared" si="6"/>
        <v>9</v>
      </c>
      <c r="D33" s="41">
        <v>6</v>
      </c>
      <c r="E33" s="41"/>
      <c r="F33" s="41">
        <v>2</v>
      </c>
      <c r="G33" s="41">
        <v>1</v>
      </c>
      <c r="H33" s="41"/>
      <c r="I33" s="41"/>
      <c r="J33" s="41"/>
      <c r="K33" s="41"/>
      <c r="L33" s="42"/>
    </row>
    <row r="34" spans="1:12">
      <c r="A34" s="112"/>
      <c r="B34" s="69" t="s">
        <v>48</v>
      </c>
      <c r="C34" s="66">
        <f t="shared" si="6"/>
        <v>3</v>
      </c>
      <c r="D34" s="41"/>
      <c r="E34" s="41">
        <v>1</v>
      </c>
      <c r="F34" s="41">
        <v>1</v>
      </c>
      <c r="G34" s="41">
        <v>1</v>
      </c>
      <c r="H34" s="41">
        <v>12</v>
      </c>
      <c r="I34" s="41">
        <v>4</v>
      </c>
      <c r="J34" s="41">
        <v>2</v>
      </c>
      <c r="K34" s="41">
        <v>15</v>
      </c>
      <c r="L34" s="42"/>
    </row>
    <row r="35" spans="1:12">
      <c r="A35" s="112"/>
      <c r="B35" s="72" t="s">
        <v>38</v>
      </c>
      <c r="C35" s="73">
        <f t="shared" si="6"/>
        <v>3</v>
      </c>
      <c r="D35" s="74"/>
      <c r="E35" s="74">
        <v>1</v>
      </c>
      <c r="F35" s="74">
        <v>1</v>
      </c>
      <c r="G35" s="74">
        <v>1</v>
      </c>
      <c r="H35" s="74">
        <v>26</v>
      </c>
      <c r="I35" s="74">
        <v>6</v>
      </c>
      <c r="J35" s="74">
        <v>2</v>
      </c>
      <c r="K35" s="74">
        <v>32</v>
      </c>
      <c r="L35" s="75">
        <v>0</v>
      </c>
    </row>
    <row r="36" spans="1:12">
      <c r="A36" s="112" t="s">
        <v>64</v>
      </c>
      <c r="B36" s="76" t="s">
        <v>36</v>
      </c>
      <c r="C36" s="77">
        <f>SUM(D36:G36)</f>
        <v>20</v>
      </c>
      <c r="D36" s="78">
        <v>1</v>
      </c>
      <c r="E36" s="78">
        <v>0</v>
      </c>
      <c r="F36" s="78">
        <v>11</v>
      </c>
      <c r="G36" s="78">
        <v>8</v>
      </c>
      <c r="H36" s="78">
        <v>133</v>
      </c>
      <c r="I36" s="78">
        <v>40</v>
      </c>
      <c r="J36" s="78">
        <v>28</v>
      </c>
      <c r="K36" s="78">
        <v>141</v>
      </c>
      <c r="L36" s="79">
        <v>1</v>
      </c>
    </row>
    <row r="37" spans="1:12">
      <c r="A37" s="112"/>
      <c r="B37" s="69"/>
      <c r="C37" s="66">
        <f t="shared" ref="C37:C50" si="7">SUM(D37:G37)</f>
        <v>3</v>
      </c>
      <c r="D37" s="71"/>
      <c r="E37" s="71">
        <v>1</v>
      </c>
      <c r="F37" s="71">
        <v>1</v>
      </c>
      <c r="G37" s="71">
        <v>1</v>
      </c>
      <c r="H37" s="71">
        <v>19</v>
      </c>
      <c r="I37" s="71">
        <v>15</v>
      </c>
      <c r="J37" s="71">
        <v>7</v>
      </c>
      <c r="K37" s="71">
        <v>23</v>
      </c>
      <c r="L37" s="65"/>
    </row>
    <row r="38" spans="1:12">
      <c r="A38" s="112"/>
      <c r="B38" s="69" t="s">
        <v>37</v>
      </c>
      <c r="C38" s="66">
        <f t="shared" si="7"/>
        <v>9</v>
      </c>
      <c r="D38" s="41">
        <v>6</v>
      </c>
      <c r="E38" s="41"/>
      <c r="F38" s="41">
        <v>2</v>
      </c>
      <c r="G38" s="41">
        <v>1</v>
      </c>
      <c r="H38" s="41">
        <v>3</v>
      </c>
      <c r="I38" s="41"/>
      <c r="J38" s="41"/>
      <c r="K38" s="41"/>
      <c r="L38" s="42"/>
    </row>
    <row r="39" spans="1:12">
      <c r="A39" s="112"/>
      <c r="B39" s="69" t="s">
        <v>48</v>
      </c>
      <c r="C39" s="66">
        <f t="shared" si="7"/>
        <v>3</v>
      </c>
      <c r="D39" s="41"/>
      <c r="E39" s="41">
        <v>1</v>
      </c>
      <c r="F39" s="41">
        <v>1</v>
      </c>
      <c r="G39" s="41">
        <v>1</v>
      </c>
      <c r="H39" s="41">
        <v>12</v>
      </c>
      <c r="I39" s="41">
        <v>4</v>
      </c>
      <c r="J39" s="41">
        <v>3</v>
      </c>
      <c r="K39" s="41">
        <v>15</v>
      </c>
      <c r="L39" s="42"/>
    </row>
    <row r="40" spans="1:12">
      <c r="A40" s="112"/>
      <c r="B40" s="72" t="s">
        <v>38</v>
      </c>
      <c r="C40" s="73">
        <f t="shared" si="7"/>
        <v>3</v>
      </c>
      <c r="D40" s="74"/>
      <c r="E40" s="74">
        <v>1</v>
      </c>
      <c r="F40" s="74">
        <v>1</v>
      </c>
      <c r="G40" s="74">
        <v>1</v>
      </c>
      <c r="H40" s="74">
        <v>27</v>
      </c>
      <c r="I40" s="74">
        <v>6</v>
      </c>
      <c r="J40" s="74">
        <v>2</v>
      </c>
      <c r="K40" s="74">
        <v>32</v>
      </c>
      <c r="L40" s="75">
        <v>0</v>
      </c>
    </row>
    <row r="41" spans="1:12">
      <c r="A41" s="112" t="s">
        <v>65</v>
      </c>
      <c r="B41" s="76" t="s">
        <v>36</v>
      </c>
      <c r="C41" s="77">
        <f t="shared" si="7"/>
        <v>20</v>
      </c>
      <c r="D41" s="78">
        <v>1</v>
      </c>
      <c r="E41" s="78">
        <v>0</v>
      </c>
      <c r="F41" s="78">
        <v>11</v>
      </c>
      <c r="G41" s="78">
        <v>8</v>
      </c>
      <c r="H41" s="78">
        <v>133</v>
      </c>
      <c r="I41" s="78">
        <v>40</v>
      </c>
      <c r="J41" s="78">
        <v>29</v>
      </c>
      <c r="K41" s="78">
        <v>142</v>
      </c>
      <c r="L41" s="79">
        <v>1</v>
      </c>
    </row>
    <row r="42" spans="1:12">
      <c r="A42" s="112"/>
      <c r="B42" s="69"/>
      <c r="C42" s="66">
        <f t="shared" si="7"/>
        <v>3</v>
      </c>
      <c r="D42" s="71"/>
      <c r="E42" s="71">
        <v>1</v>
      </c>
      <c r="F42" s="71">
        <v>1</v>
      </c>
      <c r="G42" s="71">
        <v>1</v>
      </c>
      <c r="H42" s="71">
        <v>19</v>
      </c>
      <c r="I42" s="71">
        <v>15</v>
      </c>
      <c r="J42" s="71">
        <v>9</v>
      </c>
      <c r="K42" s="71">
        <v>23</v>
      </c>
      <c r="L42" s="65"/>
    </row>
    <row r="43" spans="1:12">
      <c r="A43" s="112"/>
      <c r="B43" s="69" t="s">
        <v>37</v>
      </c>
      <c r="C43" s="66">
        <f t="shared" si="7"/>
        <v>9</v>
      </c>
      <c r="D43" s="41">
        <v>6</v>
      </c>
      <c r="E43" s="41"/>
      <c r="F43" s="41">
        <v>2</v>
      </c>
      <c r="G43" s="41">
        <v>1</v>
      </c>
      <c r="H43" s="41">
        <v>3</v>
      </c>
      <c r="I43" s="41"/>
      <c r="J43" s="41"/>
      <c r="K43" s="41"/>
      <c r="L43" s="42"/>
    </row>
    <row r="44" spans="1:12">
      <c r="A44" s="112"/>
      <c r="B44" s="69" t="s">
        <v>48</v>
      </c>
      <c r="C44" s="66">
        <f t="shared" si="7"/>
        <v>3</v>
      </c>
      <c r="D44" s="41"/>
      <c r="E44" s="41">
        <v>1</v>
      </c>
      <c r="F44" s="41">
        <v>1</v>
      </c>
      <c r="G44" s="41">
        <v>1</v>
      </c>
      <c r="H44" s="41">
        <v>12</v>
      </c>
      <c r="I44" s="41">
        <v>4</v>
      </c>
      <c r="J44" s="41">
        <v>3</v>
      </c>
      <c r="K44" s="41">
        <v>15</v>
      </c>
      <c r="L44" s="42"/>
    </row>
    <row r="45" spans="1:12">
      <c r="A45" s="112"/>
      <c r="B45" s="72" t="s">
        <v>38</v>
      </c>
      <c r="C45" s="73">
        <f t="shared" si="7"/>
        <v>3</v>
      </c>
      <c r="D45" s="74"/>
      <c r="E45" s="74">
        <v>1</v>
      </c>
      <c r="F45" s="74">
        <v>1</v>
      </c>
      <c r="G45" s="74">
        <v>1</v>
      </c>
      <c r="H45" s="74">
        <v>23</v>
      </c>
      <c r="I45" s="74">
        <v>6</v>
      </c>
      <c r="J45" s="74">
        <v>2</v>
      </c>
      <c r="K45" s="74">
        <v>32</v>
      </c>
      <c r="L45" s="75">
        <v>0</v>
      </c>
    </row>
    <row r="46" spans="1:12">
      <c r="A46" s="112" t="s">
        <v>66</v>
      </c>
      <c r="B46" s="76" t="s">
        <v>36</v>
      </c>
      <c r="C46" s="77">
        <f t="shared" si="7"/>
        <v>20</v>
      </c>
      <c r="D46" s="78">
        <v>1</v>
      </c>
      <c r="E46" s="78">
        <v>0</v>
      </c>
      <c r="F46" s="78">
        <v>11</v>
      </c>
      <c r="G46" s="78">
        <v>8</v>
      </c>
      <c r="H46" s="78">
        <v>119</v>
      </c>
      <c r="I46" s="78">
        <v>40</v>
      </c>
      <c r="J46" s="78">
        <v>29</v>
      </c>
      <c r="K46" s="78">
        <v>142</v>
      </c>
      <c r="L46" s="79">
        <v>0</v>
      </c>
    </row>
    <row r="47" spans="1:12">
      <c r="A47" s="112"/>
      <c r="B47" s="69"/>
      <c r="C47" s="66">
        <f t="shared" si="7"/>
        <v>3</v>
      </c>
      <c r="D47" s="71"/>
      <c r="E47" s="71">
        <v>1</v>
      </c>
      <c r="F47" s="71">
        <v>1</v>
      </c>
      <c r="G47" s="71">
        <v>1</v>
      </c>
      <c r="H47" s="71">
        <v>18</v>
      </c>
      <c r="I47" s="71">
        <v>15</v>
      </c>
      <c r="J47" s="71">
        <v>8</v>
      </c>
      <c r="K47" s="71">
        <v>24</v>
      </c>
      <c r="L47" s="65"/>
    </row>
    <row r="48" spans="1:12">
      <c r="A48" s="112"/>
      <c r="B48" s="69" t="s">
        <v>37</v>
      </c>
      <c r="C48" s="66">
        <f t="shared" si="7"/>
        <v>9</v>
      </c>
      <c r="D48" s="41">
        <v>6</v>
      </c>
      <c r="E48" s="41"/>
      <c r="F48" s="41">
        <v>2</v>
      </c>
      <c r="G48" s="41">
        <v>1</v>
      </c>
      <c r="H48" s="41">
        <v>3</v>
      </c>
      <c r="I48" s="41"/>
      <c r="J48" s="41"/>
      <c r="K48" s="41"/>
      <c r="L48" s="42"/>
    </row>
    <row r="49" spans="1:12">
      <c r="A49" s="112"/>
      <c r="B49" s="69" t="s">
        <v>48</v>
      </c>
      <c r="C49" s="66">
        <f t="shared" si="7"/>
        <v>3</v>
      </c>
      <c r="D49" s="41"/>
      <c r="E49" s="41">
        <v>1</v>
      </c>
      <c r="F49" s="41">
        <v>1</v>
      </c>
      <c r="G49" s="41">
        <v>1</v>
      </c>
      <c r="H49" s="41">
        <v>12</v>
      </c>
      <c r="I49" s="41">
        <v>4</v>
      </c>
      <c r="J49" s="41">
        <v>2</v>
      </c>
      <c r="K49" s="41">
        <v>15</v>
      </c>
      <c r="L49" s="42"/>
    </row>
    <row r="50" spans="1:12">
      <c r="A50" s="112"/>
      <c r="B50" s="72" t="s">
        <v>38</v>
      </c>
      <c r="C50" s="73">
        <f t="shared" si="7"/>
        <v>3</v>
      </c>
      <c r="D50" s="74"/>
      <c r="E50" s="74">
        <v>1</v>
      </c>
      <c r="F50" s="74">
        <v>1</v>
      </c>
      <c r="G50" s="74">
        <v>1</v>
      </c>
      <c r="H50" s="74">
        <v>21</v>
      </c>
      <c r="I50" s="74">
        <v>6</v>
      </c>
      <c r="J50" s="74">
        <v>2</v>
      </c>
      <c r="K50" s="74">
        <v>33</v>
      </c>
      <c r="L50" s="75">
        <v>0</v>
      </c>
    </row>
    <row r="51" spans="1:12">
      <c r="A51" s="112" t="s">
        <v>76</v>
      </c>
      <c r="B51" s="69" t="s">
        <v>36</v>
      </c>
      <c r="C51" s="64">
        <f>SUM(D51:G51)</f>
        <v>20</v>
      </c>
      <c r="D51" s="71">
        <v>1</v>
      </c>
      <c r="E51" s="71">
        <v>0</v>
      </c>
      <c r="F51" s="71">
        <v>11</v>
      </c>
      <c r="G51" s="71">
        <v>8</v>
      </c>
      <c r="H51" s="71">
        <v>119</v>
      </c>
      <c r="I51" s="71">
        <v>40</v>
      </c>
      <c r="J51" s="71">
        <v>29</v>
      </c>
      <c r="K51" s="71">
        <v>142</v>
      </c>
      <c r="L51" s="65">
        <v>0</v>
      </c>
    </row>
    <row r="52" spans="1:12">
      <c r="A52" s="112"/>
      <c r="B52" s="69"/>
      <c r="C52" s="66">
        <f>SUM(D52:G52)</f>
        <v>3</v>
      </c>
      <c r="D52" s="71"/>
      <c r="E52" s="71">
        <v>1</v>
      </c>
      <c r="F52" s="71">
        <v>1</v>
      </c>
      <c r="G52" s="71">
        <v>1</v>
      </c>
      <c r="H52" s="71">
        <v>17</v>
      </c>
      <c r="I52" s="71">
        <v>15</v>
      </c>
      <c r="J52" s="71">
        <v>8</v>
      </c>
      <c r="K52" s="71">
        <v>24</v>
      </c>
      <c r="L52" s="65"/>
    </row>
    <row r="53" spans="1:12">
      <c r="A53" s="112"/>
      <c r="B53" s="69" t="s">
        <v>37</v>
      </c>
      <c r="C53" s="66">
        <f>SUM(D53:G53)</f>
        <v>9</v>
      </c>
      <c r="D53" s="41">
        <v>6</v>
      </c>
      <c r="E53" s="41"/>
      <c r="F53" s="41">
        <v>2</v>
      </c>
      <c r="G53" s="41">
        <v>1</v>
      </c>
      <c r="H53" s="41">
        <v>3</v>
      </c>
      <c r="I53" s="41"/>
      <c r="J53" s="41"/>
      <c r="K53" s="41"/>
      <c r="L53" s="42"/>
    </row>
    <row r="54" spans="1:12">
      <c r="A54" s="112"/>
      <c r="B54" s="69" t="s">
        <v>48</v>
      </c>
      <c r="C54" s="66">
        <f>SUM(D54:G54)</f>
        <v>3</v>
      </c>
      <c r="D54" s="41"/>
      <c r="E54" s="41">
        <v>1</v>
      </c>
      <c r="F54" s="41">
        <v>1</v>
      </c>
      <c r="G54" s="41">
        <v>1</v>
      </c>
      <c r="H54" s="41">
        <v>13</v>
      </c>
      <c r="I54" s="41">
        <v>4</v>
      </c>
      <c r="J54" s="41">
        <v>1</v>
      </c>
      <c r="K54" s="41">
        <v>15</v>
      </c>
      <c r="L54" s="42"/>
    </row>
    <row r="55" spans="1:12" ht="14.25" thickBot="1">
      <c r="A55" s="127"/>
      <c r="B55" s="70" t="s">
        <v>38</v>
      </c>
      <c r="C55" s="67">
        <f>SUM(D55:G55)</f>
        <v>3</v>
      </c>
      <c r="D55" s="44"/>
      <c r="E55" s="44">
        <v>1</v>
      </c>
      <c r="F55" s="44">
        <v>1</v>
      </c>
      <c r="G55" s="44">
        <v>1</v>
      </c>
      <c r="H55" s="44">
        <v>19</v>
      </c>
      <c r="I55" s="44">
        <v>6</v>
      </c>
      <c r="J55" s="44">
        <v>2</v>
      </c>
      <c r="K55" s="44">
        <v>33</v>
      </c>
      <c r="L55" s="45">
        <v>0</v>
      </c>
    </row>
    <row r="56" spans="1:12">
      <c r="A56" s="12" t="s">
        <v>112</v>
      </c>
      <c r="B56" s="12"/>
    </row>
  </sheetData>
  <mergeCells count="33">
    <mergeCell ref="A51:A55"/>
    <mergeCell ref="A5:A8"/>
    <mergeCell ref="A9:A12"/>
    <mergeCell ref="K2:L2"/>
    <mergeCell ref="C3:C4"/>
    <mergeCell ref="D3:D4"/>
    <mergeCell ref="E3:G3"/>
    <mergeCell ref="I3:I4"/>
    <mergeCell ref="J3:J4"/>
    <mergeCell ref="K3:K4"/>
    <mergeCell ref="L3:L4"/>
    <mergeCell ref="A2:B4"/>
    <mergeCell ref="C2:G2"/>
    <mergeCell ref="H2:H4"/>
    <mergeCell ref="I2:J2"/>
    <mergeCell ref="K20:L20"/>
    <mergeCell ref="K21:K22"/>
    <mergeCell ref="L21:L22"/>
    <mergeCell ref="A23:A26"/>
    <mergeCell ref="A20:B22"/>
    <mergeCell ref="D21:D22"/>
    <mergeCell ref="E21:G21"/>
    <mergeCell ref="C20:G20"/>
    <mergeCell ref="H20:H22"/>
    <mergeCell ref="I20:J20"/>
    <mergeCell ref="I21:I22"/>
    <mergeCell ref="J21:J22"/>
    <mergeCell ref="C21:C22"/>
    <mergeCell ref="A46:A50"/>
    <mergeCell ref="A27:A30"/>
    <mergeCell ref="A31:A35"/>
    <mergeCell ref="A36:A40"/>
    <mergeCell ref="A41:A4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G38"/>
  <sheetViews>
    <sheetView view="pageBreakPreview" zoomScale="75" zoomScaleNormal="100" workbookViewId="0">
      <selection activeCell="A2" sqref="A2"/>
    </sheetView>
  </sheetViews>
  <sheetFormatPr defaultRowHeight="13.5"/>
  <cols>
    <col min="1" max="1" width="10.625" style="3" customWidth="1"/>
    <col min="2" max="2" width="7.375" style="3" customWidth="1"/>
    <col min="3" max="5" width="13.875" style="3" customWidth="1"/>
    <col min="6" max="7" width="13.375" style="3" customWidth="1"/>
    <col min="8" max="16384" width="9" style="3"/>
  </cols>
  <sheetData>
    <row r="1" spans="1:7" ht="21" customHeight="1" thickBot="1">
      <c r="A1" s="2" t="s">
        <v>125</v>
      </c>
      <c r="G1" s="5" t="s">
        <v>72</v>
      </c>
    </row>
    <row r="2" spans="1:7" ht="16.5" customHeight="1">
      <c r="A2" s="111" t="s">
        <v>0</v>
      </c>
      <c r="B2" s="109"/>
      <c r="C2" s="109" t="s">
        <v>71</v>
      </c>
      <c r="D2" s="109"/>
      <c r="E2" s="109"/>
      <c r="F2" s="109" t="s">
        <v>69</v>
      </c>
      <c r="G2" s="110" t="s">
        <v>70</v>
      </c>
    </row>
    <row r="3" spans="1:7" ht="16.5" customHeight="1">
      <c r="A3" s="112"/>
      <c r="B3" s="113"/>
      <c r="C3" s="48" t="s">
        <v>2</v>
      </c>
      <c r="D3" s="48" t="s">
        <v>67</v>
      </c>
      <c r="E3" s="48" t="s">
        <v>68</v>
      </c>
      <c r="F3" s="113"/>
      <c r="G3" s="121"/>
    </row>
    <row r="4" spans="1:7" ht="30.75" customHeight="1">
      <c r="A4" s="131" t="s">
        <v>65</v>
      </c>
      <c r="B4" s="132"/>
      <c r="C4" s="80">
        <f>SUM(D4:E4)</f>
        <v>45257</v>
      </c>
      <c r="D4" s="80">
        <f>SUM(D28:D31)</f>
        <v>13524</v>
      </c>
      <c r="E4" s="80">
        <f>SUM(E28:E31)</f>
        <v>31733</v>
      </c>
      <c r="F4" s="80">
        <f>SUM(F28:F31)</f>
        <v>104</v>
      </c>
      <c r="G4" s="80">
        <f>SUM(G28:G31)</f>
        <v>367</v>
      </c>
    </row>
    <row r="5" spans="1:7" ht="30.75" customHeight="1">
      <c r="A5" s="133">
        <v>16</v>
      </c>
      <c r="B5" s="118"/>
      <c r="C5" s="80">
        <f>SUM(D5:E5)</f>
        <v>45046</v>
      </c>
      <c r="D5" s="80">
        <f>SUM(D32:D35)</f>
        <v>13320</v>
      </c>
      <c r="E5" s="80">
        <f>SUM(E32:E35)</f>
        <v>31726</v>
      </c>
      <c r="F5" s="80">
        <f>SUM(F32:F35)</f>
        <v>96</v>
      </c>
      <c r="G5" s="80">
        <f>SUM(G32:G35)</f>
        <v>315</v>
      </c>
    </row>
    <row r="6" spans="1:7" ht="30.75" customHeight="1" thickBot="1">
      <c r="A6" s="134">
        <v>17</v>
      </c>
      <c r="B6" s="135"/>
      <c r="C6" s="82">
        <f>SUM(D6:E6)</f>
        <v>43604</v>
      </c>
      <c r="D6" s="82">
        <v>12950</v>
      </c>
      <c r="E6" s="82">
        <v>30654</v>
      </c>
      <c r="F6" s="82">
        <v>83</v>
      </c>
      <c r="G6" s="82">
        <v>273</v>
      </c>
    </row>
    <row r="7" spans="1:7">
      <c r="A7" s="34" t="s">
        <v>93</v>
      </c>
      <c r="B7" s="12"/>
      <c r="D7" s="80"/>
      <c r="E7" s="80"/>
      <c r="F7" s="80"/>
      <c r="G7" s="80"/>
    </row>
    <row r="9" spans="1:7" ht="14.25" hidden="1" thickBot="1">
      <c r="A9" s="2" t="s">
        <v>113</v>
      </c>
      <c r="G9" s="3" t="s">
        <v>72</v>
      </c>
    </row>
    <row r="10" spans="1:7" hidden="1">
      <c r="A10" s="122" t="s">
        <v>0</v>
      </c>
      <c r="B10" s="123"/>
      <c r="C10" s="123" t="s">
        <v>71</v>
      </c>
      <c r="D10" s="123"/>
      <c r="E10" s="123"/>
      <c r="F10" s="123" t="s">
        <v>69</v>
      </c>
      <c r="G10" s="129" t="s">
        <v>70</v>
      </c>
    </row>
    <row r="11" spans="1:7" hidden="1">
      <c r="A11" s="124"/>
      <c r="B11" s="125"/>
      <c r="C11" s="68" t="s">
        <v>2</v>
      </c>
      <c r="D11" s="68" t="s">
        <v>67</v>
      </c>
      <c r="E11" s="68" t="s">
        <v>68</v>
      </c>
      <c r="F11" s="125"/>
      <c r="G11" s="130"/>
    </row>
    <row r="12" spans="1:7" hidden="1">
      <c r="A12" s="81" t="s">
        <v>47</v>
      </c>
      <c r="B12" s="37" t="s">
        <v>36</v>
      </c>
      <c r="C12" s="80">
        <f>SUM(D12:E12)</f>
        <v>27601</v>
      </c>
      <c r="D12" s="80">
        <v>7985</v>
      </c>
      <c r="E12" s="80">
        <v>19616</v>
      </c>
      <c r="F12" s="80">
        <v>104</v>
      </c>
      <c r="G12" s="80">
        <v>323</v>
      </c>
    </row>
    <row r="13" spans="1:7" hidden="1">
      <c r="A13" s="81"/>
      <c r="B13" s="37" t="s">
        <v>37</v>
      </c>
      <c r="C13" s="80">
        <f>SUM(D13:E13)</f>
        <v>0</v>
      </c>
      <c r="D13" s="80"/>
      <c r="E13" s="80"/>
      <c r="F13" s="80"/>
      <c r="G13" s="80"/>
    </row>
    <row r="14" spans="1:7" hidden="1">
      <c r="A14" s="81"/>
      <c r="B14" s="37" t="s">
        <v>48</v>
      </c>
      <c r="C14" s="80">
        <f>SUM(D14:E14)</f>
        <v>0</v>
      </c>
      <c r="D14" s="80"/>
      <c r="E14" s="80"/>
      <c r="F14" s="80"/>
      <c r="G14" s="80"/>
    </row>
    <row r="15" spans="1:7" hidden="1">
      <c r="A15" s="81"/>
      <c r="B15" s="37" t="s">
        <v>38</v>
      </c>
      <c r="C15" s="80">
        <f>SUM(D15:E15)</f>
        <v>0</v>
      </c>
      <c r="D15" s="80"/>
      <c r="E15" s="80"/>
      <c r="F15" s="80"/>
      <c r="G15" s="80"/>
    </row>
    <row r="16" spans="1:7" hidden="1">
      <c r="A16" s="81" t="s">
        <v>62</v>
      </c>
      <c r="B16" s="37" t="s">
        <v>36</v>
      </c>
      <c r="C16" s="80">
        <f>SUM(D16:E16)</f>
        <v>32740</v>
      </c>
      <c r="D16" s="80">
        <v>11250</v>
      </c>
      <c r="E16" s="80">
        <v>21490</v>
      </c>
      <c r="F16" s="80">
        <v>106</v>
      </c>
      <c r="G16" s="80">
        <v>324</v>
      </c>
    </row>
    <row r="17" spans="1:7" hidden="1">
      <c r="A17" s="81"/>
      <c r="B17" s="37" t="s">
        <v>37</v>
      </c>
      <c r="C17" s="80">
        <f t="shared" ref="C17:C31" si="0">SUM(D17:E17)</f>
        <v>0</v>
      </c>
      <c r="D17" s="80"/>
      <c r="E17" s="80"/>
      <c r="F17" s="80"/>
      <c r="G17" s="80"/>
    </row>
    <row r="18" spans="1:7" hidden="1">
      <c r="A18" s="81"/>
      <c r="B18" s="37" t="s">
        <v>48</v>
      </c>
      <c r="C18" s="80">
        <f t="shared" si="0"/>
        <v>0</v>
      </c>
      <c r="D18" s="80"/>
      <c r="E18" s="80"/>
      <c r="F18" s="80"/>
      <c r="G18" s="80"/>
    </row>
    <row r="19" spans="1:7" hidden="1">
      <c r="A19" s="81"/>
      <c r="B19" s="37" t="s">
        <v>38</v>
      </c>
      <c r="C19" s="80">
        <f t="shared" si="0"/>
        <v>0</v>
      </c>
      <c r="D19" s="80"/>
      <c r="E19" s="80"/>
      <c r="F19" s="80"/>
      <c r="G19" s="80"/>
    </row>
    <row r="20" spans="1:7" hidden="1">
      <c r="A20" s="81" t="s">
        <v>63</v>
      </c>
      <c r="B20" s="37" t="s">
        <v>36</v>
      </c>
      <c r="C20" s="80">
        <f t="shared" si="0"/>
        <v>32131</v>
      </c>
      <c r="D20" s="80">
        <v>10522</v>
      </c>
      <c r="E20" s="80">
        <v>21609</v>
      </c>
      <c r="F20" s="80">
        <v>90</v>
      </c>
      <c r="G20" s="80">
        <v>324</v>
      </c>
    </row>
    <row r="21" spans="1:7" hidden="1">
      <c r="A21" s="81"/>
      <c r="B21" s="37" t="s">
        <v>37</v>
      </c>
      <c r="C21" s="80">
        <f t="shared" si="0"/>
        <v>0</v>
      </c>
      <c r="D21" s="80"/>
      <c r="E21" s="80"/>
      <c r="F21" s="80"/>
      <c r="G21" s="80"/>
    </row>
    <row r="22" spans="1:7" hidden="1">
      <c r="A22" s="81"/>
      <c r="B22" s="37" t="s">
        <v>48</v>
      </c>
      <c r="C22" s="80">
        <f t="shared" si="0"/>
        <v>0</v>
      </c>
      <c r="D22" s="80"/>
      <c r="E22" s="80"/>
      <c r="F22" s="80"/>
      <c r="G22" s="80"/>
    </row>
    <row r="23" spans="1:7" hidden="1">
      <c r="A23" s="81"/>
      <c r="B23" s="37" t="s">
        <v>38</v>
      </c>
      <c r="C23" s="80">
        <f t="shared" si="0"/>
        <v>0</v>
      </c>
      <c r="D23" s="80"/>
      <c r="E23" s="80"/>
      <c r="F23" s="80"/>
      <c r="G23" s="80"/>
    </row>
    <row r="24" spans="1:7" hidden="1">
      <c r="A24" s="81" t="s">
        <v>64</v>
      </c>
      <c r="B24" s="37" t="s">
        <v>36</v>
      </c>
      <c r="C24" s="80">
        <f t="shared" si="0"/>
        <v>31690</v>
      </c>
      <c r="D24" s="80">
        <v>9998</v>
      </c>
      <c r="E24" s="80">
        <v>21692</v>
      </c>
      <c r="F24" s="80">
        <v>10</v>
      </c>
      <c r="G24" s="80">
        <v>280</v>
      </c>
    </row>
    <row r="25" spans="1:7" hidden="1">
      <c r="A25" s="81"/>
      <c r="B25" s="37" t="s">
        <v>37</v>
      </c>
      <c r="C25" s="80">
        <f t="shared" si="0"/>
        <v>0</v>
      </c>
      <c r="D25" s="80"/>
      <c r="E25" s="80"/>
      <c r="F25" s="80"/>
      <c r="G25" s="80"/>
    </row>
    <row r="26" spans="1:7" hidden="1">
      <c r="A26" s="81"/>
      <c r="B26" s="37" t="s">
        <v>48</v>
      </c>
      <c r="C26" s="80">
        <f t="shared" si="0"/>
        <v>0</v>
      </c>
      <c r="D26" s="80"/>
      <c r="E26" s="80"/>
      <c r="F26" s="80"/>
      <c r="G26" s="80"/>
    </row>
    <row r="27" spans="1:7" hidden="1">
      <c r="A27" s="81"/>
      <c r="B27" s="37" t="s">
        <v>38</v>
      </c>
      <c r="C27" s="80">
        <f t="shared" si="0"/>
        <v>0</v>
      </c>
      <c r="D27" s="80"/>
      <c r="E27" s="80"/>
      <c r="F27" s="80"/>
      <c r="G27" s="80"/>
    </row>
    <row r="28" spans="1:7" hidden="1">
      <c r="A28" s="128" t="s">
        <v>65</v>
      </c>
      <c r="B28" s="83" t="s">
        <v>36</v>
      </c>
      <c r="C28" s="84">
        <f t="shared" si="0"/>
        <v>31653</v>
      </c>
      <c r="D28" s="85">
        <v>9837</v>
      </c>
      <c r="E28" s="85">
        <v>21816</v>
      </c>
      <c r="F28" s="85">
        <v>70</v>
      </c>
      <c r="G28" s="86">
        <v>251</v>
      </c>
    </row>
    <row r="29" spans="1:7" hidden="1">
      <c r="A29" s="128"/>
      <c r="B29" s="83" t="s">
        <v>37</v>
      </c>
      <c r="C29" s="84">
        <f t="shared" si="0"/>
        <v>6430</v>
      </c>
      <c r="D29" s="85">
        <v>1761</v>
      </c>
      <c r="E29" s="85">
        <v>4669</v>
      </c>
      <c r="F29" s="85">
        <v>23</v>
      </c>
      <c r="G29" s="86">
        <v>76</v>
      </c>
    </row>
    <row r="30" spans="1:7" hidden="1">
      <c r="A30" s="128"/>
      <c r="B30" s="83" t="s">
        <v>48</v>
      </c>
      <c r="C30" s="84">
        <f t="shared" si="0"/>
        <v>2678</v>
      </c>
      <c r="D30" s="85">
        <v>647</v>
      </c>
      <c r="E30" s="85">
        <v>2031</v>
      </c>
      <c r="F30" s="85">
        <v>1</v>
      </c>
      <c r="G30" s="86">
        <v>12</v>
      </c>
    </row>
    <row r="31" spans="1:7" hidden="1">
      <c r="A31" s="128"/>
      <c r="B31" s="83" t="s">
        <v>38</v>
      </c>
      <c r="C31" s="84">
        <f t="shared" si="0"/>
        <v>4496</v>
      </c>
      <c r="D31" s="85">
        <v>1279</v>
      </c>
      <c r="E31" s="85">
        <v>3217</v>
      </c>
      <c r="F31" s="85">
        <v>10</v>
      </c>
      <c r="G31" s="86">
        <v>28</v>
      </c>
    </row>
    <row r="32" spans="1:7" hidden="1">
      <c r="A32" s="128" t="s">
        <v>66</v>
      </c>
      <c r="B32" s="83" t="s">
        <v>36</v>
      </c>
      <c r="C32" s="84">
        <f>SUM(D32:E32)</f>
        <v>31506</v>
      </c>
      <c r="D32" s="85">
        <v>9653</v>
      </c>
      <c r="E32" s="85">
        <v>21853</v>
      </c>
      <c r="F32" s="85">
        <v>62</v>
      </c>
      <c r="G32" s="86">
        <v>217</v>
      </c>
    </row>
    <row r="33" spans="1:7" hidden="1">
      <c r="A33" s="128"/>
      <c r="B33" s="83" t="s">
        <v>37</v>
      </c>
      <c r="C33" s="84">
        <f>SUM(D33:E33)</f>
        <v>6404</v>
      </c>
      <c r="D33" s="85">
        <v>1751</v>
      </c>
      <c r="E33" s="85">
        <v>4653</v>
      </c>
      <c r="F33" s="85">
        <v>23</v>
      </c>
      <c r="G33" s="86">
        <v>67</v>
      </c>
    </row>
    <row r="34" spans="1:7" hidden="1">
      <c r="A34" s="128"/>
      <c r="B34" s="83" t="s">
        <v>48</v>
      </c>
      <c r="C34" s="84">
        <f>SUM(D34:E34)</f>
        <v>2669</v>
      </c>
      <c r="D34" s="85">
        <v>638</v>
      </c>
      <c r="E34" s="85">
        <v>2031</v>
      </c>
      <c r="F34" s="85">
        <v>1</v>
      </c>
      <c r="G34" s="86">
        <v>12</v>
      </c>
    </row>
    <row r="35" spans="1:7" hidden="1">
      <c r="A35" s="128"/>
      <c r="B35" s="83" t="s">
        <v>38</v>
      </c>
      <c r="C35" s="84">
        <f>SUM(D35:E35)</f>
        <v>4467</v>
      </c>
      <c r="D35" s="85">
        <v>1278</v>
      </c>
      <c r="E35" s="85">
        <v>3189</v>
      </c>
      <c r="F35" s="85">
        <v>10</v>
      </c>
      <c r="G35" s="86">
        <v>19</v>
      </c>
    </row>
    <row r="36" spans="1:7" ht="47.25" hidden="1" customHeight="1" thickBot="1">
      <c r="A36" s="87" t="s">
        <v>76</v>
      </c>
      <c r="B36" s="88" t="s">
        <v>36</v>
      </c>
      <c r="C36" s="89">
        <f>SUM(D36:E36)</f>
        <v>43604</v>
      </c>
      <c r="D36" s="90">
        <v>12950</v>
      </c>
      <c r="E36" s="90">
        <v>30654</v>
      </c>
      <c r="F36" s="90">
        <v>83</v>
      </c>
      <c r="G36" s="91">
        <v>273</v>
      </c>
    </row>
    <row r="37" spans="1:7" hidden="1">
      <c r="A37" s="34" t="s">
        <v>93</v>
      </c>
      <c r="B37" s="12"/>
    </row>
    <row r="38" spans="1:7">
      <c r="B38" s="12"/>
    </row>
  </sheetData>
  <mergeCells count="13">
    <mergeCell ref="A5:B5"/>
    <mergeCell ref="A6:B6"/>
    <mergeCell ref="A2:B3"/>
    <mergeCell ref="C2:E2"/>
    <mergeCell ref="F2:F3"/>
    <mergeCell ref="G2:G3"/>
    <mergeCell ref="A4:B4"/>
    <mergeCell ref="A28:A31"/>
    <mergeCell ref="A32:A35"/>
    <mergeCell ref="C10:E10"/>
    <mergeCell ref="F10:F11"/>
    <mergeCell ref="G10:G11"/>
    <mergeCell ref="A10:B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13-1.2.3.4</vt:lpstr>
      <vt:lpstr>13-1</vt:lpstr>
      <vt:lpstr>13-2</vt:lpstr>
      <vt:lpstr>13-3</vt:lpstr>
      <vt:lpstr>13-4</vt:lpstr>
      <vt:lpstr>13-5</vt:lpstr>
      <vt:lpstr>13-6</vt:lpstr>
      <vt:lpstr>'13-1'!Print_Area</vt:lpstr>
      <vt:lpstr>'13-1.2.3.4'!Print_Area</vt:lpstr>
      <vt:lpstr>'13-2'!Print_Area</vt:lpstr>
      <vt:lpstr>'13-4'!Print_Area</vt:lpstr>
      <vt:lpstr>'13-5'!Print_Area</vt:lpstr>
      <vt:lpstr>'13-6'!Print_Area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2023-03-10T01:47:32Z</cp:lastPrinted>
  <dcterms:created xsi:type="dcterms:W3CDTF">1997-01-08T22:48:59Z</dcterms:created>
  <dcterms:modified xsi:type="dcterms:W3CDTF">2023-03-10T01:47:44Z</dcterms:modified>
</cp:coreProperties>
</file>