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432565A-CF5B-497B-9033-DEB5B978E20B}" xr6:coauthVersionLast="36" xr6:coauthVersionMax="36" xr10:uidLastSave="{00000000-0000-0000-0000-000000000000}"/>
  <bookViews>
    <workbookView showHorizontalScroll="0" showVerticalScroll="0" showSheetTabs="0" xWindow="0" yWindow="0" windowWidth="28800" windowHeight="12285" tabRatio="757" xr2:uid="{00000000-000D-0000-FFFF-FFFF00000000}"/>
  </bookViews>
  <sheets>
    <sheet name="13-05" sheetId="6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AA48" i="6" l="1"/>
  <c r="W48" i="6"/>
  <c r="S48" i="6"/>
  <c r="O48" i="6"/>
  <c r="AA47" i="6"/>
  <c r="AA27" i="6" s="1"/>
  <c r="AA7" i="6" s="1"/>
  <c r="W47" i="6"/>
  <c r="S47" i="6"/>
  <c r="O47" i="6"/>
  <c r="AA46" i="6"/>
  <c r="W46" i="6"/>
  <c r="S46" i="6"/>
  <c r="O46" i="6"/>
  <c r="AA45" i="6"/>
  <c r="W45" i="6"/>
  <c r="S45" i="6"/>
  <c r="O45" i="6"/>
  <c r="O25" i="6" s="1"/>
  <c r="O5" i="6" s="1"/>
  <c r="AA28" i="6"/>
  <c r="AA8" i="6" s="1"/>
  <c r="W28" i="6"/>
  <c r="W8" i="6" s="1"/>
  <c r="S28" i="6"/>
  <c r="S8" i="6" s="1"/>
  <c r="O28" i="6"/>
  <c r="O8" i="6" s="1"/>
  <c r="W27" i="6"/>
  <c r="W7" i="6" s="1"/>
  <c r="S27" i="6"/>
  <c r="S7" i="6" s="1"/>
  <c r="O27" i="6"/>
  <c r="O7" i="6" s="1"/>
  <c r="AA26" i="6"/>
  <c r="AA6" i="6" s="1"/>
  <c r="W26" i="6"/>
  <c r="W6" i="6" s="1"/>
  <c r="S26" i="6"/>
  <c r="S6" i="6" s="1"/>
  <c r="O26" i="6"/>
  <c r="O6" i="6" s="1"/>
  <c r="AA25" i="6"/>
  <c r="AA5" i="6" s="1"/>
  <c r="W25" i="6"/>
  <c r="W5" i="6" s="1"/>
  <c r="S25" i="6"/>
  <c r="S5" i="6" s="1"/>
  <c r="C52" i="4"/>
  <c r="C47" i="4"/>
  <c r="C42" i="4"/>
  <c r="C37" i="4"/>
  <c r="C32" i="4"/>
  <c r="D11" i="6"/>
  <c r="D10" i="6"/>
  <c r="D9" i="6"/>
  <c r="F15" i="6"/>
  <c r="D15" i="6"/>
  <c r="F16" i="6"/>
  <c r="E16" i="6"/>
  <c r="D16" i="6"/>
  <c r="F18" i="6"/>
  <c r="F17" i="6"/>
  <c r="E18" i="6"/>
  <c r="E17" i="6"/>
  <c r="D18" i="6"/>
  <c r="D17" i="6"/>
  <c r="C36" i="5"/>
  <c r="C33" i="5"/>
  <c r="C8" i="5" s="1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C15" i="4" s="1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C16" i="4" s="1"/>
  <c r="D15" i="4"/>
  <c r="D14" i="4"/>
  <c r="D13" i="4"/>
  <c r="C14" i="4"/>
  <c r="C12" i="4"/>
  <c r="C11" i="4"/>
  <c r="C10" i="4"/>
  <c r="C9" i="4"/>
  <c r="C8" i="4"/>
  <c r="C7" i="4"/>
  <c r="C6" i="4"/>
  <c r="C5" i="4"/>
  <c r="E5" i="6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D6" i="6"/>
  <c r="D7" i="6"/>
  <c r="D8" i="6"/>
  <c r="D12" i="6"/>
  <c r="D13" i="6"/>
  <c r="D14" i="6"/>
  <c r="D5" i="6"/>
  <c r="B7" i="1"/>
  <c r="B3" i="1"/>
  <c r="B4" i="1"/>
  <c r="B5" i="1"/>
  <c r="B6" i="1"/>
  <c r="E13" i="1"/>
  <c r="B13" i="1" s="1"/>
  <c r="H13" i="1"/>
  <c r="B24" i="1"/>
  <c r="E24" i="1"/>
  <c r="H24" i="1"/>
  <c r="B35" i="1"/>
  <c r="E35" i="1"/>
  <c r="H35" i="1"/>
  <c r="B46" i="1"/>
  <c r="E46" i="1"/>
  <c r="C13" i="1"/>
  <c r="D13" i="1"/>
  <c r="E14" i="1"/>
  <c r="H14" i="1"/>
  <c r="B25" i="1"/>
  <c r="E25" i="1"/>
  <c r="H25" i="1"/>
  <c r="B36" i="1"/>
  <c r="E36" i="1"/>
  <c r="H36" i="1"/>
  <c r="B47" i="1"/>
  <c r="E47" i="1"/>
  <c r="B14" i="1"/>
  <c r="C14" i="1"/>
  <c r="D14" i="1"/>
  <c r="E15" i="1"/>
  <c r="H15" i="1"/>
  <c r="B26" i="1"/>
  <c r="E26" i="1"/>
  <c r="H26" i="1"/>
  <c r="B37" i="1"/>
  <c r="E37" i="1"/>
  <c r="H37" i="1"/>
  <c r="B48" i="1"/>
  <c r="E48" i="1"/>
  <c r="B15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18" i="1" s="1"/>
  <c r="B29" i="1"/>
  <c r="E29" i="1"/>
  <c r="H29" i="1"/>
  <c r="B40" i="1"/>
  <c r="E40" i="1"/>
  <c r="H40" i="1"/>
  <c r="B51" i="1"/>
  <c r="E51" i="1"/>
  <c r="C18" i="1"/>
  <c r="D18" i="1"/>
  <c r="E19" i="1"/>
  <c r="B30" i="1"/>
  <c r="E30" i="1"/>
  <c r="H30" i="1"/>
  <c r="B41" i="1"/>
  <c r="E41" i="1"/>
  <c r="H41" i="1"/>
  <c r="B19" i="1" s="1"/>
  <c r="B52" i="1"/>
  <c r="E52" i="1"/>
  <c r="C19" i="1"/>
  <c r="D19" i="1"/>
  <c r="E20" i="1"/>
  <c r="H20" i="1"/>
  <c r="B31" i="1"/>
  <c r="E31" i="1"/>
  <c r="H31" i="1"/>
  <c r="B42" i="1"/>
  <c r="E42" i="1"/>
  <c r="H42" i="1"/>
  <c r="B53" i="1"/>
  <c r="E53" i="1"/>
  <c r="B20" i="1" s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C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<sst xmlns="http://schemas.openxmlformats.org/spreadsheetml/2006/main" count="604" uniqueCount="152">
  <si>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</si>
  <si>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</si>
  <si>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</si>
  <si>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</si>
  <si>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</si>
  <si>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</si>
  <si>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</si>
  <si>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</si>
  <si>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</si>
  <si>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</si>
  <si>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</si>
  <si>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</si>
  <si>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</si>
  <si>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</si>
  <si>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</si>
  <si>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</si>
  <si>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</si>
  <si>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</si>
  <si>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</si>
  <si>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</si>
  <si>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</si>
  <si>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</si>
  <si>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</si>
  <si>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</si>
  <si>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</si>
  <si>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</si>
  <si>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</si>
  <si>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</si>
  <si>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</si>
  <si>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</si>
  <si>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</si>
  <si>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</si>
  <si>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</si>
  <si>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</si>
  <si>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</si>
  <si>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</si>
  <si>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</si>
  <si>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</si>
  <si>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</si>
  <si>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</si>
  <si>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</si>
  <si>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</si>
  <si>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</si>
  <si>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</si>
  <si>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</si>
  <si>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</si>
  <si>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</si>
  <si>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</si>
  <si>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</si>
  <si>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</si>
  <si>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</si>
  <si>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</si>
  <si>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</si>
  <si>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</si>
  <si>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</si>
  <si>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</si>
  <si>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</si>
  <si>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</si>
  <si>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</si>
  <si>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</si>
  <si>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</si>
  <si>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</si>
  <si>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</si>
  <si>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</si>
  <si>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</si>
  <si>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</si>
  <si>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</si>
  <si>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引受</t>
    <rPh sb="0" eb="2">
      <t>ヒキウケ</t>
    </rPh>
    <phoneticPr fontId="2"/>
  </si>
  <si>
    <t>配達</t>
    <rPh sb="0" eb="2">
      <t>ハイタツ</t>
    </rPh>
    <phoneticPr fontId="2"/>
  </si>
  <si>
    <t>別</t>
    <rPh sb="0" eb="1">
      <t>ベツ</t>
    </rPh>
    <phoneticPr fontId="2"/>
  </si>
  <si>
    <t>内国郵便物</t>
    <rPh sb="0" eb="1">
      <t>ウチ</t>
    </rPh>
    <rPh sb="1" eb="2">
      <t>クニ</t>
    </rPh>
    <rPh sb="2" eb="4">
      <t>ユウビン</t>
    </rPh>
    <rPh sb="4" eb="5">
      <t>ブツ</t>
    </rPh>
    <phoneticPr fontId="2"/>
  </si>
  <si>
    <t>通常</t>
    <rPh sb="0" eb="2">
      <t>ツウジョウ</t>
    </rPh>
    <phoneticPr fontId="2"/>
  </si>
  <si>
    <t>小包</t>
    <rPh sb="0" eb="2">
      <t>コヅツミ</t>
    </rPh>
    <phoneticPr fontId="2"/>
  </si>
  <si>
    <t>年　 賀
郵便物</t>
    <rPh sb="0" eb="1">
      <t>トシ</t>
    </rPh>
    <rPh sb="3" eb="4">
      <t>ガ</t>
    </rPh>
    <rPh sb="5" eb="7">
      <t>ユウビン</t>
    </rPh>
    <rPh sb="7" eb="8">
      <t>ブツ</t>
    </rPh>
    <phoneticPr fontId="2"/>
  </si>
  <si>
    <t>通</t>
    <rPh sb="0" eb="1">
      <t>ツウ</t>
    </rPh>
    <phoneticPr fontId="2"/>
  </si>
  <si>
    <t>個</t>
    <rPh sb="0" eb="1">
      <t>コ</t>
    </rPh>
    <phoneticPr fontId="2"/>
  </si>
  <si>
    <t>千通</t>
    <rPh sb="0" eb="1">
      <t>セン</t>
    </rPh>
    <rPh sb="1" eb="2">
      <t>ツウ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</si>
  <si>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</si>
  <si>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</si>
  <si>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</si>
  <si>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</si>
  <si>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</si>
  <si>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</si>
  <si>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</si>
  <si>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</si>
  <si>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</si>
  <si>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</si>
  <si>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－佐久郵便局－</t>
    <rPh sb="1" eb="3">
      <t>サク</t>
    </rPh>
    <rPh sb="3" eb="6">
      <t>ユウビンキョク</t>
    </rPh>
    <phoneticPr fontId="2"/>
  </si>
  <si>
    <t>－臼田郵便局－</t>
    <rPh sb="1" eb="3">
      <t>ウスダ</t>
    </rPh>
    <rPh sb="3" eb="6">
      <t>ユウビンキョク</t>
    </rPh>
    <phoneticPr fontId="2"/>
  </si>
  <si>
    <t>－田口郵便局－</t>
    <rPh sb="1" eb="3">
      <t>タグチ</t>
    </rPh>
    <rPh sb="3" eb="6">
      <t>ユウビンキョク</t>
    </rPh>
    <phoneticPr fontId="2"/>
  </si>
  <si>
    <t>－総　数－</t>
    <rPh sb="1" eb="2">
      <t>フサ</t>
    </rPh>
    <rPh sb="3" eb="4">
      <t>カズ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</si>
  <si>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</si>
  <si>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</si>
  <si>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</si>
  <si>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</si>
  <si>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</si>
  <si>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</si>
  <si>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</si>
  <si>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</si>
  <si>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</si>
  <si>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</si>
  <si>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</si>
  <si>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</si>
  <si>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</si>
  <si>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</si>
  <si>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</si>
  <si>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</si>
  <si>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</si>
  <si>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</si>
  <si>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</si>
  <si>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</si>
  <si>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</si>
  <si>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</si>
  <si>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</si>
  <si>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</si>
  <si>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</si>
  <si>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</si>
  <si>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</si>
  <si>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</si>
  <si>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</si>
  <si>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</si>
  <si>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</si>
  <si>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</si>
  <si>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</si>
  <si>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</si>
  <si>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</si>
  <si>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資料：望月郵便局</t>
    <rPh sb="0" eb="2">
      <t>シリョウ</t>
    </rPh>
    <rPh sb="3" eb="5">
      <t>モチヅキ</t>
    </rPh>
    <rPh sb="5" eb="8">
      <t>ユウビンキョク</t>
    </rPh>
    <phoneticPr fontId="2"/>
  </si>
  <si>
    <t>資料：佐久郵便局</t>
    <rPh sb="0" eb="2">
      <t>シリョウ</t>
    </rPh>
    <rPh sb="3" eb="5">
      <t>サク</t>
    </rPh>
    <rPh sb="5" eb="8">
      <t>ユウビンキョク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</si>
  <si>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</si>
  <si>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資料：田口郵便局</t>
    <rPh sb="0" eb="2">
      <t>シリョウ</t>
    </rPh>
    <rPh sb="3" eb="5">
      <t>タグチ</t>
    </rPh>
    <rPh sb="5" eb="8">
      <t>ユウビンキョク</t>
    </rPh>
    <phoneticPr fontId="2"/>
  </si>
  <si>
    <t>資料：臼田郵便局</t>
    <rPh sb="0" eb="2">
      <t>シリョウ</t>
    </rPh>
    <rPh sb="3" eb="5">
      <t>ウスダ</t>
    </rPh>
    <rPh sb="5" eb="8">
      <t>ユウビンキョク</t>
    </rPh>
    <phoneticPr fontId="2"/>
  </si>
  <si>
    <t>資料：浅科郵便局</t>
    <rPh sb="0" eb="2">
      <t>シリョウ</t>
    </rPh>
    <rPh sb="3" eb="5">
      <t>アサシナ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</si>
  <si>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</si>
  <si>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</si>
  <si>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</si>
  <si>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注1）郵便物の取扱数は定例調査期間中の1日平均。</t>
    <rPh sb="0" eb="1">
      <t>チュウ</t>
    </rPh>
    <rPh sb="3" eb="6">
      <t>ユウビンブツ</t>
    </rPh>
    <rPh sb="7" eb="9">
      <t>トリアツカイ</t>
    </rPh>
    <rPh sb="9" eb="10">
      <t>カズ</t>
    </rPh>
    <rPh sb="11" eb="13">
      <t>テイレイ</t>
    </rPh>
    <rPh sb="13" eb="15">
      <t>チョウサ</t>
    </rPh>
    <rPh sb="15" eb="18">
      <t>キカンチュウ</t>
    </rPh>
    <rPh sb="20" eb="21">
      <t>ニチ</t>
    </rPh>
    <rPh sb="21" eb="23">
      <t>ヘイキン</t>
    </rPh>
    <phoneticPr fontId="2"/>
  </si>
  <si>
    <t>注2）内国郵便物は1日平均の数値、年賀郵便物は総取扱件数。</t>
    <rPh sb="0" eb="1">
      <t>チュウ</t>
    </rPh>
    <rPh sb="3" eb="5">
      <t>ナイコク</t>
    </rPh>
    <rPh sb="5" eb="8">
      <t>ユウビンブツ</t>
    </rPh>
    <rPh sb="10" eb="11">
      <t>ニチ</t>
    </rPh>
    <rPh sb="11" eb="13">
      <t>ヘイキン</t>
    </rPh>
    <rPh sb="14" eb="16">
      <t>スウチ</t>
    </rPh>
    <rPh sb="17" eb="19">
      <t>ネンガ</t>
    </rPh>
    <rPh sb="19" eb="21">
      <t>ユウビン</t>
    </rPh>
    <rPh sb="21" eb="22">
      <t>モノ</t>
    </rPh>
    <rPh sb="23" eb="24">
      <t>ソウ</t>
    </rPh>
    <rPh sb="24" eb="26">
      <t>トリアツカイ</t>
    </rPh>
    <rPh sb="26" eb="28">
      <t>ケンスウ</t>
    </rPh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</si>
  <si>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</si>
  <si>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</si>
  <si>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－浅科郵便局－</t>
    <rPh sb="1" eb="3">
      <t>アサシナ</t>
    </rPh>
    <rPh sb="3" eb="6">
      <t>ユウビンキョク</t>
    </rPh>
    <phoneticPr fontId="2"/>
  </si>
  <si>
    <t>－望月郵便局－</t>
    <rPh sb="1" eb="3">
      <t>モチヅキ</t>
    </rPh>
    <rPh sb="3" eb="6">
      <t>ユウビンキョク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</si>
  <si>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</si>
  <si>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</si>
  <si>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…</t>
    <phoneticPr fontId="2"/>
  </si>
  <si>
    <t>…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</si>
  <si>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</si>
  <si>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</si>
  <si>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</si>
  <si>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</si>
  <si>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</si>
  <si>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</si>
  <si>
    <t>13-5　郵便物取扱状況</t>
    <rPh sb="5" eb="8">
      <t>ユウビンブツ</t>
    </rPh>
    <rPh sb="8" eb="10">
      <t>トリアツカ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</si>
</sst>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3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40" xfId="1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45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46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38" fontId="6" fillId="0" borderId="48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60"/>
  <sheetViews>
    <sheetView showGridLines="0" tabSelected="1" view="pageBreakPreview" zoomScale="60" zoomScaleNormal="120" workbookViewId="0"/>
  </sheetViews>
  <sheetFormatPr defaultRowHeight="13.5"/>
  <cols>
    <col min="1" max="1" width="9.625" style="2" customWidth="1"/>
    <col min="2" max="2" width="5.25" style="2" customWidth="1"/>
    <col min="3" max="3" width="3.5" style="2" customWidth="1"/>
    <col min="4" max="6" width="8.125" style="2" customWidth="1"/>
    <col min="7" max="7" width="1.125" style="2" customWidth="1"/>
    <col min="8" max="8" width="9.625" style="2" customWidth="1"/>
    <col min="9" max="9" width="5.25" style="2" customWidth="1"/>
    <col min="10" max="10" width="3.5" style="2" customWidth="1"/>
    <col min="11" max="13" width="8.125" style="2" customWidth="1"/>
    <col min="14" max="14" width="0.375" style="2" customWidth="1"/>
    <col min="15" max="15" width="9" style="2"/>
    <col min="16" max="16" width="0.375" style="2" customWidth="1"/>
    <col min="17" max="17" width="9" style="2"/>
    <col min="18" max="18" width="0.375" style="2" customWidth="1"/>
    <col min="19" max="19" width="9" style="2"/>
    <col min="20" max="20" width="0.375" style="2" customWidth="1"/>
    <col min="21" max="21" width="9" style="2"/>
    <col min="22" max="22" width="0.375" style="2" customWidth="1"/>
    <col min="23" max="23" width="9" style="2"/>
    <col min="24" max="24" width="0.375" style="2" customWidth="1"/>
    <col min="25" max="25" width="9" style="2"/>
    <col min="26" max="26" width="0.375" style="2" customWidth="1"/>
    <col min="27" max="27" width="9" style="2"/>
    <col min="28" max="28" width="0.375" style="2" customWidth="1"/>
    <col min="29" max="29" width="9" style="2"/>
    <col min="30" max="30" width="0.375" style="2" customWidth="1"/>
    <col min="31" max="16384" width="9" style="2"/>
  </cols>
  <sheetData>
    <row r="1" spans="1:29" ht="14.25" thickBot="1">
      <c r="A1" s="1" t="s">
        <v>151</v>
      </c>
      <c r="D1" s="37"/>
      <c r="E1" s="121" t="s">
        <v>90</v>
      </c>
      <c r="H1" s="143" t="s">
        <v>87</v>
      </c>
      <c r="I1" s="143"/>
      <c r="J1" s="143"/>
      <c r="K1" s="143"/>
      <c r="L1" s="143"/>
      <c r="M1" s="143"/>
    </row>
    <row r="2" spans="1:29">
      <c r="A2" s="139" t="s">
        <v>0</v>
      </c>
      <c r="B2" s="64" t="s">
        <v>67</v>
      </c>
      <c r="C2" s="140" t="s">
        <v>69</v>
      </c>
      <c r="D2" s="142" t="s">
        <v>70</v>
      </c>
      <c r="E2" s="142"/>
      <c r="F2" s="126" t="s">
        <v>73</v>
      </c>
      <c r="H2" s="139" t="s">
        <v>0</v>
      </c>
      <c r="I2" s="64" t="s">
        <v>67</v>
      </c>
      <c r="J2" s="140" t="s">
        <v>69</v>
      </c>
      <c r="K2" s="142" t="s">
        <v>70</v>
      </c>
      <c r="L2" s="142"/>
      <c r="M2" s="126" t="s">
        <v>73</v>
      </c>
      <c r="O2" s="126" t="s">
        <v>73</v>
      </c>
      <c r="Q2" s="126" t="s">
        <v>73</v>
      </c>
      <c r="S2" s="126" t="s">
        <v>73</v>
      </c>
      <c r="U2" s="126" t="s">
        <v>73</v>
      </c>
      <c r="W2" s="126" t="s">
        <v>73</v>
      </c>
      <c r="Y2" s="126" t="s">
        <v>73</v>
      </c>
      <c r="AA2" s="126" t="s">
        <v>73</v>
      </c>
      <c r="AC2" s="126" t="s">
        <v>73</v>
      </c>
    </row>
    <row r="3" spans="1:29">
      <c r="A3" s="127"/>
      <c r="B3" s="65" t="s">
        <v>68</v>
      </c>
      <c r="C3" s="141"/>
      <c r="D3" s="48" t="s">
        <v>71</v>
      </c>
      <c r="E3" s="48" t="s">
        <v>72</v>
      </c>
      <c r="F3" s="127"/>
      <c r="H3" s="127"/>
      <c r="I3" s="65" t="s">
        <v>68</v>
      </c>
      <c r="J3" s="141"/>
      <c r="K3" s="48" t="s">
        <v>71</v>
      </c>
      <c r="L3" s="48" t="s">
        <v>72</v>
      </c>
      <c r="M3" s="127"/>
      <c r="O3" s="127"/>
      <c r="Q3" s="127"/>
      <c r="S3" s="127"/>
      <c r="U3" s="127"/>
      <c r="W3" s="127"/>
      <c r="Y3" s="127"/>
      <c r="AA3" s="127"/>
      <c r="AC3" s="127"/>
    </row>
    <row r="4" spans="1:29" ht="15" customHeight="1">
      <c r="A4" s="50"/>
      <c r="B4" s="55"/>
      <c r="C4" s="55"/>
      <c r="D4" s="66" t="s">
        <v>74</v>
      </c>
      <c r="E4" s="67" t="s">
        <v>75</v>
      </c>
      <c r="F4" s="68" t="s">
        <v>76</v>
      </c>
      <c r="H4" s="50"/>
      <c r="I4" s="55"/>
      <c r="J4" s="55"/>
      <c r="K4" s="66" t="s">
        <v>74</v>
      </c>
      <c r="L4" s="67" t="s">
        <v>75</v>
      </c>
      <c r="M4" s="68" t="s">
        <v>76</v>
      </c>
      <c r="O4" s="122" t="s">
        <v>76</v>
      </c>
      <c r="P4" s="55"/>
      <c r="Q4" s="80" t="s">
        <v>76</v>
      </c>
      <c r="R4" s="55"/>
      <c r="S4" s="122" t="s">
        <v>76</v>
      </c>
      <c r="T4" s="55"/>
      <c r="U4" s="80" t="s">
        <v>76</v>
      </c>
      <c r="V4" s="55"/>
      <c r="W4" s="122" t="s">
        <v>76</v>
      </c>
      <c r="X4" s="55"/>
      <c r="Y4" s="80" t="s">
        <v>76</v>
      </c>
      <c r="Z4" s="55"/>
      <c r="AA4" s="122" t="s">
        <v>76</v>
      </c>
      <c r="AB4" s="55"/>
      <c r="AC4" s="80" t="s">
        <v>76</v>
      </c>
    </row>
    <row r="5" spans="1:29" ht="15" hidden="1" customHeight="1">
      <c r="A5" s="138" t="s">
        <v>47</v>
      </c>
      <c r="B5" s="134" t="s">
        <v>67</v>
      </c>
      <c r="C5" s="134"/>
      <c r="D5" s="69">
        <f t="shared" ref="D5:D14" si="0">SUM(K5,D25,K25,D45,K45)</f>
        <v>21017</v>
      </c>
      <c r="E5" s="32">
        <f t="shared" ref="E5:E15" si="1">SUM(L5,E25,L25,E45,L45)</f>
        <v>95</v>
      </c>
      <c r="F5" s="33">
        <f t="shared" ref="F5:F14" si="2">SUM(M5,F25,M25,F45,M45)</f>
        <v>1712</v>
      </c>
      <c r="H5" s="138" t="s">
        <v>47</v>
      </c>
      <c r="I5" s="134" t="s">
        <v>67</v>
      </c>
      <c r="J5" s="134"/>
      <c r="K5" s="69"/>
      <c r="L5" s="32"/>
      <c r="M5" s="33"/>
      <c r="O5" s="33">
        <f>SUM(V5,O25,V25,Q5,V45)</f>
        <v>0</v>
      </c>
      <c r="P5" s="55"/>
      <c r="Q5" s="33"/>
      <c r="R5" s="55"/>
      <c r="S5" s="33">
        <f>SUM(Z5,S25,Z25,U5,Z45)</f>
        <v>0</v>
      </c>
      <c r="T5" s="55"/>
      <c r="U5" s="33"/>
      <c r="V5" s="55"/>
      <c r="W5" s="33">
        <f>SUM(AD5,W25,AD25,Y5,AD45)</f>
        <v>0</v>
      </c>
      <c r="X5" s="55"/>
      <c r="Y5" s="33"/>
      <c r="Z5" s="55"/>
      <c r="AA5" s="33">
        <f>SUM(AH5,AA25,AH25,AC5,AH45)</f>
        <v>0</v>
      </c>
      <c r="AB5" s="55"/>
      <c r="AC5" s="33"/>
    </row>
    <row r="6" spans="1:29" ht="15" hidden="1" customHeight="1">
      <c r="A6" s="138"/>
      <c r="B6" s="134" t="s">
        <v>68</v>
      </c>
      <c r="C6" s="134"/>
      <c r="D6" s="69">
        <f t="shared" si="0"/>
        <v>31149</v>
      </c>
      <c r="E6" s="32">
        <f t="shared" si="1"/>
        <v>204</v>
      </c>
      <c r="F6" s="33">
        <f t="shared" si="2"/>
        <v>1612</v>
      </c>
      <c r="H6" s="138"/>
      <c r="I6" s="134" t="s">
        <v>68</v>
      </c>
      <c r="J6" s="134"/>
      <c r="K6" s="69"/>
      <c r="L6" s="32"/>
      <c r="M6" s="33"/>
      <c r="O6" s="33">
        <f>SUM(V6,O26,V26,Q6,V46)</f>
        <v>0</v>
      </c>
      <c r="P6" s="55"/>
      <c r="Q6" s="33"/>
      <c r="R6" s="55"/>
      <c r="S6" s="33">
        <f>SUM(Z6,S26,Z26,U6,Z46)</f>
        <v>0</v>
      </c>
      <c r="T6" s="55"/>
      <c r="U6" s="33"/>
      <c r="V6" s="55"/>
      <c r="W6" s="33">
        <f>SUM(AD6,W26,AD26,Y6,AD46)</f>
        <v>0</v>
      </c>
      <c r="X6" s="55"/>
      <c r="Y6" s="33"/>
      <c r="Z6" s="55"/>
      <c r="AA6" s="33">
        <f>SUM(AH6,AA26,AH26,AC6,AH46)</f>
        <v>0</v>
      </c>
      <c r="AB6" s="55"/>
      <c r="AC6" s="33"/>
    </row>
    <row r="7" spans="1:29" ht="15" hidden="1" customHeight="1">
      <c r="A7" s="134">
        <v>12</v>
      </c>
      <c r="B7" s="134" t="s">
        <v>67</v>
      </c>
      <c r="C7" s="134"/>
      <c r="D7" s="69">
        <f t="shared" si="0"/>
        <v>23720</v>
      </c>
      <c r="E7" s="32">
        <f t="shared" si="1"/>
        <v>111</v>
      </c>
      <c r="F7" s="33">
        <f t="shared" si="2"/>
        <v>1712</v>
      </c>
      <c r="H7" s="134">
        <v>12</v>
      </c>
      <c r="I7" s="134" t="s">
        <v>67</v>
      </c>
      <c r="J7" s="134"/>
      <c r="K7" s="69"/>
      <c r="L7" s="32"/>
      <c r="M7" s="33"/>
      <c r="O7" s="33">
        <f>SUM(V7,O27,V27,Q7,V47)</f>
        <v>0</v>
      </c>
      <c r="P7" s="55"/>
      <c r="Q7" s="33"/>
      <c r="R7" s="55"/>
      <c r="S7" s="33">
        <f>SUM(Z7,S27,Z27,U7,Z47)</f>
        <v>0</v>
      </c>
      <c r="T7" s="55"/>
      <c r="U7" s="33"/>
      <c r="V7" s="55"/>
      <c r="W7" s="33">
        <f>SUM(AD7,W27,AD27,Y7,AD47)</f>
        <v>0</v>
      </c>
      <c r="X7" s="55"/>
      <c r="Y7" s="33"/>
      <c r="Z7" s="55"/>
      <c r="AA7" s="33">
        <f>SUM(AH7,AA27,AH27,AC7,AH47)</f>
        <v>0</v>
      </c>
      <c r="AB7" s="55"/>
      <c r="AC7" s="33"/>
    </row>
    <row r="8" spans="1:29" ht="15" hidden="1" customHeight="1">
      <c r="A8" s="134"/>
      <c r="B8" s="134" t="s">
        <v>68</v>
      </c>
      <c r="C8" s="134"/>
      <c r="D8" s="69">
        <f t="shared" si="0"/>
        <v>28900</v>
      </c>
      <c r="E8" s="32">
        <f t="shared" si="1"/>
        <v>290</v>
      </c>
      <c r="F8" s="33">
        <f t="shared" si="2"/>
        <v>1616</v>
      </c>
      <c r="H8" s="134"/>
      <c r="I8" s="134" t="s">
        <v>68</v>
      </c>
      <c r="J8" s="134"/>
      <c r="K8" s="69"/>
      <c r="L8" s="32"/>
      <c r="M8" s="33"/>
      <c r="O8" s="33">
        <f>SUM(V8,O28,V28,Q8,V48)</f>
        <v>0</v>
      </c>
      <c r="P8" s="55"/>
      <c r="Q8" s="33"/>
      <c r="R8" s="55"/>
      <c r="S8" s="33">
        <f>SUM(Z8,S28,Z28,U8,Z48)</f>
        <v>0</v>
      </c>
      <c r="T8" s="55"/>
      <c r="U8" s="33"/>
      <c r="V8" s="55"/>
      <c r="W8" s="33">
        <f>SUM(AD8,W28,AD28,Y8,AD48)</f>
        <v>0</v>
      </c>
      <c r="X8" s="55"/>
      <c r="Y8" s="33"/>
      <c r="Z8" s="55"/>
      <c r="AA8" s="33">
        <f>SUM(AH8,AA28,AH28,AC8,AH48)</f>
        <v>0</v>
      </c>
      <c r="AB8" s="55"/>
      <c r="AC8" s="33"/>
    </row>
    <row r="9" spans="1:29" ht="17.25" customHeight="1">
      <c r="A9" s="135" t="s">
        <v>63</v>
      </c>
      <c r="B9" s="136" t="s">
        <v>67</v>
      </c>
      <c r="C9" s="137"/>
      <c r="D9" s="70">
        <f>SUM(K9,D29,K29,D49,K49)</f>
        <v>24593</v>
      </c>
      <c r="E9" s="71">
        <f t="shared" si="1"/>
        <v>187</v>
      </c>
      <c r="F9" s="72">
        <f t="shared" si="2"/>
        <v>2161.6</v>
      </c>
      <c r="H9" s="135" t="s">
        <v>63</v>
      </c>
      <c r="I9" s="136" t="s">
        <v>67</v>
      </c>
      <c r="J9" s="137"/>
      <c r="K9" s="70">
        <v>18300</v>
      </c>
      <c r="L9" s="71">
        <v>90</v>
      </c>
      <c r="M9" s="72">
        <v>1708</v>
      </c>
      <c r="O9" s="123">
        <v>2162</v>
      </c>
      <c r="P9" s="55"/>
      <c r="Q9" s="123">
        <v>218</v>
      </c>
      <c r="R9" s="55"/>
      <c r="S9" s="123">
        <v>2162</v>
      </c>
      <c r="T9" s="55"/>
      <c r="U9" s="123">
        <v>218</v>
      </c>
      <c r="V9" s="55"/>
      <c r="W9" s="123">
        <v>2162</v>
      </c>
      <c r="X9" s="55"/>
      <c r="Y9" s="123">
        <v>218</v>
      </c>
      <c r="Z9" s="55"/>
      <c r="AA9" s="123">
        <v>2162</v>
      </c>
      <c r="AB9" s="55"/>
      <c r="AC9" s="123">
        <v>218</v>
      </c>
    </row>
    <row r="10" spans="1:29" ht="17.25" customHeight="1">
      <c r="A10" s="135"/>
      <c r="B10" s="130" t="s">
        <v>68</v>
      </c>
      <c r="C10" s="131"/>
      <c r="D10" s="73">
        <f>SUM(K10,D30,K30,D50,K50)</f>
        <v>37756</v>
      </c>
      <c r="E10" s="74">
        <f t="shared" si="1"/>
        <v>375</v>
      </c>
      <c r="F10" s="42">
        <f t="shared" si="2"/>
        <v>2038</v>
      </c>
      <c r="H10" s="135"/>
      <c r="I10" s="130" t="s">
        <v>68</v>
      </c>
      <c r="J10" s="131"/>
      <c r="K10" s="73">
        <v>28900</v>
      </c>
      <c r="L10" s="74">
        <v>290</v>
      </c>
      <c r="M10" s="42">
        <v>1515</v>
      </c>
      <c r="O10" s="124">
        <v>2038</v>
      </c>
      <c r="P10" s="55"/>
      <c r="Q10" s="124">
        <v>245</v>
      </c>
      <c r="R10" s="55"/>
      <c r="S10" s="124">
        <v>2038</v>
      </c>
      <c r="T10" s="55"/>
      <c r="U10" s="124">
        <v>245</v>
      </c>
      <c r="V10" s="55"/>
      <c r="W10" s="124">
        <v>2038</v>
      </c>
      <c r="X10" s="55"/>
      <c r="Y10" s="124">
        <v>245</v>
      </c>
      <c r="Z10" s="55"/>
      <c r="AA10" s="124">
        <v>2038</v>
      </c>
      <c r="AB10" s="55"/>
      <c r="AC10" s="124">
        <v>245</v>
      </c>
    </row>
    <row r="11" spans="1:29" ht="17.25" customHeight="1">
      <c r="A11" s="128">
        <v>14</v>
      </c>
      <c r="B11" s="130" t="s">
        <v>67</v>
      </c>
      <c r="C11" s="131"/>
      <c r="D11" s="73">
        <f>SUM(K11,D31,K31,D51,K51)</f>
        <v>24938</v>
      </c>
      <c r="E11" s="74">
        <f t="shared" si="1"/>
        <v>222</v>
      </c>
      <c r="F11" s="42">
        <f t="shared" si="2"/>
        <v>2159.6</v>
      </c>
      <c r="H11" s="128">
        <v>14</v>
      </c>
      <c r="I11" s="130" t="s">
        <v>67</v>
      </c>
      <c r="J11" s="131"/>
      <c r="K11" s="73">
        <v>18111</v>
      </c>
      <c r="L11" s="74">
        <v>118</v>
      </c>
      <c r="M11" s="42">
        <v>1720</v>
      </c>
      <c r="O11" s="124">
        <v>2160</v>
      </c>
      <c r="P11" s="55"/>
      <c r="Q11" s="124">
        <v>214</v>
      </c>
      <c r="R11" s="55"/>
      <c r="S11" s="124">
        <v>2160</v>
      </c>
      <c r="T11" s="55"/>
      <c r="U11" s="124">
        <v>214</v>
      </c>
      <c r="V11" s="55"/>
      <c r="W11" s="124">
        <v>2160</v>
      </c>
      <c r="X11" s="55"/>
      <c r="Y11" s="124">
        <v>214</v>
      </c>
      <c r="Z11" s="55"/>
      <c r="AA11" s="124">
        <v>2160</v>
      </c>
      <c r="AB11" s="55"/>
      <c r="AC11" s="124">
        <v>214</v>
      </c>
    </row>
    <row r="12" spans="1:29" ht="17.25" customHeight="1">
      <c r="A12" s="128"/>
      <c r="B12" s="130" t="s">
        <v>68</v>
      </c>
      <c r="C12" s="131"/>
      <c r="D12" s="73">
        <f t="shared" si="0"/>
        <v>40088</v>
      </c>
      <c r="E12" s="74">
        <f t="shared" si="1"/>
        <v>382</v>
      </c>
      <c r="F12" s="42">
        <f t="shared" si="2"/>
        <v>2108</v>
      </c>
      <c r="H12" s="128"/>
      <c r="I12" s="130" t="s">
        <v>68</v>
      </c>
      <c r="J12" s="131"/>
      <c r="K12" s="73">
        <v>29600</v>
      </c>
      <c r="L12" s="74">
        <v>290</v>
      </c>
      <c r="M12" s="42">
        <v>1580</v>
      </c>
      <c r="O12" s="124">
        <v>2108</v>
      </c>
      <c r="P12" s="55"/>
      <c r="Q12" s="124">
        <v>247</v>
      </c>
      <c r="R12" s="55"/>
      <c r="S12" s="124">
        <v>2108</v>
      </c>
      <c r="T12" s="55"/>
      <c r="U12" s="124">
        <v>247</v>
      </c>
      <c r="V12" s="55"/>
      <c r="W12" s="124">
        <v>2108</v>
      </c>
      <c r="X12" s="55"/>
      <c r="Y12" s="124">
        <v>247</v>
      </c>
      <c r="Z12" s="55"/>
      <c r="AA12" s="124">
        <v>2108</v>
      </c>
      <c r="AB12" s="55"/>
      <c r="AC12" s="124">
        <v>247</v>
      </c>
    </row>
    <row r="13" spans="1:29" ht="17.25" customHeight="1">
      <c r="A13" s="128">
        <v>15</v>
      </c>
      <c r="B13" s="130" t="s">
        <v>67</v>
      </c>
      <c r="C13" s="131"/>
      <c r="D13" s="73">
        <f t="shared" si="0"/>
        <v>25873</v>
      </c>
      <c r="E13" s="74">
        <f t="shared" si="1"/>
        <v>246</v>
      </c>
      <c r="F13" s="42">
        <f t="shared" si="2"/>
        <v>2163.6</v>
      </c>
      <c r="H13" s="128">
        <v>15</v>
      </c>
      <c r="I13" s="130" t="s">
        <v>67</v>
      </c>
      <c r="J13" s="131"/>
      <c r="K13" s="73">
        <v>17987</v>
      </c>
      <c r="L13" s="74">
        <v>122</v>
      </c>
      <c r="M13" s="42">
        <v>1711</v>
      </c>
      <c r="O13" s="124">
        <v>2164</v>
      </c>
      <c r="P13" s="55"/>
      <c r="Q13" s="124">
        <v>213</v>
      </c>
      <c r="R13" s="55"/>
      <c r="S13" s="124">
        <v>2164</v>
      </c>
      <c r="T13" s="55"/>
      <c r="U13" s="124">
        <v>213</v>
      </c>
      <c r="V13" s="55"/>
      <c r="W13" s="124">
        <v>2164</v>
      </c>
      <c r="X13" s="55"/>
      <c r="Y13" s="124">
        <v>213</v>
      </c>
      <c r="Z13" s="55"/>
      <c r="AA13" s="124">
        <v>2164</v>
      </c>
      <c r="AB13" s="55"/>
      <c r="AC13" s="124">
        <v>213</v>
      </c>
    </row>
    <row r="14" spans="1:29" ht="17.25" customHeight="1">
      <c r="A14" s="128"/>
      <c r="B14" s="130" t="s">
        <v>68</v>
      </c>
      <c r="C14" s="131"/>
      <c r="D14" s="73">
        <f t="shared" si="0"/>
        <v>51542</v>
      </c>
      <c r="E14" s="74">
        <f t="shared" si="1"/>
        <v>416</v>
      </c>
      <c r="F14" s="42">
        <f t="shared" si="2"/>
        <v>2121</v>
      </c>
      <c r="H14" s="128"/>
      <c r="I14" s="130" t="s">
        <v>68</v>
      </c>
      <c r="J14" s="131"/>
      <c r="K14" s="73">
        <v>36900</v>
      </c>
      <c r="L14" s="74">
        <v>290</v>
      </c>
      <c r="M14" s="42">
        <v>1600</v>
      </c>
      <c r="O14" s="124">
        <v>2121</v>
      </c>
      <c r="P14" s="55"/>
      <c r="Q14" s="124">
        <v>240</v>
      </c>
      <c r="R14" s="55"/>
      <c r="S14" s="124">
        <v>2121</v>
      </c>
      <c r="T14" s="55"/>
      <c r="U14" s="124">
        <v>240</v>
      </c>
      <c r="V14" s="55"/>
      <c r="W14" s="124">
        <v>2121</v>
      </c>
      <c r="X14" s="55"/>
      <c r="Y14" s="124">
        <v>240</v>
      </c>
      <c r="Z14" s="55"/>
      <c r="AA14" s="124">
        <v>2121</v>
      </c>
      <c r="AB14" s="55"/>
      <c r="AC14" s="124">
        <v>240</v>
      </c>
    </row>
    <row r="15" spans="1:29" ht="17.25" customHeight="1">
      <c r="A15" s="128">
        <v>16</v>
      </c>
      <c r="B15" s="130" t="s">
        <v>67</v>
      </c>
      <c r="C15" s="131"/>
      <c r="D15" s="73">
        <f>SUM(K15,D35,K35,D55,K55)</f>
        <v>24061</v>
      </c>
      <c r="E15" s="74">
        <f t="shared" si="1"/>
        <v>334</v>
      </c>
      <c r="F15" s="42">
        <f>SUM(M15,F35,M35,F55,M55)</f>
        <v>2118.1999999999998</v>
      </c>
      <c r="H15" s="128">
        <v>16</v>
      </c>
      <c r="I15" s="130" t="s">
        <v>67</v>
      </c>
      <c r="J15" s="131"/>
      <c r="K15" s="73">
        <v>16368</v>
      </c>
      <c r="L15" s="74">
        <v>215</v>
      </c>
      <c r="M15" s="42">
        <v>1678</v>
      </c>
      <c r="O15" s="124">
        <v>2118</v>
      </c>
      <c r="P15" s="55"/>
      <c r="Q15" s="124">
        <v>210</v>
      </c>
      <c r="R15" s="55"/>
      <c r="S15" s="124">
        <v>2118</v>
      </c>
      <c r="T15" s="55"/>
      <c r="U15" s="124">
        <v>210</v>
      </c>
      <c r="V15" s="55"/>
      <c r="W15" s="124">
        <v>2118</v>
      </c>
      <c r="X15" s="55"/>
      <c r="Y15" s="124">
        <v>210</v>
      </c>
      <c r="Z15" s="55"/>
      <c r="AA15" s="124">
        <v>2118</v>
      </c>
      <c r="AB15" s="55"/>
      <c r="AC15" s="124">
        <v>210</v>
      </c>
    </row>
    <row r="16" spans="1:29" ht="17.25" customHeight="1">
      <c r="A16" s="128"/>
      <c r="B16" s="130" t="s">
        <v>68</v>
      </c>
      <c r="C16" s="131"/>
      <c r="D16" s="73">
        <f>SUM(K16,D36,K36,D56,K56)</f>
        <v>49415</v>
      </c>
      <c r="E16" s="74">
        <f>SUM(L16,E36,L36,E56,L56)</f>
        <v>467</v>
      </c>
      <c r="F16" s="42">
        <f>SUM(M16,F36,M36,F56,M56)</f>
        <v>2025</v>
      </c>
      <c r="H16" s="128"/>
      <c r="I16" s="130" t="s">
        <v>68</v>
      </c>
      <c r="J16" s="131"/>
      <c r="K16" s="73">
        <v>35957</v>
      </c>
      <c r="L16" s="74">
        <v>337</v>
      </c>
      <c r="M16" s="42">
        <v>1523</v>
      </c>
      <c r="O16" s="124">
        <v>2025</v>
      </c>
      <c r="P16" s="55"/>
      <c r="Q16" s="124">
        <v>232</v>
      </c>
      <c r="R16" s="55"/>
      <c r="S16" s="124">
        <v>2025</v>
      </c>
      <c r="T16" s="55"/>
      <c r="U16" s="124">
        <v>232</v>
      </c>
      <c r="V16" s="55"/>
      <c r="W16" s="124">
        <v>2025</v>
      </c>
      <c r="X16" s="55"/>
      <c r="Y16" s="124">
        <v>232</v>
      </c>
      <c r="Z16" s="55"/>
      <c r="AA16" s="124">
        <v>2025</v>
      </c>
      <c r="AB16" s="55"/>
      <c r="AC16" s="124">
        <v>232</v>
      </c>
    </row>
    <row r="17" spans="1:29" ht="17.25" customHeight="1">
      <c r="A17" s="128">
        <v>17</v>
      </c>
      <c r="B17" s="130" t="s">
        <v>67</v>
      </c>
      <c r="C17" s="131"/>
      <c r="D17" s="73">
        <f>SUM(K17,D37,K37,D57,K57)</f>
        <v>26004</v>
      </c>
      <c r="E17" s="74">
        <f>SUM(L17,E37,L37,E57,L57)</f>
        <v>384</v>
      </c>
      <c r="F17" s="42">
        <f>SUM(M17,F37,M37,F57,M57)</f>
        <v>2024.8</v>
      </c>
      <c r="G17" s="55"/>
      <c r="H17" s="128">
        <v>17</v>
      </c>
      <c r="I17" s="130" t="s">
        <v>67</v>
      </c>
      <c r="J17" s="131"/>
      <c r="K17" s="73">
        <v>19289</v>
      </c>
      <c r="L17" s="74">
        <v>250</v>
      </c>
      <c r="M17" s="42">
        <v>1603</v>
      </c>
      <c r="O17" s="124">
        <v>2025</v>
      </c>
      <c r="P17" s="55"/>
      <c r="Q17" s="124">
        <v>197</v>
      </c>
      <c r="R17" s="55"/>
      <c r="S17" s="124">
        <v>2025</v>
      </c>
      <c r="T17" s="55"/>
      <c r="U17" s="124">
        <v>197</v>
      </c>
      <c r="V17" s="55"/>
      <c r="W17" s="124">
        <v>2025</v>
      </c>
      <c r="X17" s="55"/>
      <c r="Y17" s="124">
        <v>197</v>
      </c>
      <c r="Z17" s="55"/>
      <c r="AA17" s="124">
        <v>2025</v>
      </c>
      <c r="AB17" s="55"/>
      <c r="AC17" s="124">
        <v>197</v>
      </c>
    </row>
    <row r="18" spans="1:29" ht="17.25" customHeight="1" thickBot="1">
      <c r="A18" s="129"/>
      <c r="B18" s="132" t="s">
        <v>68</v>
      </c>
      <c r="C18" s="133"/>
      <c r="D18" s="75">
        <f>SUM(K18,D38,K38,D58,K58)</f>
        <v>49347</v>
      </c>
      <c r="E18" s="76">
        <f>SUM(L18,E38,L38,E58,L58)</f>
        <v>483</v>
      </c>
      <c r="F18" s="45">
        <f>SUM(M18,F38,M38,F58,M58)</f>
        <v>1974</v>
      </c>
      <c r="G18" s="55"/>
      <c r="H18" s="129"/>
      <c r="I18" s="132" t="s">
        <v>68</v>
      </c>
      <c r="J18" s="133"/>
      <c r="K18" s="75">
        <v>35744</v>
      </c>
      <c r="L18" s="76">
        <v>341</v>
      </c>
      <c r="M18" s="45">
        <v>1489</v>
      </c>
      <c r="O18" s="125">
        <v>1974</v>
      </c>
      <c r="P18" s="55"/>
      <c r="Q18" s="125">
        <v>224</v>
      </c>
      <c r="R18" s="55"/>
      <c r="S18" s="125">
        <v>1974</v>
      </c>
      <c r="T18" s="55"/>
      <c r="U18" s="125">
        <v>224</v>
      </c>
      <c r="V18" s="55"/>
      <c r="W18" s="125">
        <v>1974</v>
      </c>
      <c r="X18" s="55"/>
      <c r="Y18" s="125">
        <v>224</v>
      </c>
      <c r="Z18" s="55"/>
      <c r="AA18" s="125">
        <v>1974</v>
      </c>
      <c r="AB18" s="55"/>
      <c r="AC18" s="125">
        <v>224</v>
      </c>
    </row>
    <row r="19" spans="1:29">
      <c r="A19" s="109" t="s">
        <v>135</v>
      </c>
      <c r="B19" s="11"/>
      <c r="H19" s="11" t="s">
        <v>127</v>
      </c>
    </row>
    <row r="20" spans="1:29">
      <c r="A20" s="109" t="s">
        <v>136</v>
      </c>
    </row>
    <row r="21" spans="1:29" ht="14.25" thickBot="1">
      <c r="A21" s="1"/>
      <c r="D21" s="77" t="s">
        <v>88</v>
      </c>
      <c r="E21" s="77"/>
      <c r="H21" s="143" t="s">
        <v>89</v>
      </c>
      <c r="I21" s="143"/>
      <c r="J21" s="143"/>
      <c r="K21" s="143"/>
      <c r="L21" s="143"/>
      <c r="M21" s="143"/>
    </row>
    <row r="22" spans="1:29">
      <c r="A22" s="140" t="s">
        <v>0</v>
      </c>
      <c r="B22" s="64" t="s">
        <v>67</v>
      </c>
      <c r="C22" s="140" t="s">
        <v>69</v>
      </c>
      <c r="D22" s="142" t="s">
        <v>70</v>
      </c>
      <c r="E22" s="142"/>
      <c r="F22" s="126" t="s">
        <v>73</v>
      </c>
      <c r="H22" s="140" t="s">
        <v>0</v>
      </c>
      <c r="I22" s="64" t="s">
        <v>67</v>
      </c>
      <c r="J22" s="140" t="s">
        <v>69</v>
      </c>
      <c r="K22" s="142" t="s">
        <v>70</v>
      </c>
      <c r="L22" s="142"/>
      <c r="M22" s="126" t="s">
        <v>73</v>
      </c>
      <c r="O22" s="126" t="s">
        <v>73</v>
      </c>
      <c r="Q22" s="126" t="s">
        <v>73</v>
      </c>
      <c r="S22" s="126" t="s">
        <v>73</v>
      </c>
      <c r="U22" s="126" t="s">
        <v>73</v>
      </c>
      <c r="W22" s="126" t="s">
        <v>73</v>
      </c>
      <c r="Y22" s="126" t="s">
        <v>73</v>
      </c>
      <c r="AA22" s="126" t="s">
        <v>73</v>
      </c>
      <c r="AC22" s="126" t="s">
        <v>73</v>
      </c>
    </row>
    <row r="23" spans="1:29" ht="13.5" customHeight="1">
      <c r="A23" s="141"/>
      <c r="B23" s="65" t="s">
        <v>68</v>
      </c>
      <c r="C23" s="141"/>
      <c r="D23" s="48" t="s">
        <v>71</v>
      </c>
      <c r="E23" s="48" t="s">
        <v>72</v>
      </c>
      <c r="F23" s="127"/>
      <c r="H23" s="141"/>
      <c r="I23" s="65" t="s">
        <v>68</v>
      </c>
      <c r="J23" s="141"/>
      <c r="K23" s="48" t="s">
        <v>71</v>
      </c>
      <c r="L23" s="48" t="s">
        <v>72</v>
      </c>
      <c r="M23" s="127"/>
      <c r="O23" s="127"/>
      <c r="Q23" s="127"/>
      <c r="S23" s="127"/>
      <c r="U23" s="127"/>
      <c r="W23" s="127"/>
      <c r="Y23" s="127"/>
      <c r="AA23" s="127"/>
      <c r="AC23" s="127"/>
    </row>
    <row r="24" spans="1:29" ht="15" customHeight="1">
      <c r="A24" s="78"/>
      <c r="B24" s="55"/>
      <c r="C24" s="55"/>
      <c r="D24" s="66" t="s">
        <v>74</v>
      </c>
      <c r="E24" s="79" t="s">
        <v>75</v>
      </c>
      <c r="F24" s="68" t="s">
        <v>76</v>
      </c>
      <c r="H24" s="78"/>
      <c r="I24" s="55"/>
      <c r="J24" s="55"/>
      <c r="K24" s="66" t="s">
        <v>74</v>
      </c>
      <c r="L24" s="67" t="s">
        <v>75</v>
      </c>
      <c r="M24" s="68" t="s">
        <v>76</v>
      </c>
      <c r="O24" s="122" t="s">
        <v>76</v>
      </c>
      <c r="P24" s="55"/>
      <c r="Q24" s="80" t="s">
        <v>76</v>
      </c>
      <c r="R24" s="55"/>
      <c r="S24" s="122" t="s">
        <v>76</v>
      </c>
      <c r="T24" s="55"/>
      <c r="U24" s="80" t="s">
        <v>76</v>
      </c>
      <c r="V24" s="55"/>
      <c r="W24" s="122" t="s">
        <v>76</v>
      </c>
      <c r="X24" s="55"/>
      <c r="Y24" s="80" t="s">
        <v>76</v>
      </c>
      <c r="Z24" s="55"/>
      <c r="AA24" s="122" t="s">
        <v>76</v>
      </c>
      <c r="AB24" s="55"/>
      <c r="AC24" s="80" t="s">
        <v>76</v>
      </c>
    </row>
    <row r="25" spans="1:29" ht="15" hidden="1" customHeight="1">
      <c r="A25" s="144" t="s">
        <v>47</v>
      </c>
      <c r="B25" s="134" t="s">
        <v>67</v>
      </c>
      <c r="C25" s="134"/>
      <c r="D25" s="69">
        <v>21017</v>
      </c>
      <c r="E25" s="32">
        <v>95</v>
      </c>
      <c r="F25" s="33">
        <v>1712</v>
      </c>
      <c r="H25" s="144" t="s">
        <v>47</v>
      </c>
      <c r="I25" s="134" t="s">
        <v>67</v>
      </c>
      <c r="J25" s="134"/>
      <c r="K25" s="69"/>
      <c r="L25" s="32"/>
      <c r="M25" s="33"/>
      <c r="O25" s="33">
        <f>SUM(V25,O45,V45,Q25,V65)</f>
        <v>0</v>
      </c>
      <c r="P25" s="55"/>
      <c r="Q25" s="33"/>
      <c r="R25" s="55"/>
      <c r="S25" s="33">
        <f>SUM(Z25,S45,Z45,U25,Z65)</f>
        <v>0</v>
      </c>
      <c r="T25" s="55"/>
      <c r="U25" s="33"/>
      <c r="V25" s="55"/>
      <c r="W25" s="33">
        <f>SUM(AD25,W45,AD45,Y25,AD65)</f>
        <v>0</v>
      </c>
      <c r="X25" s="55"/>
      <c r="Y25" s="33"/>
      <c r="Z25" s="55"/>
      <c r="AA25" s="33">
        <f>SUM(AH25,AA45,AH45,AC25,AH65)</f>
        <v>0</v>
      </c>
      <c r="AB25" s="55"/>
      <c r="AC25" s="33"/>
    </row>
    <row r="26" spans="1:29" ht="15" hidden="1" customHeight="1">
      <c r="A26" s="144"/>
      <c r="B26" s="134" t="s">
        <v>68</v>
      </c>
      <c r="C26" s="134"/>
      <c r="D26" s="69">
        <v>31149</v>
      </c>
      <c r="E26" s="32">
        <v>204</v>
      </c>
      <c r="F26" s="33">
        <v>1612</v>
      </c>
      <c r="H26" s="144"/>
      <c r="I26" s="134" t="s">
        <v>68</v>
      </c>
      <c r="J26" s="134"/>
      <c r="K26" s="69"/>
      <c r="L26" s="32"/>
      <c r="M26" s="33"/>
      <c r="O26" s="33">
        <f>SUM(V26,O46,V46,Q26,V66)</f>
        <v>0</v>
      </c>
      <c r="P26" s="55"/>
      <c r="Q26" s="33"/>
      <c r="R26" s="55"/>
      <c r="S26" s="33">
        <f>SUM(Z26,S46,Z46,U26,Z66)</f>
        <v>0</v>
      </c>
      <c r="T26" s="55"/>
      <c r="U26" s="33"/>
      <c r="V26" s="55"/>
      <c r="W26" s="33">
        <f>SUM(AD26,W46,AD46,Y26,AD66)</f>
        <v>0</v>
      </c>
      <c r="X26" s="55"/>
      <c r="Y26" s="33"/>
      <c r="Z26" s="55"/>
      <c r="AA26" s="33">
        <f>SUM(AH26,AA46,AH46,AC26,AH66)</f>
        <v>0</v>
      </c>
      <c r="AB26" s="55"/>
      <c r="AC26" s="33"/>
    </row>
    <row r="27" spans="1:29" ht="15" hidden="1" customHeight="1">
      <c r="A27" s="128">
        <v>12</v>
      </c>
      <c r="B27" s="134" t="s">
        <v>67</v>
      </c>
      <c r="C27" s="134"/>
      <c r="D27" s="69">
        <v>23720</v>
      </c>
      <c r="E27" s="32">
        <v>111</v>
      </c>
      <c r="F27" s="33">
        <v>1712</v>
      </c>
      <c r="H27" s="128">
        <v>12</v>
      </c>
      <c r="I27" s="134" t="s">
        <v>67</v>
      </c>
      <c r="J27" s="134"/>
      <c r="K27" s="69"/>
      <c r="L27" s="32"/>
      <c r="M27" s="33"/>
      <c r="O27" s="33">
        <f>SUM(V27,O47,V47,Q27,V67)</f>
        <v>0</v>
      </c>
      <c r="P27" s="55"/>
      <c r="Q27" s="33"/>
      <c r="R27" s="55"/>
      <c r="S27" s="33">
        <f>SUM(Z27,S47,Z47,U27,Z67)</f>
        <v>0</v>
      </c>
      <c r="T27" s="55"/>
      <c r="U27" s="33"/>
      <c r="V27" s="55"/>
      <c r="W27" s="33">
        <f>SUM(AD27,W47,AD47,Y27,AD67)</f>
        <v>0</v>
      </c>
      <c r="X27" s="55"/>
      <c r="Y27" s="33"/>
      <c r="Z27" s="55"/>
      <c r="AA27" s="33">
        <f>SUM(AH27,AA47,AH47,AC27,AH67)</f>
        <v>0</v>
      </c>
      <c r="AB27" s="55"/>
      <c r="AC27" s="33"/>
    </row>
    <row r="28" spans="1:29" ht="15" hidden="1" customHeight="1">
      <c r="A28" s="128"/>
      <c r="B28" s="134" t="s">
        <v>68</v>
      </c>
      <c r="C28" s="134"/>
      <c r="D28" s="69">
        <v>28900</v>
      </c>
      <c r="E28" s="32">
        <v>290</v>
      </c>
      <c r="F28" s="33">
        <v>1616</v>
      </c>
      <c r="H28" s="128"/>
      <c r="I28" s="134" t="s">
        <v>68</v>
      </c>
      <c r="J28" s="134"/>
      <c r="K28" s="69"/>
      <c r="L28" s="32"/>
      <c r="M28" s="33"/>
      <c r="O28" s="33">
        <f>SUM(V28,O48,V48,Q28,V68)</f>
        <v>0</v>
      </c>
      <c r="P28" s="55"/>
      <c r="Q28" s="33"/>
      <c r="R28" s="55"/>
      <c r="S28" s="33">
        <f>SUM(Z28,S48,Z48,U28,Z68)</f>
        <v>0</v>
      </c>
      <c r="T28" s="55"/>
      <c r="U28" s="33"/>
      <c r="V28" s="55"/>
      <c r="W28" s="33">
        <f>SUM(AD28,W48,AD48,Y28,AD68)</f>
        <v>0</v>
      </c>
      <c r="X28" s="55"/>
      <c r="Y28" s="33"/>
      <c r="Z28" s="55"/>
      <c r="AA28" s="33">
        <f>SUM(AH28,AA48,AH48,AC28,AH68)</f>
        <v>0</v>
      </c>
      <c r="AB28" s="55"/>
      <c r="AC28" s="33"/>
    </row>
    <row r="29" spans="1:29" ht="17.25" customHeight="1">
      <c r="A29" s="135" t="s">
        <v>63</v>
      </c>
      <c r="B29" s="136" t="s">
        <v>67</v>
      </c>
      <c r="C29" s="137"/>
      <c r="D29" s="70">
        <v>4629</v>
      </c>
      <c r="E29" s="71">
        <v>68</v>
      </c>
      <c r="F29" s="72">
        <v>10.6</v>
      </c>
      <c r="H29" s="135" t="s">
        <v>63</v>
      </c>
      <c r="I29" s="136" t="s">
        <v>67</v>
      </c>
      <c r="J29" s="137"/>
      <c r="K29" s="70">
        <v>620</v>
      </c>
      <c r="L29" s="71">
        <v>17</v>
      </c>
      <c r="M29" s="72">
        <v>95</v>
      </c>
      <c r="O29" s="123">
        <v>2162</v>
      </c>
      <c r="P29" s="55"/>
      <c r="Q29" s="123">
        <v>218</v>
      </c>
      <c r="R29" s="55"/>
      <c r="S29" s="123">
        <v>2162</v>
      </c>
      <c r="T29" s="55"/>
      <c r="U29" s="123">
        <v>218</v>
      </c>
      <c r="V29" s="55"/>
      <c r="W29" s="123">
        <v>2162</v>
      </c>
      <c r="X29" s="55"/>
      <c r="Y29" s="123">
        <v>218</v>
      </c>
      <c r="Z29" s="55"/>
      <c r="AA29" s="123">
        <v>2162</v>
      </c>
      <c r="AB29" s="55"/>
      <c r="AC29" s="123">
        <v>218</v>
      </c>
    </row>
    <row r="30" spans="1:29" ht="17.25" customHeight="1">
      <c r="A30" s="135"/>
      <c r="B30" s="130" t="s">
        <v>68</v>
      </c>
      <c r="C30" s="131"/>
      <c r="D30" s="73">
        <v>4014</v>
      </c>
      <c r="E30" s="74">
        <v>39</v>
      </c>
      <c r="F30" s="42">
        <v>22</v>
      </c>
      <c r="H30" s="135"/>
      <c r="I30" s="130" t="s">
        <v>68</v>
      </c>
      <c r="J30" s="131"/>
      <c r="K30" s="73">
        <v>2060</v>
      </c>
      <c r="L30" s="74">
        <v>21</v>
      </c>
      <c r="M30" s="42">
        <v>116</v>
      </c>
      <c r="O30" s="124">
        <v>2038</v>
      </c>
      <c r="P30" s="55"/>
      <c r="Q30" s="124">
        <v>245</v>
      </c>
      <c r="R30" s="55"/>
      <c r="S30" s="124">
        <v>2038</v>
      </c>
      <c r="T30" s="55"/>
      <c r="U30" s="124">
        <v>245</v>
      </c>
      <c r="V30" s="55"/>
      <c r="W30" s="124">
        <v>2038</v>
      </c>
      <c r="X30" s="55"/>
      <c r="Y30" s="124">
        <v>245</v>
      </c>
      <c r="Z30" s="55"/>
      <c r="AA30" s="124">
        <v>2038</v>
      </c>
      <c r="AB30" s="55"/>
      <c r="AC30" s="124">
        <v>245</v>
      </c>
    </row>
    <row r="31" spans="1:29" ht="17.25" customHeight="1">
      <c r="A31" s="128">
        <v>14</v>
      </c>
      <c r="B31" s="130" t="s">
        <v>67</v>
      </c>
      <c r="C31" s="131"/>
      <c r="D31" s="73">
        <v>4495</v>
      </c>
      <c r="E31" s="74">
        <v>72</v>
      </c>
      <c r="F31" s="42">
        <v>9.6</v>
      </c>
      <c r="H31" s="128">
        <v>14</v>
      </c>
      <c r="I31" s="130" t="s">
        <v>67</v>
      </c>
      <c r="J31" s="131"/>
      <c r="K31" s="73">
        <v>610</v>
      </c>
      <c r="L31" s="74">
        <v>19</v>
      </c>
      <c r="M31" s="42">
        <v>94</v>
      </c>
      <c r="O31" s="124">
        <v>2160</v>
      </c>
      <c r="P31" s="55"/>
      <c r="Q31" s="124">
        <v>214</v>
      </c>
      <c r="R31" s="55"/>
      <c r="S31" s="124">
        <v>2160</v>
      </c>
      <c r="T31" s="55"/>
      <c r="U31" s="124">
        <v>214</v>
      </c>
      <c r="V31" s="55"/>
      <c r="W31" s="124">
        <v>2160</v>
      </c>
      <c r="X31" s="55"/>
      <c r="Y31" s="124">
        <v>214</v>
      </c>
      <c r="Z31" s="55"/>
      <c r="AA31" s="124">
        <v>2160</v>
      </c>
      <c r="AB31" s="55"/>
      <c r="AC31" s="124">
        <v>214</v>
      </c>
    </row>
    <row r="32" spans="1:29" ht="17.25" customHeight="1">
      <c r="A32" s="128"/>
      <c r="B32" s="130" t="s">
        <v>68</v>
      </c>
      <c r="C32" s="131"/>
      <c r="D32" s="73">
        <v>5567</v>
      </c>
      <c r="E32" s="74">
        <v>41</v>
      </c>
      <c r="F32" s="42">
        <v>22</v>
      </c>
      <c r="H32" s="128"/>
      <c r="I32" s="130" t="s">
        <v>68</v>
      </c>
      <c r="J32" s="131"/>
      <c r="K32" s="73">
        <v>2050</v>
      </c>
      <c r="L32" s="74">
        <v>23</v>
      </c>
      <c r="M32" s="42">
        <v>117</v>
      </c>
      <c r="O32" s="124">
        <v>2108</v>
      </c>
      <c r="P32" s="55"/>
      <c r="Q32" s="124">
        <v>247</v>
      </c>
      <c r="R32" s="55"/>
      <c r="S32" s="124">
        <v>2108</v>
      </c>
      <c r="T32" s="55"/>
      <c r="U32" s="124">
        <v>247</v>
      </c>
      <c r="V32" s="55"/>
      <c r="W32" s="124">
        <v>2108</v>
      </c>
      <c r="X32" s="55"/>
      <c r="Y32" s="124">
        <v>247</v>
      </c>
      <c r="Z32" s="55"/>
      <c r="AA32" s="124">
        <v>2108</v>
      </c>
      <c r="AB32" s="55"/>
      <c r="AC32" s="124">
        <v>247</v>
      </c>
    </row>
    <row r="33" spans="1:29" ht="17.25" customHeight="1">
      <c r="A33" s="128">
        <v>15</v>
      </c>
      <c r="B33" s="130" t="s">
        <v>67</v>
      </c>
      <c r="C33" s="131"/>
      <c r="D33" s="73">
        <v>4270</v>
      </c>
      <c r="E33" s="74">
        <v>74</v>
      </c>
      <c r="F33" s="42">
        <v>9.6</v>
      </c>
      <c r="H33" s="128">
        <v>15</v>
      </c>
      <c r="I33" s="130" t="s">
        <v>67</v>
      </c>
      <c r="J33" s="131"/>
      <c r="K33" s="73">
        <v>600</v>
      </c>
      <c r="L33" s="74">
        <v>20</v>
      </c>
      <c r="M33" s="42">
        <v>94</v>
      </c>
      <c r="O33" s="124">
        <v>2164</v>
      </c>
      <c r="P33" s="55"/>
      <c r="Q33" s="124">
        <v>213</v>
      </c>
      <c r="R33" s="55"/>
      <c r="S33" s="124">
        <v>2164</v>
      </c>
      <c r="T33" s="55"/>
      <c r="U33" s="124">
        <v>213</v>
      </c>
      <c r="V33" s="55"/>
      <c r="W33" s="124">
        <v>2164</v>
      </c>
      <c r="X33" s="55"/>
      <c r="Y33" s="124">
        <v>213</v>
      </c>
      <c r="Z33" s="55"/>
      <c r="AA33" s="124">
        <v>2164</v>
      </c>
      <c r="AB33" s="55"/>
      <c r="AC33" s="124">
        <v>213</v>
      </c>
    </row>
    <row r="34" spans="1:29" ht="17.25" customHeight="1">
      <c r="A34" s="128"/>
      <c r="B34" s="130" t="s">
        <v>68</v>
      </c>
      <c r="C34" s="131"/>
      <c r="D34" s="73">
        <v>5011</v>
      </c>
      <c r="E34" s="74">
        <v>40</v>
      </c>
      <c r="F34" s="42">
        <v>21</v>
      </c>
      <c r="H34" s="128"/>
      <c r="I34" s="130" t="s">
        <v>68</v>
      </c>
      <c r="J34" s="131"/>
      <c r="K34" s="73">
        <v>2000</v>
      </c>
      <c r="L34" s="74">
        <v>25</v>
      </c>
      <c r="M34" s="42">
        <v>116</v>
      </c>
      <c r="O34" s="124">
        <v>2121</v>
      </c>
      <c r="P34" s="55"/>
      <c r="Q34" s="124">
        <v>240</v>
      </c>
      <c r="R34" s="55"/>
      <c r="S34" s="124">
        <v>2121</v>
      </c>
      <c r="T34" s="55"/>
      <c r="U34" s="124">
        <v>240</v>
      </c>
      <c r="V34" s="55"/>
      <c r="W34" s="124">
        <v>2121</v>
      </c>
      <c r="X34" s="55"/>
      <c r="Y34" s="124">
        <v>240</v>
      </c>
      <c r="Z34" s="55"/>
      <c r="AA34" s="124">
        <v>2121</v>
      </c>
      <c r="AB34" s="55"/>
      <c r="AC34" s="124">
        <v>240</v>
      </c>
    </row>
    <row r="35" spans="1:29" ht="17.25" customHeight="1">
      <c r="A35" s="128">
        <v>16</v>
      </c>
      <c r="B35" s="130" t="s">
        <v>67</v>
      </c>
      <c r="C35" s="131"/>
      <c r="D35" s="73">
        <v>4099</v>
      </c>
      <c r="E35" s="74">
        <v>77</v>
      </c>
      <c r="F35" s="42">
        <v>9.1999999999999993</v>
      </c>
      <c r="H35" s="128">
        <v>16</v>
      </c>
      <c r="I35" s="130" t="s">
        <v>67</v>
      </c>
      <c r="J35" s="131"/>
      <c r="K35" s="73">
        <v>560</v>
      </c>
      <c r="L35" s="74">
        <v>18</v>
      </c>
      <c r="M35" s="42">
        <v>89</v>
      </c>
      <c r="O35" s="124">
        <v>2118</v>
      </c>
      <c r="P35" s="55"/>
      <c r="Q35" s="124">
        <v>210</v>
      </c>
      <c r="R35" s="55"/>
      <c r="S35" s="124">
        <v>2118</v>
      </c>
      <c r="T35" s="55"/>
      <c r="U35" s="124">
        <v>210</v>
      </c>
      <c r="V35" s="55"/>
      <c r="W35" s="124">
        <v>2118</v>
      </c>
      <c r="X35" s="55"/>
      <c r="Y35" s="124">
        <v>210</v>
      </c>
      <c r="Z35" s="55"/>
      <c r="AA35" s="124">
        <v>2118</v>
      </c>
      <c r="AB35" s="55"/>
      <c r="AC35" s="124">
        <v>210</v>
      </c>
    </row>
    <row r="36" spans="1:29" ht="17.25" customHeight="1">
      <c r="A36" s="128"/>
      <c r="B36" s="130" t="s">
        <v>68</v>
      </c>
      <c r="C36" s="131"/>
      <c r="D36" s="73">
        <v>4760</v>
      </c>
      <c r="E36" s="74">
        <v>44</v>
      </c>
      <c r="F36" s="42">
        <v>20</v>
      </c>
      <c r="H36" s="128"/>
      <c r="I36" s="130" t="s">
        <v>68</v>
      </c>
      <c r="J36" s="131"/>
      <c r="K36" s="73">
        <v>1800</v>
      </c>
      <c r="L36" s="74">
        <v>24</v>
      </c>
      <c r="M36" s="42">
        <v>109</v>
      </c>
      <c r="O36" s="124">
        <v>2025</v>
      </c>
      <c r="P36" s="55"/>
      <c r="Q36" s="124">
        <v>232</v>
      </c>
      <c r="R36" s="55"/>
      <c r="S36" s="124">
        <v>2025</v>
      </c>
      <c r="T36" s="55"/>
      <c r="U36" s="124">
        <v>232</v>
      </c>
      <c r="V36" s="55"/>
      <c r="W36" s="124">
        <v>2025</v>
      </c>
      <c r="X36" s="55"/>
      <c r="Y36" s="124">
        <v>232</v>
      </c>
      <c r="Z36" s="55"/>
      <c r="AA36" s="124">
        <v>2025</v>
      </c>
      <c r="AB36" s="55"/>
      <c r="AC36" s="124">
        <v>232</v>
      </c>
    </row>
    <row r="37" spans="1:29" ht="17.25" customHeight="1">
      <c r="A37" s="128">
        <v>17</v>
      </c>
      <c r="B37" s="130" t="s">
        <v>67</v>
      </c>
      <c r="C37" s="131"/>
      <c r="D37" s="73">
        <v>3894</v>
      </c>
      <c r="E37" s="74">
        <v>82</v>
      </c>
      <c r="F37" s="42">
        <v>7.8</v>
      </c>
      <c r="G37" s="55"/>
      <c r="H37" s="128">
        <v>17</v>
      </c>
      <c r="I37" s="130" t="s">
        <v>67</v>
      </c>
      <c r="J37" s="131"/>
      <c r="K37" s="73">
        <v>510</v>
      </c>
      <c r="L37" s="74">
        <v>21</v>
      </c>
      <c r="M37" s="42">
        <v>89</v>
      </c>
      <c r="O37" s="124">
        <v>2025</v>
      </c>
      <c r="P37" s="55"/>
      <c r="Q37" s="124">
        <v>197</v>
      </c>
      <c r="R37" s="55"/>
      <c r="S37" s="124">
        <v>2025</v>
      </c>
      <c r="T37" s="55"/>
      <c r="U37" s="124">
        <v>197</v>
      </c>
      <c r="V37" s="55"/>
      <c r="W37" s="124">
        <v>2025</v>
      </c>
      <c r="X37" s="55"/>
      <c r="Y37" s="124">
        <v>197</v>
      </c>
      <c r="Z37" s="55"/>
      <c r="AA37" s="124">
        <v>2025</v>
      </c>
      <c r="AB37" s="55"/>
      <c r="AC37" s="124">
        <v>197</v>
      </c>
    </row>
    <row r="38" spans="1:29" ht="17.25" customHeight="1" thickBot="1">
      <c r="A38" s="129"/>
      <c r="B38" s="132" t="s">
        <v>68</v>
      </c>
      <c r="C38" s="133"/>
      <c r="D38" s="75">
        <v>4522</v>
      </c>
      <c r="E38" s="76">
        <v>47</v>
      </c>
      <c r="F38" s="45">
        <v>21</v>
      </c>
      <c r="G38" s="55"/>
      <c r="H38" s="129"/>
      <c r="I38" s="132" t="s">
        <v>68</v>
      </c>
      <c r="J38" s="133"/>
      <c r="K38" s="75">
        <v>1800</v>
      </c>
      <c r="L38" s="76">
        <v>25</v>
      </c>
      <c r="M38" s="45">
        <v>106</v>
      </c>
      <c r="O38" s="125">
        <v>1974</v>
      </c>
      <c r="P38" s="55"/>
      <c r="Q38" s="125">
        <v>224</v>
      </c>
      <c r="R38" s="55"/>
      <c r="S38" s="125">
        <v>1974</v>
      </c>
      <c r="T38" s="55"/>
      <c r="U38" s="125">
        <v>224</v>
      </c>
      <c r="V38" s="55"/>
      <c r="W38" s="125">
        <v>1974</v>
      </c>
      <c r="X38" s="55"/>
      <c r="Y38" s="125">
        <v>224</v>
      </c>
      <c r="Z38" s="55"/>
      <c r="AA38" s="125">
        <v>1974</v>
      </c>
      <c r="AB38" s="55"/>
      <c r="AC38" s="125">
        <v>224</v>
      </c>
    </row>
    <row r="39" spans="1:29">
      <c r="A39" s="11" t="s">
        <v>130</v>
      </c>
      <c r="H39" s="11" t="s">
        <v>129</v>
      </c>
    </row>
    <row r="41" spans="1:29" ht="14.25" thickBot="1">
      <c r="A41" s="143" t="s">
        <v>139</v>
      </c>
      <c r="B41" s="143"/>
      <c r="C41" s="143"/>
      <c r="D41" s="143"/>
      <c r="E41" s="143"/>
      <c r="F41" s="143"/>
      <c r="G41" s="3"/>
      <c r="H41" s="143" t="s">
        <v>140</v>
      </c>
      <c r="I41" s="143"/>
      <c r="J41" s="143"/>
      <c r="K41" s="143"/>
      <c r="L41" s="143"/>
      <c r="M41" s="143"/>
    </row>
    <row r="42" spans="1:29" ht="13.5" customHeight="1">
      <c r="A42" s="140" t="s">
        <v>0</v>
      </c>
      <c r="B42" s="64" t="s">
        <v>67</v>
      </c>
      <c r="C42" s="140" t="s">
        <v>69</v>
      </c>
      <c r="D42" s="142" t="s">
        <v>70</v>
      </c>
      <c r="E42" s="142"/>
      <c r="F42" s="126" t="s">
        <v>73</v>
      </c>
      <c r="H42" s="140" t="s">
        <v>0</v>
      </c>
      <c r="I42" s="64" t="s">
        <v>67</v>
      </c>
      <c r="J42" s="140" t="s">
        <v>69</v>
      </c>
      <c r="K42" s="142" t="s">
        <v>70</v>
      </c>
      <c r="L42" s="142"/>
      <c r="M42" s="126" t="s">
        <v>73</v>
      </c>
      <c r="O42" s="126" t="s">
        <v>73</v>
      </c>
      <c r="Q42" s="126" t="s">
        <v>73</v>
      </c>
      <c r="S42" s="126" t="s">
        <v>73</v>
      </c>
      <c r="U42" s="126" t="s">
        <v>73</v>
      </c>
      <c r="W42" s="126" t="s">
        <v>73</v>
      </c>
      <c r="Y42" s="126" t="s">
        <v>73</v>
      </c>
      <c r="AA42" s="126" t="s">
        <v>73</v>
      </c>
      <c r="AC42" s="126" t="s">
        <v>73</v>
      </c>
    </row>
    <row r="43" spans="1:29" ht="13.5" customHeight="1">
      <c r="A43" s="141"/>
      <c r="B43" s="65" t="s">
        <v>68</v>
      </c>
      <c r="C43" s="141"/>
      <c r="D43" s="48" t="s">
        <v>71</v>
      </c>
      <c r="E43" s="48" t="s">
        <v>72</v>
      </c>
      <c r="F43" s="127"/>
      <c r="H43" s="141"/>
      <c r="I43" s="65" t="s">
        <v>68</v>
      </c>
      <c r="J43" s="141"/>
      <c r="K43" s="48" t="s">
        <v>71</v>
      </c>
      <c r="L43" s="48" t="s">
        <v>72</v>
      </c>
      <c r="M43" s="127"/>
      <c r="O43" s="127"/>
      <c r="Q43" s="127"/>
      <c r="S43" s="127"/>
      <c r="U43" s="127"/>
      <c r="W43" s="127"/>
      <c r="Y43" s="127"/>
      <c r="AA43" s="127"/>
      <c r="AC43" s="127"/>
    </row>
    <row r="44" spans="1:29" ht="15" customHeight="1">
      <c r="A44" s="78"/>
      <c r="B44" s="55"/>
      <c r="C44" s="55"/>
      <c r="D44" s="66" t="s">
        <v>74</v>
      </c>
      <c r="E44" s="79" t="s">
        <v>75</v>
      </c>
      <c r="F44" s="68" t="s">
        <v>76</v>
      </c>
      <c r="H44" s="78"/>
      <c r="I44" s="55"/>
      <c r="J44" s="55"/>
      <c r="K44" s="66" t="s">
        <v>74</v>
      </c>
      <c r="L44" s="79" t="s">
        <v>75</v>
      </c>
      <c r="M44" s="80" t="s">
        <v>76</v>
      </c>
      <c r="O44" s="122" t="s">
        <v>76</v>
      </c>
      <c r="P44" s="55"/>
      <c r="Q44" s="80" t="s">
        <v>76</v>
      </c>
      <c r="R44" s="55"/>
      <c r="S44" s="122" t="s">
        <v>76</v>
      </c>
      <c r="T44" s="55"/>
      <c r="U44" s="80" t="s">
        <v>76</v>
      </c>
      <c r="V44" s="55"/>
      <c r="W44" s="122" t="s">
        <v>76</v>
      </c>
      <c r="X44" s="55"/>
      <c r="Y44" s="80" t="s">
        <v>76</v>
      </c>
      <c r="Z44" s="55"/>
      <c r="AA44" s="122" t="s">
        <v>76</v>
      </c>
      <c r="AB44" s="55"/>
      <c r="AC44" s="80" t="s">
        <v>76</v>
      </c>
    </row>
    <row r="45" spans="1:29" ht="15" hidden="1" customHeight="1">
      <c r="A45" s="144" t="s">
        <v>47</v>
      </c>
      <c r="B45" s="134" t="s">
        <v>67</v>
      </c>
      <c r="C45" s="134"/>
      <c r="D45" s="69"/>
      <c r="E45" s="32"/>
      <c r="F45" s="33"/>
      <c r="H45" s="144" t="s">
        <v>47</v>
      </c>
      <c r="I45" s="134" t="s">
        <v>67</v>
      </c>
      <c r="J45" s="134"/>
      <c r="K45" s="69"/>
      <c r="L45" s="32"/>
      <c r="M45" s="33"/>
      <c r="O45" s="33">
        <f>SUM(V45,O65,V65,Q45,V85)</f>
        <v>0</v>
      </c>
      <c r="P45" s="55"/>
      <c r="Q45" s="33"/>
      <c r="R45" s="55"/>
      <c r="S45" s="33">
        <f>SUM(Z45,S65,Z65,U45,Z85)</f>
        <v>0</v>
      </c>
      <c r="T45" s="55"/>
      <c r="U45" s="33"/>
      <c r="V45" s="55"/>
      <c r="W45" s="33">
        <f>SUM(AD45,W65,AD65,Y45,AD85)</f>
        <v>0</v>
      </c>
      <c r="X45" s="55"/>
      <c r="Y45" s="33"/>
      <c r="Z45" s="55"/>
      <c r="AA45" s="33">
        <f>SUM(AH45,AA65,AH65,AC45,AH85)</f>
        <v>0</v>
      </c>
      <c r="AB45" s="55"/>
      <c r="AC45" s="33"/>
    </row>
    <row r="46" spans="1:29" ht="15" hidden="1" customHeight="1">
      <c r="A46" s="144"/>
      <c r="B46" s="134" t="s">
        <v>68</v>
      </c>
      <c r="C46" s="134"/>
      <c r="D46" s="69"/>
      <c r="E46" s="32"/>
      <c r="F46" s="33"/>
      <c r="H46" s="144"/>
      <c r="I46" s="134" t="s">
        <v>68</v>
      </c>
      <c r="J46" s="134"/>
      <c r="K46" s="69"/>
      <c r="L46" s="32"/>
      <c r="M46" s="33"/>
      <c r="O46" s="33">
        <f>SUM(V46,O66,V66,Q46,V86)</f>
        <v>0</v>
      </c>
      <c r="P46" s="55"/>
      <c r="Q46" s="33"/>
      <c r="R46" s="55"/>
      <c r="S46" s="33">
        <f>SUM(Z46,S66,Z66,U46,Z86)</f>
        <v>0</v>
      </c>
      <c r="T46" s="55"/>
      <c r="U46" s="33"/>
      <c r="V46" s="55"/>
      <c r="W46" s="33">
        <f>SUM(AD46,W66,AD66,Y46,AD86)</f>
        <v>0</v>
      </c>
      <c r="X46" s="55"/>
      <c r="Y46" s="33"/>
      <c r="Z46" s="55"/>
      <c r="AA46" s="33">
        <f>SUM(AH46,AA66,AH66,AC46,AH86)</f>
        <v>0</v>
      </c>
      <c r="AB46" s="55"/>
      <c r="AC46" s="33"/>
    </row>
    <row r="47" spans="1:29" ht="15" hidden="1" customHeight="1">
      <c r="A47" s="128">
        <v>12</v>
      </c>
      <c r="B47" s="134" t="s">
        <v>67</v>
      </c>
      <c r="C47" s="134"/>
      <c r="D47" s="69"/>
      <c r="E47" s="32"/>
      <c r="F47" s="33"/>
      <c r="H47" s="128">
        <v>12</v>
      </c>
      <c r="I47" s="134" t="s">
        <v>67</v>
      </c>
      <c r="J47" s="134"/>
      <c r="K47" s="69"/>
      <c r="L47" s="32"/>
      <c r="M47" s="33"/>
      <c r="O47" s="33">
        <f>SUM(V47,O67,V67,Q47,V87)</f>
        <v>0</v>
      </c>
      <c r="P47" s="55"/>
      <c r="Q47" s="33"/>
      <c r="R47" s="55"/>
      <c r="S47" s="33">
        <f>SUM(Z47,S67,Z67,U47,Z87)</f>
        <v>0</v>
      </c>
      <c r="T47" s="55"/>
      <c r="U47" s="33"/>
      <c r="V47" s="55"/>
      <c r="W47" s="33">
        <f>SUM(AD47,W67,AD67,Y47,AD87)</f>
        <v>0</v>
      </c>
      <c r="X47" s="55"/>
      <c r="Y47" s="33"/>
      <c r="Z47" s="55"/>
      <c r="AA47" s="33">
        <f>SUM(AH47,AA67,AH67,AC47,AH87)</f>
        <v>0</v>
      </c>
      <c r="AB47" s="55"/>
      <c r="AC47" s="33"/>
    </row>
    <row r="48" spans="1:29" ht="15" hidden="1" customHeight="1">
      <c r="A48" s="128"/>
      <c r="B48" s="134" t="s">
        <v>68</v>
      </c>
      <c r="C48" s="134"/>
      <c r="D48" s="69"/>
      <c r="E48" s="32"/>
      <c r="F48" s="33"/>
      <c r="H48" s="128"/>
      <c r="I48" s="134" t="s">
        <v>68</v>
      </c>
      <c r="J48" s="134"/>
      <c r="K48" s="69"/>
      <c r="L48" s="32"/>
      <c r="M48" s="33"/>
      <c r="O48" s="33">
        <f>SUM(V48,O68,V68,Q48,V88)</f>
        <v>0</v>
      </c>
      <c r="P48" s="55"/>
      <c r="Q48" s="33"/>
      <c r="R48" s="55"/>
      <c r="S48" s="33">
        <f>SUM(Z48,S68,Z68,U48,Z88)</f>
        <v>0</v>
      </c>
      <c r="T48" s="55"/>
      <c r="U48" s="33"/>
      <c r="V48" s="55"/>
      <c r="W48" s="33">
        <f>SUM(AD48,W68,AD68,Y48,AD88)</f>
        <v>0</v>
      </c>
      <c r="X48" s="55"/>
      <c r="Y48" s="33"/>
      <c r="Z48" s="55"/>
      <c r="AA48" s="33">
        <f>SUM(AH48,AA68,AH68,AC48,AH88)</f>
        <v>0</v>
      </c>
      <c r="AB48" s="55"/>
      <c r="AC48" s="33"/>
    </row>
    <row r="49" spans="1:29" ht="17.25" customHeight="1">
      <c r="A49" s="135" t="s">
        <v>63</v>
      </c>
      <c r="B49" s="136" t="s">
        <v>67</v>
      </c>
      <c r="C49" s="137"/>
      <c r="D49" s="70">
        <v>1044</v>
      </c>
      <c r="E49" s="71">
        <v>12</v>
      </c>
      <c r="F49" s="72">
        <v>130</v>
      </c>
      <c r="H49" s="135" t="s">
        <v>63</v>
      </c>
      <c r="I49" s="136" t="s">
        <v>67</v>
      </c>
      <c r="J49" s="137"/>
      <c r="K49" s="105" t="s">
        <v>143</v>
      </c>
      <c r="L49" s="106" t="s">
        <v>143</v>
      </c>
      <c r="M49" s="72">
        <v>218</v>
      </c>
      <c r="O49" s="123">
        <v>2162</v>
      </c>
      <c r="P49" s="55"/>
      <c r="Q49" s="123">
        <v>218</v>
      </c>
      <c r="R49" s="55"/>
      <c r="S49" s="123">
        <v>2162</v>
      </c>
      <c r="T49" s="55"/>
      <c r="U49" s="123">
        <v>218</v>
      </c>
      <c r="V49" s="55"/>
      <c r="W49" s="123">
        <v>2162</v>
      </c>
      <c r="X49" s="55"/>
      <c r="Y49" s="123">
        <v>218</v>
      </c>
      <c r="Z49" s="55"/>
      <c r="AA49" s="123">
        <v>2162</v>
      </c>
      <c r="AB49" s="55"/>
      <c r="AC49" s="123">
        <v>218</v>
      </c>
    </row>
    <row r="50" spans="1:29" ht="17.25" customHeight="1">
      <c r="A50" s="135"/>
      <c r="B50" s="130" t="s">
        <v>68</v>
      </c>
      <c r="C50" s="131"/>
      <c r="D50" s="73">
        <v>2782</v>
      </c>
      <c r="E50" s="74">
        <v>25</v>
      </c>
      <c r="F50" s="42">
        <v>140</v>
      </c>
      <c r="H50" s="135"/>
      <c r="I50" s="130" t="s">
        <v>68</v>
      </c>
      <c r="J50" s="131"/>
      <c r="K50" s="107" t="s">
        <v>144</v>
      </c>
      <c r="L50" s="108" t="s">
        <v>144</v>
      </c>
      <c r="M50" s="42">
        <v>245</v>
      </c>
      <c r="O50" s="124">
        <v>2038</v>
      </c>
      <c r="P50" s="55"/>
      <c r="Q50" s="124">
        <v>245</v>
      </c>
      <c r="R50" s="55"/>
      <c r="S50" s="124">
        <v>2038</v>
      </c>
      <c r="T50" s="55"/>
      <c r="U50" s="124">
        <v>245</v>
      </c>
      <c r="V50" s="55"/>
      <c r="W50" s="124">
        <v>2038</v>
      </c>
      <c r="X50" s="55"/>
      <c r="Y50" s="124">
        <v>245</v>
      </c>
      <c r="Z50" s="55"/>
      <c r="AA50" s="124">
        <v>2038</v>
      </c>
      <c r="AB50" s="55"/>
      <c r="AC50" s="124">
        <v>245</v>
      </c>
    </row>
    <row r="51" spans="1:29" ht="17.25" customHeight="1">
      <c r="A51" s="128">
        <v>14</v>
      </c>
      <c r="B51" s="130" t="s">
        <v>67</v>
      </c>
      <c r="C51" s="131"/>
      <c r="D51" s="73">
        <v>1722</v>
      </c>
      <c r="E51" s="74">
        <v>13</v>
      </c>
      <c r="F51" s="42">
        <v>122</v>
      </c>
      <c r="H51" s="128">
        <v>14</v>
      </c>
      <c r="I51" s="130" t="s">
        <v>67</v>
      </c>
      <c r="J51" s="131"/>
      <c r="K51" s="107" t="s">
        <v>143</v>
      </c>
      <c r="L51" s="108" t="s">
        <v>143</v>
      </c>
      <c r="M51" s="42">
        <v>214</v>
      </c>
      <c r="O51" s="124">
        <v>2160</v>
      </c>
      <c r="P51" s="55"/>
      <c r="Q51" s="124">
        <v>214</v>
      </c>
      <c r="R51" s="55"/>
      <c r="S51" s="124">
        <v>2160</v>
      </c>
      <c r="T51" s="55"/>
      <c r="U51" s="124">
        <v>214</v>
      </c>
      <c r="V51" s="55"/>
      <c r="W51" s="124">
        <v>2160</v>
      </c>
      <c r="X51" s="55"/>
      <c r="Y51" s="124">
        <v>214</v>
      </c>
      <c r="Z51" s="55"/>
      <c r="AA51" s="124">
        <v>2160</v>
      </c>
      <c r="AB51" s="55"/>
      <c r="AC51" s="124">
        <v>214</v>
      </c>
    </row>
    <row r="52" spans="1:29" ht="17.25" customHeight="1">
      <c r="A52" s="128"/>
      <c r="B52" s="130" t="s">
        <v>68</v>
      </c>
      <c r="C52" s="131"/>
      <c r="D52" s="73">
        <v>2871</v>
      </c>
      <c r="E52" s="74">
        <v>28</v>
      </c>
      <c r="F52" s="42">
        <v>142</v>
      </c>
      <c r="H52" s="128"/>
      <c r="I52" s="130" t="s">
        <v>68</v>
      </c>
      <c r="J52" s="131"/>
      <c r="K52" s="107" t="s">
        <v>144</v>
      </c>
      <c r="L52" s="108" t="s">
        <v>144</v>
      </c>
      <c r="M52" s="42">
        <v>247</v>
      </c>
      <c r="O52" s="124">
        <v>2108</v>
      </c>
      <c r="P52" s="55"/>
      <c r="Q52" s="124">
        <v>247</v>
      </c>
      <c r="R52" s="55"/>
      <c r="S52" s="124">
        <v>2108</v>
      </c>
      <c r="T52" s="55"/>
      <c r="U52" s="124">
        <v>247</v>
      </c>
      <c r="V52" s="55"/>
      <c r="W52" s="124">
        <v>2108</v>
      </c>
      <c r="X52" s="55"/>
      <c r="Y52" s="124">
        <v>247</v>
      </c>
      <c r="Z52" s="55"/>
      <c r="AA52" s="124">
        <v>2108</v>
      </c>
      <c r="AB52" s="55"/>
      <c r="AC52" s="124">
        <v>247</v>
      </c>
    </row>
    <row r="53" spans="1:29" ht="17.25" customHeight="1">
      <c r="A53" s="128">
        <v>15</v>
      </c>
      <c r="B53" s="130" t="s">
        <v>67</v>
      </c>
      <c r="C53" s="131"/>
      <c r="D53" s="73">
        <v>1169</v>
      </c>
      <c r="E53" s="74">
        <v>13</v>
      </c>
      <c r="F53" s="42">
        <v>136</v>
      </c>
      <c r="H53" s="128">
        <v>15</v>
      </c>
      <c r="I53" s="130" t="s">
        <v>67</v>
      </c>
      <c r="J53" s="131"/>
      <c r="K53" s="73">
        <v>1847</v>
      </c>
      <c r="L53" s="74">
        <v>17</v>
      </c>
      <c r="M53" s="42">
        <v>213</v>
      </c>
      <c r="O53" s="124">
        <v>2164</v>
      </c>
      <c r="P53" s="55"/>
      <c r="Q53" s="124">
        <v>213</v>
      </c>
      <c r="R53" s="55"/>
      <c r="S53" s="124">
        <v>2164</v>
      </c>
      <c r="T53" s="55"/>
      <c r="U53" s="124">
        <v>213</v>
      </c>
      <c r="V53" s="55"/>
      <c r="W53" s="124">
        <v>2164</v>
      </c>
      <c r="X53" s="55"/>
      <c r="Y53" s="124">
        <v>213</v>
      </c>
      <c r="Z53" s="55"/>
      <c r="AA53" s="124">
        <v>2164</v>
      </c>
      <c r="AB53" s="55"/>
      <c r="AC53" s="124">
        <v>213</v>
      </c>
    </row>
    <row r="54" spans="1:29" ht="17.25" customHeight="1">
      <c r="A54" s="128"/>
      <c r="B54" s="130" t="s">
        <v>68</v>
      </c>
      <c r="C54" s="131"/>
      <c r="D54" s="73">
        <v>2904</v>
      </c>
      <c r="E54" s="74">
        <v>29</v>
      </c>
      <c r="F54" s="42">
        <v>144</v>
      </c>
      <c r="H54" s="128"/>
      <c r="I54" s="130" t="s">
        <v>68</v>
      </c>
      <c r="J54" s="131"/>
      <c r="K54" s="73">
        <v>4727</v>
      </c>
      <c r="L54" s="74">
        <v>32</v>
      </c>
      <c r="M54" s="42">
        <v>240</v>
      </c>
      <c r="O54" s="124">
        <v>2121</v>
      </c>
      <c r="P54" s="55"/>
      <c r="Q54" s="124">
        <v>240</v>
      </c>
      <c r="R54" s="55"/>
      <c r="S54" s="124">
        <v>2121</v>
      </c>
      <c r="T54" s="55"/>
      <c r="U54" s="124">
        <v>240</v>
      </c>
      <c r="V54" s="55"/>
      <c r="W54" s="124">
        <v>2121</v>
      </c>
      <c r="X54" s="55"/>
      <c r="Y54" s="124">
        <v>240</v>
      </c>
      <c r="Z54" s="55"/>
      <c r="AA54" s="124">
        <v>2121</v>
      </c>
      <c r="AB54" s="55"/>
      <c r="AC54" s="124">
        <v>240</v>
      </c>
    </row>
    <row r="55" spans="1:29" ht="17.25" customHeight="1">
      <c r="A55" s="128">
        <v>16</v>
      </c>
      <c r="B55" s="130" t="s">
        <v>67</v>
      </c>
      <c r="C55" s="131"/>
      <c r="D55" s="73">
        <v>1103</v>
      </c>
      <c r="E55" s="74">
        <v>14</v>
      </c>
      <c r="F55" s="42">
        <v>132</v>
      </c>
      <c r="H55" s="128">
        <v>16</v>
      </c>
      <c r="I55" s="130" t="s">
        <v>67</v>
      </c>
      <c r="J55" s="131"/>
      <c r="K55" s="73">
        <v>1931</v>
      </c>
      <c r="L55" s="74">
        <v>10</v>
      </c>
      <c r="M55" s="42">
        <v>210</v>
      </c>
      <c r="O55" s="124">
        <v>2118</v>
      </c>
      <c r="P55" s="55"/>
      <c r="Q55" s="124">
        <v>210</v>
      </c>
      <c r="R55" s="55"/>
      <c r="S55" s="124">
        <v>2118</v>
      </c>
      <c r="T55" s="55"/>
      <c r="U55" s="124">
        <v>210</v>
      </c>
      <c r="V55" s="55"/>
      <c r="W55" s="124">
        <v>2118</v>
      </c>
      <c r="X55" s="55"/>
      <c r="Y55" s="124">
        <v>210</v>
      </c>
      <c r="Z55" s="55"/>
      <c r="AA55" s="124">
        <v>2118</v>
      </c>
      <c r="AB55" s="55"/>
      <c r="AC55" s="124">
        <v>210</v>
      </c>
    </row>
    <row r="56" spans="1:29" ht="17.25" customHeight="1">
      <c r="A56" s="128"/>
      <c r="B56" s="130" t="s">
        <v>68</v>
      </c>
      <c r="C56" s="131"/>
      <c r="D56" s="73">
        <v>2638</v>
      </c>
      <c r="E56" s="74">
        <v>30</v>
      </c>
      <c r="F56" s="42">
        <v>141</v>
      </c>
      <c r="H56" s="128"/>
      <c r="I56" s="130" t="s">
        <v>68</v>
      </c>
      <c r="J56" s="131"/>
      <c r="K56" s="73">
        <v>4260</v>
      </c>
      <c r="L56" s="74">
        <v>32</v>
      </c>
      <c r="M56" s="42">
        <v>232</v>
      </c>
      <c r="O56" s="124">
        <v>2025</v>
      </c>
      <c r="P56" s="55"/>
      <c r="Q56" s="124">
        <v>232</v>
      </c>
      <c r="R56" s="55"/>
      <c r="S56" s="124">
        <v>2025</v>
      </c>
      <c r="T56" s="55"/>
      <c r="U56" s="124">
        <v>232</v>
      </c>
      <c r="V56" s="55"/>
      <c r="W56" s="124">
        <v>2025</v>
      </c>
      <c r="X56" s="55"/>
      <c r="Y56" s="124">
        <v>232</v>
      </c>
      <c r="Z56" s="55"/>
      <c r="AA56" s="124">
        <v>2025</v>
      </c>
      <c r="AB56" s="55"/>
      <c r="AC56" s="124">
        <v>232</v>
      </c>
    </row>
    <row r="57" spans="1:29" s="55" customFormat="1" ht="17.25" customHeight="1">
      <c r="A57" s="128">
        <v>17</v>
      </c>
      <c r="B57" s="130" t="s">
        <v>67</v>
      </c>
      <c r="C57" s="131"/>
      <c r="D57" s="73">
        <v>964</v>
      </c>
      <c r="E57" s="74">
        <v>18</v>
      </c>
      <c r="F57" s="42">
        <v>128</v>
      </c>
      <c r="H57" s="128">
        <v>17</v>
      </c>
      <c r="I57" s="130" t="s">
        <v>67</v>
      </c>
      <c r="J57" s="131"/>
      <c r="K57" s="73">
        <v>1347</v>
      </c>
      <c r="L57" s="74">
        <v>13</v>
      </c>
      <c r="M57" s="42">
        <v>197</v>
      </c>
      <c r="O57" s="124">
        <v>2025</v>
      </c>
      <c r="Q57" s="124">
        <v>197</v>
      </c>
      <c r="S57" s="124">
        <v>2025</v>
      </c>
      <c r="U57" s="124">
        <v>197</v>
      </c>
      <c r="W57" s="124">
        <v>2025</v>
      </c>
      <c r="Y57" s="124">
        <v>197</v>
      </c>
      <c r="AA57" s="124">
        <v>2025</v>
      </c>
      <c r="AC57" s="124">
        <v>197</v>
      </c>
    </row>
    <row r="58" spans="1:29" s="55" customFormat="1" ht="17.25" customHeight="1" thickBot="1">
      <c r="A58" s="129"/>
      <c r="B58" s="132" t="s">
        <v>68</v>
      </c>
      <c r="C58" s="133"/>
      <c r="D58" s="75">
        <v>2854</v>
      </c>
      <c r="E58" s="76">
        <v>33</v>
      </c>
      <c r="F58" s="45">
        <v>134</v>
      </c>
      <c r="H58" s="129"/>
      <c r="I58" s="132" t="s">
        <v>68</v>
      </c>
      <c r="J58" s="133"/>
      <c r="K58" s="75">
        <v>4427</v>
      </c>
      <c r="L58" s="76">
        <v>37</v>
      </c>
      <c r="M58" s="45">
        <v>224</v>
      </c>
      <c r="O58" s="125">
        <v>1974</v>
      </c>
      <c r="Q58" s="125">
        <v>224</v>
      </c>
      <c r="S58" s="125">
        <v>1974</v>
      </c>
      <c r="U58" s="125">
        <v>224</v>
      </c>
      <c r="W58" s="125">
        <v>1974</v>
      </c>
      <c r="Y58" s="125">
        <v>224</v>
      </c>
      <c r="AA58" s="125">
        <v>1974</v>
      </c>
      <c r="AC58" s="125">
        <v>224</v>
      </c>
    </row>
    <row r="59" spans="1:29">
      <c r="A59" s="11" t="s">
        <v>131</v>
      </c>
      <c r="H59" s="11" t="s">
        <v>126</v>
      </c>
    </row>
    <row r="60" spans="1:29">
      <c r="A60" s="11"/>
      <c r="B60" s="11"/>
    </row>
  </sheetData>
  <mergeCells count="178">
    <mergeCell ref="H21:M21"/>
    <mergeCell ref="M22:M23"/>
    <mergeCell ref="H25:H26"/>
    <mergeCell ref="I25:J25"/>
    <mergeCell ref="I26:J26"/>
    <mergeCell ref="H22:H23"/>
    <mergeCell ref="J22:J23"/>
    <mergeCell ref="F22:F23"/>
    <mergeCell ref="A27:A28"/>
    <mergeCell ref="B27:C27"/>
    <mergeCell ref="B28:C28"/>
    <mergeCell ref="A22:A23"/>
    <mergeCell ref="D22:E22"/>
    <mergeCell ref="A25:A26"/>
    <mergeCell ref="B25:C25"/>
    <mergeCell ref="B26:C26"/>
    <mergeCell ref="C22:C23"/>
    <mergeCell ref="A31:A32"/>
    <mergeCell ref="B31:C31"/>
    <mergeCell ref="B32:C32"/>
    <mergeCell ref="A33:A34"/>
    <mergeCell ref="B33:C33"/>
    <mergeCell ref="B34:C34"/>
    <mergeCell ref="A29:A30"/>
    <mergeCell ref="B29:C29"/>
    <mergeCell ref="B30:C30"/>
    <mergeCell ref="H31:H32"/>
    <mergeCell ref="I31:J31"/>
    <mergeCell ref="I32:J32"/>
    <mergeCell ref="H33:H34"/>
    <mergeCell ref="I33:J33"/>
    <mergeCell ref="I34:J34"/>
    <mergeCell ref="K22:L22"/>
    <mergeCell ref="H27:H28"/>
    <mergeCell ref="I27:J27"/>
    <mergeCell ref="I28:J28"/>
    <mergeCell ref="H29:H30"/>
    <mergeCell ref="I29:J29"/>
    <mergeCell ref="I30:J30"/>
    <mergeCell ref="I38:J38"/>
    <mergeCell ref="F42:F43"/>
    <mergeCell ref="H42:H43"/>
    <mergeCell ref="J42:J43"/>
    <mergeCell ref="K42:L42"/>
    <mergeCell ref="M42:M43"/>
    <mergeCell ref="H41:M41"/>
    <mergeCell ref="A41:F41"/>
    <mergeCell ref="H35:H36"/>
    <mergeCell ref="I35:J35"/>
    <mergeCell ref="I36:J36"/>
    <mergeCell ref="A37:A38"/>
    <mergeCell ref="B37:C37"/>
    <mergeCell ref="H37:H38"/>
    <mergeCell ref="I37:J37"/>
    <mergeCell ref="B38:C38"/>
    <mergeCell ref="A35:A36"/>
    <mergeCell ref="B35:C35"/>
    <mergeCell ref="B36:C36"/>
    <mergeCell ref="I50:J50"/>
    <mergeCell ref="A42:A43"/>
    <mergeCell ref="C42:C43"/>
    <mergeCell ref="D42:E42"/>
    <mergeCell ref="A47:A48"/>
    <mergeCell ref="B47:C47"/>
    <mergeCell ref="H47:H48"/>
    <mergeCell ref="A45:A46"/>
    <mergeCell ref="B45:C45"/>
    <mergeCell ref="H45:H46"/>
    <mergeCell ref="I45:J45"/>
    <mergeCell ref="B46:C46"/>
    <mergeCell ref="I46:J46"/>
    <mergeCell ref="A7:A8"/>
    <mergeCell ref="B7:C7"/>
    <mergeCell ref="B8:C8"/>
    <mergeCell ref="H1:M1"/>
    <mergeCell ref="A55:A56"/>
    <mergeCell ref="B55:C55"/>
    <mergeCell ref="H55:H56"/>
    <mergeCell ref="I55:J55"/>
    <mergeCell ref="B56:C56"/>
    <mergeCell ref="I56:J56"/>
    <mergeCell ref="A53:A54"/>
    <mergeCell ref="B53:C53"/>
    <mergeCell ref="H53:H54"/>
    <mergeCell ref="I53:J53"/>
    <mergeCell ref="B54:C54"/>
    <mergeCell ref="I54:J54"/>
    <mergeCell ref="A51:A52"/>
    <mergeCell ref="B51:C51"/>
    <mergeCell ref="H51:H52"/>
    <mergeCell ref="I51:J51"/>
    <mergeCell ref="B52:C52"/>
    <mergeCell ref="I52:J52"/>
    <mergeCell ref="I47:J47"/>
    <mergeCell ref="B48:C48"/>
    <mergeCell ref="M2:M3"/>
    <mergeCell ref="A5:A6"/>
    <mergeCell ref="B5:C5"/>
    <mergeCell ref="B6:C6"/>
    <mergeCell ref="H2:H3"/>
    <mergeCell ref="J2:J3"/>
    <mergeCell ref="K2:L2"/>
    <mergeCell ref="H5:H6"/>
    <mergeCell ref="I5:J5"/>
    <mergeCell ref="I6:J6"/>
    <mergeCell ref="A2:A3"/>
    <mergeCell ref="C2:C3"/>
    <mergeCell ref="D2:E2"/>
    <mergeCell ref="F2:F3"/>
    <mergeCell ref="A13:A14"/>
    <mergeCell ref="B13:C13"/>
    <mergeCell ref="B14:C14"/>
    <mergeCell ref="A11:A12"/>
    <mergeCell ref="B11:C11"/>
    <mergeCell ref="B12:C12"/>
    <mergeCell ref="A9:A10"/>
    <mergeCell ref="B9:C9"/>
    <mergeCell ref="B10:C10"/>
    <mergeCell ref="H11:H12"/>
    <mergeCell ref="I11:J11"/>
    <mergeCell ref="I12:J12"/>
    <mergeCell ref="H13:H14"/>
    <mergeCell ref="I13:J13"/>
    <mergeCell ref="I14:J14"/>
    <mergeCell ref="H7:H8"/>
    <mergeCell ref="I7:J7"/>
    <mergeCell ref="I8:J8"/>
    <mergeCell ref="H9:H10"/>
    <mergeCell ref="I9:J9"/>
    <mergeCell ref="I10:J10"/>
    <mergeCell ref="A57:A58"/>
    <mergeCell ref="B57:C57"/>
    <mergeCell ref="H57:H58"/>
    <mergeCell ref="I57:J57"/>
    <mergeCell ref="B58:C58"/>
    <mergeCell ref="I58:J58"/>
    <mergeCell ref="H15:H16"/>
    <mergeCell ref="I15:J15"/>
    <mergeCell ref="I16:J16"/>
    <mergeCell ref="A17:A18"/>
    <mergeCell ref="B17:C17"/>
    <mergeCell ref="H17:H18"/>
    <mergeCell ref="I17:J17"/>
    <mergeCell ref="B18:C18"/>
    <mergeCell ref="I18:J18"/>
    <mergeCell ref="A15:A16"/>
    <mergeCell ref="B15:C15"/>
    <mergeCell ref="B16:C16"/>
    <mergeCell ref="I48:J48"/>
    <mergeCell ref="A49:A50"/>
    <mergeCell ref="B49:C49"/>
    <mergeCell ref="H49:H50"/>
    <mergeCell ref="I49:J49"/>
    <mergeCell ref="B50:C50"/>
    <mergeCell ref="AA42:AA43"/>
    <mergeCell ref="AC42:AC43"/>
    <mergeCell ref="O42:O43"/>
    <mergeCell ref="Q42:Q43"/>
    <mergeCell ref="S42:S43"/>
    <mergeCell ref="U42:U43"/>
    <mergeCell ref="W42:W43"/>
    <mergeCell ref="Y42:Y43"/>
    <mergeCell ref="AA2:AA3"/>
    <mergeCell ref="AC2:AC3"/>
    <mergeCell ref="O22:O23"/>
    <mergeCell ref="Q22:Q23"/>
    <mergeCell ref="S22:S23"/>
    <mergeCell ref="U22:U23"/>
    <mergeCell ref="W22:W23"/>
    <mergeCell ref="Y22:Y23"/>
    <mergeCell ref="AA22:AA23"/>
    <mergeCell ref="AC22:AC23"/>
    <mergeCell ref="O2:O3"/>
    <mergeCell ref="Q2:Q3"/>
    <mergeCell ref="S2:S3"/>
    <mergeCell ref="U2:U3"/>
    <mergeCell ref="W2:W3"/>
    <mergeCell ref="Y2:Y3"/>
  </mergeCells>
  <phoneticPr fontId="2"/>
  <pageMargins left="0.75" right="0.75" top="1" bottom="1" header="0.51200000000000001" footer="0.51200000000000001"/>
  <pageSetup paperSize="8" orientation="landscape" r:id="rId1"/>
  <headerFooter alignWithMargins="0">
    <oddFooter>&amp;C&amp;"明朝,標準"- 117 -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4" width="24.125" style="2" customWidth="1"/>
    <col min="5" max="16384" width="9" style="2"/>
  </cols>
  <sheetData>
    <row r="1" spans="1:4" ht="14.25" thickBot="1">
      <c r="A1" s="1" t="s">
        <v>145</v>
      </c>
      <c r="C1" s="3" t="s">
        <v>142</v>
      </c>
      <c r="D1" s="4" t="s">
        <v>82</v>
      </c>
    </row>
    <row r="2" spans="1:4" ht="18" customHeight="1">
      <c r="A2" s="27" t="s">
        <v>27</v>
      </c>
      <c r="B2" s="28" t="s">
        <v>108</v>
      </c>
      <c r="C2" s="28" t="s">
        <v>109</v>
      </c>
      <c r="D2" s="29" t="s">
        <v>110</v>
      </c>
    </row>
    <row r="3" spans="1:4" ht="22.5" customHeight="1">
      <c r="A3" s="8" t="s">
        <v>42</v>
      </c>
      <c r="B3" s="113">
        <v>1627266</v>
      </c>
      <c r="C3" s="114">
        <v>1620682</v>
      </c>
      <c r="D3" s="114">
        <f>SUM(B3:C3)/365</f>
        <v>8898.4876712328769</v>
      </c>
    </row>
    <row r="4" spans="1:4" ht="22.5" customHeight="1">
      <c r="A4" s="9">
        <v>14</v>
      </c>
      <c r="B4" s="115">
        <v>1612888</v>
      </c>
      <c r="C4" s="116">
        <v>1609059</v>
      </c>
      <c r="D4" s="116">
        <f>SUM(B4:C4)/365</f>
        <v>8827.2520547945205</v>
      </c>
    </row>
    <row r="5" spans="1:4" ht="22.5" customHeight="1">
      <c r="A5" s="9">
        <v>15</v>
      </c>
      <c r="B5" s="115">
        <v>1621277</v>
      </c>
      <c r="C5" s="116">
        <v>1643380</v>
      </c>
      <c r="D5" s="116">
        <f>SUM(B5:C5)/365</f>
        <v>8944.2657534246573</v>
      </c>
    </row>
    <row r="6" spans="1:4" ht="22.5" customHeight="1">
      <c r="A6" s="9">
        <v>16</v>
      </c>
      <c r="B6" s="115">
        <v>1652752</v>
      </c>
      <c r="C6" s="116">
        <v>1677713</v>
      </c>
      <c r="D6" s="116">
        <f>SUM(B6:C6)/365</f>
        <v>9124.5616438356155</v>
      </c>
    </row>
    <row r="7" spans="1:4" ht="22.5" customHeight="1" thickBot="1">
      <c r="A7" s="10">
        <v>17</v>
      </c>
      <c r="B7" s="117">
        <v>1755331</v>
      </c>
      <c r="C7" s="118">
        <v>1806265</v>
      </c>
      <c r="D7" s="118">
        <f>SUM(B7:C7)/365</f>
        <v>9757.7972602739719</v>
      </c>
    </row>
    <row r="8" spans="1:4">
      <c r="A8" s="11" t="s">
        <v>124</v>
      </c>
    </row>
    <row r="10" spans="1:4" ht="14.25" thickBot="1">
      <c r="A10" s="1"/>
      <c r="B10" s="3" t="s">
        <v>112</v>
      </c>
      <c r="D10" s="4" t="s">
        <v>82</v>
      </c>
    </row>
    <row r="11" spans="1:4">
      <c r="A11" s="5"/>
      <c r="B11" s="6" t="s">
        <v>108</v>
      </c>
      <c r="C11" s="6" t="s">
        <v>109</v>
      </c>
      <c r="D11" s="7" t="s">
        <v>110</v>
      </c>
    </row>
    <row r="12" spans="1:4">
      <c r="A12" s="12" t="s">
        <v>111</v>
      </c>
      <c r="B12" s="13"/>
      <c r="C12" s="14"/>
      <c r="D12" s="15">
        <f t="shared" ref="D12:D18" si="0">SUM(B12:C12)/365</f>
        <v>0</v>
      </c>
    </row>
    <row r="13" spans="1:4">
      <c r="A13" s="16" t="s">
        <v>113</v>
      </c>
      <c r="B13" s="17"/>
      <c r="C13" s="18"/>
      <c r="D13" s="15">
        <f t="shared" si="0"/>
        <v>0</v>
      </c>
    </row>
    <row r="14" spans="1:4">
      <c r="A14" s="16" t="s">
        <v>114</v>
      </c>
      <c r="B14" s="17"/>
      <c r="C14" s="18"/>
      <c r="D14" s="15">
        <f t="shared" si="0"/>
        <v>0</v>
      </c>
    </row>
    <row r="15" spans="1:4">
      <c r="A15" s="16" t="s">
        <v>115</v>
      </c>
      <c r="B15" s="17"/>
      <c r="C15" s="18"/>
      <c r="D15" s="15">
        <f t="shared" si="0"/>
        <v>0</v>
      </c>
    </row>
    <row r="16" spans="1:4">
      <c r="A16" s="16" t="s">
        <v>116</v>
      </c>
      <c r="B16" s="17"/>
      <c r="C16" s="18"/>
      <c r="D16" s="15">
        <f t="shared" si="0"/>
        <v>0</v>
      </c>
    </row>
    <row r="17" spans="1:4">
      <c r="A17" s="16" t="s">
        <v>117</v>
      </c>
      <c r="B17" s="17"/>
      <c r="C17" s="18"/>
      <c r="D17" s="15">
        <f t="shared" si="0"/>
        <v>0</v>
      </c>
    </row>
    <row r="18" spans="1:4">
      <c r="A18" s="16" t="s">
        <v>118</v>
      </c>
      <c r="B18" s="17"/>
      <c r="C18" s="18"/>
      <c r="D18" s="15">
        <f t="shared" si="0"/>
        <v>0</v>
      </c>
    </row>
    <row r="19" spans="1:4">
      <c r="A19" s="16" t="s">
        <v>119</v>
      </c>
      <c r="B19" s="17"/>
      <c r="C19" s="18"/>
      <c r="D19" s="15">
        <f>SUM(B19:C19)/365</f>
        <v>0</v>
      </c>
    </row>
    <row r="20" spans="1:4">
      <c r="A20" s="16" t="s">
        <v>120</v>
      </c>
      <c r="B20" s="17"/>
      <c r="C20" s="18"/>
      <c r="D20" s="15">
        <f>SUM(B20:C20)/365</f>
        <v>0</v>
      </c>
    </row>
    <row r="21" spans="1:4">
      <c r="A21" s="16" t="s">
        <v>121</v>
      </c>
      <c r="B21" s="19"/>
      <c r="C21" s="20"/>
      <c r="D21" s="15">
        <f>SUM(B21:C21)/365</f>
        <v>0</v>
      </c>
    </row>
    <row r="22" spans="1:4">
      <c r="A22" s="16" t="s">
        <v>122</v>
      </c>
      <c r="B22" s="19"/>
      <c r="C22" s="20"/>
      <c r="D22" s="15">
        <f>SUM(B22:C22)/365</f>
        <v>0</v>
      </c>
    </row>
    <row r="23" spans="1:4" ht="14.25" thickBot="1">
      <c r="A23" s="21" t="s">
        <v>123</v>
      </c>
      <c r="B23" s="22"/>
      <c r="C23" s="23"/>
      <c r="D23" s="24">
        <f>SUM(B23:C23)/365</f>
        <v>0</v>
      </c>
    </row>
    <row r="24" spans="1:4">
      <c r="A24" s="11" t="s">
        <v>125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6" width="14.375" style="2" customWidth="1"/>
    <col min="7" max="10" width="8.625" style="2" customWidth="1"/>
    <col min="11" max="11" width="0.5" style="2" customWidth="1"/>
    <col min="12" max="16384" width="9" style="2"/>
  </cols>
  <sheetData>
    <row r="1" spans="1:10" ht="14.25" thickBot="1">
      <c r="A1" s="1" t="s">
        <v>146</v>
      </c>
      <c r="F1" s="25" t="s">
        <v>16</v>
      </c>
      <c r="G1" s="26"/>
      <c r="I1" s="26"/>
      <c r="J1" s="26"/>
    </row>
    <row r="2" spans="1:10" ht="24.75" customHeight="1">
      <c r="A2" s="27" t="s">
        <v>0</v>
      </c>
      <c r="B2" s="28" t="s">
        <v>2</v>
      </c>
      <c r="C2" s="28" t="s">
        <v>10</v>
      </c>
      <c r="D2" s="28" t="s">
        <v>5</v>
      </c>
      <c r="E2" s="28" t="s">
        <v>6</v>
      </c>
      <c r="F2" s="29" t="s">
        <v>14</v>
      </c>
    </row>
    <row r="3" spans="1:10" ht="22.5" customHeight="1">
      <c r="A3" s="8" t="s">
        <v>63</v>
      </c>
      <c r="B3" s="30">
        <f>SUM(C3:F3)</f>
        <v>5719</v>
      </c>
      <c r="C3" s="31">
        <v>336</v>
      </c>
      <c r="D3" s="31">
        <v>1285</v>
      </c>
      <c r="E3" s="31">
        <v>1635</v>
      </c>
      <c r="F3" s="31">
        <v>2463</v>
      </c>
    </row>
    <row r="4" spans="1:10" ht="22.5" customHeight="1">
      <c r="A4" s="9">
        <v>14</v>
      </c>
      <c r="B4" s="32">
        <f>SUM(C4:F4)</f>
        <v>5731</v>
      </c>
      <c r="C4" s="33">
        <v>315</v>
      </c>
      <c r="D4" s="33">
        <v>1255</v>
      </c>
      <c r="E4" s="33">
        <v>1564</v>
      </c>
      <c r="F4" s="33">
        <v>2597</v>
      </c>
    </row>
    <row r="5" spans="1:10" ht="22.5" customHeight="1">
      <c r="A5" s="9">
        <v>15</v>
      </c>
      <c r="B5" s="32">
        <f>SUM(C5:F5)</f>
        <v>5767</v>
      </c>
      <c r="C5" s="33">
        <v>311</v>
      </c>
      <c r="D5" s="33">
        <v>1245</v>
      </c>
      <c r="E5" s="33">
        <v>1535</v>
      </c>
      <c r="F5" s="33">
        <v>2676</v>
      </c>
    </row>
    <row r="6" spans="1:10" ht="22.5" customHeight="1">
      <c r="A6" s="9">
        <v>16</v>
      </c>
      <c r="B6" s="32">
        <f>SUM(C6:F6)</f>
        <v>5561</v>
      </c>
      <c r="C6" s="33">
        <v>289</v>
      </c>
      <c r="D6" s="33">
        <v>1197</v>
      </c>
      <c r="E6" s="33">
        <v>1367</v>
      </c>
      <c r="F6" s="33">
        <v>2708</v>
      </c>
    </row>
    <row r="7" spans="1:10" ht="22.5" customHeight="1" thickBot="1">
      <c r="A7" s="10">
        <v>17</v>
      </c>
      <c r="B7" s="34">
        <f>SUM(C7:F7)</f>
        <v>5440</v>
      </c>
      <c r="C7" s="35">
        <v>270</v>
      </c>
      <c r="D7" s="35">
        <v>1144</v>
      </c>
      <c r="E7" s="35">
        <v>1328</v>
      </c>
      <c r="F7" s="35">
        <v>2698</v>
      </c>
    </row>
    <row r="8" spans="1:10" ht="17.25" customHeight="1">
      <c r="A8" s="11" t="s">
        <v>15</v>
      </c>
      <c r="D8" s="36"/>
      <c r="F8" s="36"/>
      <c r="G8" s="36"/>
    </row>
    <row r="9" spans="1:10" ht="17.25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4.25" thickBot="1">
      <c r="A10" s="1" t="s">
        <v>133</v>
      </c>
      <c r="I10" s="145" t="s">
        <v>16</v>
      </c>
      <c r="J10" s="145"/>
    </row>
    <row r="11" spans="1:10" ht="17.25" customHeight="1">
      <c r="A11" s="146" t="s">
        <v>0</v>
      </c>
      <c r="B11" s="147" t="s">
        <v>2</v>
      </c>
      <c r="C11" s="148"/>
      <c r="D11" s="149"/>
      <c r="E11" s="147" t="s">
        <v>9</v>
      </c>
      <c r="F11" s="148"/>
      <c r="G11" s="149"/>
      <c r="H11" s="147" t="s">
        <v>10</v>
      </c>
      <c r="I11" s="148"/>
      <c r="J11" s="148"/>
    </row>
    <row r="12" spans="1:10" ht="17.25" customHeight="1">
      <c r="A12" s="136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46" t="s">
        <v>0</v>
      </c>
      <c r="B22" s="147" t="s">
        <v>11</v>
      </c>
      <c r="C22" s="148"/>
      <c r="D22" s="149"/>
      <c r="E22" s="147" t="s">
        <v>5</v>
      </c>
      <c r="F22" s="148"/>
      <c r="G22" s="149"/>
      <c r="H22" s="147" t="s">
        <v>6</v>
      </c>
      <c r="I22" s="148"/>
      <c r="J22" s="148"/>
    </row>
    <row r="23" spans="1:10" ht="17.25" customHeight="1">
      <c r="A23" s="136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46" t="s">
        <v>0</v>
      </c>
      <c r="B33" s="147" t="s">
        <v>7</v>
      </c>
      <c r="C33" s="148"/>
      <c r="D33" s="149"/>
      <c r="E33" s="147" t="s">
        <v>8</v>
      </c>
      <c r="F33" s="148"/>
      <c r="G33" s="149"/>
      <c r="H33" s="147" t="s">
        <v>12</v>
      </c>
      <c r="I33" s="148"/>
      <c r="J33" s="148"/>
    </row>
    <row r="34" spans="1:10" ht="17.25" customHeight="1">
      <c r="A34" s="136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46" t="s">
        <v>0</v>
      </c>
      <c r="B44" s="147" t="s">
        <v>13</v>
      </c>
      <c r="C44" s="148"/>
      <c r="D44" s="149"/>
      <c r="E44" s="147" t="s">
        <v>14</v>
      </c>
      <c r="F44" s="148"/>
      <c r="G44" s="148"/>
    </row>
    <row r="45" spans="1:10" ht="17.25" customHeight="1">
      <c r="A45" s="136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1" t="s">
        <v>15</v>
      </c>
    </row>
  </sheetData>
  <mergeCells count="16"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  <mergeCell ref="B44:D44"/>
    <mergeCell ref="E44:G44"/>
    <mergeCell ref="H22:J22"/>
    <mergeCell ref="B33:D33"/>
    <mergeCell ref="E33:G33"/>
    <mergeCell ref="H33:J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2" customWidth="1"/>
    <col min="2" max="7" width="12" style="2" customWidth="1"/>
    <col min="8" max="16384" width="9" style="2"/>
  </cols>
  <sheetData>
    <row r="1" spans="1:8" ht="16.5" customHeight="1" thickBot="1">
      <c r="A1" s="1" t="s">
        <v>147</v>
      </c>
    </row>
    <row r="2" spans="1:8">
      <c r="A2" s="151" t="s">
        <v>0</v>
      </c>
      <c r="B2" s="142" t="s">
        <v>17</v>
      </c>
      <c r="C2" s="142" t="s">
        <v>18</v>
      </c>
      <c r="D2" s="142" t="s">
        <v>19</v>
      </c>
      <c r="E2" s="142" t="s">
        <v>21</v>
      </c>
      <c r="F2" s="142"/>
      <c r="G2" s="150"/>
    </row>
    <row r="3" spans="1:8">
      <c r="A3" s="152"/>
      <c r="B3" s="153"/>
      <c r="C3" s="153"/>
      <c r="D3" s="153"/>
      <c r="E3" s="48" t="s">
        <v>2</v>
      </c>
      <c r="F3" s="48" t="s">
        <v>4</v>
      </c>
      <c r="G3" s="49" t="s">
        <v>20</v>
      </c>
    </row>
    <row r="4" spans="1:8">
      <c r="A4" s="50"/>
      <c r="B4" s="112" t="s">
        <v>134</v>
      </c>
      <c r="C4" s="112" t="s">
        <v>22</v>
      </c>
      <c r="D4" s="112" t="s">
        <v>23</v>
      </c>
      <c r="E4" s="112" t="s">
        <v>24</v>
      </c>
      <c r="F4" s="112" t="s">
        <v>24</v>
      </c>
      <c r="G4" s="112" t="s">
        <v>24</v>
      </c>
    </row>
    <row r="5" spans="1:8" ht="19.5" hidden="1" customHeight="1">
      <c r="A5" s="9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9" t="s">
        <v>63</v>
      </c>
      <c r="B9" s="110">
        <v>707.4</v>
      </c>
      <c r="C9" s="33">
        <v>506</v>
      </c>
      <c r="D9" s="33">
        <v>1939</v>
      </c>
      <c r="E9" s="33">
        <f t="shared" si="0"/>
        <v>1488</v>
      </c>
      <c r="F9" s="33">
        <v>671</v>
      </c>
      <c r="G9" s="33">
        <v>817</v>
      </c>
      <c r="H9" s="11"/>
    </row>
    <row r="10" spans="1:8" ht="22.5" customHeight="1">
      <c r="A10" s="9">
        <v>14</v>
      </c>
      <c r="B10" s="110">
        <v>704.8</v>
      </c>
      <c r="C10" s="33">
        <v>507</v>
      </c>
      <c r="D10" s="33">
        <v>1868</v>
      </c>
      <c r="E10" s="33">
        <f t="shared" si="0"/>
        <v>1382</v>
      </c>
      <c r="F10" s="33">
        <v>584</v>
      </c>
      <c r="G10" s="33">
        <v>798</v>
      </c>
      <c r="H10" s="11"/>
    </row>
    <row r="11" spans="1:8" ht="22.5" customHeight="1">
      <c r="A11" s="9">
        <v>15</v>
      </c>
      <c r="B11" s="110">
        <v>1174.5</v>
      </c>
      <c r="C11" s="33">
        <v>514</v>
      </c>
      <c r="D11" s="33">
        <v>2000</v>
      </c>
      <c r="E11" s="33">
        <f t="shared" si="0"/>
        <v>1347</v>
      </c>
      <c r="F11" s="33">
        <v>521</v>
      </c>
      <c r="G11" s="33">
        <v>826</v>
      </c>
      <c r="H11" s="11"/>
    </row>
    <row r="12" spans="1:8" ht="22.5" customHeight="1">
      <c r="A12" s="9">
        <v>16</v>
      </c>
      <c r="B12" s="110">
        <v>1178.4000000000001</v>
      </c>
      <c r="C12" s="33">
        <v>516</v>
      </c>
      <c r="D12" s="33">
        <v>2279</v>
      </c>
      <c r="E12" s="33">
        <v>1276</v>
      </c>
      <c r="F12" s="33">
        <v>475</v>
      </c>
      <c r="G12" s="33">
        <v>801</v>
      </c>
      <c r="H12" s="11"/>
    </row>
    <row r="13" spans="1:8" ht="22.5" customHeight="1" thickBot="1">
      <c r="A13" s="10">
        <v>17</v>
      </c>
      <c r="B13" s="111">
        <v>1179.0999999999999</v>
      </c>
      <c r="C13" s="35">
        <v>517</v>
      </c>
      <c r="D13" s="35">
        <v>2328</v>
      </c>
      <c r="E13" s="35">
        <v>1251</v>
      </c>
      <c r="F13" s="35">
        <v>473</v>
      </c>
      <c r="G13" s="35">
        <v>778</v>
      </c>
      <c r="H13" s="11"/>
    </row>
    <row r="14" spans="1:8">
      <c r="A14" s="11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2" width="7.25" style="2" hidden="1" customWidth="1"/>
    <col min="3" max="7" width="14.375" style="2" customWidth="1"/>
    <col min="8" max="16384" width="9" style="2"/>
  </cols>
  <sheetData>
    <row r="1" spans="1:7" ht="20.25" customHeight="1" thickBot="1">
      <c r="A1" s="1" t="s">
        <v>148</v>
      </c>
      <c r="G1" s="4" t="s">
        <v>141</v>
      </c>
    </row>
    <row r="2" spans="1:7" ht="17.25" customHeight="1">
      <c r="A2" s="27" t="s">
        <v>0</v>
      </c>
      <c r="B2" s="54"/>
      <c r="C2" s="28" t="s">
        <v>91</v>
      </c>
      <c r="D2" s="28" t="s">
        <v>92</v>
      </c>
      <c r="E2" s="28" t="s">
        <v>93</v>
      </c>
      <c r="F2" s="28" t="s">
        <v>94</v>
      </c>
      <c r="G2" s="29" t="s">
        <v>95</v>
      </c>
    </row>
    <row r="3" spans="1:7" hidden="1">
      <c r="A3" s="53" t="s">
        <v>41</v>
      </c>
      <c r="B3" s="55" t="s">
        <v>97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9" t="s">
        <v>138</v>
      </c>
      <c r="B4" s="57" t="s">
        <v>97</v>
      </c>
      <c r="C4" s="119">
        <f>SUM(C17:C20)</f>
        <v>82939</v>
      </c>
      <c r="D4" s="119">
        <f>SUM(D17:D20)</f>
        <v>40627</v>
      </c>
      <c r="E4" s="119">
        <f>SUM(E17:E20)</f>
        <v>30873</v>
      </c>
      <c r="F4" s="119">
        <f>SUM(F17:F20)</f>
        <v>7913</v>
      </c>
      <c r="G4" s="119">
        <f>SUM(G17:G20)</f>
        <v>3526</v>
      </c>
    </row>
    <row r="5" spans="1:7" ht="22.5" customHeight="1">
      <c r="A5" s="9">
        <v>14</v>
      </c>
      <c r="B5" s="57" t="s">
        <v>97</v>
      </c>
      <c r="C5" s="119">
        <f>SUM(C21:C24)</f>
        <v>84112</v>
      </c>
      <c r="D5" s="119">
        <f>SUM(D21:D24)</f>
        <v>41039</v>
      </c>
      <c r="E5" s="119">
        <f>SUM(E21:E24)</f>
        <v>31920</v>
      </c>
      <c r="F5" s="119">
        <f>SUM(F21:F24)</f>
        <v>7635</v>
      </c>
      <c r="G5" s="119">
        <f>SUM(G21:G24)</f>
        <v>3518</v>
      </c>
    </row>
    <row r="6" spans="1:7" ht="22.5" customHeight="1">
      <c r="A6" s="9">
        <v>15</v>
      </c>
      <c r="B6" s="57" t="s">
        <v>97</v>
      </c>
      <c r="C6" s="119">
        <f>SUM(C25:C28)</f>
        <v>84841</v>
      </c>
      <c r="D6" s="119">
        <f>SUM(D25:D28)</f>
        <v>41162</v>
      </c>
      <c r="E6" s="119">
        <f>SUM(E25:E28)</f>
        <v>32946</v>
      </c>
      <c r="F6" s="119">
        <f>SUM(F25:F28)</f>
        <v>7237</v>
      </c>
      <c r="G6" s="119">
        <f>SUM(G25:G28)</f>
        <v>3496</v>
      </c>
    </row>
    <row r="7" spans="1:7" ht="22.5" customHeight="1">
      <c r="A7" s="9">
        <v>16</v>
      </c>
      <c r="B7" s="57" t="s">
        <v>97</v>
      </c>
      <c r="C7" s="119">
        <f>SUM(C29:C32)</f>
        <v>87487</v>
      </c>
      <c r="D7" s="119">
        <f>SUM(D29:D32)</f>
        <v>41433</v>
      </c>
      <c r="E7" s="119">
        <f>SUM(E29:E32)</f>
        <v>34166</v>
      </c>
      <c r="F7" s="119">
        <f>SUM(F29:F32)</f>
        <v>6991</v>
      </c>
      <c r="G7" s="119">
        <f>SUM(G29:G32)</f>
        <v>4897</v>
      </c>
    </row>
    <row r="8" spans="1:7" ht="22.5" customHeight="1" thickBot="1">
      <c r="A8" s="10">
        <v>17</v>
      </c>
      <c r="B8" s="120" t="s">
        <v>97</v>
      </c>
      <c r="C8" s="35">
        <f>SUM(C33)</f>
        <v>87958</v>
      </c>
      <c r="D8" s="35">
        <f>SUM(D33)</f>
        <v>41448</v>
      </c>
      <c r="E8" s="35">
        <f>SUM(E33)</f>
        <v>34778</v>
      </c>
      <c r="F8" s="35">
        <f>SUM(F33)</f>
        <v>6827</v>
      </c>
      <c r="G8" s="35">
        <f>SUM(G33)</f>
        <v>4905</v>
      </c>
    </row>
    <row r="9" spans="1:7" ht="21" customHeight="1">
      <c r="A9" s="57" t="s">
        <v>106</v>
      </c>
      <c r="B9" s="55"/>
      <c r="D9" s="55"/>
      <c r="E9" s="55"/>
      <c r="F9" s="55"/>
      <c r="G9" s="55"/>
    </row>
    <row r="10" spans="1:7" ht="21" customHeight="1">
      <c r="A10" s="26"/>
      <c r="B10" s="55"/>
      <c r="C10" s="55"/>
      <c r="D10" s="55"/>
      <c r="E10" s="55"/>
      <c r="F10" s="55"/>
      <c r="G10" s="55"/>
    </row>
    <row r="12" spans="1:7">
      <c r="C12" s="2" t="s">
        <v>91</v>
      </c>
      <c r="D12" s="2" t="s">
        <v>92</v>
      </c>
      <c r="E12" s="2" t="s">
        <v>93</v>
      </c>
      <c r="F12" s="2" t="s">
        <v>94</v>
      </c>
      <c r="G12" s="2" t="s">
        <v>95</v>
      </c>
    </row>
    <row r="13" spans="1:7">
      <c r="A13" s="156" t="s">
        <v>96</v>
      </c>
      <c r="B13" s="2" t="s">
        <v>97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56"/>
      <c r="B14" s="2" t="s">
        <v>98</v>
      </c>
      <c r="C14" s="58">
        <v>12478</v>
      </c>
      <c r="D14" s="58">
        <v>6087</v>
      </c>
      <c r="E14" s="58">
        <v>4610</v>
      </c>
      <c r="F14" s="58">
        <v>1221</v>
      </c>
      <c r="G14" s="2">
        <v>560</v>
      </c>
    </row>
    <row r="15" spans="1:7">
      <c r="A15" s="156"/>
      <c r="B15" s="2" t="s">
        <v>99</v>
      </c>
      <c r="C15" s="58">
        <v>5895</v>
      </c>
      <c r="D15" s="58">
        <v>2789</v>
      </c>
      <c r="E15" s="58">
        <v>2312</v>
      </c>
      <c r="F15" s="2">
        <v>586</v>
      </c>
      <c r="G15" s="2">
        <v>208</v>
      </c>
    </row>
    <row r="16" spans="1:7">
      <c r="A16" s="156"/>
      <c r="B16" s="2" t="s">
        <v>100</v>
      </c>
      <c r="C16" s="58">
        <v>9648</v>
      </c>
      <c r="D16" s="58">
        <v>4121</v>
      </c>
      <c r="E16" s="58">
        <v>4122</v>
      </c>
      <c r="F16" s="2">
        <v>988</v>
      </c>
      <c r="G16" s="2">
        <v>417</v>
      </c>
    </row>
    <row r="17" spans="1:7">
      <c r="A17" s="156" t="s">
        <v>101</v>
      </c>
      <c r="B17" s="2" t="s">
        <v>97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56"/>
      <c r="B18" s="2" t="s">
        <v>98</v>
      </c>
      <c r="C18" s="58">
        <v>12580</v>
      </c>
      <c r="D18" s="58">
        <v>6059</v>
      </c>
      <c r="E18" s="58">
        <v>4772</v>
      </c>
      <c r="F18" s="58">
        <v>1181</v>
      </c>
      <c r="G18" s="2">
        <v>568</v>
      </c>
    </row>
    <row r="19" spans="1:7">
      <c r="A19" s="156"/>
      <c r="B19" s="2" t="s">
        <v>99</v>
      </c>
      <c r="C19" s="58">
        <v>5963</v>
      </c>
      <c r="D19" s="58">
        <v>2810</v>
      </c>
      <c r="E19" s="58">
        <v>2363</v>
      </c>
      <c r="F19" s="2">
        <v>569</v>
      </c>
      <c r="G19" s="2">
        <v>221</v>
      </c>
    </row>
    <row r="20" spans="1:7">
      <c r="A20" s="156"/>
      <c r="B20" s="2" t="s">
        <v>100</v>
      </c>
      <c r="C20" s="58">
        <v>9651</v>
      </c>
      <c r="D20" s="58">
        <v>4082</v>
      </c>
      <c r="E20" s="58">
        <v>4173</v>
      </c>
      <c r="F20" s="2">
        <v>975</v>
      </c>
      <c r="G20" s="2">
        <v>421</v>
      </c>
    </row>
    <row r="21" spans="1:7">
      <c r="A21" s="156" t="s">
        <v>102</v>
      </c>
      <c r="B21" s="2" t="s">
        <v>97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56"/>
      <c r="B22" s="2" t="s">
        <v>98</v>
      </c>
      <c r="C22" s="58">
        <v>12605</v>
      </c>
      <c r="D22" s="58">
        <v>6056</v>
      </c>
      <c r="E22" s="58">
        <v>4870</v>
      </c>
      <c r="F22" s="58">
        <v>1129</v>
      </c>
      <c r="G22" s="2">
        <v>550</v>
      </c>
    </row>
    <row r="23" spans="1:7">
      <c r="A23" s="156"/>
      <c r="B23" s="2" t="s">
        <v>99</v>
      </c>
      <c r="C23" s="58">
        <v>6093</v>
      </c>
      <c r="D23" s="58">
        <v>2892</v>
      </c>
      <c r="E23" s="58">
        <v>2423</v>
      </c>
      <c r="F23" s="2">
        <v>548</v>
      </c>
      <c r="G23" s="2">
        <v>230</v>
      </c>
    </row>
    <row r="24" spans="1:7">
      <c r="A24" s="156"/>
      <c r="B24" s="2" t="s">
        <v>100</v>
      </c>
      <c r="C24" s="58">
        <v>9744</v>
      </c>
      <c r="D24" s="58">
        <v>4115</v>
      </c>
      <c r="E24" s="58">
        <v>4250</v>
      </c>
      <c r="F24" s="2">
        <v>961</v>
      </c>
      <c r="G24" s="2">
        <v>418</v>
      </c>
    </row>
    <row r="25" spans="1:7">
      <c r="A25" s="156" t="s">
        <v>103</v>
      </c>
      <c r="B25" s="2" t="s">
        <v>97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56"/>
      <c r="B26" s="2" t="s">
        <v>98</v>
      </c>
      <c r="C26" s="58">
        <v>12590</v>
      </c>
      <c r="D26" s="58">
        <v>6006</v>
      </c>
      <c r="E26" s="58">
        <v>4985</v>
      </c>
      <c r="F26" s="58">
        <v>1058</v>
      </c>
      <c r="G26" s="2">
        <v>541</v>
      </c>
    </row>
    <row r="27" spans="1:7">
      <c r="A27" s="156"/>
      <c r="B27" s="2" t="s">
        <v>99</v>
      </c>
      <c r="C27" s="58">
        <v>6137</v>
      </c>
      <c r="D27" s="58">
        <v>2875</v>
      </c>
      <c r="E27" s="58">
        <v>2512</v>
      </c>
      <c r="F27" s="2">
        <v>522</v>
      </c>
      <c r="G27" s="2">
        <v>228</v>
      </c>
    </row>
    <row r="28" spans="1:7">
      <c r="A28" s="156"/>
      <c r="B28" s="2" t="s">
        <v>100</v>
      </c>
      <c r="C28" s="58">
        <v>9705</v>
      </c>
      <c r="D28" s="58">
        <v>4076</v>
      </c>
      <c r="E28" s="58">
        <v>4311</v>
      </c>
      <c r="F28" s="2">
        <v>909</v>
      </c>
      <c r="G28" s="2">
        <v>409</v>
      </c>
    </row>
    <row r="29" spans="1:7">
      <c r="A29" s="156" t="s">
        <v>104</v>
      </c>
      <c r="B29" s="2" t="s">
        <v>97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56"/>
      <c r="B30" s="2" t="s">
        <v>98</v>
      </c>
      <c r="C30" s="58">
        <v>12971</v>
      </c>
      <c r="D30" s="58">
        <v>5995</v>
      </c>
      <c r="E30" s="58">
        <v>5133</v>
      </c>
      <c r="F30" s="58">
        <v>1030</v>
      </c>
      <c r="G30" s="2">
        <v>813</v>
      </c>
    </row>
    <row r="31" spans="1:7">
      <c r="A31" s="156"/>
      <c r="B31" s="2" t="s">
        <v>99</v>
      </c>
      <c r="C31" s="58">
        <v>6349</v>
      </c>
      <c r="D31" s="58">
        <v>2913</v>
      </c>
      <c r="E31" s="58">
        <v>2566</v>
      </c>
      <c r="F31" s="2">
        <v>516</v>
      </c>
      <c r="G31" s="2">
        <v>354</v>
      </c>
    </row>
    <row r="32" spans="1:7">
      <c r="A32" s="156"/>
      <c r="B32" s="2" t="s">
        <v>100</v>
      </c>
      <c r="C32" s="58">
        <f>SUM(D32:G32)</f>
        <v>9866</v>
      </c>
      <c r="D32" s="58">
        <v>4070</v>
      </c>
      <c r="E32" s="58">
        <v>4380</v>
      </c>
      <c r="F32" s="2">
        <v>872</v>
      </c>
      <c r="G32" s="2">
        <v>544</v>
      </c>
    </row>
    <row r="33" spans="1:10">
      <c r="A33" s="156" t="s">
        <v>105</v>
      </c>
      <c r="B33" s="2" t="s">
        <v>97</v>
      </c>
      <c r="C33" s="58">
        <f>SUM(D33:G33)</f>
        <v>87958</v>
      </c>
      <c r="D33" s="2">
        <v>41448</v>
      </c>
      <c r="E33" s="2">
        <v>34778</v>
      </c>
      <c r="F33" s="2">
        <v>6827</v>
      </c>
      <c r="G33" s="2">
        <v>4905</v>
      </c>
    </row>
    <row r="34" spans="1:10">
      <c r="A34" s="156"/>
      <c r="B34" s="2" t="s">
        <v>98</v>
      </c>
      <c r="C34" s="58">
        <f>SUM(D34:G34)</f>
        <v>0</v>
      </c>
    </row>
    <row r="35" spans="1:10">
      <c r="A35" s="156"/>
      <c r="B35" s="2" t="s">
        <v>99</v>
      </c>
      <c r="C35" s="58">
        <f>SUM(D35:G35)</f>
        <v>0</v>
      </c>
    </row>
    <row r="36" spans="1:10">
      <c r="A36" s="156"/>
      <c r="B36" s="2" t="s">
        <v>100</v>
      </c>
      <c r="C36" s="58">
        <f>SUM(D36:G36)</f>
        <v>0</v>
      </c>
    </row>
    <row r="38" spans="1:10" ht="14.25" thickBot="1">
      <c r="A38" s="1" t="s">
        <v>26</v>
      </c>
      <c r="B38" s="1"/>
      <c r="J38" s="59" t="s">
        <v>85</v>
      </c>
    </row>
    <row r="39" spans="1:10" ht="24">
      <c r="A39" s="151" t="s">
        <v>27</v>
      </c>
      <c r="B39" s="142"/>
      <c r="C39" s="28" t="s">
        <v>28</v>
      </c>
      <c r="D39" s="28" t="s">
        <v>29</v>
      </c>
      <c r="E39" s="28" t="s">
        <v>30</v>
      </c>
      <c r="F39" s="28" t="s">
        <v>31</v>
      </c>
      <c r="G39" s="60" t="s">
        <v>32</v>
      </c>
      <c r="H39" s="28" t="s">
        <v>33</v>
      </c>
      <c r="I39" s="28" t="s">
        <v>34</v>
      </c>
      <c r="J39" s="29" t="s">
        <v>35</v>
      </c>
    </row>
    <row r="40" spans="1:10">
      <c r="A40" s="154" t="s">
        <v>39</v>
      </c>
      <c r="B40" s="61" t="s">
        <v>36</v>
      </c>
      <c r="C40" s="33">
        <v>5793</v>
      </c>
      <c r="D40" s="33">
        <v>164</v>
      </c>
      <c r="E40" s="33">
        <v>25670</v>
      </c>
      <c r="F40" s="33">
        <v>20</v>
      </c>
      <c r="G40" s="33">
        <v>988</v>
      </c>
      <c r="H40" s="33">
        <v>912</v>
      </c>
      <c r="I40" s="33">
        <v>17115</v>
      </c>
      <c r="J40" s="33">
        <f t="shared" ref="J40:J60" si="0">SUM(C40:I40)</f>
        <v>50662</v>
      </c>
    </row>
    <row r="41" spans="1:10">
      <c r="A41" s="154"/>
      <c r="B41" s="62" t="s">
        <v>83</v>
      </c>
      <c r="C41" s="33">
        <v>6144</v>
      </c>
      <c r="D41" s="33">
        <v>156</v>
      </c>
      <c r="E41" s="33">
        <v>17781</v>
      </c>
      <c r="F41" s="33">
        <v>19</v>
      </c>
      <c r="G41" s="33">
        <v>843</v>
      </c>
      <c r="H41" s="33">
        <v>622</v>
      </c>
      <c r="I41" s="33">
        <v>15012</v>
      </c>
      <c r="J41" s="33">
        <f t="shared" si="0"/>
        <v>40577</v>
      </c>
    </row>
    <row r="42" spans="1:10">
      <c r="A42" s="154"/>
      <c r="B42" s="62" t="s">
        <v>84</v>
      </c>
      <c r="C42" s="33">
        <v>6334</v>
      </c>
      <c r="D42" s="33">
        <v>281</v>
      </c>
      <c r="E42" s="33">
        <v>25132</v>
      </c>
      <c r="F42" s="33">
        <v>33</v>
      </c>
      <c r="G42" s="33">
        <v>989</v>
      </c>
      <c r="H42" s="33">
        <v>843</v>
      </c>
      <c r="I42" s="33">
        <v>17801</v>
      </c>
      <c r="J42" s="33">
        <f t="shared" si="0"/>
        <v>51413</v>
      </c>
    </row>
    <row r="43" spans="1:10">
      <c r="A43" s="154" t="s">
        <v>40</v>
      </c>
      <c r="B43" s="61" t="s">
        <v>36</v>
      </c>
      <c r="C43" s="33">
        <v>5624</v>
      </c>
      <c r="D43" s="33">
        <v>158</v>
      </c>
      <c r="E43" s="33">
        <v>26298</v>
      </c>
      <c r="F43" s="33">
        <v>21</v>
      </c>
      <c r="G43" s="33">
        <v>1055</v>
      </c>
      <c r="H43" s="33">
        <v>935</v>
      </c>
      <c r="I43" s="33">
        <v>17493</v>
      </c>
      <c r="J43" s="33">
        <f t="shared" si="0"/>
        <v>51584</v>
      </c>
    </row>
    <row r="44" spans="1:10">
      <c r="A44" s="154"/>
      <c r="B44" s="62" t="s">
        <v>83</v>
      </c>
      <c r="C44" s="33">
        <v>6071</v>
      </c>
      <c r="D44" s="33">
        <v>156</v>
      </c>
      <c r="E44" s="33">
        <v>18011</v>
      </c>
      <c r="F44" s="33">
        <v>15</v>
      </c>
      <c r="G44" s="33">
        <v>896</v>
      </c>
      <c r="H44" s="33">
        <v>625</v>
      </c>
      <c r="I44" s="33">
        <v>15360</v>
      </c>
      <c r="J44" s="33">
        <f t="shared" si="0"/>
        <v>41134</v>
      </c>
    </row>
    <row r="45" spans="1:10">
      <c r="A45" s="154"/>
      <c r="B45" s="62" t="s">
        <v>84</v>
      </c>
      <c r="C45" s="33">
        <v>6231</v>
      </c>
      <c r="D45" s="33">
        <v>268</v>
      </c>
      <c r="E45" s="33">
        <v>25528</v>
      </c>
      <c r="F45" s="33">
        <v>32</v>
      </c>
      <c r="G45" s="33">
        <v>1048</v>
      </c>
      <c r="H45" s="33">
        <v>858</v>
      </c>
      <c r="I45" s="33">
        <v>18504</v>
      </c>
      <c r="J45" s="33">
        <f t="shared" si="0"/>
        <v>52469</v>
      </c>
    </row>
    <row r="46" spans="1:10">
      <c r="A46" s="154" t="s">
        <v>41</v>
      </c>
      <c r="B46" s="61" t="s">
        <v>36</v>
      </c>
      <c r="C46" s="33">
        <v>5571</v>
      </c>
      <c r="D46" s="33">
        <v>155</v>
      </c>
      <c r="E46" s="33">
        <v>26854</v>
      </c>
      <c r="F46" s="33">
        <v>21</v>
      </c>
      <c r="G46" s="33">
        <v>1100</v>
      </c>
      <c r="H46" s="33">
        <v>957</v>
      </c>
      <c r="I46" s="33">
        <v>18212</v>
      </c>
      <c r="J46" s="33">
        <f t="shared" si="0"/>
        <v>52870</v>
      </c>
    </row>
    <row r="47" spans="1:10">
      <c r="A47" s="154"/>
      <c r="B47" s="62" t="s">
        <v>83</v>
      </c>
      <c r="C47" s="33">
        <v>6032</v>
      </c>
      <c r="D47" s="33">
        <v>161</v>
      </c>
      <c r="E47" s="33">
        <v>18231</v>
      </c>
      <c r="F47" s="33">
        <v>15</v>
      </c>
      <c r="G47" s="33">
        <v>926</v>
      </c>
      <c r="H47" s="33">
        <v>660</v>
      </c>
      <c r="I47" s="33">
        <v>15875</v>
      </c>
      <c r="J47" s="33">
        <f t="shared" si="0"/>
        <v>41900</v>
      </c>
    </row>
    <row r="48" spans="1:10">
      <c r="A48" s="154"/>
      <c r="B48" s="62" t="s">
        <v>84</v>
      </c>
      <c r="C48" s="33">
        <v>6044</v>
      </c>
      <c r="D48" s="33">
        <v>263</v>
      </c>
      <c r="E48" s="33">
        <v>26074</v>
      </c>
      <c r="F48" s="33">
        <v>32</v>
      </c>
      <c r="G48" s="33">
        <v>1102</v>
      </c>
      <c r="H48" s="33">
        <v>885</v>
      </c>
      <c r="I48" s="33">
        <v>19074</v>
      </c>
      <c r="J48" s="33">
        <f t="shared" si="0"/>
        <v>53474</v>
      </c>
    </row>
    <row r="49" spans="1:10">
      <c r="A49" s="154" t="s">
        <v>42</v>
      </c>
      <c r="B49" s="61" t="s">
        <v>36</v>
      </c>
      <c r="C49" s="33">
        <v>5377</v>
      </c>
      <c r="D49" s="33">
        <v>157</v>
      </c>
      <c r="E49" s="33">
        <v>27357</v>
      </c>
      <c r="F49" s="33">
        <v>20</v>
      </c>
      <c r="G49" s="33">
        <v>1113</v>
      </c>
      <c r="H49" s="33">
        <v>983</v>
      </c>
      <c r="I49" s="33">
        <v>18804</v>
      </c>
      <c r="J49" s="33">
        <f t="shared" si="0"/>
        <v>53811</v>
      </c>
    </row>
    <row r="50" spans="1:10">
      <c r="A50" s="154"/>
      <c r="B50" s="62" t="s">
        <v>83</v>
      </c>
      <c r="C50" s="33">
        <v>5933</v>
      </c>
      <c r="D50" s="33">
        <v>164</v>
      </c>
      <c r="E50" s="33">
        <v>18398</v>
      </c>
      <c r="F50" s="33">
        <v>16</v>
      </c>
      <c r="G50" s="33">
        <v>960</v>
      </c>
      <c r="H50" s="33">
        <v>689</v>
      </c>
      <c r="I50" s="33">
        <v>16412</v>
      </c>
      <c r="J50" s="33">
        <f t="shared" si="0"/>
        <v>42572</v>
      </c>
    </row>
    <row r="51" spans="1:10">
      <c r="A51" s="154"/>
      <c r="B51" s="62" t="s">
        <v>84</v>
      </c>
      <c r="C51" s="33">
        <v>5913</v>
      </c>
      <c r="D51" s="33">
        <v>244</v>
      </c>
      <c r="E51" s="33">
        <v>26591</v>
      </c>
      <c r="F51" s="33">
        <v>31</v>
      </c>
      <c r="G51" s="33">
        <v>1156</v>
      </c>
      <c r="H51" s="33">
        <v>903</v>
      </c>
      <c r="I51" s="33">
        <v>19687</v>
      </c>
      <c r="J51" s="33">
        <f t="shared" si="0"/>
        <v>54525</v>
      </c>
    </row>
    <row r="52" spans="1:10">
      <c r="A52" s="154" t="s">
        <v>43</v>
      </c>
      <c r="B52" s="61" t="s">
        <v>36</v>
      </c>
      <c r="C52" s="33">
        <v>5188</v>
      </c>
      <c r="D52" s="33">
        <v>159</v>
      </c>
      <c r="E52" s="33">
        <v>27676</v>
      </c>
      <c r="F52" s="33">
        <v>22</v>
      </c>
      <c r="G52" s="33">
        <v>1118</v>
      </c>
      <c r="H52" s="33">
        <v>1017</v>
      </c>
      <c r="I52" s="33">
        <v>19565</v>
      </c>
      <c r="J52" s="33">
        <f t="shared" si="0"/>
        <v>54745</v>
      </c>
    </row>
    <row r="53" spans="1:10">
      <c r="A53" s="154"/>
      <c r="B53" s="62" t="s">
        <v>83</v>
      </c>
      <c r="C53" s="33">
        <v>5801</v>
      </c>
      <c r="D53" s="33">
        <v>165</v>
      </c>
      <c r="E53" s="33">
        <v>18401</v>
      </c>
      <c r="F53" s="33">
        <v>18</v>
      </c>
      <c r="G53" s="33">
        <v>962</v>
      </c>
      <c r="H53" s="33">
        <v>707</v>
      </c>
      <c r="I53" s="33">
        <v>16804</v>
      </c>
      <c r="J53" s="33">
        <f t="shared" si="0"/>
        <v>42858</v>
      </c>
    </row>
    <row r="54" spans="1:10">
      <c r="A54" s="154"/>
      <c r="B54" s="62" t="s">
        <v>84</v>
      </c>
      <c r="C54" s="33">
        <v>5740</v>
      </c>
      <c r="D54" s="33">
        <v>249</v>
      </c>
      <c r="E54" s="33">
        <v>26827</v>
      </c>
      <c r="F54" s="33">
        <v>32</v>
      </c>
      <c r="G54" s="33">
        <v>1187</v>
      </c>
      <c r="H54" s="33">
        <v>922</v>
      </c>
      <c r="I54" s="33">
        <v>20284</v>
      </c>
      <c r="J54" s="33">
        <f t="shared" si="0"/>
        <v>55241</v>
      </c>
    </row>
    <row r="55" spans="1:10">
      <c r="A55" s="154" t="s">
        <v>44</v>
      </c>
      <c r="B55" s="61" t="s">
        <v>36</v>
      </c>
      <c r="C55" s="33">
        <v>4997</v>
      </c>
      <c r="D55" s="33">
        <v>160</v>
      </c>
      <c r="E55" s="33">
        <v>27976</v>
      </c>
      <c r="F55" s="33">
        <v>22</v>
      </c>
      <c r="G55" s="33">
        <v>1121</v>
      </c>
      <c r="H55" s="33">
        <v>1017</v>
      </c>
      <c r="I55" s="33">
        <v>20377</v>
      </c>
      <c r="J55" s="33">
        <f t="shared" si="0"/>
        <v>55670</v>
      </c>
    </row>
    <row r="56" spans="1:10">
      <c r="A56" s="154"/>
      <c r="B56" s="62" t="s">
        <v>83</v>
      </c>
      <c r="C56" s="33">
        <v>5635</v>
      </c>
      <c r="D56" s="33">
        <v>162</v>
      </c>
      <c r="E56" s="33">
        <v>18441</v>
      </c>
      <c r="F56" s="33">
        <v>17</v>
      </c>
      <c r="G56" s="33">
        <v>968</v>
      </c>
      <c r="H56" s="33">
        <v>688</v>
      </c>
      <c r="I56" s="33">
        <v>17121</v>
      </c>
      <c r="J56" s="33">
        <f t="shared" si="0"/>
        <v>43032</v>
      </c>
    </row>
    <row r="57" spans="1:10">
      <c r="A57" s="154"/>
      <c r="B57" s="62" t="s">
        <v>84</v>
      </c>
      <c r="C57" s="33">
        <v>5596</v>
      </c>
      <c r="D57" s="33">
        <v>244</v>
      </c>
      <c r="E57" s="33">
        <v>27128</v>
      </c>
      <c r="F57" s="33">
        <v>30</v>
      </c>
      <c r="G57" s="33">
        <v>1185</v>
      </c>
      <c r="H57" s="33">
        <v>915</v>
      </c>
      <c r="I57" s="33">
        <v>20887</v>
      </c>
      <c r="J57" s="33">
        <f t="shared" si="0"/>
        <v>55985</v>
      </c>
    </row>
    <row r="58" spans="1:10">
      <c r="A58" s="154" t="s">
        <v>45</v>
      </c>
      <c r="B58" s="61" t="s">
        <v>36</v>
      </c>
      <c r="C58" s="33">
        <v>4748</v>
      </c>
      <c r="D58" s="33">
        <v>163</v>
      </c>
      <c r="E58" s="33">
        <v>28205</v>
      </c>
      <c r="F58" s="33">
        <v>24</v>
      </c>
      <c r="G58" s="33">
        <v>1096</v>
      </c>
      <c r="H58" s="33">
        <v>1035</v>
      </c>
      <c r="I58" s="33">
        <v>21138</v>
      </c>
      <c r="J58" s="33">
        <f t="shared" si="0"/>
        <v>56409</v>
      </c>
    </row>
    <row r="59" spans="1:10">
      <c r="A59" s="154"/>
      <c r="B59" s="62" t="s">
        <v>83</v>
      </c>
      <c r="C59" s="33">
        <v>5439</v>
      </c>
      <c r="D59" s="33">
        <v>162</v>
      </c>
      <c r="E59" s="33">
        <v>18326</v>
      </c>
      <c r="F59" s="33">
        <v>19</v>
      </c>
      <c r="G59" s="33">
        <v>980</v>
      </c>
      <c r="H59" s="33">
        <v>673</v>
      </c>
      <c r="I59" s="33">
        <v>17428</v>
      </c>
      <c r="J59" s="33">
        <f t="shared" si="0"/>
        <v>43027</v>
      </c>
    </row>
    <row r="60" spans="1:10" ht="14.25" thickBot="1">
      <c r="A60" s="155"/>
      <c r="B60" s="63" t="s">
        <v>84</v>
      </c>
      <c r="C60" s="35">
        <v>5336</v>
      </c>
      <c r="D60" s="35">
        <v>237</v>
      </c>
      <c r="E60" s="35">
        <v>27172</v>
      </c>
      <c r="F60" s="35">
        <v>24</v>
      </c>
      <c r="G60" s="35">
        <v>1166</v>
      </c>
      <c r="H60" s="35">
        <v>952</v>
      </c>
      <c r="I60" s="35">
        <v>21599</v>
      </c>
      <c r="J60" s="35">
        <f t="shared" si="0"/>
        <v>56486</v>
      </c>
    </row>
    <row r="61" spans="1:10">
      <c r="B61" s="11" t="s">
        <v>46</v>
      </c>
    </row>
    <row r="63" spans="1:10">
      <c r="C63" s="2" t="s">
        <v>91</v>
      </c>
      <c r="D63" s="2" t="s">
        <v>92</v>
      </c>
      <c r="E63" s="2" t="s">
        <v>93</v>
      </c>
      <c r="F63" s="2" t="s">
        <v>94</v>
      </c>
      <c r="G63" s="2" t="s">
        <v>95</v>
      </c>
    </row>
    <row r="64" spans="1:10">
      <c r="A64" s="2" t="s">
        <v>96</v>
      </c>
      <c r="B64" s="2" t="s">
        <v>97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2" t="s">
        <v>98</v>
      </c>
      <c r="C65" s="58">
        <v>12478</v>
      </c>
      <c r="D65" s="58">
        <v>6087</v>
      </c>
      <c r="E65" s="58">
        <v>4610</v>
      </c>
      <c r="F65" s="58">
        <v>1221</v>
      </c>
      <c r="G65" s="2">
        <v>560</v>
      </c>
    </row>
    <row r="66" spans="1:7">
      <c r="B66" s="2" t="s">
        <v>99</v>
      </c>
      <c r="C66" s="58">
        <v>5895</v>
      </c>
      <c r="D66" s="58">
        <v>2789</v>
      </c>
      <c r="E66" s="58">
        <v>2312</v>
      </c>
      <c r="F66" s="2">
        <v>586</v>
      </c>
      <c r="G66" s="2">
        <v>208</v>
      </c>
    </row>
    <row r="67" spans="1:7">
      <c r="B67" s="2" t="s">
        <v>100</v>
      </c>
      <c r="C67" s="58">
        <v>9648</v>
      </c>
      <c r="D67" s="58">
        <v>4121</v>
      </c>
      <c r="E67" s="58">
        <v>4122</v>
      </c>
      <c r="F67" s="2">
        <v>988</v>
      </c>
      <c r="G67" s="2">
        <v>417</v>
      </c>
    </row>
    <row r="68" spans="1:7">
      <c r="A68" s="2" t="s">
        <v>101</v>
      </c>
      <c r="B68" s="2" t="s">
        <v>97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2" t="s">
        <v>98</v>
      </c>
      <c r="C69" s="58">
        <v>12580</v>
      </c>
      <c r="D69" s="58">
        <v>6059</v>
      </c>
      <c r="E69" s="58">
        <v>4772</v>
      </c>
      <c r="F69" s="58">
        <v>1181</v>
      </c>
      <c r="G69" s="2">
        <v>568</v>
      </c>
    </row>
    <row r="70" spans="1:7">
      <c r="B70" s="2" t="s">
        <v>99</v>
      </c>
      <c r="C70" s="58">
        <v>5963</v>
      </c>
      <c r="D70" s="58">
        <v>2810</v>
      </c>
      <c r="E70" s="58">
        <v>2363</v>
      </c>
      <c r="F70" s="2">
        <v>569</v>
      </c>
      <c r="G70" s="2">
        <v>221</v>
      </c>
    </row>
    <row r="71" spans="1:7">
      <c r="B71" s="2" t="s">
        <v>100</v>
      </c>
      <c r="C71" s="58">
        <v>9651</v>
      </c>
      <c r="D71" s="58">
        <v>4082</v>
      </c>
      <c r="E71" s="58">
        <v>4173</v>
      </c>
      <c r="F71" s="2">
        <v>975</v>
      </c>
      <c r="G71" s="2">
        <v>421</v>
      </c>
    </row>
    <row r="72" spans="1:7">
      <c r="A72" s="2" t="s">
        <v>102</v>
      </c>
      <c r="B72" s="2" t="s">
        <v>97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2" t="s">
        <v>98</v>
      </c>
      <c r="C73" s="58">
        <v>12605</v>
      </c>
      <c r="D73" s="58">
        <v>6056</v>
      </c>
      <c r="E73" s="58">
        <v>4870</v>
      </c>
      <c r="F73" s="58">
        <v>1129</v>
      </c>
      <c r="G73" s="2">
        <v>550</v>
      </c>
    </row>
    <row r="74" spans="1:7">
      <c r="B74" s="2" t="s">
        <v>99</v>
      </c>
      <c r="C74" s="58">
        <v>6093</v>
      </c>
      <c r="D74" s="58">
        <v>2892</v>
      </c>
      <c r="E74" s="58">
        <v>2423</v>
      </c>
      <c r="F74" s="2">
        <v>548</v>
      </c>
      <c r="G74" s="2">
        <v>230</v>
      </c>
    </row>
    <row r="75" spans="1:7">
      <c r="B75" s="2" t="s">
        <v>100</v>
      </c>
      <c r="C75" s="58">
        <v>9744</v>
      </c>
      <c r="D75" s="58">
        <v>4115</v>
      </c>
      <c r="E75" s="58">
        <v>4250</v>
      </c>
      <c r="F75" s="2">
        <v>961</v>
      </c>
      <c r="G75" s="2">
        <v>418</v>
      </c>
    </row>
    <row r="76" spans="1:7">
      <c r="A76" s="2" t="s">
        <v>103</v>
      </c>
      <c r="B76" s="2" t="s">
        <v>97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2" t="s">
        <v>98</v>
      </c>
      <c r="C77" s="58">
        <v>12590</v>
      </c>
      <c r="D77" s="58">
        <v>6006</v>
      </c>
      <c r="E77" s="58">
        <v>4985</v>
      </c>
      <c r="F77" s="58">
        <v>1058</v>
      </c>
      <c r="G77" s="2">
        <v>541</v>
      </c>
    </row>
    <row r="78" spans="1:7">
      <c r="B78" s="2" t="s">
        <v>99</v>
      </c>
      <c r="C78" s="58">
        <v>6137</v>
      </c>
      <c r="D78" s="58">
        <v>2875</v>
      </c>
      <c r="E78" s="58">
        <v>2512</v>
      </c>
      <c r="F78" s="2">
        <v>522</v>
      </c>
      <c r="G78" s="2">
        <v>228</v>
      </c>
    </row>
    <row r="79" spans="1:7">
      <c r="B79" s="2" t="s">
        <v>100</v>
      </c>
      <c r="C79" s="58">
        <v>9705</v>
      </c>
      <c r="D79" s="58">
        <v>4076</v>
      </c>
      <c r="E79" s="58">
        <v>4311</v>
      </c>
      <c r="F79" s="2">
        <v>909</v>
      </c>
      <c r="G79" s="2">
        <v>409</v>
      </c>
    </row>
    <row r="80" spans="1:7">
      <c r="A80" s="2" t="s">
        <v>104</v>
      </c>
      <c r="B80" s="2" t="s">
        <v>97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2" t="s">
        <v>98</v>
      </c>
      <c r="C81" s="58">
        <v>12971</v>
      </c>
      <c r="D81" s="58">
        <v>5995</v>
      </c>
      <c r="E81" s="58">
        <v>5133</v>
      </c>
      <c r="F81" s="58">
        <v>1030</v>
      </c>
      <c r="G81" s="2">
        <v>813</v>
      </c>
    </row>
    <row r="82" spans="1:7">
      <c r="B82" s="2" t="s">
        <v>99</v>
      </c>
      <c r="C82" s="58">
        <v>6349</v>
      </c>
      <c r="D82" s="58">
        <v>2913</v>
      </c>
      <c r="E82" s="58">
        <v>2566</v>
      </c>
      <c r="F82" s="2">
        <v>516</v>
      </c>
      <c r="G82" s="2">
        <v>354</v>
      </c>
    </row>
    <row r="83" spans="1:7">
      <c r="B83" s="2" t="s">
        <v>100</v>
      </c>
      <c r="C83" s="58">
        <v>9866</v>
      </c>
      <c r="D83" s="58">
        <v>4070</v>
      </c>
      <c r="E83" s="58">
        <v>4380</v>
      </c>
      <c r="F83" s="2">
        <v>872</v>
      </c>
      <c r="G83" s="2">
        <v>544</v>
      </c>
    </row>
    <row r="84" spans="1:7">
      <c r="A84" s="2" t="s">
        <v>105</v>
      </c>
      <c r="B84" s="2" t="s">
        <v>97</v>
      </c>
      <c r="C84" s="2">
        <v>0</v>
      </c>
    </row>
    <row r="85" spans="1:7">
      <c r="B85" s="2" t="s">
        <v>98</v>
      </c>
    </row>
    <row r="86" spans="1:7">
      <c r="B86" s="2" t="s">
        <v>99</v>
      </c>
    </row>
    <row r="87" spans="1:7">
      <c r="B87" s="2" t="s">
        <v>100</v>
      </c>
    </row>
  </sheetData>
  <mergeCells count="14">
    <mergeCell ref="A29:A32"/>
    <mergeCell ref="A33:A36"/>
    <mergeCell ref="A13:A16"/>
    <mergeCell ref="A17:A20"/>
    <mergeCell ref="A21:A24"/>
    <mergeCell ref="A25:A28"/>
    <mergeCell ref="A58:A60"/>
    <mergeCell ref="A40:A42"/>
    <mergeCell ref="A43:A45"/>
    <mergeCell ref="A46:A48"/>
    <mergeCell ref="A39:B39"/>
    <mergeCell ref="A49:A51"/>
    <mergeCell ref="A52:A54"/>
    <mergeCell ref="A55:A57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2" customWidth="1"/>
    <col min="2" max="2" width="8.375" style="2" hidden="1" customWidth="1"/>
    <col min="3" max="12" width="7.625" style="2" customWidth="1"/>
    <col min="13" max="16384" width="9" style="2"/>
  </cols>
  <sheetData>
    <row r="1" spans="1:12" ht="20.25" customHeight="1" thickBot="1">
      <c r="A1" s="1" t="s">
        <v>149</v>
      </c>
      <c r="L1" s="4" t="s">
        <v>137</v>
      </c>
    </row>
    <row r="2" spans="1:12">
      <c r="A2" s="151" t="s">
        <v>0</v>
      </c>
      <c r="B2" s="142"/>
      <c r="C2" s="142" t="s">
        <v>54</v>
      </c>
      <c r="D2" s="142"/>
      <c r="E2" s="142"/>
      <c r="F2" s="142"/>
      <c r="G2" s="142"/>
      <c r="H2" s="160" t="s">
        <v>55</v>
      </c>
      <c r="I2" s="142" t="s">
        <v>56</v>
      </c>
      <c r="J2" s="142"/>
      <c r="K2" s="142" t="s">
        <v>61</v>
      </c>
      <c r="L2" s="150"/>
    </row>
    <row r="3" spans="1:12">
      <c r="A3" s="152"/>
      <c r="B3" s="153"/>
      <c r="C3" s="153" t="s">
        <v>2</v>
      </c>
      <c r="D3" s="153" t="s">
        <v>49</v>
      </c>
      <c r="E3" s="153" t="s">
        <v>53</v>
      </c>
      <c r="F3" s="153"/>
      <c r="G3" s="153"/>
      <c r="H3" s="157"/>
      <c r="I3" s="157" t="s">
        <v>57</v>
      </c>
      <c r="J3" s="157" t="s">
        <v>58</v>
      </c>
      <c r="K3" s="157" t="s">
        <v>59</v>
      </c>
      <c r="L3" s="158" t="s">
        <v>60</v>
      </c>
    </row>
    <row r="4" spans="1:12">
      <c r="A4" s="152"/>
      <c r="B4" s="153"/>
      <c r="C4" s="153"/>
      <c r="D4" s="153"/>
      <c r="E4" s="48" t="s">
        <v>52</v>
      </c>
      <c r="F4" s="48" t="s">
        <v>50</v>
      </c>
      <c r="G4" s="48" t="s">
        <v>51</v>
      </c>
      <c r="H4" s="157"/>
      <c r="I4" s="153"/>
      <c r="J4" s="153"/>
      <c r="K4" s="153"/>
      <c r="L4" s="159"/>
    </row>
    <row r="5" spans="1:12" hidden="1">
      <c r="A5" s="128" t="s">
        <v>47</v>
      </c>
      <c r="B5" s="82" t="s">
        <v>36</v>
      </c>
      <c r="C5" s="33">
        <f t="shared" ref="C5:C17" si="0">SUM(D5:G5)</f>
        <v>20</v>
      </c>
      <c r="D5" s="33">
        <v>1</v>
      </c>
      <c r="E5" s="33">
        <v>0</v>
      </c>
      <c r="F5" s="33">
        <v>11</v>
      </c>
      <c r="G5" s="33">
        <v>8</v>
      </c>
      <c r="H5" s="33">
        <v>141</v>
      </c>
      <c r="I5" s="33">
        <v>110</v>
      </c>
      <c r="J5" s="33">
        <v>39</v>
      </c>
      <c r="K5" s="33">
        <v>140</v>
      </c>
      <c r="L5" s="33">
        <v>1</v>
      </c>
    </row>
    <row r="6" spans="1:12" hidden="1">
      <c r="A6" s="128"/>
      <c r="B6" s="82" t="s">
        <v>37</v>
      </c>
      <c r="C6" s="33">
        <f t="shared" si="0"/>
        <v>0</v>
      </c>
      <c r="D6" s="33"/>
      <c r="E6" s="33"/>
      <c r="F6" s="33"/>
      <c r="G6" s="33"/>
      <c r="H6" s="33"/>
      <c r="I6" s="33"/>
      <c r="J6" s="33"/>
      <c r="K6" s="33"/>
      <c r="L6" s="33"/>
    </row>
    <row r="7" spans="1:12" hidden="1">
      <c r="A7" s="128"/>
      <c r="B7" s="82" t="s">
        <v>48</v>
      </c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/>
    </row>
    <row r="8" spans="1:12" hidden="1">
      <c r="A8" s="128"/>
      <c r="B8" s="82" t="s">
        <v>38</v>
      </c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/>
    </row>
    <row r="9" spans="1:12" hidden="1">
      <c r="A9" s="128" t="s">
        <v>62</v>
      </c>
      <c r="B9" s="82" t="s">
        <v>36</v>
      </c>
      <c r="C9" s="33">
        <f t="shared" si="0"/>
        <v>20</v>
      </c>
      <c r="D9" s="33">
        <v>1</v>
      </c>
      <c r="E9" s="33">
        <v>0</v>
      </c>
      <c r="F9" s="33">
        <v>11</v>
      </c>
      <c r="G9" s="33">
        <v>8</v>
      </c>
      <c r="H9" s="33">
        <v>133</v>
      </c>
      <c r="I9" s="33">
        <v>40</v>
      </c>
      <c r="J9" s="33">
        <v>28</v>
      </c>
      <c r="K9" s="33">
        <v>142</v>
      </c>
      <c r="L9" s="33">
        <v>0</v>
      </c>
    </row>
    <row r="10" spans="1:12" hidden="1">
      <c r="A10" s="128"/>
      <c r="B10" s="82" t="s">
        <v>37</v>
      </c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/>
    </row>
    <row r="11" spans="1:12" hidden="1">
      <c r="A11" s="128"/>
      <c r="B11" s="82" t="s">
        <v>48</v>
      </c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hidden="1">
      <c r="A12" s="128"/>
      <c r="B12" s="82" t="s">
        <v>38</v>
      </c>
      <c r="C12" s="33">
        <f t="shared" si="0"/>
        <v>0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0.25" customHeight="1">
      <c r="A13" s="9" t="s">
        <v>63</v>
      </c>
      <c r="B13" s="82" t="s">
        <v>36</v>
      </c>
      <c r="C13" s="33">
        <f t="shared" si="0"/>
        <v>38</v>
      </c>
      <c r="D13" s="33">
        <f>SUM(D31:D35)</f>
        <v>7</v>
      </c>
      <c r="E13" s="33">
        <f t="shared" ref="E13:L13" si="1">SUM(E31:E35)</f>
        <v>3</v>
      </c>
      <c r="F13" s="33">
        <f t="shared" si="1"/>
        <v>16</v>
      </c>
      <c r="G13" s="33">
        <f t="shared" si="1"/>
        <v>12</v>
      </c>
      <c r="H13" s="33">
        <f t="shared" si="1"/>
        <v>193</v>
      </c>
      <c r="I13" s="33">
        <f t="shared" si="1"/>
        <v>65</v>
      </c>
      <c r="J13" s="33">
        <f t="shared" si="1"/>
        <v>39</v>
      </c>
      <c r="K13" s="33">
        <f t="shared" si="1"/>
        <v>211</v>
      </c>
      <c r="L13" s="33">
        <f t="shared" si="1"/>
        <v>1</v>
      </c>
    </row>
    <row r="14" spans="1:12" ht="20.25" customHeight="1">
      <c r="A14" s="9">
        <v>14</v>
      </c>
      <c r="B14" s="82" t="s">
        <v>36</v>
      </c>
      <c r="C14" s="33">
        <f t="shared" si="0"/>
        <v>38</v>
      </c>
      <c r="D14" s="33">
        <f>SUM(D36:D40)</f>
        <v>7</v>
      </c>
      <c r="E14" s="33">
        <f t="shared" ref="E14:L14" si="2">SUM(E36:E40)</f>
        <v>3</v>
      </c>
      <c r="F14" s="33">
        <f t="shared" si="2"/>
        <v>16</v>
      </c>
      <c r="G14" s="33">
        <f t="shared" si="2"/>
        <v>12</v>
      </c>
      <c r="H14" s="33">
        <f t="shared" si="2"/>
        <v>194</v>
      </c>
      <c r="I14" s="33">
        <f t="shared" si="2"/>
        <v>65</v>
      </c>
      <c r="J14" s="33">
        <f t="shared" si="2"/>
        <v>40</v>
      </c>
      <c r="K14" s="33">
        <f t="shared" si="2"/>
        <v>211</v>
      </c>
      <c r="L14" s="33">
        <f t="shared" si="2"/>
        <v>1</v>
      </c>
    </row>
    <row r="15" spans="1:12" ht="20.25" customHeight="1">
      <c r="A15" s="9">
        <v>15</v>
      </c>
      <c r="B15" s="82" t="s">
        <v>36</v>
      </c>
      <c r="C15" s="33">
        <f t="shared" si="0"/>
        <v>38</v>
      </c>
      <c r="D15" s="33">
        <f>SUM(D41:D45)</f>
        <v>7</v>
      </c>
      <c r="E15" s="33">
        <f t="shared" ref="E15:L15" si="3">SUM(E41:E45)</f>
        <v>3</v>
      </c>
      <c r="F15" s="33">
        <f t="shared" si="3"/>
        <v>16</v>
      </c>
      <c r="G15" s="33">
        <f t="shared" si="3"/>
        <v>12</v>
      </c>
      <c r="H15" s="33">
        <f t="shared" si="3"/>
        <v>190</v>
      </c>
      <c r="I15" s="33">
        <f t="shared" si="3"/>
        <v>65</v>
      </c>
      <c r="J15" s="33">
        <f t="shared" si="3"/>
        <v>43</v>
      </c>
      <c r="K15" s="33">
        <f t="shared" si="3"/>
        <v>212</v>
      </c>
      <c r="L15" s="33">
        <f t="shared" si="3"/>
        <v>1</v>
      </c>
    </row>
    <row r="16" spans="1:12" ht="20.25" customHeight="1">
      <c r="A16" s="9">
        <v>16</v>
      </c>
      <c r="B16" s="82" t="s">
        <v>36</v>
      </c>
      <c r="C16" s="33">
        <f t="shared" si="0"/>
        <v>38</v>
      </c>
      <c r="D16" s="33">
        <f>SUM(D46:D50)</f>
        <v>7</v>
      </c>
      <c r="E16" s="33">
        <f t="shared" ref="E16:L16" si="4">SUM(E46:E50)</f>
        <v>3</v>
      </c>
      <c r="F16" s="33">
        <f t="shared" si="4"/>
        <v>16</v>
      </c>
      <c r="G16" s="33">
        <f t="shared" si="4"/>
        <v>12</v>
      </c>
      <c r="H16" s="33">
        <f t="shared" si="4"/>
        <v>173</v>
      </c>
      <c r="I16" s="33">
        <f t="shared" si="4"/>
        <v>65</v>
      </c>
      <c r="J16" s="33">
        <f t="shared" si="4"/>
        <v>41</v>
      </c>
      <c r="K16" s="33">
        <f t="shared" si="4"/>
        <v>214</v>
      </c>
      <c r="L16" s="33">
        <f t="shared" si="4"/>
        <v>0</v>
      </c>
    </row>
    <row r="17" spans="1:12" ht="20.25" customHeight="1" thickBot="1">
      <c r="A17" s="10">
        <v>17</v>
      </c>
      <c r="B17" s="83" t="s">
        <v>36</v>
      </c>
      <c r="C17" s="35">
        <f t="shared" si="0"/>
        <v>38</v>
      </c>
      <c r="D17" s="35">
        <f>SUM(D51:D55)</f>
        <v>7</v>
      </c>
      <c r="E17" s="35">
        <f t="shared" ref="E17:L17" si="5">SUM(E51:E55)</f>
        <v>3</v>
      </c>
      <c r="F17" s="35">
        <f t="shared" si="5"/>
        <v>16</v>
      </c>
      <c r="G17" s="35">
        <f t="shared" si="5"/>
        <v>12</v>
      </c>
      <c r="H17" s="35">
        <f t="shared" si="5"/>
        <v>171</v>
      </c>
      <c r="I17" s="35">
        <f t="shared" si="5"/>
        <v>65</v>
      </c>
      <c r="J17" s="35">
        <f t="shared" si="5"/>
        <v>40</v>
      </c>
      <c r="K17" s="35">
        <f t="shared" si="5"/>
        <v>214</v>
      </c>
      <c r="L17" s="35">
        <f t="shared" si="5"/>
        <v>0</v>
      </c>
    </row>
    <row r="18" spans="1:12">
      <c r="A18" s="11" t="s">
        <v>128</v>
      </c>
    </row>
    <row r="19" spans="1:12" ht="14.25" thickBot="1">
      <c r="A19" s="1" t="s">
        <v>149</v>
      </c>
    </row>
    <row r="20" spans="1:12">
      <c r="A20" s="162" t="s">
        <v>0</v>
      </c>
      <c r="B20" s="163"/>
      <c r="C20" s="142" t="s">
        <v>54</v>
      </c>
      <c r="D20" s="142"/>
      <c r="E20" s="142"/>
      <c r="F20" s="142"/>
      <c r="G20" s="142"/>
      <c r="H20" s="160" t="s">
        <v>55</v>
      </c>
      <c r="I20" s="142" t="s">
        <v>56</v>
      </c>
      <c r="J20" s="142"/>
      <c r="K20" s="142" t="s">
        <v>61</v>
      </c>
      <c r="L20" s="150"/>
    </row>
    <row r="21" spans="1:12">
      <c r="A21" s="164"/>
      <c r="B21" s="165"/>
      <c r="C21" s="153" t="s">
        <v>2</v>
      </c>
      <c r="D21" s="153" t="s">
        <v>49</v>
      </c>
      <c r="E21" s="153" t="s">
        <v>53</v>
      </c>
      <c r="F21" s="153"/>
      <c r="G21" s="153"/>
      <c r="H21" s="157"/>
      <c r="I21" s="157" t="s">
        <v>57</v>
      </c>
      <c r="J21" s="157" t="s">
        <v>58</v>
      </c>
      <c r="K21" s="157" t="s">
        <v>59</v>
      </c>
      <c r="L21" s="158" t="s">
        <v>60</v>
      </c>
    </row>
    <row r="22" spans="1:12">
      <c r="A22" s="164"/>
      <c r="B22" s="165"/>
      <c r="C22" s="153"/>
      <c r="D22" s="153"/>
      <c r="E22" s="48" t="s">
        <v>52</v>
      </c>
      <c r="F22" s="48" t="s">
        <v>50</v>
      </c>
      <c r="G22" s="48" t="s">
        <v>51</v>
      </c>
      <c r="H22" s="157"/>
      <c r="I22" s="153"/>
      <c r="J22" s="153"/>
      <c r="K22" s="153"/>
      <c r="L22" s="159"/>
    </row>
    <row r="23" spans="1:12" hidden="1">
      <c r="A23" s="128" t="s">
        <v>47</v>
      </c>
      <c r="B23" s="82" t="s">
        <v>36</v>
      </c>
      <c r="C23" s="33">
        <f>SUM(D23:G23)</f>
        <v>20</v>
      </c>
      <c r="D23" s="33">
        <v>1</v>
      </c>
      <c r="E23" s="33">
        <v>0</v>
      </c>
      <c r="F23" s="33">
        <v>11</v>
      </c>
      <c r="G23" s="33">
        <v>8</v>
      </c>
      <c r="H23" s="33">
        <v>141</v>
      </c>
      <c r="I23" s="33">
        <v>110</v>
      </c>
      <c r="J23" s="33">
        <v>39</v>
      </c>
      <c r="K23" s="33">
        <v>140</v>
      </c>
      <c r="L23" s="33">
        <v>1</v>
      </c>
    </row>
    <row r="24" spans="1:12" hidden="1">
      <c r="A24" s="128"/>
      <c r="B24" s="82" t="s">
        <v>37</v>
      </c>
      <c r="C24" s="33">
        <f>SUM(D24:G24)</f>
        <v>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hidden="1">
      <c r="A25" s="128"/>
      <c r="B25" s="82" t="s">
        <v>48</v>
      </c>
      <c r="C25" s="33">
        <f>SUM(D25:G25)</f>
        <v>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hidden="1">
      <c r="A26" s="128"/>
      <c r="B26" s="82" t="s">
        <v>38</v>
      </c>
      <c r="C26" s="33">
        <f>SUM(D26:G26)</f>
        <v>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hidden="1">
      <c r="A27" s="128" t="s">
        <v>62</v>
      </c>
      <c r="B27" s="82" t="s">
        <v>36</v>
      </c>
      <c r="C27" s="33">
        <f>SUM(D27:G27)</f>
        <v>20</v>
      </c>
      <c r="D27" s="33">
        <v>1</v>
      </c>
      <c r="E27" s="33">
        <v>0</v>
      </c>
      <c r="F27" s="33">
        <v>11</v>
      </c>
      <c r="G27" s="33">
        <v>8</v>
      </c>
      <c r="H27" s="33">
        <v>133</v>
      </c>
      <c r="I27" s="33">
        <v>40</v>
      </c>
      <c r="J27" s="33">
        <v>28</v>
      </c>
      <c r="K27" s="33">
        <v>142</v>
      </c>
      <c r="L27" s="33">
        <v>0</v>
      </c>
    </row>
    <row r="28" spans="1:12" hidden="1">
      <c r="A28" s="128"/>
      <c r="B28" s="82" t="s">
        <v>37</v>
      </c>
      <c r="C28" s="33">
        <f t="shared" ref="C28:C35" si="6">SUM(D28:G28)</f>
        <v>0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hidden="1">
      <c r="A29" s="128"/>
      <c r="B29" s="82" t="s">
        <v>48</v>
      </c>
      <c r="C29" s="33">
        <f t="shared" si="6"/>
        <v>0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1:12" hidden="1">
      <c r="A30" s="128"/>
      <c r="B30" s="82" t="s">
        <v>38</v>
      </c>
      <c r="C30" s="33">
        <f t="shared" si="6"/>
        <v>0</v>
      </c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141" t="s">
        <v>63</v>
      </c>
      <c r="B31" s="82" t="s">
        <v>36</v>
      </c>
      <c r="C31" s="71">
        <f t="shared" si="6"/>
        <v>20</v>
      </c>
      <c r="D31" s="84">
        <v>1</v>
      </c>
      <c r="E31" s="84">
        <v>0</v>
      </c>
      <c r="F31" s="84">
        <v>11</v>
      </c>
      <c r="G31" s="84">
        <v>8</v>
      </c>
      <c r="H31" s="84">
        <v>135</v>
      </c>
      <c r="I31" s="84">
        <v>40</v>
      </c>
      <c r="J31" s="84">
        <v>28</v>
      </c>
      <c r="K31" s="84">
        <v>141</v>
      </c>
      <c r="L31" s="72">
        <v>1</v>
      </c>
    </row>
    <row r="32" spans="1:12">
      <c r="A32" s="141"/>
      <c r="B32" s="82"/>
      <c r="C32" s="74">
        <f t="shared" si="6"/>
        <v>3</v>
      </c>
      <c r="D32" s="84"/>
      <c r="E32" s="84">
        <v>1</v>
      </c>
      <c r="F32" s="84">
        <v>1</v>
      </c>
      <c r="G32" s="84">
        <v>1</v>
      </c>
      <c r="H32" s="84">
        <v>20</v>
      </c>
      <c r="I32" s="84">
        <v>15</v>
      </c>
      <c r="J32" s="84">
        <v>7</v>
      </c>
      <c r="K32" s="84">
        <v>23</v>
      </c>
      <c r="L32" s="72"/>
    </row>
    <row r="33" spans="1:12">
      <c r="A33" s="152"/>
      <c r="B33" s="82" t="s">
        <v>37</v>
      </c>
      <c r="C33" s="74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52"/>
      <c r="B34" s="82" t="s">
        <v>48</v>
      </c>
      <c r="C34" s="74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52"/>
      <c r="B35" s="85" t="s">
        <v>38</v>
      </c>
      <c r="C35" s="86">
        <f t="shared" si="6"/>
        <v>3</v>
      </c>
      <c r="D35" s="87"/>
      <c r="E35" s="87">
        <v>1</v>
      </c>
      <c r="F35" s="87">
        <v>1</v>
      </c>
      <c r="G35" s="87">
        <v>1</v>
      </c>
      <c r="H35" s="87">
        <v>26</v>
      </c>
      <c r="I35" s="87">
        <v>6</v>
      </c>
      <c r="J35" s="87">
        <v>2</v>
      </c>
      <c r="K35" s="87">
        <v>32</v>
      </c>
      <c r="L35" s="88">
        <v>0</v>
      </c>
    </row>
    <row r="36" spans="1:12">
      <c r="A36" s="152" t="s">
        <v>64</v>
      </c>
      <c r="B36" s="89" t="s">
        <v>36</v>
      </c>
      <c r="C36" s="90">
        <f>SUM(D36:G36)</f>
        <v>20</v>
      </c>
      <c r="D36" s="91">
        <v>1</v>
      </c>
      <c r="E36" s="91">
        <v>0</v>
      </c>
      <c r="F36" s="91">
        <v>11</v>
      </c>
      <c r="G36" s="91">
        <v>8</v>
      </c>
      <c r="H36" s="91">
        <v>133</v>
      </c>
      <c r="I36" s="91">
        <v>40</v>
      </c>
      <c r="J36" s="91">
        <v>28</v>
      </c>
      <c r="K36" s="91">
        <v>141</v>
      </c>
      <c r="L36" s="92">
        <v>1</v>
      </c>
    </row>
    <row r="37" spans="1:12">
      <c r="A37" s="152"/>
      <c r="B37" s="82"/>
      <c r="C37" s="74">
        <f t="shared" ref="C37:C50" si="7">SUM(D37:G37)</f>
        <v>3</v>
      </c>
      <c r="D37" s="84"/>
      <c r="E37" s="84">
        <v>1</v>
      </c>
      <c r="F37" s="84">
        <v>1</v>
      </c>
      <c r="G37" s="84">
        <v>1</v>
      </c>
      <c r="H37" s="84">
        <v>19</v>
      </c>
      <c r="I37" s="84">
        <v>15</v>
      </c>
      <c r="J37" s="84">
        <v>7</v>
      </c>
      <c r="K37" s="84">
        <v>23</v>
      </c>
      <c r="L37" s="72"/>
    </row>
    <row r="38" spans="1:12">
      <c r="A38" s="152"/>
      <c r="B38" s="82" t="s">
        <v>37</v>
      </c>
      <c r="C38" s="74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52"/>
      <c r="B39" s="82" t="s">
        <v>48</v>
      </c>
      <c r="C39" s="74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52"/>
      <c r="B40" s="85" t="s">
        <v>38</v>
      </c>
      <c r="C40" s="86">
        <f t="shared" si="7"/>
        <v>3</v>
      </c>
      <c r="D40" s="87"/>
      <c r="E40" s="87">
        <v>1</v>
      </c>
      <c r="F40" s="87">
        <v>1</v>
      </c>
      <c r="G40" s="87">
        <v>1</v>
      </c>
      <c r="H40" s="87">
        <v>27</v>
      </c>
      <c r="I40" s="87">
        <v>6</v>
      </c>
      <c r="J40" s="87">
        <v>2</v>
      </c>
      <c r="K40" s="87">
        <v>32</v>
      </c>
      <c r="L40" s="88">
        <v>0</v>
      </c>
    </row>
    <row r="41" spans="1:12">
      <c r="A41" s="152" t="s">
        <v>65</v>
      </c>
      <c r="B41" s="89" t="s">
        <v>36</v>
      </c>
      <c r="C41" s="90">
        <f t="shared" si="7"/>
        <v>20</v>
      </c>
      <c r="D41" s="91">
        <v>1</v>
      </c>
      <c r="E41" s="91">
        <v>0</v>
      </c>
      <c r="F41" s="91">
        <v>11</v>
      </c>
      <c r="G41" s="91">
        <v>8</v>
      </c>
      <c r="H41" s="91">
        <v>133</v>
      </c>
      <c r="I41" s="91">
        <v>40</v>
      </c>
      <c r="J41" s="91">
        <v>29</v>
      </c>
      <c r="K41" s="91">
        <v>142</v>
      </c>
      <c r="L41" s="92">
        <v>1</v>
      </c>
    </row>
    <row r="42" spans="1:12">
      <c r="A42" s="152"/>
      <c r="B42" s="82"/>
      <c r="C42" s="74">
        <f t="shared" si="7"/>
        <v>3</v>
      </c>
      <c r="D42" s="84"/>
      <c r="E42" s="84">
        <v>1</v>
      </c>
      <c r="F42" s="84">
        <v>1</v>
      </c>
      <c r="G42" s="84">
        <v>1</v>
      </c>
      <c r="H42" s="84">
        <v>19</v>
      </c>
      <c r="I42" s="84">
        <v>15</v>
      </c>
      <c r="J42" s="84">
        <v>9</v>
      </c>
      <c r="K42" s="84">
        <v>23</v>
      </c>
      <c r="L42" s="72"/>
    </row>
    <row r="43" spans="1:12">
      <c r="A43" s="152"/>
      <c r="B43" s="82" t="s">
        <v>37</v>
      </c>
      <c r="C43" s="74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52"/>
      <c r="B44" s="82" t="s">
        <v>48</v>
      </c>
      <c r="C44" s="74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52"/>
      <c r="B45" s="85" t="s">
        <v>38</v>
      </c>
      <c r="C45" s="86">
        <f t="shared" si="7"/>
        <v>3</v>
      </c>
      <c r="D45" s="87"/>
      <c r="E45" s="87">
        <v>1</v>
      </c>
      <c r="F45" s="87">
        <v>1</v>
      </c>
      <c r="G45" s="87">
        <v>1</v>
      </c>
      <c r="H45" s="87">
        <v>23</v>
      </c>
      <c r="I45" s="87">
        <v>6</v>
      </c>
      <c r="J45" s="87">
        <v>2</v>
      </c>
      <c r="K45" s="87">
        <v>32</v>
      </c>
      <c r="L45" s="88">
        <v>0</v>
      </c>
    </row>
    <row r="46" spans="1:12">
      <c r="A46" s="152" t="s">
        <v>66</v>
      </c>
      <c r="B46" s="89" t="s">
        <v>36</v>
      </c>
      <c r="C46" s="90">
        <f t="shared" si="7"/>
        <v>20</v>
      </c>
      <c r="D46" s="91">
        <v>1</v>
      </c>
      <c r="E46" s="91">
        <v>0</v>
      </c>
      <c r="F46" s="91">
        <v>11</v>
      </c>
      <c r="G46" s="91">
        <v>8</v>
      </c>
      <c r="H46" s="91">
        <v>119</v>
      </c>
      <c r="I46" s="91">
        <v>40</v>
      </c>
      <c r="J46" s="91">
        <v>29</v>
      </c>
      <c r="K46" s="91">
        <v>142</v>
      </c>
      <c r="L46" s="92">
        <v>0</v>
      </c>
    </row>
    <row r="47" spans="1:12">
      <c r="A47" s="152"/>
      <c r="B47" s="82"/>
      <c r="C47" s="74">
        <f t="shared" si="7"/>
        <v>3</v>
      </c>
      <c r="D47" s="84"/>
      <c r="E47" s="84">
        <v>1</v>
      </c>
      <c r="F47" s="84">
        <v>1</v>
      </c>
      <c r="G47" s="84">
        <v>1</v>
      </c>
      <c r="H47" s="84">
        <v>18</v>
      </c>
      <c r="I47" s="84">
        <v>15</v>
      </c>
      <c r="J47" s="84">
        <v>8</v>
      </c>
      <c r="K47" s="84">
        <v>24</v>
      </c>
      <c r="L47" s="72"/>
    </row>
    <row r="48" spans="1:12">
      <c r="A48" s="152"/>
      <c r="B48" s="82" t="s">
        <v>37</v>
      </c>
      <c r="C48" s="74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52"/>
      <c r="B49" s="82" t="s">
        <v>48</v>
      </c>
      <c r="C49" s="74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52"/>
      <c r="B50" s="85" t="s">
        <v>38</v>
      </c>
      <c r="C50" s="86">
        <f t="shared" si="7"/>
        <v>3</v>
      </c>
      <c r="D50" s="87"/>
      <c r="E50" s="87">
        <v>1</v>
      </c>
      <c r="F50" s="87">
        <v>1</v>
      </c>
      <c r="G50" s="87">
        <v>1</v>
      </c>
      <c r="H50" s="87">
        <v>21</v>
      </c>
      <c r="I50" s="87">
        <v>6</v>
      </c>
      <c r="J50" s="87">
        <v>2</v>
      </c>
      <c r="K50" s="87">
        <v>33</v>
      </c>
      <c r="L50" s="88">
        <v>0</v>
      </c>
    </row>
    <row r="51" spans="1:12">
      <c r="A51" s="152" t="s">
        <v>86</v>
      </c>
      <c r="B51" s="82" t="s">
        <v>36</v>
      </c>
      <c r="C51" s="71">
        <f>SUM(D51:G51)</f>
        <v>20</v>
      </c>
      <c r="D51" s="84">
        <v>1</v>
      </c>
      <c r="E51" s="84">
        <v>0</v>
      </c>
      <c r="F51" s="84">
        <v>11</v>
      </c>
      <c r="G51" s="84">
        <v>8</v>
      </c>
      <c r="H51" s="84">
        <v>119</v>
      </c>
      <c r="I51" s="84">
        <v>40</v>
      </c>
      <c r="J51" s="84">
        <v>29</v>
      </c>
      <c r="K51" s="84">
        <v>142</v>
      </c>
      <c r="L51" s="72">
        <v>0</v>
      </c>
    </row>
    <row r="52" spans="1:12">
      <c r="A52" s="152"/>
      <c r="B52" s="82"/>
      <c r="C52" s="74">
        <f>SUM(D52:G52)</f>
        <v>3</v>
      </c>
      <c r="D52" s="84"/>
      <c r="E52" s="84">
        <v>1</v>
      </c>
      <c r="F52" s="84">
        <v>1</v>
      </c>
      <c r="G52" s="84">
        <v>1</v>
      </c>
      <c r="H52" s="84">
        <v>17</v>
      </c>
      <c r="I52" s="84">
        <v>15</v>
      </c>
      <c r="J52" s="84">
        <v>8</v>
      </c>
      <c r="K52" s="84">
        <v>24</v>
      </c>
      <c r="L52" s="72"/>
    </row>
    <row r="53" spans="1:12">
      <c r="A53" s="152"/>
      <c r="B53" s="82" t="s">
        <v>37</v>
      </c>
      <c r="C53" s="74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52"/>
      <c r="B54" s="82" t="s">
        <v>48</v>
      </c>
      <c r="C54" s="74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61"/>
      <c r="B55" s="83" t="s">
        <v>38</v>
      </c>
      <c r="C55" s="76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1" t="s">
        <v>128</v>
      </c>
      <c r="B56" s="11"/>
    </row>
  </sheetData>
  <mergeCells count="33">
    <mergeCell ref="A23:A26"/>
    <mergeCell ref="A20:B22"/>
    <mergeCell ref="H20:H22"/>
    <mergeCell ref="I20:J20"/>
    <mergeCell ref="I21:I22"/>
    <mergeCell ref="J21:J22"/>
    <mergeCell ref="C21:C22"/>
    <mergeCell ref="A51:A55"/>
    <mergeCell ref="A5:A8"/>
    <mergeCell ref="A9:A12"/>
    <mergeCell ref="K2:L2"/>
    <mergeCell ref="C3:C4"/>
    <mergeCell ref="D21:D22"/>
    <mergeCell ref="E21:G21"/>
    <mergeCell ref="C20:G20"/>
    <mergeCell ref="A46:A50"/>
    <mergeCell ref="A27:A30"/>
    <mergeCell ref="A31:A35"/>
    <mergeCell ref="A36:A40"/>
    <mergeCell ref="A41:A45"/>
    <mergeCell ref="K20:L20"/>
    <mergeCell ref="K21:K22"/>
    <mergeCell ref="L21:L22"/>
    <mergeCell ref="L3:L4"/>
    <mergeCell ref="A2:B4"/>
    <mergeCell ref="C2:G2"/>
    <mergeCell ref="H2:H4"/>
    <mergeCell ref="I2:J2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2" customWidth="1"/>
    <col min="2" max="2" width="7.375" style="2" customWidth="1"/>
    <col min="3" max="5" width="13.875" style="2" customWidth="1"/>
    <col min="6" max="7" width="13.375" style="2" customWidth="1"/>
    <col min="8" max="16384" width="9" style="2"/>
  </cols>
  <sheetData>
    <row r="1" spans="1:7" ht="21" customHeight="1" thickBot="1">
      <c r="A1" s="1" t="s">
        <v>150</v>
      </c>
      <c r="G1" s="4" t="s">
        <v>82</v>
      </c>
    </row>
    <row r="2" spans="1:7" ht="16.5" customHeight="1">
      <c r="A2" s="151" t="s">
        <v>0</v>
      </c>
      <c r="B2" s="142"/>
      <c r="C2" s="142" t="s">
        <v>81</v>
      </c>
      <c r="D2" s="142"/>
      <c r="E2" s="142"/>
      <c r="F2" s="142" t="s">
        <v>79</v>
      </c>
      <c r="G2" s="150" t="s">
        <v>80</v>
      </c>
    </row>
    <row r="3" spans="1:7" ht="16.5" customHeight="1">
      <c r="A3" s="152"/>
      <c r="B3" s="153"/>
      <c r="C3" s="48" t="s">
        <v>2</v>
      </c>
      <c r="D3" s="48" t="s">
        <v>77</v>
      </c>
      <c r="E3" s="48" t="s">
        <v>78</v>
      </c>
      <c r="F3" s="153"/>
      <c r="G3" s="159"/>
    </row>
    <row r="4" spans="1:7" ht="30.75" customHeight="1">
      <c r="A4" s="167" t="s">
        <v>65</v>
      </c>
      <c r="B4" s="168"/>
      <c r="C4" s="93">
        <f>SUM(D4:E4)</f>
        <v>45257</v>
      </c>
      <c r="D4" s="93">
        <f>SUM(D28:D31)</f>
        <v>13524</v>
      </c>
      <c r="E4" s="93">
        <f>SUM(E28:E31)</f>
        <v>31733</v>
      </c>
      <c r="F4" s="93">
        <f>SUM(F28:F31)</f>
        <v>104</v>
      </c>
      <c r="G4" s="93">
        <f>SUM(G28:G31)</f>
        <v>367</v>
      </c>
    </row>
    <row r="5" spans="1:7" ht="30.75" customHeight="1">
      <c r="A5" s="134">
        <v>16</v>
      </c>
      <c r="B5" s="128"/>
      <c r="C5" s="93">
        <f>SUM(D5:E5)</f>
        <v>45046</v>
      </c>
      <c r="D5" s="93">
        <f>SUM(D32:D35)</f>
        <v>13320</v>
      </c>
      <c r="E5" s="93">
        <f>SUM(E32:E35)</f>
        <v>31726</v>
      </c>
      <c r="F5" s="93">
        <f>SUM(F32:F35)</f>
        <v>96</v>
      </c>
      <c r="G5" s="93">
        <f>SUM(G32:G35)</f>
        <v>315</v>
      </c>
    </row>
    <row r="6" spans="1:7" ht="30.75" customHeight="1" thickBot="1">
      <c r="A6" s="166">
        <v>17</v>
      </c>
      <c r="B6" s="129"/>
      <c r="C6" s="95">
        <f>SUM(D6:E6)</f>
        <v>43604</v>
      </c>
      <c r="D6" s="95">
        <v>12950</v>
      </c>
      <c r="E6" s="95">
        <v>30654</v>
      </c>
      <c r="F6" s="95">
        <v>83</v>
      </c>
      <c r="G6" s="95">
        <v>273</v>
      </c>
    </row>
    <row r="7" spans="1:7">
      <c r="A7" s="33" t="s">
        <v>107</v>
      </c>
      <c r="B7" s="11"/>
      <c r="D7" s="93"/>
      <c r="E7" s="93"/>
      <c r="F7" s="93"/>
      <c r="G7" s="93"/>
    </row>
    <row r="9" spans="1:7" ht="14.25" hidden="1" thickBot="1">
      <c r="A9" s="1" t="s">
        <v>132</v>
      </c>
      <c r="G9" s="2" t="s">
        <v>82</v>
      </c>
    </row>
    <row r="10" spans="1:7" hidden="1">
      <c r="A10" s="162" t="s">
        <v>0</v>
      </c>
      <c r="B10" s="163"/>
      <c r="C10" s="163" t="s">
        <v>81</v>
      </c>
      <c r="D10" s="163"/>
      <c r="E10" s="163"/>
      <c r="F10" s="163" t="s">
        <v>79</v>
      </c>
      <c r="G10" s="170" t="s">
        <v>80</v>
      </c>
    </row>
    <row r="11" spans="1:7" hidden="1">
      <c r="A11" s="164"/>
      <c r="B11" s="165"/>
      <c r="C11" s="81" t="s">
        <v>2</v>
      </c>
      <c r="D11" s="81" t="s">
        <v>77</v>
      </c>
      <c r="E11" s="81" t="s">
        <v>78</v>
      </c>
      <c r="F11" s="165"/>
      <c r="G11" s="171"/>
    </row>
    <row r="12" spans="1:7" hidden="1">
      <c r="A12" s="94" t="s">
        <v>47</v>
      </c>
      <c r="B12" s="36" t="s">
        <v>36</v>
      </c>
      <c r="C12" s="93">
        <f>SUM(D12:E12)</f>
        <v>27601</v>
      </c>
      <c r="D12" s="93">
        <v>7985</v>
      </c>
      <c r="E12" s="93">
        <v>19616</v>
      </c>
      <c r="F12" s="93">
        <v>104</v>
      </c>
      <c r="G12" s="93">
        <v>323</v>
      </c>
    </row>
    <row r="13" spans="1:7" hidden="1">
      <c r="A13" s="94"/>
      <c r="B13" s="36" t="s">
        <v>37</v>
      </c>
      <c r="C13" s="93">
        <f>SUM(D13:E13)</f>
        <v>0</v>
      </c>
      <c r="D13" s="93"/>
      <c r="E13" s="93"/>
      <c r="F13" s="93"/>
      <c r="G13" s="93"/>
    </row>
    <row r="14" spans="1:7" hidden="1">
      <c r="A14" s="94"/>
      <c r="B14" s="36" t="s">
        <v>48</v>
      </c>
      <c r="C14" s="93">
        <f>SUM(D14:E14)</f>
        <v>0</v>
      </c>
      <c r="D14" s="93"/>
      <c r="E14" s="93"/>
      <c r="F14" s="93"/>
      <c r="G14" s="93"/>
    </row>
    <row r="15" spans="1:7" hidden="1">
      <c r="A15" s="94"/>
      <c r="B15" s="36" t="s">
        <v>38</v>
      </c>
      <c r="C15" s="93">
        <f>SUM(D15:E15)</f>
        <v>0</v>
      </c>
      <c r="D15" s="93"/>
      <c r="E15" s="93"/>
      <c r="F15" s="93"/>
      <c r="G15" s="93"/>
    </row>
    <row r="16" spans="1:7" hidden="1">
      <c r="A16" s="94" t="s">
        <v>62</v>
      </c>
      <c r="B16" s="36" t="s">
        <v>36</v>
      </c>
      <c r="C16" s="93">
        <f>SUM(D16:E16)</f>
        <v>32740</v>
      </c>
      <c r="D16" s="93">
        <v>11250</v>
      </c>
      <c r="E16" s="93">
        <v>21490</v>
      </c>
      <c r="F16" s="93">
        <v>106</v>
      </c>
      <c r="G16" s="93">
        <v>324</v>
      </c>
    </row>
    <row r="17" spans="1:7" hidden="1">
      <c r="A17" s="94"/>
      <c r="B17" s="36" t="s">
        <v>37</v>
      </c>
      <c r="C17" s="93">
        <f t="shared" ref="C17:C31" si="0">SUM(D17:E17)</f>
        <v>0</v>
      </c>
      <c r="D17" s="93"/>
      <c r="E17" s="93"/>
      <c r="F17" s="93"/>
      <c r="G17" s="93"/>
    </row>
    <row r="18" spans="1:7" hidden="1">
      <c r="A18" s="94"/>
      <c r="B18" s="36" t="s">
        <v>48</v>
      </c>
      <c r="C18" s="93">
        <f t="shared" si="0"/>
        <v>0</v>
      </c>
      <c r="D18" s="93"/>
      <c r="E18" s="93"/>
      <c r="F18" s="93"/>
      <c r="G18" s="93"/>
    </row>
    <row r="19" spans="1:7" hidden="1">
      <c r="A19" s="94"/>
      <c r="B19" s="36" t="s">
        <v>38</v>
      </c>
      <c r="C19" s="93">
        <f t="shared" si="0"/>
        <v>0</v>
      </c>
      <c r="D19" s="93"/>
      <c r="E19" s="93"/>
      <c r="F19" s="93"/>
      <c r="G19" s="93"/>
    </row>
    <row r="20" spans="1:7" hidden="1">
      <c r="A20" s="94" t="s">
        <v>63</v>
      </c>
      <c r="B20" s="36" t="s">
        <v>36</v>
      </c>
      <c r="C20" s="93">
        <f t="shared" si="0"/>
        <v>32131</v>
      </c>
      <c r="D20" s="93">
        <v>10522</v>
      </c>
      <c r="E20" s="93">
        <v>21609</v>
      </c>
      <c r="F20" s="93">
        <v>90</v>
      </c>
      <c r="G20" s="93">
        <v>324</v>
      </c>
    </row>
    <row r="21" spans="1:7" hidden="1">
      <c r="A21" s="94"/>
      <c r="B21" s="36" t="s">
        <v>37</v>
      </c>
      <c r="C21" s="93">
        <f t="shared" si="0"/>
        <v>0</v>
      </c>
      <c r="D21" s="93"/>
      <c r="E21" s="93"/>
      <c r="F21" s="93"/>
      <c r="G21" s="93"/>
    </row>
    <row r="22" spans="1:7" hidden="1">
      <c r="A22" s="94"/>
      <c r="B22" s="36" t="s">
        <v>48</v>
      </c>
      <c r="C22" s="93">
        <f t="shared" si="0"/>
        <v>0</v>
      </c>
      <c r="D22" s="93"/>
      <c r="E22" s="93"/>
      <c r="F22" s="93"/>
      <c r="G22" s="93"/>
    </row>
    <row r="23" spans="1:7" hidden="1">
      <c r="A23" s="94"/>
      <c r="B23" s="36" t="s">
        <v>38</v>
      </c>
      <c r="C23" s="93">
        <f t="shared" si="0"/>
        <v>0</v>
      </c>
      <c r="D23" s="93"/>
      <c r="E23" s="93"/>
      <c r="F23" s="93"/>
      <c r="G23" s="93"/>
    </row>
    <row r="24" spans="1:7" hidden="1">
      <c r="A24" s="94" t="s">
        <v>64</v>
      </c>
      <c r="B24" s="36" t="s">
        <v>36</v>
      </c>
      <c r="C24" s="93">
        <f t="shared" si="0"/>
        <v>31690</v>
      </c>
      <c r="D24" s="93">
        <v>9998</v>
      </c>
      <c r="E24" s="93">
        <v>21692</v>
      </c>
      <c r="F24" s="93">
        <v>10</v>
      </c>
      <c r="G24" s="93">
        <v>280</v>
      </c>
    </row>
    <row r="25" spans="1:7" hidden="1">
      <c r="A25" s="94"/>
      <c r="B25" s="36" t="s">
        <v>37</v>
      </c>
      <c r="C25" s="93">
        <f t="shared" si="0"/>
        <v>0</v>
      </c>
      <c r="D25" s="93"/>
      <c r="E25" s="93"/>
      <c r="F25" s="93"/>
      <c r="G25" s="93"/>
    </row>
    <row r="26" spans="1:7" hidden="1">
      <c r="A26" s="94"/>
      <c r="B26" s="36" t="s">
        <v>48</v>
      </c>
      <c r="C26" s="93">
        <f t="shared" si="0"/>
        <v>0</v>
      </c>
      <c r="D26" s="93"/>
      <c r="E26" s="93"/>
      <c r="F26" s="93"/>
      <c r="G26" s="93"/>
    </row>
    <row r="27" spans="1:7" hidden="1">
      <c r="A27" s="94"/>
      <c r="B27" s="36" t="s">
        <v>38</v>
      </c>
      <c r="C27" s="93">
        <f t="shared" si="0"/>
        <v>0</v>
      </c>
      <c r="D27" s="93"/>
      <c r="E27" s="93"/>
      <c r="F27" s="93"/>
      <c r="G27" s="93"/>
    </row>
    <row r="28" spans="1:7" hidden="1">
      <c r="A28" s="169" t="s">
        <v>65</v>
      </c>
      <c r="B28" s="96" t="s">
        <v>36</v>
      </c>
      <c r="C28" s="97">
        <f t="shared" si="0"/>
        <v>31653</v>
      </c>
      <c r="D28" s="98">
        <v>9837</v>
      </c>
      <c r="E28" s="98">
        <v>21816</v>
      </c>
      <c r="F28" s="98">
        <v>70</v>
      </c>
      <c r="G28" s="99">
        <v>251</v>
      </c>
    </row>
    <row r="29" spans="1:7" hidden="1">
      <c r="A29" s="169"/>
      <c r="B29" s="96" t="s">
        <v>37</v>
      </c>
      <c r="C29" s="97">
        <f t="shared" si="0"/>
        <v>6430</v>
      </c>
      <c r="D29" s="98">
        <v>1761</v>
      </c>
      <c r="E29" s="98">
        <v>4669</v>
      </c>
      <c r="F29" s="98">
        <v>23</v>
      </c>
      <c r="G29" s="99">
        <v>76</v>
      </c>
    </row>
    <row r="30" spans="1:7" hidden="1">
      <c r="A30" s="169"/>
      <c r="B30" s="96" t="s">
        <v>48</v>
      </c>
      <c r="C30" s="97">
        <f t="shared" si="0"/>
        <v>2678</v>
      </c>
      <c r="D30" s="98">
        <v>647</v>
      </c>
      <c r="E30" s="98">
        <v>2031</v>
      </c>
      <c r="F30" s="98">
        <v>1</v>
      </c>
      <c r="G30" s="99">
        <v>12</v>
      </c>
    </row>
    <row r="31" spans="1:7" hidden="1">
      <c r="A31" s="169"/>
      <c r="B31" s="96" t="s">
        <v>38</v>
      </c>
      <c r="C31" s="97">
        <f t="shared" si="0"/>
        <v>4496</v>
      </c>
      <c r="D31" s="98">
        <v>1279</v>
      </c>
      <c r="E31" s="98">
        <v>3217</v>
      </c>
      <c r="F31" s="98">
        <v>10</v>
      </c>
      <c r="G31" s="99">
        <v>28</v>
      </c>
    </row>
    <row r="32" spans="1:7" hidden="1">
      <c r="A32" s="169" t="s">
        <v>66</v>
      </c>
      <c r="B32" s="96" t="s">
        <v>36</v>
      </c>
      <c r="C32" s="97">
        <f>SUM(D32:E32)</f>
        <v>31506</v>
      </c>
      <c r="D32" s="98">
        <v>9653</v>
      </c>
      <c r="E32" s="98">
        <v>21853</v>
      </c>
      <c r="F32" s="98">
        <v>62</v>
      </c>
      <c r="G32" s="99">
        <v>217</v>
      </c>
    </row>
    <row r="33" spans="1:7" hidden="1">
      <c r="A33" s="169"/>
      <c r="B33" s="96" t="s">
        <v>37</v>
      </c>
      <c r="C33" s="97">
        <f>SUM(D33:E33)</f>
        <v>6404</v>
      </c>
      <c r="D33" s="98">
        <v>1751</v>
      </c>
      <c r="E33" s="98">
        <v>4653</v>
      </c>
      <c r="F33" s="98">
        <v>23</v>
      </c>
      <c r="G33" s="99">
        <v>67</v>
      </c>
    </row>
    <row r="34" spans="1:7" hidden="1">
      <c r="A34" s="169"/>
      <c r="B34" s="96" t="s">
        <v>48</v>
      </c>
      <c r="C34" s="97">
        <f>SUM(D34:E34)</f>
        <v>2669</v>
      </c>
      <c r="D34" s="98">
        <v>638</v>
      </c>
      <c r="E34" s="98">
        <v>2031</v>
      </c>
      <c r="F34" s="98">
        <v>1</v>
      </c>
      <c r="G34" s="99">
        <v>12</v>
      </c>
    </row>
    <row r="35" spans="1:7" hidden="1">
      <c r="A35" s="169"/>
      <c r="B35" s="96" t="s">
        <v>38</v>
      </c>
      <c r="C35" s="97">
        <f>SUM(D35:E35)</f>
        <v>4467</v>
      </c>
      <c r="D35" s="98">
        <v>1278</v>
      </c>
      <c r="E35" s="98">
        <v>3189</v>
      </c>
      <c r="F35" s="98">
        <v>10</v>
      </c>
      <c r="G35" s="99">
        <v>19</v>
      </c>
    </row>
    <row r="36" spans="1:7" ht="47.25" hidden="1" customHeight="1" thickBot="1">
      <c r="A36" s="100" t="s">
        <v>86</v>
      </c>
      <c r="B36" s="101" t="s">
        <v>36</v>
      </c>
      <c r="C36" s="102">
        <f>SUM(D36:E36)</f>
        <v>43604</v>
      </c>
      <c r="D36" s="103">
        <v>12950</v>
      </c>
      <c r="E36" s="103">
        <v>30654</v>
      </c>
      <c r="F36" s="103">
        <v>83</v>
      </c>
      <c r="G36" s="104">
        <v>273</v>
      </c>
    </row>
    <row r="37" spans="1:7" hidden="1">
      <c r="A37" s="33" t="s">
        <v>107</v>
      </c>
      <c r="B37" s="11"/>
    </row>
    <row r="38" spans="1:7">
      <c r="B38" s="11"/>
    </row>
  </sheetData>
  <mergeCells count="13">
    <mergeCell ref="A28:A31"/>
    <mergeCell ref="A32:A35"/>
    <mergeCell ref="C10:E10"/>
    <mergeCell ref="F10:F11"/>
    <mergeCell ref="G10:G11"/>
    <mergeCell ref="A10:B11"/>
    <mergeCell ref="A6:B6"/>
    <mergeCell ref="A2:B3"/>
    <mergeCell ref="C2:E2"/>
    <mergeCell ref="F2:F3"/>
    <mergeCell ref="G2:G3"/>
    <mergeCell ref="A4:B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13-05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2023-03-10T01:51:43Z</cp:lastPrinted>
  <dcterms:created xsi:type="dcterms:W3CDTF">1997-01-08T22:48:59Z</dcterms:created>
  <dcterms:modified xsi:type="dcterms:W3CDTF">2023-03-10T01:51:54Z</dcterms:modified>
</cp:coreProperties>
</file>