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0666A23-2C34-4694-BDCB-2126D2818FE0}" xr6:coauthVersionLast="36" xr6:coauthVersionMax="36" xr10:uidLastSave="{00000000-0000-0000-0000-000000000000}"/>
  <bookViews>
    <workbookView xWindow="0" yWindow="0" windowWidth="28800" windowHeight="11940" tabRatio="763"/>
  </bookViews>
  <sheets>
    <sheet name="14-3" sheetId="5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B63" i="5" l="1"/>
  <c r="C63" i="5"/>
  <c r="B64" i="5"/>
  <c r="C64" i="5"/>
  <c r="B65" i="5"/>
  <c r="C65" i="5"/>
  <c r="B66" i="5"/>
  <c r="C66" i="5"/>
  <c r="C62" i="5"/>
  <c r="B62" i="5"/>
  <c r="C8" i="3"/>
  <c r="C74" i="5"/>
  <c r="D74" i="5"/>
  <c r="B83" i="5"/>
  <c r="C83" i="5"/>
  <c r="C84" i="5"/>
  <c r="B84" i="5"/>
  <c r="C82" i="5"/>
  <c r="B82" i="5"/>
  <c r="C81" i="5"/>
  <c r="B81" i="5"/>
  <c r="C80" i="5"/>
  <c r="B80" i="5"/>
  <c r="D75" i="5"/>
  <c r="C75" i="5"/>
  <c r="D73" i="5"/>
  <c r="C73" i="5"/>
  <c r="D72" i="5"/>
  <c r="C72" i="5"/>
  <c r="D71" i="5"/>
  <c r="C71" i="5"/>
  <c r="D57" i="5"/>
  <c r="C57" i="5"/>
  <c r="D56" i="5"/>
  <c r="C56" i="5"/>
  <c r="D55" i="5"/>
  <c r="C55" i="5"/>
  <c r="D54" i="5"/>
  <c r="C54" i="5"/>
  <c r="D53" i="5"/>
  <c r="C53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48" i="5"/>
  <c r="C48" i="5"/>
  <c r="B48" i="5"/>
  <c r="D21" i="5"/>
  <c r="C21" i="5"/>
  <c r="B21" i="5"/>
  <c r="D12" i="5"/>
  <c r="C12" i="5"/>
  <c r="B12" i="5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 s="1"/>
  <c r="E14" i="3"/>
  <c r="J14" i="3" s="1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 s="1"/>
  <c r="E26" i="3"/>
  <c r="J26" i="3"/>
  <c r="D47" i="5"/>
  <c r="C47" i="5"/>
  <c r="B47" i="5"/>
  <c r="D46" i="5"/>
  <c r="C46" i="5"/>
  <c r="B46" i="5"/>
  <c r="D45" i="5"/>
  <c r="C45" i="5"/>
  <c r="B45" i="5"/>
  <c r="D44" i="5"/>
  <c r="C44" i="5"/>
  <c r="B44" i="5"/>
  <c r="D20" i="5"/>
  <c r="C20" i="5"/>
  <c r="B20" i="5"/>
  <c r="D19" i="5"/>
  <c r="C19" i="5"/>
  <c r="B19" i="5"/>
  <c r="D18" i="5"/>
  <c r="C18" i="5"/>
  <c r="B18" i="5"/>
  <c r="D17" i="5"/>
  <c r="C17" i="5"/>
  <c r="B17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4" i="5"/>
  <c r="C4" i="5"/>
  <c r="D5" i="5"/>
  <c r="D6" i="5"/>
  <c r="D7" i="5"/>
  <c r="D8" i="5"/>
  <c r="D9" i="5"/>
  <c r="D10" i="5"/>
  <c r="D11" i="5"/>
  <c r="D4" i="5"/>
  <c r="L42" i="2"/>
  <c r="L54" i="2"/>
  <c r="L18" i="2"/>
  <c r="L30" i="2"/>
  <c r="G4" i="2"/>
  <c r="L43" i="2"/>
  <c r="L55" i="2"/>
  <c r="L19" i="2"/>
  <c r="L31" i="2"/>
  <c r="G5" i="2"/>
  <c r="G6" i="2"/>
  <c r="G7" i="2"/>
  <c r="G8" i="2"/>
  <c r="G9" i="2"/>
  <c r="G10" i="2"/>
  <c r="L17" i="2"/>
  <c r="L29" i="2"/>
  <c r="L41" i="2"/>
  <c r="L53" i="2"/>
  <c r="G3" i="2"/>
  <c r="C19" i="2"/>
  <c r="C6" i="2" s="1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<sst xmlns="http://schemas.openxmlformats.org/spreadsheetml/2006/main" count="779" uniqueCount="101">
  <si>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</si>
  <si>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</si>
  <si>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</si>
  <si>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</si>
  <si>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</si>
  <si>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116　水道別普及状況</t>
    <rPh sb="4" eb="6">
      <t>スイドウ</t>
    </rPh>
    <rPh sb="6" eb="7">
      <t>ベツ</t>
    </rPh>
    <rPh sb="7" eb="9">
      <t>フキュウ</t>
    </rPh>
    <rPh sb="9" eb="11">
      <t>ジョウキョウ</t>
    </rPh>
    <phoneticPr fontId="2"/>
  </si>
  <si>
    <t>施設数</t>
    <rPh sb="0" eb="2">
      <t>シセツ</t>
    </rPh>
    <rPh sb="2" eb="3">
      <t>カズ</t>
    </rPh>
    <phoneticPr fontId="2"/>
  </si>
  <si>
    <t>給水栓数</t>
    <rPh sb="0" eb="2">
      <t>キュウスイ</t>
    </rPh>
    <rPh sb="2" eb="3">
      <t>セン</t>
    </rPh>
    <rPh sb="3" eb="4">
      <t>カズ</t>
    </rPh>
    <phoneticPr fontId="2"/>
  </si>
  <si>
    <t>給水人口</t>
    <rPh sb="0" eb="2">
      <t>キュウスイ</t>
    </rPh>
    <rPh sb="2" eb="4">
      <t>ジンコウ</t>
    </rPh>
    <phoneticPr fontId="2"/>
  </si>
  <si>
    <t>総数</t>
    <rPh sb="0" eb="2">
      <t>ソウスウ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</si>
  <si>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</si>
  <si>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</si>
  <si>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</si>
  <si>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（単位：人，栓）</t>
    <rPh sb="1" eb="3">
      <t>タンイ</t>
    </rPh>
    <rPh sb="4" eb="5">
      <t>ヒト</t>
    </rPh>
    <rPh sb="6" eb="7">
      <t>セン</t>
    </rPh>
    <phoneticPr fontId="2"/>
  </si>
  <si>
    <t>家庭用</t>
    <rPh sb="0" eb="3">
      <t>カテイヨウ</t>
    </rPh>
    <phoneticPr fontId="2"/>
  </si>
  <si>
    <t>臼田地区</t>
    <rPh sb="0" eb="2">
      <t>ウスダ</t>
    </rPh>
    <rPh sb="2" eb="4">
      <t>チク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</si>
  <si>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</si>
  <si>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</si>
  <si>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</si>
  <si>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</si>
  <si>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</si>
  <si>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</si>
  <si>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</si>
  <si>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</si>
  <si>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</si>
  <si>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</si>
  <si>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</si>
  <si>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</si>
  <si>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</si>
  <si>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</si>
  <si>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</si>
  <si>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</si>
  <si>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</si>
  <si>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</si>
  <si>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</si>
  <si>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</si>
  <si>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</si>
  <si>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</si>
  <si>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</si>
  <si>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</si>
  <si>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</si>
  <si>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</si>
  <si>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</si>
  <si>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</si>
  <si>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</si>
  <si>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</si>
  <si>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</si>
  <si>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</si>
  <si>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</si>
  <si>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</si>
  <si>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</si>
  <si>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</si>
  <si>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</si>
  <si>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</si>
  <si>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</si>
  <si>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</si>
  <si>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</si>
  <si>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資料：佐久穂町水道課</t>
    <rPh sb="0" eb="2">
      <t>シリョウ</t>
    </rPh>
    <rPh sb="3" eb="5">
      <t>サク</t>
    </rPh>
    <rPh sb="5" eb="6">
      <t>ホ</t>
    </rPh>
    <rPh sb="6" eb="7">
      <t>マチ</t>
    </rPh>
    <rPh sb="7" eb="9">
      <t>スイドウ</t>
    </rPh>
    <rPh sb="9" eb="10">
      <t>カ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</si>
  <si>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</si>
  <si>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資料：小諸市外1市御牧ケ原水道組合</t>
    <rPh sb="0" eb="2">
      <t>シリョウ</t>
    </rPh>
    <rPh sb="3" eb="5">
      <t>コモロ</t>
    </rPh>
    <rPh sb="5" eb="6">
      <t>シ</t>
    </rPh>
    <rPh sb="6" eb="7">
      <t>ホカ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</si>
  <si>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</si>
  <si>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</si>
  <si>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</si>
  <si>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</si>
  <si>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</si>
  <si>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</si>
  <si>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</si>
  <si>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</si>
  <si>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</si>
  <si>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</si>
  <si>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</si>
  <si>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</si>
  <si>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</si>
  <si>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</si>
  <si>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</si>
  <si>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</si>
  <si>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</si>
  <si>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飲料水供給施設</t>
    <rPh sb="0" eb="3">
      <t>インリョウスイ</t>
    </rPh>
    <rPh sb="3" eb="5">
      <t>キョウキュウ</t>
    </rPh>
    <rPh sb="5" eb="7">
      <t>シセツ</t>
    </rPh>
    <phoneticPr fontId="2"/>
  </si>
  <si>
    <t>－望月地区－</t>
    <rPh sb="1" eb="3">
      <t>モチヅキ</t>
    </rPh>
    <rPh sb="3" eb="5">
      <t>チク</t>
    </rPh>
    <phoneticPr fontId="2"/>
  </si>
  <si>
    <t>－浅科地区－</t>
    <rPh sb="1" eb="3">
      <t>アサシナ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</si>
  <si>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</si>
  <si>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－佐久地区－</t>
    <rPh sb="1" eb="3">
      <t>サク</t>
    </rPh>
    <rPh sb="3" eb="5">
      <t>チク</t>
    </rPh>
    <phoneticPr fontId="2"/>
  </si>
  <si>
    <t>資料：立科町建設課</t>
    <rPh sb="6" eb="8">
      <t>ケンセツ</t>
    </rPh>
    <rPh sb="8" eb="9">
      <t>カ</t>
    </rPh>
    <phoneticPr fontId="2"/>
  </si>
  <si>
    <t>水道別普及状況（つづき）</t>
    <rPh sb="0" eb="2">
      <t>スイドウ</t>
    </rPh>
    <rPh sb="2" eb="3">
      <t>ベツ</t>
    </rPh>
    <rPh sb="3" eb="5">
      <t>フキュウ</t>
    </rPh>
    <rPh sb="5" eb="7">
      <t>ジョウキョウ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</si>
  <si>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</si>
  <si>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</si>
  <si>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</si>
  <si>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</si>
  <si>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</si>
  <si>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</si>
  <si>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</si>
  <si>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</si>
  <si>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</si>
  <si>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</si>
  <si>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</si>
  <si>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資料：佐久市望月外１市水道企業団・佐久市望月水道事業</t>
    <rPh sb="0" eb="2">
      <t>シリョウ</t>
    </rPh>
    <rPh sb="3" eb="5">
      <t>サク</t>
    </rPh>
    <rPh sb="5" eb="6">
      <t>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</si>
  <si>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14-3　水道別普及状況</t>
    <rPh sb="5" eb="7">
      <t>スイドウ</t>
    </rPh>
    <rPh sb="7" eb="8">
      <t>ベツ</t>
    </rPh>
    <rPh sb="8" eb="10">
      <t>フキュウ</t>
    </rPh>
    <rPh sb="10" eb="12">
      <t>ジョウキョウ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</si>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</sst>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35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workbookViewId="0">
      <selection activeCell="B1" sqref="B1"/>
    </sheetView>
  </sheetViews>
  <sheetFormatPr defaultRowHeight="13.5"/>
  <cols>
    <col min="1" max="1" width="9.875" style="2" customWidth="1"/>
    <col min="2" max="12" width="7" style="2" customWidth="1"/>
    <col min="13" max="13" width="3.5" style="2" customWidth="1"/>
    <col min="14" max="16384" width="9" style="2"/>
  </cols>
  <sheetData>
    <row r="1" spans="1:12" ht="18.75" customHeight="1" thickBot="1">
      <c r="A1" s="1" t="s">
        <v>96</v>
      </c>
      <c r="F1" s="113" t="s">
        <v>81</v>
      </c>
      <c r="L1" s="3" t="s">
        <v>13</v>
      </c>
    </row>
    <row r="2" spans="1:12" ht="18.75" customHeight="1">
      <c r="A2" s="129" t="s">
        <v>0</v>
      </c>
      <c r="B2" s="131" t="s">
        <v>9</v>
      </c>
      <c r="C2" s="131"/>
      <c r="D2" s="131"/>
      <c r="E2" s="131" t="s">
        <v>10</v>
      </c>
      <c r="F2" s="131"/>
      <c r="G2" s="131"/>
      <c r="H2" s="131" t="s">
        <v>11</v>
      </c>
      <c r="I2" s="131"/>
      <c r="J2" s="131"/>
      <c r="K2" s="131" t="s">
        <v>12</v>
      </c>
      <c r="L2" s="132"/>
    </row>
    <row r="3" spans="1:12" ht="18.75" customHeight="1">
      <c r="A3" s="130"/>
      <c r="B3" s="118" t="s">
        <v>6</v>
      </c>
      <c r="C3" s="118" t="s">
        <v>7</v>
      </c>
      <c r="D3" s="118" t="s">
        <v>8</v>
      </c>
      <c r="E3" s="118" t="s">
        <v>6</v>
      </c>
      <c r="F3" s="118" t="s">
        <v>7</v>
      </c>
      <c r="G3" s="118" t="s">
        <v>8</v>
      </c>
      <c r="H3" s="118" t="s">
        <v>6</v>
      </c>
      <c r="I3" s="118" t="s">
        <v>7</v>
      </c>
      <c r="J3" s="118" t="s">
        <v>8</v>
      </c>
      <c r="K3" s="118" t="s">
        <v>6</v>
      </c>
      <c r="L3" s="119" t="s">
        <v>7</v>
      </c>
    </row>
    <row r="4" spans="1:12" hidden="1">
      <c r="A4" s="117">
        <v>9</v>
      </c>
      <c r="B4" s="34">
        <f>SUM(H4,E4,K4)</f>
        <v>26049</v>
      </c>
      <c r="C4" s="34">
        <f>SUM(I4,F4,L4)</f>
        <v>24908</v>
      </c>
      <c r="D4" s="34">
        <f>SUM(J4,G4)</f>
        <v>64581</v>
      </c>
      <c r="E4" s="34">
        <v>25261</v>
      </c>
      <c r="F4" s="34">
        <v>24216</v>
      </c>
      <c r="G4" s="34">
        <v>63245</v>
      </c>
      <c r="H4" s="34">
        <v>689</v>
      </c>
      <c r="I4" s="34">
        <v>654</v>
      </c>
      <c r="J4" s="34">
        <v>1336</v>
      </c>
      <c r="K4" s="34">
        <v>99</v>
      </c>
      <c r="L4" s="34">
        <v>38</v>
      </c>
    </row>
    <row r="5" spans="1:12" hidden="1">
      <c r="A5" s="117">
        <v>10</v>
      </c>
      <c r="B5" s="34">
        <f t="shared" ref="B5:B11" si="0">SUM(H5,E5,K5)</f>
        <v>26546</v>
      </c>
      <c r="C5" s="34">
        <f t="shared" ref="C5:C11" si="1">SUM(I5,F5,L5)</f>
        <v>25097</v>
      </c>
      <c r="D5" s="34">
        <f t="shared" ref="D5:D11" si="2">SUM(J5,G5)</f>
        <v>64997</v>
      </c>
      <c r="E5" s="34">
        <v>26039</v>
      </c>
      <c r="F5" s="34">
        <v>24683</v>
      </c>
      <c r="G5" s="34">
        <v>64543</v>
      </c>
      <c r="H5" s="34">
        <v>398</v>
      </c>
      <c r="I5" s="34">
        <v>369</v>
      </c>
      <c r="J5" s="34">
        <v>454</v>
      </c>
      <c r="K5" s="34">
        <v>109</v>
      </c>
      <c r="L5" s="34">
        <v>45</v>
      </c>
    </row>
    <row r="6" spans="1:12" hidden="1">
      <c r="A6" s="117">
        <v>11</v>
      </c>
      <c r="B6" s="34">
        <f t="shared" si="0"/>
        <v>27029</v>
      </c>
      <c r="C6" s="34">
        <f t="shared" si="1"/>
        <v>25353</v>
      </c>
      <c r="D6" s="34">
        <f t="shared" si="2"/>
        <v>66013</v>
      </c>
      <c r="E6" s="34">
        <v>26518</v>
      </c>
      <c r="F6" s="34">
        <v>24946</v>
      </c>
      <c r="G6" s="34">
        <v>65559</v>
      </c>
      <c r="H6" s="34">
        <v>402</v>
      </c>
      <c r="I6" s="34">
        <v>364</v>
      </c>
      <c r="J6" s="34">
        <v>454</v>
      </c>
      <c r="K6" s="34">
        <v>109</v>
      </c>
      <c r="L6" s="34">
        <v>43</v>
      </c>
    </row>
    <row r="7" spans="1:12" hidden="1">
      <c r="A7" s="117">
        <v>12</v>
      </c>
      <c r="B7" s="34">
        <f t="shared" si="0"/>
        <v>27495</v>
      </c>
      <c r="C7" s="34">
        <f t="shared" si="1"/>
        <v>25707</v>
      </c>
      <c r="D7" s="34">
        <f t="shared" si="2"/>
        <v>66639</v>
      </c>
      <c r="E7" s="34">
        <v>26981</v>
      </c>
      <c r="F7" s="34">
        <v>25307</v>
      </c>
      <c r="G7" s="34">
        <v>66185</v>
      </c>
      <c r="H7" s="34">
        <v>403</v>
      </c>
      <c r="I7" s="34">
        <v>360</v>
      </c>
      <c r="J7" s="34">
        <v>454</v>
      </c>
      <c r="K7" s="34">
        <v>111</v>
      </c>
      <c r="L7" s="34">
        <v>40</v>
      </c>
    </row>
    <row r="8" spans="1:12" ht="23.25" customHeight="1">
      <c r="A8" s="77" t="s">
        <v>53</v>
      </c>
      <c r="B8" s="103">
        <f t="shared" si="0"/>
        <v>28307</v>
      </c>
      <c r="C8" s="104">
        <f t="shared" si="1"/>
        <v>26107</v>
      </c>
      <c r="D8" s="104">
        <f t="shared" si="2"/>
        <v>67176</v>
      </c>
      <c r="E8" s="104">
        <v>27787</v>
      </c>
      <c r="F8" s="104">
        <v>25708</v>
      </c>
      <c r="G8" s="104">
        <v>66728</v>
      </c>
      <c r="H8" s="104">
        <v>408</v>
      </c>
      <c r="I8" s="104">
        <v>359</v>
      </c>
      <c r="J8" s="104">
        <v>448</v>
      </c>
      <c r="K8" s="104">
        <v>112</v>
      </c>
      <c r="L8" s="104">
        <v>40</v>
      </c>
    </row>
    <row r="9" spans="1:12" ht="23.25" customHeight="1">
      <c r="A9" s="80">
        <v>14</v>
      </c>
      <c r="B9" s="106">
        <f t="shared" si="0"/>
        <v>28865</v>
      </c>
      <c r="C9" s="107">
        <f t="shared" si="1"/>
        <v>26422</v>
      </c>
      <c r="D9" s="107">
        <f t="shared" si="2"/>
        <v>67626</v>
      </c>
      <c r="E9" s="107">
        <v>28338</v>
      </c>
      <c r="F9" s="107">
        <v>26013</v>
      </c>
      <c r="G9" s="107">
        <v>67185</v>
      </c>
      <c r="H9" s="107">
        <v>415</v>
      </c>
      <c r="I9" s="107">
        <v>368</v>
      </c>
      <c r="J9" s="107">
        <v>441</v>
      </c>
      <c r="K9" s="107">
        <v>112</v>
      </c>
      <c r="L9" s="107">
        <v>41</v>
      </c>
    </row>
    <row r="10" spans="1:12" ht="23.25" customHeight="1">
      <c r="A10" s="80">
        <v>15</v>
      </c>
      <c r="B10" s="106">
        <f t="shared" si="0"/>
        <v>29652</v>
      </c>
      <c r="C10" s="107">
        <f t="shared" si="1"/>
        <v>27175</v>
      </c>
      <c r="D10" s="107">
        <f t="shared" si="2"/>
        <v>68174</v>
      </c>
      <c r="E10" s="107">
        <v>29108</v>
      </c>
      <c r="F10" s="107">
        <v>26750</v>
      </c>
      <c r="G10" s="107">
        <v>67731</v>
      </c>
      <c r="H10" s="107">
        <v>431</v>
      </c>
      <c r="I10" s="107">
        <v>385</v>
      </c>
      <c r="J10" s="107">
        <v>443</v>
      </c>
      <c r="K10" s="107">
        <v>113</v>
      </c>
      <c r="L10" s="107">
        <v>40</v>
      </c>
    </row>
    <row r="11" spans="1:12" ht="23.25" customHeight="1">
      <c r="A11" s="80">
        <v>16</v>
      </c>
      <c r="B11" s="106">
        <f t="shared" si="0"/>
        <v>30201</v>
      </c>
      <c r="C11" s="107">
        <f t="shared" si="1"/>
        <v>27455</v>
      </c>
      <c r="D11" s="107">
        <f t="shared" si="2"/>
        <v>68286</v>
      </c>
      <c r="E11" s="107">
        <v>29644</v>
      </c>
      <c r="F11" s="107">
        <v>27033</v>
      </c>
      <c r="G11" s="107">
        <v>67849</v>
      </c>
      <c r="H11" s="107">
        <v>443</v>
      </c>
      <c r="I11" s="107">
        <v>387</v>
      </c>
      <c r="J11" s="107">
        <v>437</v>
      </c>
      <c r="K11" s="107">
        <v>114</v>
      </c>
      <c r="L11" s="107">
        <v>35</v>
      </c>
    </row>
    <row r="12" spans="1:12" ht="23.25" customHeight="1" thickBot="1">
      <c r="A12" s="83">
        <v>17</v>
      </c>
      <c r="B12" s="109">
        <f>SUM(H12,E12,K12)</f>
        <v>30679</v>
      </c>
      <c r="C12" s="110">
        <f>SUM(I12,F12,L12)</f>
        <v>27619</v>
      </c>
      <c r="D12" s="110">
        <f>SUM(J12,G12)</f>
        <v>68497</v>
      </c>
      <c r="E12" s="110">
        <v>30113</v>
      </c>
      <c r="F12" s="110">
        <v>27198</v>
      </c>
      <c r="G12" s="110">
        <v>68065</v>
      </c>
      <c r="H12" s="110">
        <v>452</v>
      </c>
      <c r="I12" s="110">
        <v>385</v>
      </c>
      <c r="J12" s="110">
        <v>432</v>
      </c>
      <c r="K12" s="110">
        <v>114</v>
      </c>
      <c r="L12" s="110">
        <v>36</v>
      </c>
    </row>
    <row r="13" spans="1:12" ht="18.75" customHeight="1">
      <c r="A13" s="7" t="s">
        <v>17</v>
      </c>
    </row>
    <row r="14" spans="1:12" ht="16.5" customHeight="1" thickBot="1">
      <c r="A14" s="1"/>
      <c r="F14" s="113" t="s">
        <v>80</v>
      </c>
      <c r="L14" s="3" t="s">
        <v>13</v>
      </c>
    </row>
    <row r="15" spans="1:12" ht="18.75" customHeight="1">
      <c r="A15" s="129" t="s">
        <v>0</v>
      </c>
      <c r="B15" s="131" t="s">
        <v>9</v>
      </c>
      <c r="C15" s="131"/>
      <c r="D15" s="131"/>
      <c r="E15" s="131" t="s">
        <v>10</v>
      </c>
      <c r="F15" s="131"/>
      <c r="G15" s="131"/>
      <c r="H15" s="131" t="s">
        <v>11</v>
      </c>
      <c r="I15" s="131"/>
      <c r="J15" s="131"/>
      <c r="K15" s="131" t="s">
        <v>12</v>
      </c>
      <c r="L15" s="132"/>
    </row>
    <row r="16" spans="1:12" ht="18.75" customHeight="1">
      <c r="A16" s="130"/>
      <c r="B16" s="118" t="s">
        <v>6</v>
      </c>
      <c r="C16" s="118" t="s">
        <v>7</v>
      </c>
      <c r="D16" s="118" t="s">
        <v>8</v>
      </c>
      <c r="E16" s="118" t="s">
        <v>6</v>
      </c>
      <c r="F16" s="118" t="s">
        <v>7</v>
      </c>
      <c r="G16" s="118" t="s">
        <v>8</v>
      </c>
      <c r="H16" s="118" t="s">
        <v>6</v>
      </c>
      <c r="I16" s="118" t="s">
        <v>7</v>
      </c>
      <c r="J16" s="118" t="s">
        <v>8</v>
      </c>
      <c r="K16" s="118" t="s">
        <v>6</v>
      </c>
      <c r="L16" s="119" t="s">
        <v>7</v>
      </c>
    </row>
    <row r="17" spans="1:12" ht="23.25" customHeight="1">
      <c r="A17" s="115" t="s">
        <v>53</v>
      </c>
      <c r="B17" s="103">
        <f t="shared" ref="B17:C21" si="3">SUM(H17,E17,K17)</f>
        <v>6133</v>
      </c>
      <c r="C17" s="104">
        <f t="shared" si="3"/>
        <v>5757</v>
      </c>
      <c r="D17" s="104">
        <f>SUM(J17,G17)</f>
        <v>15655</v>
      </c>
      <c r="E17" s="104">
        <v>6133</v>
      </c>
      <c r="F17" s="104">
        <v>5757</v>
      </c>
      <c r="G17" s="104">
        <v>15655</v>
      </c>
      <c r="H17" s="105" t="s">
        <v>76</v>
      </c>
      <c r="I17" s="105" t="s">
        <v>76</v>
      </c>
      <c r="J17" s="105" t="s">
        <v>76</v>
      </c>
      <c r="K17" s="105" t="s">
        <v>76</v>
      </c>
      <c r="L17" s="105" t="s">
        <v>76</v>
      </c>
    </row>
    <row r="18" spans="1:12" ht="23.25" customHeight="1">
      <c r="A18" s="115">
        <v>14</v>
      </c>
      <c r="B18" s="106">
        <f t="shared" si="3"/>
        <v>6198</v>
      </c>
      <c r="C18" s="107">
        <f t="shared" si="3"/>
        <v>5717</v>
      </c>
      <c r="D18" s="107">
        <f>SUM(J18,G18)</f>
        <v>15562</v>
      </c>
      <c r="E18" s="107">
        <v>6198</v>
      </c>
      <c r="F18" s="107">
        <v>5717</v>
      </c>
      <c r="G18" s="107">
        <v>15562</v>
      </c>
      <c r="H18" s="42" t="s">
        <v>76</v>
      </c>
      <c r="I18" s="42" t="s">
        <v>76</v>
      </c>
      <c r="J18" s="42" t="s">
        <v>76</v>
      </c>
      <c r="K18" s="42" t="s">
        <v>76</v>
      </c>
      <c r="L18" s="42" t="s">
        <v>76</v>
      </c>
    </row>
    <row r="19" spans="1:12" ht="23.25" customHeight="1">
      <c r="A19" s="115">
        <v>15</v>
      </c>
      <c r="B19" s="106">
        <f t="shared" si="3"/>
        <v>6264</v>
      </c>
      <c r="C19" s="107">
        <f t="shared" si="3"/>
        <v>5724</v>
      </c>
      <c r="D19" s="107">
        <f>SUM(J19,G19)</f>
        <v>15517</v>
      </c>
      <c r="E19" s="107">
        <v>6264</v>
      </c>
      <c r="F19" s="107">
        <v>5724</v>
      </c>
      <c r="G19" s="107">
        <v>15517</v>
      </c>
      <c r="H19" s="42" t="s">
        <v>76</v>
      </c>
      <c r="I19" s="42" t="s">
        <v>76</v>
      </c>
      <c r="J19" s="42" t="s">
        <v>76</v>
      </c>
      <c r="K19" s="42" t="s">
        <v>76</v>
      </c>
      <c r="L19" s="42" t="s">
        <v>76</v>
      </c>
    </row>
    <row r="20" spans="1:12" ht="23.25" customHeight="1">
      <c r="A20" s="75">
        <v>16</v>
      </c>
      <c r="B20" s="106">
        <f t="shared" si="3"/>
        <v>6315</v>
      </c>
      <c r="C20" s="107">
        <f t="shared" si="3"/>
        <v>5728</v>
      </c>
      <c r="D20" s="107">
        <f>SUM(J20,G20)</f>
        <v>15415</v>
      </c>
      <c r="E20" s="107">
        <v>6315</v>
      </c>
      <c r="F20" s="107">
        <v>5728</v>
      </c>
      <c r="G20" s="107">
        <v>15415</v>
      </c>
      <c r="H20" s="42" t="s">
        <v>76</v>
      </c>
      <c r="I20" s="42" t="s">
        <v>76</v>
      </c>
      <c r="J20" s="42" t="s">
        <v>76</v>
      </c>
      <c r="K20" s="42" t="s">
        <v>76</v>
      </c>
      <c r="L20" s="42" t="s">
        <v>76</v>
      </c>
    </row>
    <row r="21" spans="1:12" ht="23.25" customHeight="1" thickBot="1">
      <c r="A21" s="116">
        <v>17</v>
      </c>
      <c r="B21" s="109">
        <f t="shared" si="3"/>
        <v>6345</v>
      </c>
      <c r="C21" s="110">
        <f t="shared" si="3"/>
        <v>5677</v>
      </c>
      <c r="D21" s="110">
        <f>SUM(J21,G21)</f>
        <v>15163</v>
      </c>
      <c r="E21" s="110">
        <v>6345</v>
      </c>
      <c r="F21" s="110">
        <v>5677</v>
      </c>
      <c r="G21" s="110">
        <v>15163</v>
      </c>
      <c r="H21" s="108" t="s">
        <v>76</v>
      </c>
      <c r="I21" s="108" t="s">
        <v>76</v>
      </c>
      <c r="J21" s="108" t="s">
        <v>76</v>
      </c>
      <c r="K21" s="108" t="s">
        <v>76</v>
      </c>
      <c r="L21" s="108" t="s">
        <v>76</v>
      </c>
    </row>
    <row r="22" spans="1:12" ht="18.75" customHeight="1">
      <c r="A22" s="7" t="s">
        <v>17</v>
      </c>
    </row>
    <row r="23" spans="1:12" ht="14.25" hidden="1" thickBot="1">
      <c r="A23" s="1" t="s">
        <v>5</v>
      </c>
      <c r="E23" s="2" t="s">
        <v>15</v>
      </c>
      <c r="L23" s="3" t="s">
        <v>13</v>
      </c>
    </row>
    <row r="24" spans="1:12" hidden="1">
      <c r="A24" s="133" t="s">
        <v>0</v>
      </c>
      <c r="B24" s="131" t="s">
        <v>9</v>
      </c>
      <c r="C24" s="131"/>
      <c r="D24" s="131"/>
      <c r="E24" s="131" t="s">
        <v>10</v>
      </c>
      <c r="F24" s="131"/>
      <c r="G24" s="131"/>
      <c r="H24" s="131" t="s">
        <v>11</v>
      </c>
      <c r="I24" s="131"/>
      <c r="J24" s="131"/>
      <c r="K24" s="131" t="s">
        <v>12</v>
      </c>
      <c r="L24" s="132"/>
    </row>
    <row r="25" spans="1:12" hidden="1">
      <c r="A25" s="134"/>
      <c r="B25" s="118" t="s">
        <v>6</v>
      </c>
      <c r="C25" s="118" t="s">
        <v>7</v>
      </c>
      <c r="D25" s="118" t="s">
        <v>8</v>
      </c>
      <c r="E25" s="118" t="s">
        <v>6</v>
      </c>
      <c r="F25" s="118" t="s">
        <v>7</v>
      </c>
      <c r="G25" s="118" t="s">
        <v>8</v>
      </c>
      <c r="H25" s="118" t="s">
        <v>6</v>
      </c>
      <c r="I25" s="118" t="s">
        <v>7</v>
      </c>
      <c r="J25" s="118" t="s">
        <v>8</v>
      </c>
      <c r="K25" s="118" t="s">
        <v>6</v>
      </c>
      <c r="L25" s="119" t="s">
        <v>7</v>
      </c>
    </row>
    <row r="26" spans="1:12" hidden="1">
      <c r="A26" s="115" t="s">
        <v>53</v>
      </c>
      <c r="B26" s="103">
        <f t="shared" ref="B26:C30" si="4">SUM(H26,E26,K26)</f>
        <v>0</v>
      </c>
      <c r="C26" s="104">
        <f t="shared" si="4"/>
        <v>0</v>
      </c>
      <c r="D26" s="104">
        <f>SUM(J26,G26)</f>
        <v>0</v>
      </c>
      <c r="E26" s="104"/>
      <c r="F26" s="104"/>
      <c r="G26" s="104"/>
      <c r="H26" s="104"/>
      <c r="I26" s="104"/>
      <c r="J26" s="104"/>
      <c r="K26" s="104"/>
      <c r="L26" s="104"/>
    </row>
    <row r="27" spans="1:12" hidden="1">
      <c r="A27" s="115">
        <v>14</v>
      </c>
      <c r="B27" s="106">
        <f t="shared" si="4"/>
        <v>0</v>
      </c>
      <c r="C27" s="107">
        <f t="shared" si="4"/>
        <v>0</v>
      </c>
      <c r="D27" s="107">
        <f>SUM(J27,G27)</f>
        <v>0</v>
      </c>
      <c r="E27" s="107"/>
      <c r="F27" s="107"/>
      <c r="G27" s="107"/>
      <c r="H27" s="107"/>
      <c r="I27" s="107"/>
      <c r="J27" s="107"/>
      <c r="K27" s="107"/>
      <c r="L27" s="107"/>
    </row>
    <row r="28" spans="1:12" hidden="1">
      <c r="A28" s="115">
        <v>15</v>
      </c>
      <c r="B28" s="106">
        <f t="shared" si="4"/>
        <v>0</v>
      </c>
      <c r="C28" s="107">
        <f t="shared" si="4"/>
        <v>0</v>
      </c>
      <c r="D28" s="107">
        <f>SUM(J28,G28)</f>
        <v>0</v>
      </c>
      <c r="E28" s="107"/>
      <c r="F28" s="107"/>
      <c r="G28" s="107"/>
      <c r="H28" s="107"/>
      <c r="I28" s="107"/>
      <c r="J28" s="107"/>
      <c r="K28" s="107"/>
      <c r="L28" s="107"/>
    </row>
    <row r="29" spans="1:12" hidden="1">
      <c r="A29" s="75">
        <v>16</v>
      </c>
      <c r="B29" s="106">
        <f t="shared" si="4"/>
        <v>0</v>
      </c>
      <c r="C29" s="107">
        <f t="shared" si="4"/>
        <v>0</v>
      </c>
      <c r="D29" s="107">
        <f>SUM(J29,G29)</f>
        <v>0</v>
      </c>
      <c r="E29" s="107"/>
      <c r="F29" s="107"/>
      <c r="G29" s="107"/>
      <c r="H29" s="107"/>
      <c r="I29" s="107"/>
      <c r="J29" s="107"/>
      <c r="K29" s="107"/>
      <c r="L29" s="107"/>
    </row>
    <row r="30" spans="1:12" ht="14.25" hidden="1" thickBot="1">
      <c r="A30" s="116">
        <v>17</v>
      </c>
      <c r="B30" s="109">
        <f t="shared" si="4"/>
        <v>0</v>
      </c>
      <c r="C30" s="110">
        <f t="shared" si="4"/>
        <v>0</v>
      </c>
      <c r="D30" s="110">
        <f>SUM(J30,G30)</f>
        <v>0</v>
      </c>
      <c r="E30" s="110"/>
      <c r="F30" s="110"/>
      <c r="G30" s="110"/>
      <c r="H30" s="110"/>
      <c r="I30" s="110"/>
      <c r="J30" s="110"/>
      <c r="K30" s="110"/>
      <c r="L30" s="110"/>
    </row>
    <row r="31" spans="1:12" hidden="1">
      <c r="A31" s="7" t="s">
        <v>58</v>
      </c>
    </row>
    <row r="32" spans="1:12" ht="14.25" hidden="1" thickBot="1">
      <c r="A32" s="1" t="s">
        <v>5</v>
      </c>
      <c r="E32" s="2" t="s">
        <v>15</v>
      </c>
      <c r="L32" s="3" t="s">
        <v>13</v>
      </c>
    </row>
    <row r="33" spans="1:12" hidden="1">
      <c r="A33" s="133" t="s">
        <v>0</v>
      </c>
      <c r="B33" s="131" t="s">
        <v>9</v>
      </c>
      <c r="C33" s="131"/>
      <c r="D33" s="131"/>
      <c r="E33" s="131" t="s">
        <v>10</v>
      </c>
      <c r="F33" s="131"/>
      <c r="G33" s="131"/>
      <c r="H33" s="131" t="s">
        <v>11</v>
      </c>
      <c r="I33" s="131"/>
      <c r="J33" s="131"/>
      <c r="K33" s="131" t="s">
        <v>12</v>
      </c>
      <c r="L33" s="132"/>
    </row>
    <row r="34" spans="1:12" hidden="1">
      <c r="A34" s="134"/>
      <c r="B34" s="118" t="s">
        <v>6</v>
      </c>
      <c r="C34" s="118" t="s">
        <v>7</v>
      </c>
      <c r="D34" s="118" t="s">
        <v>8</v>
      </c>
      <c r="E34" s="118" t="s">
        <v>6</v>
      </c>
      <c r="F34" s="118" t="s">
        <v>7</v>
      </c>
      <c r="G34" s="118" t="s">
        <v>8</v>
      </c>
      <c r="H34" s="118" t="s">
        <v>6</v>
      </c>
      <c r="I34" s="118" t="s">
        <v>7</v>
      </c>
      <c r="J34" s="118" t="s">
        <v>8</v>
      </c>
      <c r="K34" s="118" t="s">
        <v>6</v>
      </c>
      <c r="L34" s="119" t="s">
        <v>7</v>
      </c>
    </row>
    <row r="35" spans="1:12" hidden="1">
      <c r="A35" s="115" t="s">
        <v>53</v>
      </c>
      <c r="B35" s="103">
        <f t="shared" ref="B35:C39" si="5">SUM(H35,E35,K35)</f>
        <v>0</v>
      </c>
      <c r="C35" s="104">
        <f t="shared" si="5"/>
        <v>0</v>
      </c>
      <c r="D35" s="104">
        <f>SUM(J35,G35)</f>
        <v>0</v>
      </c>
      <c r="E35" s="104"/>
      <c r="F35" s="104"/>
      <c r="G35" s="104"/>
      <c r="H35" s="104"/>
      <c r="I35" s="104"/>
      <c r="J35" s="104"/>
      <c r="K35" s="104"/>
      <c r="L35" s="104"/>
    </row>
    <row r="36" spans="1:12" hidden="1">
      <c r="A36" s="115">
        <v>14</v>
      </c>
      <c r="B36" s="106">
        <f t="shared" si="5"/>
        <v>0</v>
      </c>
      <c r="C36" s="107">
        <f t="shared" si="5"/>
        <v>0</v>
      </c>
      <c r="D36" s="107">
        <f>SUM(J36,G36)</f>
        <v>0</v>
      </c>
      <c r="E36" s="107"/>
      <c r="F36" s="107"/>
      <c r="G36" s="107"/>
      <c r="H36" s="107"/>
      <c r="I36" s="107"/>
      <c r="J36" s="107"/>
      <c r="K36" s="107"/>
      <c r="L36" s="107"/>
    </row>
    <row r="37" spans="1:12" hidden="1">
      <c r="A37" s="115">
        <v>15</v>
      </c>
      <c r="B37" s="106">
        <f t="shared" si="5"/>
        <v>0</v>
      </c>
      <c r="C37" s="107">
        <f t="shared" si="5"/>
        <v>0</v>
      </c>
      <c r="D37" s="107">
        <f>SUM(J37,G37)</f>
        <v>0</v>
      </c>
      <c r="E37" s="107"/>
      <c r="F37" s="107"/>
      <c r="G37" s="107"/>
      <c r="H37" s="107"/>
      <c r="I37" s="107"/>
      <c r="J37" s="107"/>
      <c r="K37" s="107"/>
      <c r="L37" s="107"/>
    </row>
    <row r="38" spans="1:12" hidden="1">
      <c r="A38" s="75">
        <v>16</v>
      </c>
      <c r="B38" s="106">
        <f t="shared" si="5"/>
        <v>0</v>
      </c>
      <c r="C38" s="107">
        <f t="shared" si="5"/>
        <v>0</v>
      </c>
      <c r="D38" s="107">
        <f>SUM(J38,G38)</f>
        <v>0</v>
      </c>
      <c r="E38" s="107"/>
      <c r="F38" s="107"/>
      <c r="G38" s="107"/>
      <c r="H38" s="107"/>
      <c r="I38" s="107"/>
      <c r="J38" s="107"/>
      <c r="K38" s="107"/>
      <c r="L38" s="107"/>
    </row>
    <row r="39" spans="1:12" ht="14.25" hidden="1" thickBot="1">
      <c r="A39" s="116">
        <v>17</v>
      </c>
      <c r="B39" s="109">
        <f t="shared" si="5"/>
        <v>0</v>
      </c>
      <c r="C39" s="110">
        <f t="shared" si="5"/>
        <v>0</v>
      </c>
      <c r="D39" s="110">
        <f>SUM(J39,G39)</f>
        <v>0</v>
      </c>
      <c r="E39" s="110"/>
      <c r="F39" s="110"/>
      <c r="G39" s="110"/>
      <c r="H39" s="110"/>
      <c r="I39" s="110"/>
      <c r="J39" s="110"/>
      <c r="K39" s="110"/>
      <c r="L39" s="110"/>
    </row>
    <row r="40" spans="1:12" hidden="1">
      <c r="A40" s="7" t="s">
        <v>57</v>
      </c>
    </row>
    <row r="41" spans="1:12" ht="16.5" customHeight="1" thickBot="1">
      <c r="A41" s="1"/>
      <c r="F41" s="113" t="s">
        <v>79</v>
      </c>
      <c r="L41" s="3" t="s">
        <v>13</v>
      </c>
    </row>
    <row r="42" spans="1:12" ht="18.75" customHeight="1">
      <c r="A42" s="129" t="s">
        <v>0</v>
      </c>
      <c r="B42" s="131" t="s">
        <v>9</v>
      </c>
      <c r="C42" s="131"/>
      <c r="D42" s="131"/>
      <c r="E42" s="131" t="s">
        <v>10</v>
      </c>
      <c r="F42" s="131"/>
      <c r="G42" s="131"/>
      <c r="H42" s="131" t="s">
        <v>11</v>
      </c>
      <c r="I42" s="131"/>
      <c r="J42" s="131"/>
      <c r="K42" s="131" t="s">
        <v>12</v>
      </c>
      <c r="L42" s="132"/>
    </row>
    <row r="43" spans="1:12" ht="18.75" customHeight="1">
      <c r="A43" s="130"/>
      <c r="B43" s="118" t="s">
        <v>6</v>
      </c>
      <c r="C43" s="118" t="s">
        <v>7</v>
      </c>
      <c r="D43" s="118" t="s">
        <v>8</v>
      </c>
      <c r="E43" s="118" t="s">
        <v>6</v>
      </c>
      <c r="F43" s="118" t="s">
        <v>7</v>
      </c>
      <c r="G43" s="118" t="s">
        <v>8</v>
      </c>
      <c r="H43" s="118" t="s">
        <v>6</v>
      </c>
      <c r="I43" s="118" t="s">
        <v>7</v>
      </c>
      <c r="J43" s="118" t="s">
        <v>8</v>
      </c>
      <c r="K43" s="118" t="s">
        <v>6</v>
      </c>
      <c r="L43" s="119" t="s">
        <v>7</v>
      </c>
    </row>
    <row r="44" spans="1:12" ht="23.25" customHeight="1">
      <c r="A44" s="115" t="s">
        <v>53</v>
      </c>
      <c r="B44" s="103">
        <f t="shared" ref="B44:C48" si="6">SUM(H44,E44,K44)</f>
        <v>2399</v>
      </c>
      <c r="C44" s="104">
        <f t="shared" si="6"/>
        <v>2293</v>
      </c>
      <c r="D44" s="104">
        <f>SUM(J44,G44)</f>
        <v>6510</v>
      </c>
      <c r="E44" s="104">
        <v>2399</v>
      </c>
      <c r="F44" s="104">
        <v>2293</v>
      </c>
      <c r="G44" s="104">
        <v>6510</v>
      </c>
      <c r="H44" s="105" t="s">
        <v>76</v>
      </c>
      <c r="I44" s="105" t="s">
        <v>76</v>
      </c>
      <c r="J44" s="105" t="s">
        <v>76</v>
      </c>
      <c r="K44" s="105" t="s">
        <v>76</v>
      </c>
      <c r="L44" s="105" t="s">
        <v>76</v>
      </c>
    </row>
    <row r="45" spans="1:12" ht="23.25" customHeight="1">
      <c r="A45" s="115">
        <v>14</v>
      </c>
      <c r="B45" s="106">
        <f t="shared" si="6"/>
        <v>2425</v>
      </c>
      <c r="C45" s="107">
        <f t="shared" si="6"/>
        <v>2310</v>
      </c>
      <c r="D45" s="107">
        <f>SUM(J45,G45)</f>
        <v>6449</v>
      </c>
      <c r="E45" s="107">
        <v>2425</v>
      </c>
      <c r="F45" s="107">
        <v>2310</v>
      </c>
      <c r="G45" s="107">
        <v>6449</v>
      </c>
      <c r="H45" s="42" t="s">
        <v>76</v>
      </c>
      <c r="I45" s="42" t="s">
        <v>76</v>
      </c>
      <c r="J45" s="42" t="s">
        <v>76</v>
      </c>
      <c r="K45" s="42" t="s">
        <v>76</v>
      </c>
      <c r="L45" s="42" t="s">
        <v>76</v>
      </c>
    </row>
    <row r="46" spans="1:12" ht="23.25" customHeight="1">
      <c r="A46" s="115">
        <v>15</v>
      </c>
      <c r="B46" s="106">
        <f t="shared" si="6"/>
        <v>2463</v>
      </c>
      <c r="C46" s="107">
        <f t="shared" si="6"/>
        <v>2339</v>
      </c>
      <c r="D46" s="107">
        <f>SUM(J46,G46)</f>
        <v>6446</v>
      </c>
      <c r="E46" s="107">
        <v>2463</v>
      </c>
      <c r="F46" s="107">
        <v>2339</v>
      </c>
      <c r="G46" s="107">
        <v>6446</v>
      </c>
      <c r="H46" s="42" t="s">
        <v>76</v>
      </c>
      <c r="I46" s="42" t="s">
        <v>76</v>
      </c>
      <c r="J46" s="42" t="s">
        <v>76</v>
      </c>
      <c r="K46" s="42" t="s">
        <v>76</v>
      </c>
      <c r="L46" s="42" t="s">
        <v>76</v>
      </c>
    </row>
    <row r="47" spans="1:12" ht="23.25" customHeight="1">
      <c r="A47" s="75">
        <v>16</v>
      </c>
      <c r="B47" s="106">
        <f t="shared" si="6"/>
        <v>2491</v>
      </c>
      <c r="C47" s="107">
        <f t="shared" si="6"/>
        <v>2355</v>
      </c>
      <c r="D47" s="107">
        <f>SUM(J47,G47)</f>
        <v>6438</v>
      </c>
      <c r="E47" s="107">
        <v>2491</v>
      </c>
      <c r="F47" s="107">
        <v>2355</v>
      </c>
      <c r="G47" s="107">
        <v>6438</v>
      </c>
      <c r="H47" s="42" t="s">
        <v>76</v>
      </c>
      <c r="I47" s="42" t="s">
        <v>76</v>
      </c>
      <c r="J47" s="42" t="s">
        <v>76</v>
      </c>
      <c r="K47" s="42" t="s">
        <v>76</v>
      </c>
      <c r="L47" s="42" t="s">
        <v>76</v>
      </c>
    </row>
    <row r="48" spans="1:12" s="74" customFormat="1" ht="23.25" customHeight="1" thickBot="1">
      <c r="A48" s="116">
        <v>17</v>
      </c>
      <c r="B48" s="109">
        <f t="shared" si="6"/>
        <v>2528</v>
      </c>
      <c r="C48" s="110">
        <f t="shared" si="6"/>
        <v>2369</v>
      </c>
      <c r="D48" s="110">
        <f>SUM(J48,G48)</f>
        <v>6427</v>
      </c>
      <c r="E48" s="110">
        <v>2528</v>
      </c>
      <c r="F48" s="110">
        <v>2369</v>
      </c>
      <c r="G48" s="110">
        <v>6427</v>
      </c>
      <c r="H48" s="108" t="s">
        <v>76</v>
      </c>
      <c r="I48" s="108" t="s">
        <v>76</v>
      </c>
      <c r="J48" s="108" t="s">
        <v>76</v>
      </c>
      <c r="K48" s="108" t="s">
        <v>76</v>
      </c>
      <c r="L48" s="108" t="s">
        <v>76</v>
      </c>
    </row>
    <row r="49" spans="1:12" ht="18.75" customHeight="1">
      <c r="A49" s="7" t="s">
        <v>17</v>
      </c>
    </row>
    <row r="50" spans="1:12" ht="16.5" customHeight="1" thickBot="1">
      <c r="A50" s="1"/>
      <c r="F50" s="113" t="s">
        <v>79</v>
      </c>
      <c r="L50" s="3" t="s">
        <v>13</v>
      </c>
    </row>
    <row r="51" spans="1:12" ht="18.75" customHeight="1">
      <c r="A51" s="129" t="s">
        <v>0</v>
      </c>
      <c r="B51" s="131" t="s">
        <v>9</v>
      </c>
      <c r="C51" s="131"/>
      <c r="D51" s="131"/>
      <c r="E51" s="131" t="s">
        <v>10</v>
      </c>
      <c r="F51" s="131"/>
      <c r="G51" s="131"/>
      <c r="H51" s="131" t="s">
        <v>11</v>
      </c>
      <c r="I51" s="131"/>
      <c r="J51" s="131"/>
      <c r="K51" s="131" t="s">
        <v>12</v>
      </c>
      <c r="L51" s="132"/>
    </row>
    <row r="52" spans="1:12" ht="18.75" customHeight="1">
      <c r="A52" s="130"/>
      <c r="B52" s="118" t="s">
        <v>6</v>
      </c>
      <c r="C52" s="118" t="s">
        <v>7</v>
      </c>
      <c r="D52" s="118" t="s">
        <v>8</v>
      </c>
      <c r="E52" s="118" t="s">
        <v>6</v>
      </c>
      <c r="F52" s="118" t="s">
        <v>7</v>
      </c>
      <c r="G52" s="118" t="s">
        <v>8</v>
      </c>
      <c r="H52" s="118" t="s">
        <v>6</v>
      </c>
      <c r="I52" s="118" t="s">
        <v>7</v>
      </c>
      <c r="J52" s="118" t="s">
        <v>8</v>
      </c>
      <c r="K52" s="118" t="s">
        <v>6</v>
      </c>
      <c r="L52" s="119" t="s">
        <v>7</v>
      </c>
    </row>
    <row r="53" spans="1:12" ht="23.25" customHeight="1">
      <c r="A53" s="115" t="s">
        <v>53</v>
      </c>
      <c r="B53" s="8" t="s">
        <v>76</v>
      </c>
      <c r="C53" s="104">
        <f>SUM(I53,F53,L53)</f>
        <v>83</v>
      </c>
      <c r="D53" s="104">
        <f>SUM(J53,G53)</f>
        <v>303</v>
      </c>
      <c r="E53" s="105" t="s">
        <v>76</v>
      </c>
      <c r="F53" s="105" t="s">
        <v>76</v>
      </c>
      <c r="G53" s="105" t="s">
        <v>76</v>
      </c>
      <c r="H53" s="105" t="s">
        <v>76</v>
      </c>
      <c r="I53" s="104">
        <v>83</v>
      </c>
      <c r="J53" s="104">
        <v>303</v>
      </c>
      <c r="K53" s="105" t="s">
        <v>76</v>
      </c>
      <c r="L53" s="105" t="s">
        <v>76</v>
      </c>
    </row>
    <row r="54" spans="1:12" ht="23.25" customHeight="1">
      <c r="A54" s="115">
        <v>14</v>
      </c>
      <c r="B54" s="12" t="s">
        <v>76</v>
      </c>
      <c r="C54" s="107">
        <f>SUM(I54,F54,L54)</f>
        <v>85</v>
      </c>
      <c r="D54" s="107">
        <f>SUM(J54,G54)</f>
        <v>294</v>
      </c>
      <c r="E54" s="42" t="s">
        <v>76</v>
      </c>
      <c r="F54" s="42" t="s">
        <v>76</v>
      </c>
      <c r="G54" s="42" t="s">
        <v>76</v>
      </c>
      <c r="H54" s="42" t="s">
        <v>76</v>
      </c>
      <c r="I54" s="107">
        <v>85</v>
      </c>
      <c r="J54" s="107">
        <v>294</v>
      </c>
      <c r="K54" s="42" t="s">
        <v>76</v>
      </c>
      <c r="L54" s="42" t="s">
        <v>76</v>
      </c>
    </row>
    <row r="55" spans="1:12" ht="23.25" customHeight="1">
      <c r="A55" s="115">
        <v>15</v>
      </c>
      <c r="B55" s="12" t="s">
        <v>76</v>
      </c>
      <c r="C55" s="107">
        <f>SUM(I55,F55,L55)</f>
        <v>88</v>
      </c>
      <c r="D55" s="107">
        <f>SUM(J55,G55)</f>
        <v>294</v>
      </c>
      <c r="E55" s="42" t="s">
        <v>76</v>
      </c>
      <c r="F55" s="42" t="s">
        <v>76</v>
      </c>
      <c r="G55" s="42" t="s">
        <v>76</v>
      </c>
      <c r="H55" s="42" t="s">
        <v>76</v>
      </c>
      <c r="I55" s="107">
        <v>88</v>
      </c>
      <c r="J55" s="107">
        <v>294</v>
      </c>
      <c r="K55" s="42" t="s">
        <v>76</v>
      </c>
      <c r="L55" s="42" t="s">
        <v>76</v>
      </c>
    </row>
    <row r="56" spans="1:12" ht="23.25" customHeight="1">
      <c r="A56" s="75">
        <v>16</v>
      </c>
      <c r="B56" s="12" t="s">
        <v>76</v>
      </c>
      <c r="C56" s="107">
        <f>SUM(I56,F56,L56)</f>
        <v>87</v>
      </c>
      <c r="D56" s="107">
        <f>SUM(J56,G56)</f>
        <v>286</v>
      </c>
      <c r="E56" s="42" t="s">
        <v>76</v>
      </c>
      <c r="F56" s="42" t="s">
        <v>76</v>
      </c>
      <c r="G56" s="42" t="s">
        <v>76</v>
      </c>
      <c r="H56" s="42" t="s">
        <v>76</v>
      </c>
      <c r="I56" s="107">
        <v>87</v>
      </c>
      <c r="J56" s="107">
        <v>286</v>
      </c>
      <c r="K56" s="42" t="s">
        <v>76</v>
      </c>
      <c r="L56" s="42" t="s">
        <v>76</v>
      </c>
    </row>
    <row r="57" spans="1:12" s="74" customFormat="1" ht="23.25" customHeight="1" thickBot="1">
      <c r="A57" s="116">
        <v>17</v>
      </c>
      <c r="B57" s="15" t="s">
        <v>76</v>
      </c>
      <c r="C57" s="110">
        <f>SUM(I57,F57,L57)</f>
        <v>90</v>
      </c>
      <c r="D57" s="110">
        <f>SUM(J57,G57)</f>
        <v>309</v>
      </c>
      <c r="E57" s="108" t="s">
        <v>76</v>
      </c>
      <c r="F57" s="108" t="s">
        <v>76</v>
      </c>
      <c r="G57" s="108" t="s">
        <v>76</v>
      </c>
      <c r="H57" s="108" t="s">
        <v>76</v>
      </c>
      <c r="I57" s="110">
        <v>90</v>
      </c>
      <c r="J57" s="110">
        <v>309</v>
      </c>
      <c r="K57" s="108" t="s">
        <v>76</v>
      </c>
      <c r="L57" s="108" t="s">
        <v>76</v>
      </c>
    </row>
    <row r="58" spans="1:12" ht="18.75" customHeight="1">
      <c r="A58" s="7" t="s">
        <v>59</v>
      </c>
    </row>
    <row r="59" spans="1:12" ht="18" customHeight="1" thickBot="1">
      <c r="A59" s="1" t="s">
        <v>83</v>
      </c>
      <c r="F59" s="113" t="s">
        <v>78</v>
      </c>
      <c r="K59" s="3" t="s">
        <v>13</v>
      </c>
    </row>
    <row r="60" spans="1:12" ht="18" customHeight="1">
      <c r="A60" s="129" t="s">
        <v>0</v>
      </c>
      <c r="B60" s="132" t="s">
        <v>9</v>
      </c>
      <c r="C60" s="129"/>
      <c r="D60" s="132" t="s">
        <v>10</v>
      </c>
      <c r="E60" s="129"/>
      <c r="F60" s="132" t="s">
        <v>11</v>
      </c>
      <c r="G60" s="129"/>
      <c r="H60" s="132" t="s">
        <v>12</v>
      </c>
      <c r="I60" s="135"/>
      <c r="J60" s="132" t="s">
        <v>77</v>
      </c>
      <c r="K60" s="135"/>
    </row>
    <row r="61" spans="1:12" ht="18" customHeight="1">
      <c r="A61" s="130"/>
      <c r="B61" s="118" t="s">
        <v>7</v>
      </c>
      <c r="C61" s="118" t="s">
        <v>8</v>
      </c>
      <c r="D61" s="118" t="s">
        <v>7</v>
      </c>
      <c r="E61" s="118" t="s">
        <v>8</v>
      </c>
      <c r="F61" s="118" t="s">
        <v>7</v>
      </c>
      <c r="G61" s="118" t="s">
        <v>8</v>
      </c>
      <c r="H61" s="119" t="s">
        <v>7</v>
      </c>
      <c r="I61" s="119" t="s">
        <v>8</v>
      </c>
      <c r="J61" s="119" t="s">
        <v>7</v>
      </c>
      <c r="K61" s="119" t="s">
        <v>8</v>
      </c>
    </row>
    <row r="62" spans="1:12" ht="23.25" customHeight="1">
      <c r="A62" s="115" t="s">
        <v>53</v>
      </c>
      <c r="B62" s="103">
        <f t="shared" ref="B62:C66" si="7">SUM(F62,D62,H62,J62)</f>
        <v>3840</v>
      </c>
      <c r="C62" s="104">
        <f t="shared" si="7"/>
        <v>10166</v>
      </c>
      <c r="D62" s="104">
        <v>2394</v>
      </c>
      <c r="E62" s="104">
        <v>6571</v>
      </c>
      <c r="F62" s="104">
        <v>1249</v>
      </c>
      <c r="G62" s="104">
        <v>3227</v>
      </c>
      <c r="H62" s="104">
        <v>165</v>
      </c>
      <c r="I62" s="104">
        <v>326</v>
      </c>
      <c r="J62" s="7">
        <v>32</v>
      </c>
      <c r="K62" s="7">
        <v>42</v>
      </c>
    </row>
    <row r="63" spans="1:12" ht="23.25" customHeight="1">
      <c r="A63" s="115">
        <v>14</v>
      </c>
      <c r="B63" s="106">
        <f t="shared" si="7"/>
        <v>3874</v>
      </c>
      <c r="C63" s="107">
        <f t="shared" si="7"/>
        <v>10212</v>
      </c>
      <c r="D63" s="107">
        <v>2417</v>
      </c>
      <c r="E63" s="107">
        <v>6711</v>
      </c>
      <c r="F63" s="107">
        <v>1261</v>
      </c>
      <c r="G63" s="107">
        <v>3196</v>
      </c>
      <c r="H63" s="107">
        <v>164</v>
      </c>
      <c r="I63" s="107">
        <v>264</v>
      </c>
      <c r="J63" s="7">
        <v>32</v>
      </c>
      <c r="K63" s="7">
        <v>41</v>
      </c>
    </row>
    <row r="64" spans="1:12" ht="23.25" customHeight="1">
      <c r="A64" s="115">
        <v>15</v>
      </c>
      <c r="B64" s="106">
        <f t="shared" si="7"/>
        <v>3918</v>
      </c>
      <c r="C64" s="107">
        <f t="shared" si="7"/>
        <v>10186</v>
      </c>
      <c r="D64" s="107">
        <v>2425</v>
      </c>
      <c r="E64" s="107">
        <v>6637</v>
      </c>
      <c r="F64" s="107">
        <v>1286</v>
      </c>
      <c r="G64" s="107">
        <v>3214</v>
      </c>
      <c r="H64" s="107">
        <v>162</v>
      </c>
      <c r="I64" s="107">
        <v>263</v>
      </c>
      <c r="J64" s="7">
        <v>45</v>
      </c>
      <c r="K64" s="7">
        <v>72</v>
      </c>
    </row>
    <row r="65" spans="1:12" ht="23.25" customHeight="1">
      <c r="A65" s="75">
        <v>16</v>
      </c>
      <c r="B65" s="106">
        <f t="shared" si="7"/>
        <v>3915</v>
      </c>
      <c r="C65" s="107">
        <f t="shared" si="7"/>
        <v>10106</v>
      </c>
      <c r="D65" s="107">
        <v>2458</v>
      </c>
      <c r="E65" s="107">
        <v>6547</v>
      </c>
      <c r="F65" s="107">
        <v>1250</v>
      </c>
      <c r="G65" s="107">
        <v>3231</v>
      </c>
      <c r="H65" s="107">
        <v>162</v>
      </c>
      <c r="I65" s="107">
        <v>257</v>
      </c>
      <c r="J65" s="7">
        <v>45</v>
      </c>
      <c r="K65" s="7">
        <v>71</v>
      </c>
    </row>
    <row r="66" spans="1:12" s="74" customFormat="1" ht="23.25" customHeight="1" thickBot="1">
      <c r="A66" s="116">
        <v>17</v>
      </c>
      <c r="B66" s="109">
        <f t="shared" si="7"/>
        <v>3805</v>
      </c>
      <c r="C66" s="110">
        <f t="shared" si="7"/>
        <v>9986</v>
      </c>
      <c r="D66" s="110">
        <v>2386</v>
      </c>
      <c r="E66" s="110">
        <v>6456</v>
      </c>
      <c r="F66" s="110">
        <v>1221</v>
      </c>
      <c r="G66" s="110">
        <v>3194</v>
      </c>
      <c r="H66" s="110">
        <v>153</v>
      </c>
      <c r="I66" s="110">
        <v>259</v>
      </c>
      <c r="J66" s="114">
        <v>45</v>
      </c>
      <c r="K66" s="114">
        <v>77</v>
      </c>
    </row>
    <row r="67" spans="1:12" ht="18" customHeight="1">
      <c r="A67" s="7" t="s">
        <v>95</v>
      </c>
    </row>
    <row r="68" spans="1:12" ht="16.5" customHeight="1" thickBot="1">
      <c r="F68" s="113" t="s">
        <v>78</v>
      </c>
      <c r="L68" s="3" t="s">
        <v>13</v>
      </c>
    </row>
    <row r="69" spans="1:12" ht="18" customHeight="1">
      <c r="A69" s="129" t="s">
        <v>0</v>
      </c>
      <c r="B69" s="131" t="s">
        <v>9</v>
      </c>
      <c r="C69" s="131"/>
      <c r="D69" s="131"/>
      <c r="E69" s="131" t="s">
        <v>10</v>
      </c>
      <c r="F69" s="131"/>
      <c r="G69" s="131"/>
      <c r="H69" s="131" t="s">
        <v>11</v>
      </c>
      <c r="I69" s="131"/>
      <c r="J69" s="131"/>
      <c r="K69" s="131" t="s">
        <v>12</v>
      </c>
      <c r="L69" s="132"/>
    </row>
    <row r="70" spans="1:12" ht="18" customHeight="1">
      <c r="A70" s="130"/>
      <c r="B70" s="118" t="s">
        <v>6</v>
      </c>
      <c r="C70" s="118" t="s">
        <v>7</v>
      </c>
      <c r="D70" s="118" t="s">
        <v>8</v>
      </c>
      <c r="E70" s="118" t="s">
        <v>6</v>
      </c>
      <c r="F70" s="118" t="s">
        <v>7</v>
      </c>
      <c r="G70" s="118" t="s">
        <v>8</v>
      </c>
      <c r="H70" s="118" t="s">
        <v>6</v>
      </c>
      <c r="I70" s="118" t="s">
        <v>7</v>
      </c>
      <c r="J70" s="118" t="s">
        <v>8</v>
      </c>
      <c r="K70" s="118" t="s">
        <v>6</v>
      </c>
      <c r="L70" s="119" t="s">
        <v>7</v>
      </c>
    </row>
    <row r="71" spans="1:12" ht="23.25" customHeight="1">
      <c r="A71" s="115" t="s">
        <v>53</v>
      </c>
      <c r="B71" s="8" t="s">
        <v>76</v>
      </c>
      <c r="C71" s="104">
        <f>SUM(I71,F71,L71)</f>
        <v>181</v>
      </c>
      <c r="D71" s="104">
        <f>SUM(J71,G71)</f>
        <v>263</v>
      </c>
      <c r="E71" s="105" t="s">
        <v>76</v>
      </c>
      <c r="F71" s="105" t="s">
        <v>76</v>
      </c>
      <c r="G71" s="105" t="s">
        <v>76</v>
      </c>
      <c r="H71" s="105" t="s">
        <v>76</v>
      </c>
      <c r="I71" s="104">
        <v>181</v>
      </c>
      <c r="J71" s="104">
        <v>263</v>
      </c>
      <c r="K71" s="105" t="s">
        <v>76</v>
      </c>
      <c r="L71" s="105" t="s">
        <v>76</v>
      </c>
    </row>
    <row r="72" spans="1:12" ht="23.25" customHeight="1">
      <c r="A72" s="115">
        <v>14</v>
      </c>
      <c r="B72" s="12" t="s">
        <v>76</v>
      </c>
      <c r="C72" s="107">
        <f>SUM(I72,F72,L72)</f>
        <v>187</v>
      </c>
      <c r="D72" s="107">
        <f>SUM(J72,G72)</f>
        <v>261</v>
      </c>
      <c r="E72" s="42" t="s">
        <v>76</v>
      </c>
      <c r="F72" s="42" t="s">
        <v>76</v>
      </c>
      <c r="G72" s="42" t="s">
        <v>76</v>
      </c>
      <c r="H72" s="42" t="s">
        <v>76</v>
      </c>
      <c r="I72" s="107">
        <v>187</v>
      </c>
      <c r="J72" s="107">
        <v>261</v>
      </c>
      <c r="K72" s="42" t="s">
        <v>76</v>
      </c>
      <c r="L72" s="42" t="s">
        <v>76</v>
      </c>
    </row>
    <row r="73" spans="1:12" ht="23.25" customHeight="1">
      <c r="A73" s="115">
        <v>15</v>
      </c>
      <c r="B73" s="12" t="s">
        <v>76</v>
      </c>
      <c r="C73" s="107">
        <f>SUM(I73,F73,L73)</f>
        <v>177</v>
      </c>
      <c r="D73" s="107">
        <f>SUM(J73,G73)</f>
        <v>259</v>
      </c>
      <c r="E73" s="42" t="s">
        <v>76</v>
      </c>
      <c r="F73" s="42" t="s">
        <v>76</v>
      </c>
      <c r="G73" s="42" t="s">
        <v>76</v>
      </c>
      <c r="H73" s="42" t="s">
        <v>76</v>
      </c>
      <c r="I73" s="107">
        <v>177</v>
      </c>
      <c r="J73" s="107">
        <v>259</v>
      </c>
      <c r="K73" s="42" t="s">
        <v>76</v>
      </c>
      <c r="L73" s="42" t="s">
        <v>76</v>
      </c>
    </row>
    <row r="74" spans="1:12" ht="23.25" customHeight="1">
      <c r="A74" s="75">
        <v>16</v>
      </c>
      <c r="B74" s="12" t="s">
        <v>76</v>
      </c>
      <c r="C74" s="107">
        <f>SUM(I74,F74,L74)</f>
        <v>185</v>
      </c>
      <c r="D74" s="107">
        <f>SUM(J74,G74)</f>
        <v>261</v>
      </c>
      <c r="E74" s="42" t="s">
        <v>76</v>
      </c>
      <c r="F74" s="42" t="s">
        <v>76</v>
      </c>
      <c r="G74" s="42" t="s">
        <v>76</v>
      </c>
      <c r="H74" s="42" t="s">
        <v>76</v>
      </c>
      <c r="I74" s="107">
        <v>185</v>
      </c>
      <c r="J74" s="107">
        <v>261</v>
      </c>
      <c r="K74" s="42" t="s">
        <v>76</v>
      </c>
      <c r="L74" s="42" t="s">
        <v>76</v>
      </c>
    </row>
    <row r="75" spans="1:12" s="74" customFormat="1" ht="23.25" customHeight="1" thickBot="1">
      <c r="A75" s="116">
        <v>17</v>
      </c>
      <c r="B75" s="15" t="s">
        <v>76</v>
      </c>
      <c r="C75" s="110">
        <f>SUM(I75,F75,L75)</f>
        <v>185</v>
      </c>
      <c r="D75" s="110">
        <f>SUM(J75,G75)</f>
        <v>260</v>
      </c>
      <c r="E75" s="108" t="s">
        <v>76</v>
      </c>
      <c r="F75" s="108" t="s">
        <v>76</v>
      </c>
      <c r="G75" s="108" t="s">
        <v>76</v>
      </c>
      <c r="H75" s="108" t="s">
        <v>76</v>
      </c>
      <c r="I75" s="110">
        <v>185</v>
      </c>
      <c r="J75" s="110">
        <v>260</v>
      </c>
      <c r="K75" s="108" t="s">
        <v>76</v>
      </c>
      <c r="L75" s="108" t="s">
        <v>76</v>
      </c>
    </row>
    <row r="76" spans="1:12" ht="18" customHeight="1">
      <c r="A76" s="7" t="s">
        <v>59</v>
      </c>
    </row>
    <row r="77" spans="1:12" ht="16.5" customHeight="1" thickBot="1">
      <c r="A77" s="1"/>
      <c r="F77" s="113" t="s">
        <v>78</v>
      </c>
      <c r="L77" s="3" t="s">
        <v>13</v>
      </c>
    </row>
    <row r="78" spans="1:12" ht="18" customHeight="1">
      <c r="A78" s="129" t="s">
        <v>0</v>
      </c>
      <c r="B78" s="131" t="s">
        <v>9</v>
      </c>
      <c r="C78" s="131"/>
      <c r="D78" s="131"/>
      <c r="E78" s="131" t="s">
        <v>10</v>
      </c>
      <c r="F78" s="131"/>
      <c r="G78" s="131"/>
      <c r="H78" s="131" t="s">
        <v>11</v>
      </c>
      <c r="I78" s="131"/>
      <c r="J78" s="131"/>
      <c r="K78" s="131" t="s">
        <v>12</v>
      </c>
      <c r="L78" s="132"/>
    </row>
    <row r="79" spans="1:12" ht="18" customHeight="1">
      <c r="A79" s="130"/>
      <c r="B79" s="118" t="s">
        <v>6</v>
      </c>
      <c r="C79" s="118" t="s">
        <v>7</v>
      </c>
      <c r="D79" s="118" t="s">
        <v>8</v>
      </c>
      <c r="E79" s="118" t="s">
        <v>6</v>
      </c>
      <c r="F79" s="118" t="s">
        <v>7</v>
      </c>
      <c r="G79" s="118" t="s">
        <v>8</v>
      </c>
      <c r="H79" s="118" t="s">
        <v>6</v>
      </c>
      <c r="I79" s="118" t="s">
        <v>7</v>
      </c>
      <c r="J79" s="118" t="s">
        <v>8</v>
      </c>
      <c r="K79" s="118" t="s">
        <v>6</v>
      </c>
      <c r="L79" s="119" t="s">
        <v>7</v>
      </c>
    </row>
    <row r="80" spans="1:12" ht="23.25" customHeight="1">
      <c r="A80" s="115" t="s">
        <v>53</v>
      </c>
      <c r="B80" s="103">
        <f t="shared" ref="B80:C84" si="8">SUM(H80,E80,K80)</f>
        <v>73</v>
      </c>
      <c r="C80" s="104">
        <f t="shared" si="8"/>
        <v>73</v>
      </c>
      <c r="D80" s="111" t="s">
        <v>89</v>
      </c>
      <c r="E80" s="104">
        <v>73</v>
      </c>
      <c r="F80" s="104">
        <v>73</v>
      </c>
      <c r="G80" s="111" t="s">
        <v>89</v>
      </c>
      <c r="H80" s="105" t="s">
        <v>76</v>
      </c>
      <c r="I80" s="105" t="s">
        <v>76</v>
      </c>
      <c r="J80" s="105" t="s">
        <v>76</v>
      </c>
      <c r="K80" s="105" t="s">
        <v>76</v>
      </c>
      <c r="L80" s="105" t="s">
        <v>76</v>
      </c>
    </row>
    <row r="81" spans="1:12" ht="23.25" customHeight="1">
      <c r="A81" s="115">
        <v>14</v>
      </c>
      <c r="B81" s="106">
        <f t="shared" si="8"/>
        <v>76</v>
      </c>
      <c r="C81" s="107">
        <f t="shared" si="8"/>
        <v>76</v>
      </c>
      <c r="D81" s="21" t="s">
        <v>90</v>
      </c>
      <c r="E81" s="107">
        <v>76</v>
      </c>
      <c r="F81" s="107">
        <v>76</v>
      </c>
      <c r="G81" s="21" t="s">
        <v>90</v>
      </c>
      <c r="H81" s="42" t="s">
        <v>76</v>
      </c>
      <c r="I81" s="42" t="s">
        <v>76</v>
      </c>
      <c r="J81" s="42" t="s">
        <v>76</v>
      </c>
      <c r="K81" s="42" t="s">
        <v>76</v>
      </c>
      <c r="L81" s="42" t="s">
        <v>76</v>
      </c>
    </row>
    <row r="82" spans="1:12" ht="23.25" customHeight="1">
      <c r="A82" s="115">
        <v>15</v>
      </c>
      <c r="B82" s="106">
        <f t="shared" si="8"/>
        <v>75</v>
      </c>
      <c r="C82" s="107">
        <f t="shared" si="8"/>
        <v>75</v>
      </c>
      <c r="D82" s="21" t="s">
        <v>91</v>
      </c>
      <c r="E82" s="107">
        <v>75</v>
      </c>
      <c r="F82" s="107">
        <v>75</v>
      </c>
      <c r="G82" s="21" t="s">
        <v>91</v>
      </c>
      <c r="H82" s="42" t="s">
        <v>76</v>
      </c>
      <c r="I82" s="42" t="s">
        <v>76</v>
      </c>
      <c r="J82" s="42" t="s">
        <v>76</v>
      </c>
      <c r="K82" s="42" t="s">
        <v>76</v>
      </c>
      <c r="L82" s="42" t="s">
        <v>76</v>
      </c>
    </row>
    <row r="83" spans="1:12" ht="23.25" customHeight="1">
      <c r="A83" s="75">
        <v>16</v>
      </c>
      <c r="B83" s="106">
        <f t="shared" si="8"/>
        <v>74</v>
      </c>
      <c r="C83" s="107">
        <f t="shared" si="8"/>
        <v>74</v>
      </c>
      <c r="D83" s="21" t="s">
        <v>92</v>
      </c>
      <c r="E83" s="107">
        <v>74</v>
      </c>
      <c r="F83" s="107">
        <v>74</v>
      </c>
      <c r="G83" s="21" t="s">
        <v>92</v>
      </c>
      <c r="H83" s="42" t="s">
        <v>76</v>
      </c>
      <c r="I83" s="42" t="s">
        <v>76</v>
      </c>
      <c r="J83" s="42" t="s">
        <v>76</v>
      </c>
      <c r="K83" s="42" t="s">
        <v>76</v>
      </c>
      <c r="L83" s="42" t="s">
        <v>76</v>
      </c>
    </row>
    <row r="84" spans="1:12" s="74" customFormat="1" ht="23.25" customHeight="1" thickBot="1">
      <c r="A84" s="116">
        <v>17</v>
      </c>
      <c r="B84" s="109">
        <f t="shared" si="8"/>
        <v>74</v>
      </c>
      <c r="C84" s="110">
        <f t="shared" si="8"/>
        <v>74</v>
      </c>
      <c r="D84" s="112" t="s">
        <v>93</v>
      </c>
      <c r="E84" s="110">
        <v>74</v>
      </c>
      <c r="F84" s="110">
        <v>74</v>
      </c>
      <c r="G84" s="112" t="s">
        <v>93</v>
      </c>
      <c r="H84" s="108" t="s">
        <v>76</v>
      </c>
      <c r="I84" s="108" t="s">
        <v>76</v>
      </c>
      <c r="J84" s="108" t="s">
        <v>76</v>
      </c>
      <c r="K84" s="108" t="s">
        <v>76</v>
      </c>
      <c r="L84" s="108" t="s">
        <v>76</v>
      </c>
    </row>
    <row r="85" spans="1:12" ht="17.25" customHeight="1">
      <c r="A85" s="7" t="s">
        <v>94</v>
      </c>
    </row>
    <row r="86" spans="1:12" ht="17.25" customHeight="1">
      <c r="A86" s="7" t="s">
        <v>82</v>
      </c>
    </row>
  </sheetData>
  <mergeCells count="46">
    <mergeCell ref="K42:L42"/>
    <mergeCell ref="H42:J42"/>
    <mergeCell ref="A2:A3"/>
    <mergeCell ref="A15:A16"/>
    <mergeCell ref="B15:D15"/>
    <mergeCell ref="E15:G15"/>
    <mergeCell ref="B2:D2"/>
    <mergeCell ref="E2:G2"/>
    <mergeCell ref="H2:J2"/>
    <mergeCell ref="K2:L2"/>
    <mergeCell ref="H15:J15"/>
    <mergeCell ref="K15:L15"/>
    <mergeCell ref="A60:A61"/>
    <mergeCell ref="A42:A43"/>
    <mergeCell ref="B42:D42"/>
    <mergeCell ref="E42:G42"/>
    <mergeCell ref="A51:A52"/>
    <mergeCell ref="B51:D51"/>
    <mergeCell ref="B60:C60"/>
    <mergeCell ref="D60:E60"/>
    <mergeCell ref="K51:L51"/>
    <mergeCell ref="J60:K60"/>
    <mergeCell ref="H69:J69"/>
    <mergeCell ref="F60:G60"/>
    <mergeCell ref="E51:G51"/>
    <mergeCell ref="H51:J51"/>
    <mergeCell ref="H60:I60"/>
    <mergeCell ref="K69:L69"/>
    <mergeCell ref="K24:L24"/>
    <mergeCell ref="A33:A34"/>
    <mergeCell ref="B33:D33"/>
    <mergeCell ref="E33:G33"/>
    <mergeCell ref="H33:J33"/>
    <mergeCell ref="K33:L33"/>
    <mergeCell ref="A24:A25"/>
    <mergeCell ref="B24:D24"/>
    <mergeCell ref="E24:G24"/>
    <mergeCell ref="H24:J24"/>
    <mergeCell ref="A69:A70"/>
    <mergeCell ref="B69:D69"/>
    <mergeCell ref="E69:G69"/>
    <mergeCell ref="K78:L78"/>
    <mergeCell ref="A78:A79"/>
    <mergeCell ref="B78:D78"/>
    <mergeCell ref="E78:G78"/>
    <mergeCell ref="H78:J7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97</v>
      </c>
      <c r="E1" s="1"/>
      <c r="G1" s="35" t="s">
        <v>85</v>
      </c>
      <c r="H1" s="73"/>
      <c r="J1" s="1"/>
      <c r="M1" s="74"/>
      <c r="N1" s="74"/>
      <c r="O1" s="140"/>
      <c r="P1" s="140"/>
    </row>
    <row r="2" spans="1:16" ht="16.5" customHeight="1">
      <c r="A2" s="5" t="s">
        <v>19</v>
      </c>
      <c r="B2" s="19" t="s">
        <v>0</v>
      </c>
      <c r="C2" s="4" t="s">
        <v>9</v>
      </c>
      <c r="D2" s="75"/>
      <c r="E2" s="5" t="s">
        <v>19</v>
      </c>
      <c r="F2" s="76" t="s">
        <v>0</v>
      </c>
      <c r="G2" s="4" t="s">
        <v>9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37" t="s">
        <v>24</v>
      </c>
      <c r="B3" s="78" t="s">
        <v>25</v>
      </c>
      <c r="C3" s="36"/>
      <c r="D3" s="36"/>
      <c r="E3" s="141" t="s">
        <v>36</v>
      </c>
      <c r="F3" s="79" t="s">
        <v>37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38"/>
      <c r="B4" s="81" t="s">
        <v>88</v>
      </c>
      <c r="C4" s="36"/>
      <c r="D4" s="36"/>
      <c r="E4" s="142"/>
      <c r="F4" s="81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38"/>
      <c r="B5" s="81" t="s">
        <v>26</v>
      </c>
      <c r="D5" s="74"/>
      <c r="E5" s="142"/>
      <c r="F5" s="81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38"/>
      <c r="B6" s="82" t="s">
        <v>50</v>
      </c>
      <c r="C6" s="36">
        <f>SUM(C19,C32,C44,C56)</f>
        <v>8600</v>
      </c>
      <c r="D6" s="36"/>
      <c r="E6" s="142"/>
      <c r="F6" s="81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38"/>
      <c r="B7" s="79" t="s">
        <v>52</v>
      </c>
      <c r="C7" s="8">
        <f>SUM(C21,C33,C45,C57)</f>
        <v>8550</v>
      </c>
      <c r="D7" s="36"/>
      <c r="E7" s="142"/>
      <c r="F7" s="86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38"/>
      <c r="B8" s="86" t="s">
        <v>28</v>
      </c>
      <c r="C8" s="12">
        <f>SUM(C22,C34,C46,C58)</f>
        <v>8451</v>
      </c>
      <c r="D8" s="36"/>
      <c r="E8" s="142"/>
      <c r="F8" s="86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38"/>
      <c r="B9" s="86" t="s">
        <v>29</v>
      </c>
      <c r="C9" s="12">
        <f>SUM(C23,C35,C47,C59)</f>
        <v>8267</v>
      </c>
      <c r="D9" s="36"/>
      <c r="E9" s="142"/>
      <c r="F9" s="86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38"/>
      <c r="B10" s="86" t="s">
        <v>30</v>
      </c>
      <c r="C10" s="12">
        <f>SUM(C24,C36,C48,C60)</f>
        <v>8067</v>
      </c>
      <c r="D10" s="36"/>
      <c r="E10" s="142"/>
      <c r="F10" s="86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39"/>
      <c r="B11" s="126" t="s">
        <v>86</v>
      </c>
      <c r="C11" s="15">
        <v>7241</v>
      </c>
      <c r="D11" s="36"/>
      <c r="E11" s="143"/>
      <c r="F11" s="126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31</v>
      </c>
      <c r="E12" s="7" t="s">
        <v>31</v>
      </c>
    </row>
    <row r="15" spans="1:16" ht="16.5" customHeight="1" thickBot="1">
      <c r="A15" s="1" t="s">
        <v>18</v>
      </c>
      <c r="E15" s="2" t="s">
        <v>45</v>
      </c>
      <c r="G15" s="136" t="s">
        <v>75</v>
      </c>
      <c r="H15" s="136"/>
      <c r="J15" s="1"/>
      <c r="M15" s="2" t="s">
        <v>49</v>
      </c>
      <c r="O15" s="136" t="s">
        <v>75</v>
      </c>
      <c r="P15" s="136"/>
    </row>
    <row r="16" spans="1:16" ht="12.75" customHeight="1">
      <c r="A16" s="5" t="s">
        <v>19</v>
      </c>
      <c r="B16" s="76" t="s">
        <v>0</v>
      </c>
      <c r="C16" s="76" t="s">
        <v>9</v>
      </c>
      <c r="D16" s="76"/>
      <c r="E16" s="76" t="s">
        <v>20</v>
      </c>
      <c r="F16" s="76" t="s">
        <v>21</v>
      </c>
      <c r="G16" s="76" t="s">
        <v>22</v>
      </c>
      <c r="H16" s="4" t="s">
        <v>23</v>
      </c>
      <c r="J16" s="5" t="s">
        <v>19</v>
      </c>
      <c r="K16" s="76" t="s">
        <v>0</v>
      </c>
      <c r="L16" s="76" t="s">
        <v>9</v>
      </c>
      <c r="M16" s="76" t="s">
        <v>20</v>
      </c>
      <c r="N16" s="76" t="s">
        <v>21</v>
      </c>
      <c r="O16" s="76" t="s">
        <v>22</v>
      </c>
      <c r="P16" s="4" t="s">
        <v>23</v>
      </c>
    </row>
    <row r="17" spans="1:16" ht="12.75" hidden="1" customHeight="1">
      <c r="A17" s="137" t="s">
        <v>24</v>
      </c>
      <c r="B17" s="78" t="s">
        <v>25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41" t="s">
        <v>36</v>
      </c>
      <c r="K17" s="79" t="s">
        <v>37</v>
      </c>
      <c r="L17" s="85">
        <f>SUM(M17:P17)</f>
        <v>298403</v>
      </c>
      <c r="M17" s="85">
        <v>86312</v>
      </c>
      <c r="N17" s="85">
        <v>134313</v>
      </c>
      <c r="O17" s="85">
        <v>70361</v>
      </c>
      <c r="P17" s="85">
        <v>7417</v>
      </c>
    </row>
    <row r="18" spans="1:16" ht="12.75" hidden="1" customHeight="1">
      <c r="A18" s="138"/>
      <c r="B18" s="81" t="s">
        <v>88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42"/>
      <c r="K18" s="86" t="s">
        <v>54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38"/>
      <c r="B19" s="81" t="s">
        <v>26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42"/>
      <c r="K19" s="86" t="s">
        <v>55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38"/>
      <c r="B20" s="81" t="s">
        <v>27</v>
      </c>
      <c r="C20" s="36">
        <v>5593</v>
      </c>
      <c r="D20" s="36"/>
      <c r="E20" s="36" t="s">
        <v>76</v>
      </c>
      <c r="F20" s="36" t="s">
        <v>76</v>
      </c>
      <c r="G20" s="36" t="s">
        <v>76</v>
      </c>
      <c r="H20" s="36" t="s">
        <v>76</v>
      </c>
      <c r="J20" s="142"/>
      <c r="K20" s="86" t="s">
        <v>56</v>
      </c>
      <c r="L20" s="36">
        <v>342362</v>
      </c>
      <c r="M20" s="36" t="s">
        <v>76</v>
      </c>
      <c r="N20" s="36" t="s">
        <v>76</v>
      </c>
      <c r="O20" s="36" t="s">
        <v>76</v>
      </c>
      <c r="P20" s="36" t="s">
        <v>76</v>
      </c>
    </row>
    <row r="21" spans="1:16" ht="12.75" customHeight="1">
      <c r="A21" s="138"/>
      <c r="B21" s="86" t="s">
        <v>52</v>
      </c>
      <c r="C21" s="87">
        <v>5554</v>
      </c>
      <c r="D21" s="88"/>
      <c r="E21" s="88" t="s">
        <v>76</v>
      </c>
      <c r="F21" s="88" t="s">
        <v>76</v>
      </c>
      <c r="G21" s="88" t="s">
        <v>76</v>
      </c>
      <c r="H21" s="89" t="s">
        <v>76</v>
      </c>
      <c r="J21" s="142"/>
      <c r="K21" s="86" t="s">
        <v>53</v>
      </c>
      <c r="L21" s="87">
        <v>315122</v>
      </c>
      <c r="M21" s="88" t="s">
        <v>76</v>
      </c>
      <c r="N21" s="88" t="s">
        <v>76</v>
      </c>
      <c r="O21" s="88" t="s">
        <v>76</v>
      </c>
      <c r="P21" s="89" t="s">
        <v>76</v>
      </c>
    </row>
    <row r="22" spans="1:16" ht="16.5" customHeight="1">
      <c r="A22" s="138"/>
      <c r="B22" s="81" t="s">
        <v>28</v>
      </c>
      <c r="C22" s="52">
        <v>5515</v>
      </c>
      <c r="D22" s="53"/>
      <c r="E22" s="53" t="s">
        <v>76</v>
      </c>
      <c r="F22" s="53" t="s">
        <v>76</v>
      </c>
      <c r="G22" s="53" t="s">
        <v>76</v>
      </c>
      <c r="H22" s="54" t="s">
        <v>76</v>
      </c>
      <c r="J22" s="142"/>
      <c r="K22" s="81">
        <v>14</v>
      </c>
      <c r="L22" s="52">
        <v>306783</v>
      </c>
      <c r="M22" s="53" t="s">
        <v>76</v>
      </c>
      <c r="N22" s="53" t="s">
        <v>76</v>
      </c>
      <c r="O22" s="53" t="s">
        <v>76</v>
      </c>
      <c r="P22" s="54" t="s">
        <v>76</v>
      </c>
    </row>
    <row r="23" spans="1:16" ht="16.5" customHeight="1">
      <c r="A23" s="138"/>
      <c r="B23" s="81" t="s">
        <v>29</v>
      </c>
      <c r="C23" s="52">
        <v>5388</v>
      </c>
      <c r="D23" s="53"/>
      <c r="E23" s="53" t="s">
        <v>76</v>
      </c>
      <c r="F23" s="53" t="s">
        <v>76</v>
      </c>
      <c r="G23" s="53" t="s">
        <v>76</v>
      </c>
      <c r="H23" s="54" t="s">
        <v>76</v>
      </c>
      <c r="J23" s="142"/>
      <c r="K23" s="81">
        <v>15</v>
      </c>
      <c r="L23" s="52">
        <v>309231</v>
      </c>
      <c r="M23" s="53" t="s">
        <v>76</v>
      </c>
      <c r="N23" s="53" t="s">
        <v>76</v>
      </c>
      <c r="O23" s="53" t="s">
        <v>76</v>
      </c>
      <c r="P23" s="54" t="s">
        <v>76</v>
      </c>
    </row>
    <row r="24" spans="1:16" ht="16.5" customHeight="1">
      <c r="A24" s="138"/>
      <c r="B24" s="81" t="s">
        <v>30</v>
      </c>
      <c r="C24" s="52">
        <v>5276</v>
      </c>
      <c r="D24" s="53"/>
      <c r="E24" s="53"/>
      <c r="F24" s="53"/>
      <c r="G24" s="53"/>
      <c r="H24" s="54"/>
      <c r="J24" s="142"/>
      <c r="K24" s="81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39"/>
      <c r="B25" s="84" t="s">
        <v>86</v>
      </c>
      <c r="C25" s="56"/>
      <c r="D25" s="57"/>
      <c r="E25" s="57"/>
      <c r="F25" s="57"/>
      <c r="G25" s="57"/>
      <c r="H25" s="58"/>
      <c r="J25" s="143"/>
      <c r="K25" s="84">
        <v>17</v>
      </c>
      <c r="L25" s="56"/>
      <c r="M25" s="57"/>
      <c r="N25" s="57"/>
      <c r="O25" s="57"/>
      <c r="P25" s="58"/>
    </row>
    <row r="26" spans="1:16" ht="16.5" customHeight="1">
      <c r="A26" s="7" t="s">
        <v>31</v>
      </c>
      <c r="B26" s="11"/>
      <c r="C26" s="36"/>
      <c r="D26" s="36"/>
      <c r="E26" s="36"/>
      <c r="F26" s="36"/>
      <c r="G26" s="36"/>
      <c r="H26" s="36"/>
      <c r="J26" s="7" t="s">
        <v>31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44</v>
      </c>
      <c r="G27" s="136" t="s">
        <v>75</v>
      </c>
      <c r="H27" s="136"/>
      <c r="M27" s="2" t="s">
        <v>44</v>
      </c>
      <c r="P27" s="35" t="s">
        <v>75</v>
      </c>
    </row>
    <row r="28" spans="1:16" ht="16.5" customHeight="1">
      <c r="A28" s="5" t="s">
        <v>19</v>
      </c>
      <c r="B28" s="76" t="s">
        <v>0</v>
      </c>
      <c r="C28" s="76" t="s">
        <v>9</v>
      </c>
      <c r="D28" s="76"/>
      <c r="E28" s="76" t="s">
        <v>20</v>
      </c>
      <c r="F28" s="76" t="s">
        <v>21</v>
      </c>
      <c r="G28" s="76" t="s">
        <v>22</v>
      </c>
      <c r="H28" s="4" t="s">
        <v>23</v>
      </c>
      <c r="J28" s="5" t="s">
        <v>19</v>
      </c>
      <c r="K28" s="76" t="s">
        <v>0</v>
      </c>
      <c r="L28" s="76" t="s">
        <v>9</v>
      </c>
      <c r="M28" s="76" t="s">
        <v>20</v>
      </c>
      <c r="N28" s="76" t="s">
        <v>21</v>
      </c>
      <c r="O28" s="76" t="s">
        <v>22</v>
      </c>
      <c r="P28" s="4" t="s">
        <v>23</v>
      </c>
    </row>
    <row r="29" spans="1:16" ht="16.5" hidden="1" customHeight="1">
      <c r="A29" s="137" t="s">
        <v>24</v>
      </c>
      <c r="B29" s="78" t="s">
        <v>25</v>
      </c>
      <c r="C29" s="41"/>
      <c r="D29" s="41"/>
      <c r="E29" s="41"/>
      <c r="F29" s="41"/>
      <c r="G29" s="41"/>
      <c r="H29" s="41"/>
      <c r="J29" s="141" t="s">
        <v>36</v>
      </c>
      <c r="K29" s="79" t="s">
        <v>37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38"/>
      <c r="B30" s="81" t="s">
        <v>88</v>
      </c>
      <c r="C30" s="41"/>
      <c r="D30" s="41"/>
      <c r="E30" s="41"/>
      <c r="F30" s="41"/>
      <c r="G30" s="41"/>
      <c r="H30" s="41"/>
      <c r="J30" s="142"/>
      <c r="K30" s="86" t="s">
        <v>54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38"/>
      <c r="B31" s="81" t="s">
        <v>26</v>
      </c>
      <c r="E31" s="41"/>
      <c r="F31" s="41"/>
      <c r="G31" s="41"/>
      <c r="H31" s="41"/>
      <c r="J31" s="142"/>
      <c r="K31" s="86" t="s">
        <v>55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38"/>
      <c r="B32" s="81" t="s">
        <v>27</v>
      </c>
      <c r="C32" s="90">
        <v>1374</v>
      </c>
      <c r="D32" s="91"/>
      <c r="E32" s="91"/>
      <c r="F32" s="91"/>
      <c r="G32" s="91"/>
      <c r="H32" s="92"/>
      <c r="J32" s="142"/>
      <c r="K32" s="86" t="s">
        <v>56</v>
      </c>
      <c r="L32" s="41">
        <v>44278</v>
      </c>
      <c r="M32" s="74"/>
      <c r="N32" s="74"/>
      <c r="O32" s="74"/>
      <c r="P32" s="74"/>
    </row>
    <row r="33" spans="1:16" ht="16.5" customHeight="1">
      <c r="A33" s="138"/>
      <c r="B33" s="86" t="s">
        <v>52</v>
      </c>
      <c r="C33" s="93">
        <v>1334</v>
      </c>
      <c r="D33" s="94"/>
      <c r="E33" s="94"/>
      <c r="F33" s="94"/>
      <c r="G33" s="94"/>
      <c r="H33" s="95"/>
      <c r="J33" s="142"/>
      <c r="K33" s="86" t="s">
        <v>53</v>
      </c>
      <c r="L33" s="93">
        <v>40427</v>
      </c>
      <c r="M33" s="96"/>
      <c r="N33" s="96"/>
      <c r="O33" s="96"/>
      <c r="P33" s="97"/>
    </row>
    <row r="34" spans="1:16" ht="16.5" customHeight="1">
      <c r="A34" s="138"/>
      <c r="B34" s="81" t="s">
        <v>28</v>
      </c>
      <c r="C34" s="63">
        <v>1305</v>
      </c>
      <c r="D34" s="64"/>
      <c r="E34" s="64"/>
      <c r="F34" s="64"/>
      <c r="G34" s="64"/>
      <c r="H34" s="65"/>
      <c r="J34" s="142"/>
      <c r="K34" s="81">
        <v>14</v>
      </c>
      <c r="L34" s="63">
        <v>40015</v>
      </c>
      <c r="M34" s="98"/>
      <c r="N34" s="98"/>
      <c r="O34" s="98"/>
      <c r="P34" s="99"/>
    </row>
    <row r="35" spans="1:16" ht="16.5" customHeight="1">
      <c r="A35" s="138"/>
      <c r="B35" s="81" t="s">
        <v>29</v>
      </c>
      <c r="C35" s="63">
        <v>1272</v>
      </c>
      <c r="D35" s="64"/>
      <c r="E35" s="64"/>
      <c r="F35" s="64"/>
      <c r="G35" s="64"/>
      <c r="H35" s="65"/>
      <c r="J35" s="142"/>
      <c r="K35" s="81">
        <v>15</v>
      </c>
      <c r="L35" s="63">
        <v>41670</v>
      </c>
      <c r="M35" s="98"/>
      <c r="N35" s="98"/>
      <c r="O35" s="98"/>
      <c r="P35" s="99"/>
    </row>
    <row r="36" spans="1:16" ht="16.5" customHeight="1">
      <c r="A36" s="138"/>
      <c r="B36" s="81" t="s">
        <v>30</v>
      </c>
      <c r="C36" s="63">
        <v>1231</v>
      </c>
      <c r="D36" s="64"/>
      <c r="E36" s="64"/>
      <c r="F36" s="64"/>
      <c r="G36" s="64"/>
      <c r="H36" s="65"/>
      <c r="J36" s="142"/>
      <c r="K36" s="81">
        <v>16</v>
      </c>
      <c r="L36" s="63">
        <v>31429</v>
      </c>
      <c r="M36" s="98"/>
      <c r="N36" s="98"/>
      <c r="O36" s="98"/>
      <c r="P36" s="99"/>
    </row>
    <row r="37" spans="1:16" ht="16.5" customHeight="1" thickBot="1">
      <c r="A37" s="139"/>
      <c r="B37" s="84" t="s">
        <v>86</v>
      </c>
      <c r="C37" s="68"/>
      <c r="D37" s="69"/>
      <c r="E37" s="69"/>
      <c r="F37" s="69"/>
      <c r="G37" s="69"/>
      <c r="H37" s="70"/>
      <c r="J37" s="143"/>
      <c r="K37" s="84">
        <v>17</v>
      </c>
      <c r="L37" s="68"/>
      <c r="M37" s="100"/>
      <c r="N37" s="100"/>
      <c r="O37" s="100"/>
      <c r="P37" s="101"/>
    </row>
    <row r="38" spans="1:16" ht="16.5" customHeight="1">
      <c r="A38" s="7" t="s">
        <v>31</v>
      </c>
      <c r="J38" s="7" t="s">
        <v>31</v>
      </c>
    </row>
    <row r="39" spans="1:16" ht="16.5" customHeight="1" thickBot="1">
      <c r="A39" s="1"/>
      <c r="E39" s="2" t="s">
        <v>47</v>
      </c>
      <c r="G39" s="136" t="s">
        <v>75</v>
      </c>
      <c r="H39" s="136"/>
      <c r="J39" s="1"/>
      <c r="M39" s="2" t="s">
        <v>47</v>
      </c>
      <c r="O39" s="136" t="s">
        <v>75</v>
      </c>
      <c r="P39" s="136"/>
    </row>
    <row r="40" spans="1:16" ht="16.5" customHeight="1">
      <c r="A40" s="5" t="s">
        <v>19</v>
      </c>
      <c r="B40" s="76" t="s">
        <v>0</v>
      </c>
      <c r="C40" s="76" t="s">
        <v>9</v>
      </c>
      <c r="D40" s="76"/>
      <c r="E40" s="76" t="s">
        <v>20</v>
      </c>
      <c r="F40" s="76" t="s">
        <v>21</v>
      </c>
      <c r="G40" s="76" t="s">
        <v>22</v>
      </c>
      <c r="H40" s="4" t="s">
        <v>23</v>
      </c>
      <c r="J40" s="5" t="s">
        <v>19</v>
      </c>
      <c r="K40" s="76" t="s">
        <v>0</v>
      </c>
      <c r="L40" s="76" t="s">
        <v>9</v>
      </c>
      <c r="M40" s="76" t="s">
        <v>20</v>
      </c>
      <c r="N40" s="76" t="s">
        <v>21</v>
      </c>
      <c r="O40" s="76" t="s">
        <v>22</v>
      </c>
      <c r="P40" s="4" t="s">
        <v>23</v>
      </c>
    </row>
    <row r="41" spans="1:16" ht="16.5" hidden="1" customHeight="1">
      <c r="A41" s="137" t="s">
        <v>24</v>
      </c>
      <c r="B41" s="78" t="s">
        <v>25</v>
      </c>
      <c r="C41" s="41">
        <f>SUM(E41:H41)</f>
        <v>0</v>
      </c>
      <c r="D41" s="41"/>
      <c r="E41" s="41"/>
      <c r="F41" s="41"/>
      <c r="G41" s="41"/>
      <c r="H41" s="41"/>
      <c r="J41" s="141" t="s">
        <v>36</v>
      </c>
      <c r="K41" s="79" t="s">
        <v>37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38"/>
      <c r="B42" s="81" t="s">
        <v>88</v>
      </c>
      <c r="C42" s="41">
        <f>SUM(E42:H42)</f>
        <v>0</v>
      </c>
      <c r="D42" s="41"/>
      <c r="E42" s="41"/>
      <c r="F42" s="41"/>
      <c r="G42" s="41"/>
      <c r="H42" s="41"/>
      <c r="J42" s="142"/>
      <c r="K42" s="86" t="s">
        <v>54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38"/>
      <c r="B43" s="81" t="s">
        <v>26</v>
      </c>
      <c r="E43" s="41"/>
      <c r="F43" s="41"/>
      <c r="G43" s="41"/>
      <c r="H43" s="41"/>
      <c r="J43" s="142"/>
      <c r="K43" s="86" t="s">
        <v>55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38"/>
      <c r="B44" s="81" t="s">
        <v>27</v>
      </c>
      <c r="C44" s="90">
        <v>521</v>
      </c>
      <c r="D44" s="91"/>
      <c r="E44" s="91"/>
      <c r="F44" s="91"/>
      <c r="G44" s="91"/>
      <c r="H44" s="92"/>
      <c r="J44" s="142"/>
      <c r="K44" s="86" t="s">
        <v>56</v>
      </c>
      <c r="L44" s="41">
        <v>26510</v>
      </c>
      <c r="M44" s="74"/>
      <c r="N44" s="74"/>
      <c r="O44" s="74"/>
      <c r="P44" s="74"/>
    </row>
    <row r="45" spans="1:16" ht="16.5" customHeight="1">
      <c r="A45" s="138"/>
      <c r="B45" s="86" t="s">
        <v>52</v>
      </c>
      <c r="C45" s="93">
        <v>511</v>
      </c>
      <c r="D45" s="94"/>
      <c r="E45" s="94"/>
      <c r="F45" s="94"/>
      <c r="G45" s="94"/>
      <c r="H45" s="95"/>
      <c r="J45" s="142"/>
      <c r="K45" s="86" t="s">
        <v>53</v>
      </c>
      <c r="L45" s="93">
        <v>23489</v>
      </c>
      <c r="M45" s="96"/>
      <c r="N45" s="96"/>
      <c r="O45" s="96"/>
      <c r="P45" s="97"/>
    </row>
    <row r="46" spans="1:16" ht="16.5" customHeight="1">
      <c r="A46" s="138"/>
      <c r="B46" s="81" t="s">
        <v>28</v>
      </c>
      <c r="C46" s="63">
        <v>501</v>
      </c>
      <c r="D46" s="64"/>
      <c r="E46" s="64"/>
      <c r="F46" s="64"/>
      <c r="G46" s="64"/>
      <c r="H46" s="65"/>
      <c r="J46" s="142"/>
      <c r="K46" s="81">
        <v>14</v>
      </c>
      <c r="L46" s="63">
        <v>19791</v>
      </c>
      <c r="M46" s="98"/>
      <c r="N46" s="98"/>
      <c r="O46" s="98"/>
      <c r="P46" s="99"/>
    </row>
    <row r="47" spans="1:16" ht="16.5" customHeight="1">
      <c r="A47" s="138"/>
      <c r="B47" s="81" t="s">
        <v>29</v>
      </c>
      <c r="C47" s="63">
        <v>492</v>
      </c>
      <c r="D47" s="64"/>
      <c r="E47" s="64"/>
      <c r="F47" s="64"/>
      <c r="G47" s="64"/>
      <c r="H47" s="65"/>
      <c r="J47" s="142"/>
      <c r="K47" s="81">
        <v>15</v>
      </c>
      <c r="L47" s="63">
        <v>19113</v>
      </c>
      <c r="M47" s="98"/>
      <c r="N47" s="98"/>
      <c r="O47" s="98"/>
      <c r="P47" s="99"/>
    </row>
    <row r="48" spans="1:16" ht="16.5" customHeight="1">
      <c r="A48" s="138"/>
      <c r="B48" s="81" t="s">
        <v>30</v>
      </c>
      <c r="C48" s="63">
        <v>474</v>
      </c>
      <c r="D48" s="64"/>
      <c r="E48" s="64"/>
      <c r="F48" s="64"/>
      <c r="G48" s="64"/>
      <c r="H48" s="65"/>
      <c r="J48" s="142"/>
      <c r="K48" s="81">
        <v>16</v>
      </c>
      <c r="L48" s="63">
        <v>20549</v>
      </c>
      <c r="M48" s="98"/>
      <c r="N48" s="98"/>
      <c r="O48" s="98"/>
      <c r="P48" s="99"/>
    </row>
    <row r="49" spans="1:16" ht="16.5" customHeight="1" thickBot="1">
      <c r="A49" s="139"/>
      <c r="B49" s="84" t="s">
        <v>86</v>
      </c>
      <c r="C49" s="68"/>
      <c r="D49" s="69"/>
      <c r="E49" s="69"/>
      <c r="F49" s="69"/>
      <c r="G49" s="69"/>
      <c r="H49" s="70"/>
      <c r="J49" s="143"/>
      <c r="K49" s="84">
        <v>17</v>
      </c>
      <c r="L49" s="68"/>
      <c r="M49" s="100"/>
      <c r="N49" s="100"/>
      <c r="O49" s="100"/>
      <c r="P49" s="101"/>
    </row>
    <row r="50" spans="1:16" ht="16.5" customHeight="1">
      <c r="A50" s="7" t="s">
        <v>31</v>
      </c>
      <c r="J50" s="7" t="s">
        <v>31</v>
      </c>
    </row>
    <row r="51" spans="1:16" ht="16.5" customHeight="1" thickBot="1">
      <c r="A51" s="1"/>
      <c r="E51" s="2" t="s">
        <v>48</v>
      </c>
      <c r="G51" s="136" t="s">
        <v>75</v>
      </c>
      <c r="H51" s="136"/>
      <c r="J51" s="1"/>
      <c r="M51" s="2" t="s">
        <v>46</v>
      </c>
      <c r="O51" s="136" t="s">
        <v>75</v>
      </c>
      <c r="P51" s="136"/>
    </row>
    <row r="52" spans="1:16" ht="16.5" customHeight="1">
      <c r="A52" s="5" t="s">
        <v>19</v>
      </c>
      <c r="B52" s="76" t="s">
        <v>0</v>
      </c>
      <c r="C52" s="76" t="s">
        <v>9</v>
      </c>
      <c r="D52" s="76"/>
      <c r="E52" s="76" t="s">
        <v>20</v>
      </c>
      <c r="F52" s="76" t="s">
        <v>21</v>
      </c>
      <c r="G52" s="76" t="s">
        <v>22</v>
      </c>
      <c r="H52" s="4" t="s">
        <v>23</v>
      </c>
      <c r="J52" s="5" t="s">
        <v>19</v>
      </c>
      <c r="K52" s="76" t="s">
        <v>0</v>
      </c>
      <c r="L52" s="76" t="s">
        <v>9</v>
      </c>
      <c r="M52" s="76" t="s">
        <v>20</v>
      </c>
      <c r="N52" s="76" t="s">
        <v>21</v>
      </c>
      <c r="O52" s="76" t="s">
        <v>22</v>
      </c>
      <c r="P52" s="4" t="s">
        <v>23</v>
      </c>
    </row>
    <row r="53" spans="1:16" ht="16.5" hidden="1" customHeight="1">
      <c r="A53" s="137" t="s">
        <v>24</v>
      </c>
      <c r="B53" s="78" t="s">
        <v>25</v>
      </c>
      <c r="C53" s="41">
        <f>SUM(E53:H53)</f>
        <v>0</v>
      </c>
      <c r="D53" s="41"/>
      <c r="E53" s="41"/>
      <c r="F53" s="41"/>
      <c r="G53" s="41"/>
      <c r="H53" s="41"/>
      <c r="J53" s="141" t="s">
        <v>36</v>
      </c>
      <c r="K53" s="79" t="s">
        <v>37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38"/>
      <c r="B54" s="81" t="s">
        <v>88</v>
      </c>
      <c r="C54" s="41">
        <f>SUM(E54:H54)</f>
        <v>0</v>
      </c>
      <c r="D54" s="41"/>
      <c r="E54" s="41"/>
      <c r="F54" s="41"/>
      <c r="G54" s="41"/>
      <c r="H54" s="41"/>
      <c r="J54" s="142"/>
      <c r="K54" s="86" t="s">
        <v>54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38"/>
      <c r="B55" s="81" t="s">
        <v>26</v>
      </c>
      <c r="E55" s="41"/>
      <c r="F55" s="41"/>
      <c r="G55" s="41"/>
      <c r="H55" s="41"/>
      <c r="J55" s="142"/>
      <c r="K55" s="86" t="s">
        <v>55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38"/>
      <c r="B56" s="81" t="s">
        <v>27</v>
      </c>
      <c r="C56" s="90">
        <v>1171</v>
      </c>
      <c r="D56" s="91"/>
      <c r="E56" s="91"/>
      <c r="F56" s="91"/>
      <c r="G56" s="91"/>
      <c r="H56" s="92"/>
      <c r="J56" s="142"/>
      <c r="K56" s="86" t="s">
        <v>56</v>
      </c>
      <c r="L56" s="41">
        <v>47200</v>
      </c>
      <c r="M56" s="74"/>
      <c r="N56" s="74"/>
      <c r="O56" s="74"/>
      <c r="P56" s="74"/>
    </row>
    <row r="57" spans="1:16" ht="16.5" customHeight="1">
      <c r="A57" s="138"/>
      <c r="B57" s="86" t="s">
        <v>52</v>
      </c>
      <c r="C57" s="93">
        <v>1151</v>
      </c>
      <c r="D57" s="94"/>
      <c r="E57" s="94"/>
      <c r="F57" s="94"/>
      <c r="G57" s="94"/>
      <c r="H57" s="95"/>
      <c r="J57" s="142"/>
      <c r="K57" s="86" t="s">
        <v>53</v>
      </c>
      <c r="L57" s="93">
        <v>43792</v>
      </c>
      <c r="M57" s="96"/>
      <c r="N57" s="96"/>
      <c r="O57" s="96"/>
      <c r="P57" s="97"/>
    </row>
    <row r="58" spans="1:16" ht="16.5" customHeight="1">
      <c r="A58" s="138"/>
      <c r="B58" s="81" t="s">
        <v>28</v>
      </c>
      <c r="C58" s="63">
        <v>1130</v>
      </c>
      <c r="D58" s="64"/>
      <c r="E58" s="64"/>
      <c r="F58" s="64"/>
      <c r="G58" s="64"/>
      <c r="H58" s="65"/>
      <c r="J58" s="142"/>
      <c r="K58" s="81">
        <v>14</v>
      </c>
      <c r="L58" s="63">
        <v>48594</v>
      </c>
      <c r="M58" s="98"/>
      <c r="N58" s="98"/>
      <c r="O58" s="98"/>
      <c r="P58" s="99"/>
    </row>
    <row r="59" spans="1:16" ht="16.5" customHeight="1">
      <c r="A59" s="138"/>
      <c r="B59" s="81" t="s">
        <v>29</v>
      </c>
      <c r="C59" s="63">
        <v>1115</v>
      </c>
      <c r="D59" s="64"/>
      <c r="E59" s="64"/>
      <c r="F59" s="64"/>
      <c r="G59" s="64"/>
      <c r="H59" s="65"/>
      <c r="J59" s="142"/>
      <c r="K59" s="81">
        <v>15</v>
      </c>
      <c r="L59" s="63">
        <v>47733</v>
      </c>
      <c r="M59" s="98"/>
      <c r="N59" s="98"/>
      <c r="O59" s="98"/>
      <c r="P59" s="99"/>
    </row>
    <row r="60" spans="1:16" ht="16.5" customHeight="1">
      <c r="A60" s="138"/>
      <c r="B60" s="81" t="s">
        <v>30</v>
      </c>
      <c r="C60" s="63">
        <v>1086</v>
      </c>
      <c r="D60" s="64"/>
      <c r="E60" s="64"/>
      <c r="F60" s="64"/>
      <c r="G60" s="64"/>
      <c r="H60" s="65"/>
      <c r="J60" s="142"/>
      <c r="K60" s="81">
        <v>16</v>
      </c>
      <c r="L60" s="63">
        <v>48705</v>
      </c>
      <c r="M60" s="98"/>
      <c r="N60" s="98"/>
      <c r="O60" s="98"/>
      <c r="P60" s="99"/>
    </row>
    <row r="61" spans="1:16" ht="16.5" customHeight="1" thickBot="1">
      <c r="A61" s="139"/>
      <c r="B61" s="84" t="s">
        <v>86</v>
      </c>
      <c r="C61" s="68"/>
      <c r="D61" s="69"/>
      <c r="E61" s="69"/>
      <c r="F61" s="69"/>
      <c r="G61" s="69"/>
      <c r="H61" s="70"/>
      <c r="J61" s="143"/>
      <c r="K61" s="84">
        <v>17</v>
      </c>
      <c r="L61" s="68"/>
      <c r="M61" s="100"/>
      <c r="N61" s="100"/>
      <c r="O61" s="100"/>
      <c r="P61" s="101"/>
    </row>
    <row r="62" spans="1:16">
      <c r="A62" s="7" t="s">
        <v>31</v>
      </c>
      <c r="J62" s="7" t="s">
        <v>31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98</v>
      </c>
      <c r="B1" s="34" t="s">
        <v>99</v>
      </c>
      <c r="G1" s="35" t="s">
        <v>85</v>
      </c>
      <c r="I1" s="33"/>
      <c r="N1" s="36"/>
      <c r="O1" s="36"/>
    </row>
    <row r="2" spans="1:15" ht="17.25" customHeight="1">
      <c r="A2" s="38" t="s">
        <v>19</v>
      </c>
      <c r="B2" s="39" t="s">
        <v>0</v>
      </c>
      <c r="C2" s="40" t="s">
        <v>9</v>
      </c>
      <c r="D2" s="41"/>
      <c r="E2" s="38" t="s">
        <v>19</v>
      </c>
      <c r="F2" s="39" t="s">
        <v>0</v>
      </c>
      <c r="G2" s="40" t="s">
        <v>9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45" t="s">
        <v>24</v>
      </c>
      <c r="B3" s="43" t="s">
        <v>50</v>
      </c>
      <c r="C3" s="36">
        <f>SUM(C15,C26,C37,C48)</f>
        <v>58666</v>
      </c>
      <c r="E3" s="148" t="s">
        <v>36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46"/>
      <c r="B4" s="43" t="s">
        <v>52</v>
      </c>
      <c r="C4" s="42">
        <f>SUM(C16,C27,C38,C49)</f>
        <v>59361</v>
      </c>
      <c r="E4" s="149"/>
      <c r="F4" s="55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46"/>
      <c r="B5" s="55" t="s">
        <v>28</v>
      </c>
      <c r="C5" s="42">
        <f>SUM(C17,C28,C39,C50)</f>
        <v>60141</v>
      </c>
      <c r="E5" s="149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46"/>
      <c r="B6" s="55" t="s">
        <v>29</v>
      </c>
      <c r="C6" s="42">
        <f>SUM(C18,C29,C40,C51)</f>
        <v>60850</v>
      </c>
      <c r="E6" s="149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46"/>
      <c r="B7" s="55" t="s">
        <v>30</v>
      </c>
      <c r="C7" s="12">
        <f>SUM(C19,C30,C41,C52)</f>
        <v>61644</v>
      </c>
      <c r="E7" s="149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47"/>
      <c r="B8" s="127" t="s">
        <v>86</v>
      </c>
      <c r="C8" s="15">
        <v>62354</v>
      </c>
      <c r="E8" s="150"/>
      <c r="F8" s="127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31</v>
      </c>
      <c r="E9" s="46" t="s">
        <v>31</v>
      </c>
    </row>
    <row r="10" spans="1:15" ht="14.25" thickBot="1">
      <c r="A10" s="33" t="s">
        <v>32</v>
      </c>
      <c r="D10" s="34" t="s">
        <v>45</v>
      </c>
      <c r="F10" s="144" t="s">
        <v>75</v>
      </c>
      <c r="G10" s="144"/>
      <c r="I10" s="33"/>
      <c r="K10" s="34" t="s">
        <v>45</v>
      </c>
      <c r="N10" s="47"/>
      <c r="O10" s="35" t="s">
        <v>87</v>
      </c>
    </row>
    <row r="11" spans="1:15" ht="17.25" customHeight="1">
      <c r="A11" s="38" t="s">
        <v>19</v>
      </c>
      <c r="B11" s="39" t="s">
        <v>0</v>
      </c>
      <c r="C11" s="39" t="s">
        <v>9</v>
      </c>
      <c r="D11" s="39" t="s">
        <v>33</v>
      </c>
      <c r="E11" s="39" t="s">
        <v>34</v>
      </c>
      <c r="F11" s="39" t="s">
        <v>35</v>
      </c>
      <c r="G11" s="40" t="s">
        <v>16</v>
      </c>
      <c r="I11" s="38" t="s">
        <v>19</v>
      </c>
      <c r="J11" s="39" t="s">
        <v>0</v>
      </c>
      <c r="K11" s="39" t="s">
        <v>9</v>
      </c>
      <c r="L11" s="39" t="s">
        <v>33</v>
      </c>
      <c r="M11" s="39" t="s">
        <v>34</v>
      </c>
      <c r="N11" s="39" t="s">
        <v>35</v>
      </c>
      <c r="O11" s="40" t="s">
        <v>16</v>
      </c>
    </row>
    <row r="12" spans="1:15" ht="17.25" hidden="1" customHeight="1">
      <c r="A12" s="145" t="s">
        <v>24</v>
      </c>
      <c r="B12" s="43" t="s">
        <v>25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48" t="s">
        <v>36</v>
      </c>
      <c r="J12" s="51" t="s">
        <v>37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46"/>
      <c r="B13" s="44" t="s">
        <v>88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49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46"/>
      <c r="B14" s="44" t="s">
        <v>26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49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46"/>
      <c r="B15" s="44" t="s">
        <v>27</v>
      </c>
      <c r="C15" s="52">
        <v>39341</v>
      </c>
      <c r="D15" s="53" t="s">
        <v>76</v>
      </c>
      <c r="E15" s="53" t="s">
        <v>76</v>
      </c>
      <c r="F15" s="53" t="s">
        <v>76</v>
      </c>
      <c r="G15" s="54" t="s">
        <v>76</v>
      </c>
      <c r="I15" s="149"/>
      <c r="J15" s="44">
        <v>12</v>
      </c>
      <c r="K15" s="52">
        <v>142234</v>
      </c>
      <c r="L15" s="53" t="s">
        <v>76</v>
      </c>
      <c r="M15" s="53" t="s">
        <v>76</v>
      </c>
      <c r="N15" s="53" t="s">
        <v>76</v>
      </c>
      <c r="O15" s="54" t="s">
        <v>76</v>
      </c>
    </row>
    <row r="16" spans="1:15" ht="17.25" customHeight="1">
      <c r="A16" s="146"/>
      <c r="B16" s="55" t="s">
        <v>52</v>
      </c>
      <c r="C16" s="52">
        <v>39897</v>
      </c>
      <c r="D16" s="53" t="s">
        <v>76</v>
      </c>
      <c r="E16" s="53" t="s">
        <v>76</v>
      </c>
      <c r="F16" s="53" t="s">
        <v>76</v>
      </c>
      <c r="G16" s="54" t="s">
        <v>76</v>
      </c>
      <c r="I16" s="149"/>
      <c r="J16" s="44" t="s">
        <v>53</v>
      </c>
      <c r="K16" s="52">
        <v>142145</v>
      </c>
      <c r="L16" s="53" t="s">
        <v>76</v>
      </c>
      <c r="M16" s="53" t="s">
        <v>76</v>
      </c>
      <c r="N16" s="53" t="s">
        <v>76</v>
      </c>
      <c r="O16" s="54" t="s">
        <v>76</v>
      </c>
    </row>
    <row r="17" spans="1:15" ht="17.25" customHeight="1">
      <c r="A17" s="146"/>
      <c r="B17" s="44" t="s">
        <v>28</v>
      </c>
      <c r="C17" s="52">
        <v>40506</v>
      </c>
      <c r="D17" s="53" t="s">
        <v>76</v>
      </c>
      <c r="E17" s="53" t="s">
        <v>76</v>
      </c>
      <c r="F17" s="53" t="s">
        <v>76</v>
      </c>
      <c r="G17" s="54" t="s">
        <v>76</v>
      </c>
      <c r="I17" s="149"/>
      <c r="J17" s="44">
        <v>14</v>
      </c>
      <c r="K17" s="52">
        <v>147175</v>
      </c>
      <c r="L17" s="53" t="s">
        <v>76</v>
      </c>
      <c r="M17" s="53" t="s">
        <v>76</v>
      </c>
      <c r="N17" s="53" t="s">
        <v>76</v>
      </c>
      <c r="O17" s="54" t="s">
        <v>76</v>
      </c>
    </row>
    <row r="18" spans="1:15" ht="17.25" customHeight="1">
      <c r="A18" s="146"/>
      <c r="B18" s="44" t="s">
        <v>29</v>
      </c>
      <c r="C18" s="52">
        <v>41160</v>
      </c>
      <c r="D18" s="53" t="s">
        <v>76</v>
      </c>
      <c r="E18" s="53" t="s">
        <v>76</v>
      </c>
      <c r="F18" s="53" t="s">
        <v>76</v>
      </c>
      <c r="G18" s="54" t="s">
        <v>76</v>
      </c>
      <c r="I18" s="149"/>
      <c r="J18" s="44">
        <v>15</v>
      </c>
      <c r="K18" s="52">
        <v>145917</v>
      </c>
      <c r="L18" s="53" t="s">
        <v>76</v>
      </c>
      <c r="M18" s="53" t="s">
        <v>76</v>
      </c>
      <c r="N18" s="53" t="s">
        <v>76</v>
      </c>
      <c r="O18" s="54" t="s">
        <v>76</v>
      </c>
    </row>
    <row r="19" spans="1:15" ht="17.25" customHeight="1">
      <c r="A19" s="146"/>
      <c r="B19" s="44" t="s">
        <v>30</v>
      </c>
      <c r="C19" s="52">
        <v>41855</v>
      </c>
      <c r="D19" s="53"/>
      <c r="E19" s="53"/>
      <c r="F19" s="53"/>
      <c r="G19" s="54"/>
      <c r="I19" s="149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47"/>
      <c r="B20" s="45" t="s">
        <v>86</v>
      </c>
      <c r="C20" s="56"/>
      <c r="D20" s="57"/>
      <c r="E20" s="57"/>
      <c r="F20" s="57"/>
      <c r="G20" s="58"/>
      <c r="I20" s="150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44</v>
      </c>
      <c r="F21" s="144" t="s">
        <v>75</v>
      </c>
      <c r="G21" s="144"/>
      <c r="I21" s="33"/>
      <c r="K21" s="34" t="s">
        <v>44</v>
      </c>
      <c r="N21" s="47"/>
      <c r="O21" s="35" t="s">
        <v>87</v>
      </c>
    </row>
    <row r="22" spans="1:15" ht="17.25" customHeight="1">
      <c r="A22" s="38" t="s">
        <v>19</v>
      </c>
      <c r="B22" s="39" t="s">
        <v>0</v>
      </c>
      <c r="C22" s="39" t="s">
        <v>9</v>
      </c>
      <c r="D22" s="39" t="s">
        <v>33</v>
      </c>
      <c r="E22" s="39" t="s">
        <v>34</v>
      </c>
      <c r="F22" s="39" t="s">
        <v>35</v>
      </c>
      <c r="G22" s="40" t="s">
        <v>16</v>
      </c>
      <c r="I22" s="38" t="s">
        <v>19</v>
      </c>
      <c r="J22" s="39" t="s">
        <v>0</v>
      </c>
      <c r="K22" s="39" t="s">
        <v>9</v>
      </c>
      <c r="L22" s="39" t="s">
        <v>33</v>
      </c>
      <c r="M22" s="39" t="s">
        <v>34</v>
      </c>
      <c r="N22" s="39" t="s">
        <v>35</v>
      </c>
      <c r="O22" s="40" t="s">
        <v>16</v>
      </c>
    </row>
    <row r="23" spans="1:15" ht="17.25" hidden="1" customHeight="1">
      <c r="A23" s="145" t="s">
        <v>24</v>
      </c>
      <c r="B23" s="43" t="s">
        <v>25</v>
      </c>
      <c r="C23" s="59">
        <f>SUM(D23:G23)</f>
        <v>0</v>
      </c>
      <c r="D23" s="60"/>
      <c r="E23" s="60"/>
      <c r="F23" s="60"/>
      <c r="G23" s="61"/>
      <c r="I23" s="148" t="s">
        <v>36</v>
      </c>
      <c r="J23" s="51" t="s">
        <v>37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46"/>
      <c r="B24" s="44" t="s">
        <v>88</v>
      </c>
      <c r="C24" s="63">
        <f>SUM(D24:G24)</f>
        <v>0</v>
      </c>
      <c r="D24" s="64"/>
      <c r="E24" s="64"/>
      <c r="F24" s="64"/>
      <c r="G24" s="65"/>
      <c r="I24" s="149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46"/>
      <c r="B25" s="44" t="s">
        <v>26</v>
      </c>
      <c r="C25" s="63">
        <f>SUM(D25:G25)</f>
        <v>0</v>
      </c>
      <c r="D25" s="64"/>
      <c r="E25" s="64"/>
      <c r="F25" s="64"/>
      <c r="G25" s="65"/>
      <c r="I25" s="149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46"/>
      <c r="B26" s="44" t="s">
        <v>27</v>
      </c>
      <c r="C26" s="63">
        <v>8564</v>
      </c>
      <c r="D26" s="64"/>
      <c r="E26" s="64"/>
      <c r="F26" s="64"/>
      <c r="G26" s="65"/>
      <c r="I26" s="149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46"/>
      <c r="B27" s="55" t="s">
        <v>52</v>
      </c>
      <c r="C27" s="63">
        <v>8599</v>
      </c>
      <c r="D27" s="64"/>
      <c r="E27" s="64"/>
      <c r="F27" s="64"/>
      <c r="G27" s="65"/>
      <c r="I27" s="149"/>
      <c r="J27" s="44" t="s">
        <v>53</v>
      </c>
      <c r="K27" s="52">
        <v>30592</v>
      </c>
      <c r="L27" s="67"/>
      <c r="M27" s="64"/>
      <c r="N27" s="64"/>
      <c r="O27" s="66"/>
    </row>
    <row r="28" spans="1:15" ht="17.25" customHeight="1">
      <c r="A28" s="146"/>
      <c r="B28" s="44" t="s">
        <v>28</v>
      </c>
      <c r="C28" s="63">
        <v>8655</v>
      </c>
      <c r="D28" s="64"/>
      <c r="E28" s="64"/>
      <c r="F28" s="64"/>
      <c r="G28" s="65"/>
      <c r="I28" s="149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46"/>
      <c r="B29" s="44" t="s">
        <v>29</v>
      </c>
      <c r="C29" s="63">
        <v>8674</v>
      </c>
      <c r="D29" s="64"/>
      <c r="E29" s="64"/>
      <c r="F29" s="64"/>
      <c r="G29" s="65"/>
      <c r="I29" s="149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46"/>
      <c r="B30" s="44" t="s">
        <v>30</v>
      </c>
      <c r="C30" s="63">
        <v>8716</v>
      </c>
      <c r="D30" s="64"/>
      <c r="E30" s="64"/>
      <c r="F30" s="64"/>
      <c r="G30" s="65"/>
      <c r="I30" s="149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47"/>
      <c r="B31" s="45" t="s">
        <v>86</v>
      </c>
      <c r="C31" s="68"/>
      <c r="D31" s="69"/>
      <c r="E31" s="69"/>
      <c r="F31" s="69"/>
      <c r="G31" s="70"/>
      <c r="I31" s="150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47</v>
      </c>
      <c r="F32" s="144" t="s">
        <v>75</v>
      </c>
      <c r="G32" s="144"/>
      <c r="I32" s="33"/>
      <c r="K32" s="34" t="s">
        <v>47</v>
      </c>
      <c r="N32" s="47"/>
      <c r="O32" s="35" t="s">
        <v>87</v>
      </c>
    </row>
    <row r="33" spans="1:15" ht="17.25" customHeight="1">
      <c r="A33" s="38" t="s">
        <v>19</v>
      </c>
      <c r="B33" s="39" t="s">
        <v>0</v>
      </c>
      <c r="C33" s="39" t="s">
        <v>9</v>
      </c>
      <c r="D33" s="39" t="s">
        <v>33</v>
      </c>
      <c r="E33" s="39" t="s">
        <v>34</v>
      </c>
      <c r="F33" s="39" t="s">
        <v>35</v>
      </c>
      <c r="G33" s="40" t="s">
        <v>16</v>
      </c>
      <c r="I33" s="38" t="s">
        <v>19</v>
      </c>
      <c r="J33" s="39" t="s">
        <v>0</v>
      </c>
      <c r="K33" s="39" t="s">
        <v>9</v>
      </c>
      <c r="L33" s="39" t="s">
        <v>33</v>
      </c>
      <c r="M33" s="39" t="s">
        <v>34</v>
      </c>
      <c r="N33" s="39" t="s">
        <v>35</v>
      </c>
      <c r="O33" s="40" t="s">
        <v>16</v>
      </c>
    </row>
    <row r="34" spans="1:15" ht="17.25" hidden="1" customHeight="1">
      <c r="A34" s="145" t="s">
        <v>24</v>
      </c>
      <c r="B34" s="43" t="s">
        <v>25</v>
      </c>
      <c r="C34" s="59">
        <f>SUM(D34:G34)</f>
        <v>0</v>
      </c>
      <c r="D34" s="60"/>
      <c r="E34" s="60"/>
      <c r="F34" s="60"/>
      <c r="G34" s="61"/>
      <c r="I34" s="148" t="s">
        <v>36</v>
      </c>
      <c r="J34" s="51" t="s">
        <v>37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46"/>
      <c r="B35" s="44" t="s">
        <v>88</v>
      </c>
      <c r="C35" s="63">
        <f>SUM(D35:G35)</f>
        <v>0</v>
      </c>
      <c r="D35" s="64"/>
      <c r="E35" s="64"/>
      <c r="F35" s="64"/>
      <c r="G35" s="65"/>
      <c r="I35" s="149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46"/>
      <c r="B36" s="44" t="s">
        <v>26</v>
      </c>
      <c r="C36" s="63">
        <f>SUM(D36:G36)</f>
        <v>0</v>
      </c>
      <c r="D36" s="64"/>
      <c r="E36" s="64"/>
      <c r="F36" s="64"/>
      <c r="G36" s="65"/>
      <c r="I36" s="149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46"/>
      <c r="B37" s="44" t="s">
        <v>27</v>
      </c>
      <c r="C37" s="63">
        <v>3507</v>
      </c>
      <c r="D37" s="64"/>
      <c r="E37" s="64"/>
      <c r="F37" s="64"/>
      <c r="G37" s="65"/>
      <c r="I37" s="149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46"/>
      <c r="B38" s="55" t="s">
        <v>52</v>
      </c>
      <c r="C38" s="63">
        <v>3553</v>
      </c>
      <c r="D38" s="64"/>
      <c r="E38" s="64"/>
      <c r="F38" s="64"/>
      <c r="G38" s="65"/>
      <c r="I38" s="149"/>
      <c r="J38" s="44" t="s">
        <v>53</v>
      </c>
      <c r="K38" s="63">
        <v>12599</v>
      </c>
      <c r="L38" s="64"/>
      <c r="M38" s="64"/>
      <c r="N38" s="64"/>
      <c r="O38" s="66"/>
    </row>
    <row r="39" spans="1:15" ht="17.25" customHeight="1">
      <c r="A39" s="146"/>
      <c r="B39" s="44" t="s">
        <v>28</v>
      </c>
      <c r="C39" s="63">
        <v>3608</v>
      </c>
      <c r="D39" s="64"/>
      <c r="E39" s="64"/>
      <c r="F39" s="64"/>
      <c r="G39" s="65"/>
      <c r="I39" s="149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46"/>
      <c r="B40" s="44" t="s">
        <v>29</v>
      </c>
      <c r="C40" s="63">
        <v>3658</v>
      </c>
      <c r="D40" s="64"/>
      <c r="E40" s="64"/>
      <c r="F40" s="64"/>
      <c r="G40" s="65"/>
      <c r="I40" s="149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46"/>
      <c r="B41" s="44" t="s">
        <v>30</v>
      </c>
      <c r="C41" s="63">
        <v>3693</v>
      </c>
      <c r="D41" s="64"/>
      <c r="E41" s="64"/>
      <c r="F41" s="64"/>
      <c r="G41" s="65"/>
      <c r="I41" s="149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47"/>
      <c r="B42" s="45" t="s">
        <v>86</v>
      </c>
      <c r="C42" s="68"/>
      <c r="D42" s="69"/>
      <c r="E42" s="69"/>
      <c r="F42" s="69"/>
      <c r="G42" s="70"/>
      <c r="I42" s="150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48</v>
      </c>
      <c r="F43" s="144" t="s">
        <v>75</v>
      </c>
      <c r="G43" s="144"/>
      <c r="I43" s="33"/>
      <c r="K43" s="34" t="s">
        <v>48</v>
      </c>
      <c r="N43" s="47"/>
      <c r="O43" s="35" t="s">
        <v>87</v>
      </c>
    </row>
    <row r="44" spans="1:15" ht="17.25" customHeight="1">
      <c r="A44" s="38" t="s">
        <v>19</v>
      </c>
      <c r="B44" s="39" t="s">
        <v>0</v>
      </c>
      <c r="C44" s="39" t="s">
        <v>9</v>
      </c>
      <c r="D44" s="39" t="s">
        <v>33</v>
      </c>
      <c r="E44" s="39" t="s">
        <v>34</v>
      </c>
      <c r="F44" s="39" t="s">
        <v>35</v>
      </c>
      <c r="G44" s="40" t="s">
        <v>16</v>
      </c>
      <c r="I44" s="38" t="s">
        <v>19</v>
      </c>
      <c r="J44" s="39" t="s">
        <v>0</v>
      </c>
      <c r="K44" s="39" t="s">
        <v>9</v>
      </c>
      <c r="L44" s="39" t="s">
        <v>33</v>
      </c>
      <c r="M44" s="39" t="s">
        <v>34</v>
      </c>
      <c r="N44" s="39" t="s">
        <v>35</v>
      </c>
      <c r="O44" s="40" t="s">
        <v>16</v>
      </c>
    </row>
    <row r="45" spans="1:15" ht="17.25" hidden="1" customHeight="1">
      <c r="A45" s="145" t="s">
        <v>24</v>
      </c>
      <c r="B45" s="43" t="s">
        <v>25</v>
      </c>
      <c r="C45" s="59">
        <f>SUM(D45:G45)</f>
        <v>0</v>
      </c>
      <c r="D45" s="60"/>
      <c r="E45" s="60"/>
      <c r="F45" s="60"/>
      <c r="G45" s="61"/>
      <c r="I45" s="148" t="s">
        <v>36</v>
      </c>
      <c r="J45" s="51" t="s">
        <v>37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46"/>
      <c r="B46" s="44" t="s">
        <v>88</v>
      </c>
      <c r="C46" s="63">
        <f>SUM(D46:G46)</f>
        <v>0</v>
      </c>
      <c r="D46" s="64"/>
      <c r="E46" s="64"/>
      <c r="F46" s="64"/>
      <c r="G46" s="65"/>
      <c r="I46" s="149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46"/>
      <c r="B47" s="44" t="s">
        <v>26</v>
      </c>
      <c r="C47" s="63">
        <f>SUM(D47:G47)</f>
        <v>0</v>
      </c>
      <c r="D47" s="64"/>
      <c r="E47" s="64"/>
      <c r="F47" s="64"/>
      <c r="G47" s="65"/>
      <c r="I47" s="149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46"/>
      <c r="B48" s="44" t="s">
        <v>27</v>
      </c>
      <c r="C48" s="63">
        <v>7254</v>
      </c>
      <c r="D48" s="64"/>
      <c r="E48" s="64"/>
      <c r="F48" s="64"/>
      <c r="G48" s="65"/>
      <c r="I48" s="149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46"/>
      <c r="B49" s="55" t="s">
        <v>52</v>
      </c>
      <c r="C49" s="63">
        <v>7312</v>
      </c>
      <c r="D49" s="64"/>
      <c r="E49" s="64"/>
      <c r="F49" s="64"/>
      <c r="G49" s="65"/>
      <c r="I49" s="149"/>
      <c r="J49" s="44" t="s">
        <v>53</v>
      </c>
      <c r="K49" s="52">
        <v>22295</v>
      </c>
      <c r="L49" s="64"/>
      <c r="M49" s="64"/>
      <c r="N49" s="64"/>
      <c r="O49" s="66"/>
    </row>
    <row r="50" spans="1:15" ht="17.25" customHeight="1">
      <c r="A50" s="146"/>
      <c r="B50" s="44" t="s">
        <v>28</v>
      </c>
      <c r="C50" s="63">
        <v>7372</v>
      </c>
      <c r="D50" s="64"/>
      <c r="E50" s="64"/>
      <c r="F50" s="64"/>
      <c r="G50" s="65"/>
      <c r="I50" s="149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46"/>
      <c r="B51" s="44" t="s">
        <v>29</v>
      </c>
      <c r="C51" s="63">
        <v>7358</v>
      </c>
      <c r="D51" s="64"/>
      <c r="E51" s="64"/>
      <c r="F51" s="64"/>
      <c r="G51" s="65"/>
      <c r="I51" s="149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46"/>
      <c r="B52" s="44" t="s">
        <v>30</v>
      </c>
      <c r="C52" s="63">
        <v>7380</v>
      </c>
      <c r="D52" s="64"/>
      <c r="E52" s="64"/>
      <c r="F52" s="64"/>
      <c r="G52" s="65"/>
      <c r="I52" s="149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47"/>
      <c r="B53" s="45" t="s">
        <v>86</v>
      </c>
      <c r="C53" s="68"/>
      <c r="D53" s="69"/>
      <c r="E53" s="69"/>
      <c r="F53" s="69"/>
      <c r="G53" s="70"/>
      <c r="I53" s="150"/>
      <c r="J53" s="45">
        <v>17</v>
      </c>
      <c r="K53" s="56"/>
      <c r="L53" s="69"/>
      <c r="M53" s="69"/>
      <c r="N53" s="69"/>
      <c r="O53" s="72"/>
    </row>
    <row r="54" spans="1:15">
      <c r="B54" s="46" t="s">
        <v>31</v>
      </c>
      <c r="J54" s="46" t="s">
        <v>31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100</v>
      </c>
      <c r="C1" s="3" t="s">
        <v>84</v>
      </c>
    </row>
    <row r="2" spans="1:10" ht="13.5" customHeight="1">
      <c r="A2" s="153" t="s">
        <v>0</v>
      </c>
      <c r="B2" s="154"/>
      <c r="C2" s="159" t="s">
        <v>38</v>
      </c>
      <c r="D2" s="161" t="s">
        <v>39</v>
      </c>
      <c r="E2" s="132" t="s">
        <v>43</v>
      </c>
      <c r="F2" s="158"/>
      <c r="G2" s="158"/>
      <c r="H2" s="158"/>
      <c r="I2" s="129"/>
      <c r="J2" s="159" t="s">
        <v>42</v>
      </c>
    </row>
    <row r="3" spans="1:10" s="7" customFormat="1" ht="12" customHeight="1">
      <c r="A3" s="155"/>
      <c r="B3" s="156"/>
      <c r="C3" s="160"/>
      <c r="D3" s="162"/>
      <c r="E3" s="6" t="s">
        <v>9</v>
      </c>
      <c r="F3" s="6" t="s">
        <v>14</v>
      </c>
      <c r="G3" s="6" t="s">
        <v>40</v>
      </c>
      <c r="H3" s="6" t="s">
        <v>41</v>
      </c>
      <c r="I3" s="6" t="s">
        <v>16</v>
      </c>
      <c r="J3" s="160"/>
    </row>
    <row r="4" spans="1:10" ht="21" customHeight="1">
      <c r="A4" s="157" t="s">
        <v>53</v>
      </c>
      <c r="B4" s="137"/>
      <c r="C4" s="8">
        <f>SUM(C21:C22)</f>
        <v>12443745</v>
      </c>
      <c r="D4" s="9"/>
      <c r="E4" s="10"/>
      <c r="F4" s="10"/>
      <c r="G4" s="10"/>
      <c r="H4" s="10"/>
      <c r="I4" s="10"/>
      <c r="J4" s="128" t="e">
        <f>E4/D4*100</f>
        <v>#DIV/0!</v>
      </c>
    </row>
    <row r="5" spans="1:10" ht="21" customHeight="1">
      <c r="A5" s="151">
        <v>14</v>
      </c>
      <c r="B5" s="138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51">
        <v>15</v>
      </c>
      <c r="B6" s="138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51">
        <v>16</v>
      </c>
      <c r="B7" s="138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52">
        <v>17</v>
      </c>
      <c r="B8" s="139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51</v>
      </c>
    </row>
    <row r="10" spans="1:10" ht="14.25" thickBot="1">
      <c r="A10" s="1"/>
    </row>
    <row r="11" spans="1:10" ht="13.5" customHeight="1">
      <c r="A11" s="154" t="s">
        <v>0</v>
      </c>
      <c r="B11" s="167"/>
      <c r="C11" s="165" t="s">
        <v>38</v>
      </c>
      <c r="D11" s="163" t="s">
        <v>39</v>
      </c>
      <c r="E11" s="132" t="s">
        <v>43</v>
      </c>
      <c r="F11" s="158"/>
      <c r="G11" s="158"/>
      <c r="H11" s="158"/>
      <c r="I11" s="129"/>
      <c r="J11" s="159" t="s">
        <v>42</v>
      </c>
    </row>
    <row r="12" spans="1:10" s="7" customFormat="1" ht="12" customHeight="1">
      <c r="A12" s="156"/>
      <c r="B12" s="168"/>
      <c r="C12" s="166"/>
      <c r="D12" s="164"/>
      <c r="E12" s="6" t="s">
        <v>9</v>
      </c>
      <c r="F12" s="6" t="s">
        <v>14</v>
      </c>
      <c r="G12" s="6" t="s">
        <v>40</v>
      </c>
      <c r="H12" s="6" t="s">
        <v>41</v>
      </c>
      <c r="I12" s="6" t="s">
        <v>16</v>
      </c>
      <c r="J12" s="160"/>
    </row>
    <row r="13" spans="1:10" ht="21" hidden="1" customHeight="1">
      <c r="A13" s="171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72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72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72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72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72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72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72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69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70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70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70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70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70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70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70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51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74</v>
      </c>
    </row>
    <row r="3" spans="1:2" ht="24" customHeight="1">
      <c r="A3" s="120" t="s">
        <v>60</v>
      </c>
      <c r="B3" s="121" t="s">
        <v>61</v>
      </c>
    </row>
    <row r="4" spans="1:2" ht="24" customHeight="1">
      <c r="A4" s="102" t="s">
        <v>65</v>
      </c>
      <c r="B4" s="122"/>
    </row>
    <row r="5" spans="1:2" ht="24" customHeight="1">
      <c r="A5" s="102" t="s">
        <v>62</v>
      </c>
      <c r="B5" s="123" t="s">
        <v>64</v>
      </c>
    </row>
    <row r="6" spans="1:2" ht="24" customHeight="1">
      <c r="A6" s="102" t="s">
        <v>63</v>
      </c>
      <c r="B6" s="123" t="s">
        <v>64</v>
      </c>
    </row>
    <row r="7" spans="1:2" ht="24" customHeight="1">
      <c r="A7" s="102" t="s">
        <v>66</v>
      </c>
      <c r="B7" s="123" t="s">
        <v>67</v>
      </c>
    </row>
    <row r="8" spans="1:2" ht="24" customHeight="1">
      <c r="A8" s="102" t="s">
        <v>68</v>
      </c>
      <c r="B8" s="123" t="s">
        <v>72</v>
      </c>
    </row>
    <row r="9" spans="1:2" ht="24" customHeight="1">
      <c r="A9" s="102" t="s">
        <v>69</v>
      </c>
      <c r="B9" s="123" t="s">
        <v>73</v>
      </c>
    </row>
    <row r="10" spans="1:2" ht="24" customHeight="1">
      <c r="A10" s="124" t="s">
        <v>70</v>
      </c>
      <c r="B10" s="125" t="s">
        <v>71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14-3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2023-03-09T02:58:22Z</dcterms:modified>
</cp:coreProperties>
</file>