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6380DE3-1B80-4146-8641-21E8E29B34F2}" xr6:coauthVersionLast="36" xr6:coauthVersionMax="36" xr10:uidLastSave="{00000000-0000-0000-0000-000000000000}"/>
  <bookViews>
    <workbookView xWindow="0" yWindow="0" windowWidth="24720" windowHeight="12285" tabRatio="763"/>
  </bookViews>
  <sheets>
    <sheet name="14-4" sheetId="8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N73" i="8" l="1"/>
  <c r="N74" i="8"/>
  <c r="N75" i="8"/>
  <c r="N72" i="8"/>
  <c r="N71" i="8"/>
  <c r="N27" i="8"/>
  <c r="N26" i="8"/>
  <c r="N25" i="8"/>
  <c r="N24" i="8"/>
  <c r="N23" i="8"/>
  <c r="N56" i="8"/>
  <c r="N67" i="8"/>
  <c r="N66" i="8"/>
  <c r="N65" i="8"/>
  <c r="N64" i="8"/>
  <c r="N63" i="8"/>
  <c r="N59" i="8"/>
  <c r="N58" i="8"/>
  <c r="N57" i="8"/>
  <c r="N55" i="8"/>
  <c r="N51" i="8"/>
  <c r="N50" i="8"/>
  <c r="N49" i="8"/>
  <c r="N48" i="8"/>
  <c r="N47" i="8"/>
  <c r="N43" i="8"/>
  <c r="N42" i="8"/>
  <c r="N41" i="8"/>
  <c r="N40" i="8"/>
  <c r="N39" i="8"/>
  <c r="N35" i="8"/>
  <c r="N34" i="8"/>
  <c r="N33" i="8"/>
  <c r="N32" i="8"/>
  <c r="N31" i="8"/>
  <c r="N19" i="8"/>
  <c r="N18" i="8"/>
  <c r="N17" i="8"/>
  <c r="N16" i="8"/>
  <c r="N15" i="8"/>
  <c r="N10" i="8"/>
  <c r="C8" i="3"/>
  <c r="N11" i="8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 s="1"/>
  <c r="E14" i="3"/>
  <c r="J14" i="3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/>
  <c r="E23" i="3"/>
  <c r="J23" i="3"/>
  <c r="E24" i="3"/>
  <c r="J24" i="3"/>
  <c r="E25" i="3"/>
  <c r="J25" i="3"/>
  <c r="E26" i="3"/>
  <c r="J26" i="3" s="1"/>
  <c r="N4" i="8"/>
  <c r="N5" i="8"/>
  <c r="N6" i="8"/>
  <c r="N7" i="8"/>
  <c r="N8" i="8"/>
  <c r="N9" i="8"/>
  <c r="N3" i="8"/>
  <c r="L42" i="2"/>
  <c r="L54" i="2"/>
  <c r="L18" i="2"/>
  <c r="G4" i="2" s="1"/>
  <c r="L30" i="2"/>
  <c r="L43" i="2"/>
  <c r="L55" i="2"/>
  <c r="L19" i="2"/>
  <c r="L31" i="2"/>
  <c r="G5" i="2" s="1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 s="1"/>
</calcChain>
</file>

<file path=xl/sharedStrings.xml><?xml version="1.0" encoding="utf-8"?>
<sst xmlns="http://schemas.openxmlformats.org/spreadsheetml/2006/main" count="632" uniqueCount="102">
  <si>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</si>
  <si>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</si>
  <si>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</si>
  <si>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</si>
  <si>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</si>
  <si>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</si>
  <si>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</si>
  <si>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</si>
  <si>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</si>
  <si>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</si>
  <si>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</si>
  <si>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</si>
  <si>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</si>
  <si>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</si>
  <si>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</si>
  <si>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</si>
  <si>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</si>
  <si>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</si>
  <si>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平均</t>
    <rPh sb="0" eb="2">
      <t>ヘイキン</t>
    </rPh>
    <phoneticPr fontId="2"/>
  </si>
  <si>
    <t>家庭用</t>
    <rPh sb="0" eb="3">
      <t>カテイヨウ</t>
    </rPh>
    <phoneticPr fontId="2"/>
  </si>
  <si>
    <t>臼田地区</t>
    <rPh sb="0" eb="2">
      <t>ウスダ</t>
    </rPh>
    <rPh sb="2" eb="4">
      <t>チク</t>
    </rPh>
    <phoneticPr fontId="2"/>
  </si>
  <si>
    <t>浅科地区</t>
    <rPh sb="0" eb="2">
      <t>アサシナ</t>
    </rPh>
    <rPh sb="2" eb="4">
      <t>チク</t>
    </rPh>
    <phoneticPr fontId="2"/>
  </si>
  <si>
    <t>望月地区</t>
    <rPh sb="0" eb="2">
      <t>モチヅキ</t>
    </rPh>
    <rPh sb="2" eb="4">
      <t>チク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</si>
  <si>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</si>
  <si>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</si>
  <si>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</si>
  <si>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</si>
  <si>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</si>
  <si>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</si>
  <si>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</si>
  <si>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</si>
  <si>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</si>
  <si>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</si>
  <si>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</si>
  <si>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</si>
  <si>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</si>
  <si>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</si>
  <si>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</si>
  <si>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</si>
  <si>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</si>
  <si>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</si>
  <si>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</si>
  <si>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</si>
  <si>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</si>
  <si>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</si>
  <si>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</si>
  <si>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</si>
  <si>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</si>
  <si>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</si>
  <si>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</si>
  <si>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</si>
  <si>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</si>
  <si>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</si>
  <si>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</si>
  <si>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</si>
  <si>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</si>
  <si>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</si>
  <si>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</si>
  <si>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</si>
  <si>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</si>
  <si>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</si>
  <si>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</si>
  <si>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</si>
  <si>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</si>
  <si>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資料：佐久穂町水道課</t>
    <rPh sb="0" eb="2">
      <t>シリョウ</t>
    </rPh>
    <rPh sb="3" eb="5">
      <t>サク</t>
    </rPh>
    <rPh sb="5" eb="6">
      <t>ホ</t>
    </rPh>
    <rPh sb="6" eb="7">
      <t>マチ</t>
    </rPh>
    <rPh sb="7" eb="9">
      <t>スイドウ</t>
    </rPh>
    <rPh sb="9" eb="10">
      <t>カ</t>
    </rPh>
    <phoneticPr fontId="2"/>
  </si>
  <si>
    <t>資料：小諸市外2市御牧ケ原水道組合</t>
    <rPh sb="0" eb="2">
      <t>シリョウ</t>
    </rPh>
    <rPh sb="3" eb="6">
      <t>コモロシ</t>
    </rPh>
    <rPh sb="6" eb="7">
      <t>ソト</t>
    </rPh>
    <rPh sb="8" eb="9">
      <t>シ</t>
    </rPh>
    <rPh sb="9" eb="11">
      <t>ミマキ</t>
    </rPh>
    <rPh sb="12" eb="13">
      <t>ハラ</t>
    </rPh>
    <rPh sb="13" eb="15">
      <t>スイドウ</t>
    </rPh>
    <rPh sb="15" eb="17">
      <t>クミアイ</t>
    </rPh>
    <phoneticPr fontId="2"/>
  </si>
  <si>
    <t>117　月別１戸当たり水道使用量（家庭用）</t>
    <rPh sb="4" eb="6">
      <t>ツキベツ</t>
    </rPh>
    <rPh sb="7" eb="8">
      <t>コ</t>
    </rPh>
    <rPh sb="8" eb="9">
      <t>ア</t>
    </rPh>
    <rPh sb="11" eb="13">
      <t>スイドウ</t>
    </rPh>
    <rPh sb="13" eb="15">
      <t>シヨウ</t>
    </rPh>
    <rPh sb="15" eb="16">
      <t>リョウ</t>
    </rPh>
    <rPh sb="17" eb="20">
      <t>カテイヨウ</t>
    </rPh>
    <phoneticPr fontId="2"/>
  </si>
  <si>
    <t>資料：簡易水道施設</t>
    <rPh sb="0" eb="2">
      <t>シリョウ</t>
    </rPh>
    <rPh sb="3" eb="5">
      <t>カンイ</t>
    </rPh>
    <rPh sb="5" eb="7">
      <t>スイドウ</t>
    </rPh>
    <rPh sb="7" eb="9">
      <t>シセツ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</si>
  <si>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</si>
  <si>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</si>
  <si>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</si>
  <si>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</si>
  <si>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</si>
  <si>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</si>
  <si>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</si>
  <si>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</si>
  <si>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</si>
  <si>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</si>
  <si>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</si>
  <si>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</si>
  <si>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</si>
  <si>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</si>
  <si>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</si>
  <si>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</si>
  <si>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</si>
  <si>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－望月地区－</t>
    <rPh sb="1" eb="3">
      <t>モチヅキ</t>
    </rPh>
    <rPh sb="3" eb="5">
      <t>チク</t>
    </rPh>
    <phoneticPr fontId="2"/>
  </si>
  <si>
    <t>－浅科地区－</t>
    <rPh sb="1" eb="3">
      <t>アサシナ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</si>
  <si>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</si>
  <si>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－佐久地区－</t>
    <rPh sb="1" eb="3">
      <t>サク</t>
    </rPh>
    <rPh sb="3" eb="5">
      <t>チク</t>
    </rPh>
    <phoneticPr fontId="2"/>
  </si>
  <si>
    <t>資料：立科町建設課</t>
    <rPh sb="6" eb="8">
      <t>ケンセツ</t>
    </rPh>
    <rPh sb="8" eb="9">
      <t>カ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</si>
  <si>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</si>
  <si>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</si>
  <si>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</si>
  <si>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</si>
  <si>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</si>
  <si>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r>
      <t>（</t>
    </r>
    <r>
      <rPr>
        <sz val="10"/>
        <rFont val="明朝"/>
        <family val="1"/>
        <charset val="128"/>
      </rPr>
      <t>単位：</t>
    </r>
    <r>
      <rPr>
        <sz val="11"/>
        <rFont val="明朝"/>
        <family val="1"/>
        <charset val="128"/>
      </rPr>
      <t>m</t>
    </r>
    <r>
      <rPr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</si>
  <si>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資料：佐久市望月外1市水道企業団・佐久市望月水道事業</t>
    <rPh sb="0" eb="2">
      <t>シリョウ</t>
    </rPh>
    <rPh sb="3" eb="6">
      <t>サクシ</t>
    </rPh>
    <rPh sb="6" eb="8">
      <t>モチヅキ</t>
    </rPh>
    <rPh sb="8" eb="9">
      <t>ソト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</si>
  <si>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14-4　月別１戸当たり水道使用量（家庭用）</t>
    <rPh sb="5" eb="7">
      <t>ツキベツ</t>
    </rPh>
    <rPh sb="8" eb="9">
      <t>コ</t>
    </rPh>
    <rPh sb="9" eb="10">
      <t>ア</t>
    </rPh>
    <rPh sb="12" eb="14">
      <t>スイドウ</t>
    </rPh>
    <rPh sb="14" eb="16">
      <t>シヨウ</t>
    </rPh>
    <rPh sb="16" eb="17">
      <t>リョウ</t>
    </rPh>
    <rPh sb="18" eb="21">
      <t>カテイヨウ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</si>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</sst>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81" formatCode="0.00_ "/>
    <numFmt numFmtId="185" formatCode="0.00_);[Red]\(0.0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176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176" fontId="5" fillId="0" borderId="23" xfId="0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176" fontId="5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5" fillId="0" borderId="29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3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3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32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30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35" xfId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3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35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6" xfId="1" applyFont="1" applyBorder="1"/>
    <xf numFmtId="38" fontId="4" fillId="0" borderId="12" xfId="1" applyFont="1" applyBorder="1"/>
    <xf numFmtId="38" fontId="4" fillId="0" borderId="29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6" xfId="1" applyFont="1" applyBorder="1"/>
    <xf numFmtId="38" fontId="4" fillId="0" borderId="17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6" xfId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2" fontId="5" fillId="0" borderId="36" xfId="0" applyNumberFormat="1" applyFont="1" applyFill="1" applyBorder="1" applyAlignment="1">
      <alignment vertical="center"/>
    </xf>
    <xf numFmtId="181" fontId="5" fillId="0" borderId="36" xfId="0" applyNumberFormat="1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81" fontId="5" fillId="0" borderId="3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181" fontId="5" fillId="0" borderId="46" xfId="0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181" fontId="5" fillId="0" borderId="50" xfId="0" applyNumberFormat="1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181" fontId="5" fillId="0" borderId="54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81" fontId="5" fillId="0" borderId="23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81" fontId="5" fillId="0" borderId="26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81" fontId="5" fillId="0" borderId="17" xfId="0" applyNumberFormat="1" applyFont="1" applyBorder="1" applyAlignment="1">
      <alignment vertical="center"/>
    </xf>
    <xf numFmtId="185" fontId="5" fillId="0" borderId="6" xfId="0" applyNumberFormat="1" applyFont="1" applyBorder="1" applyAlignment="1">
      <alignment vertical="center"/>
    </xf>
    <xf numFmtId="185" fontId="5" fillId="0" borderId="36" xfId="0" applyNumberFormat="1" applyFont="1" applyBorder="1" applyAlignment="1">
      <alignment vertical="center"/>
    </xf>
    <xf numFmtId="185" fontId="5" fillId="0" borderId="10" xfId="0" applyNumberFormat="1" applyFont="1" applyBorder="1" applyAlignment="1">
      <alignment vertical="center"/>
    </xf>
    <xf numFmtId="185" fontId="5" fillId="0" borderId="0" xfId="0" applyNumberFormat="1" applyFont="1" applyBorder="1" applyAlignment="1">
      <alignment vertical="center"/>
    </xf>
    <xf numFmtId="185" fontId="5" fillId="0" borderId="14" xfId="0" applyNumberFormat="1" applyFont="1" applyBorder="1" applyAlignment="1">
      <alignment vertical="center"/>
    </xf>
    <xf numFmtId="185" fontId="5" fillId="0" borderId="30" xfId="0" applyNumberFormat="1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185" fontId="5" fillId="0" borderId="36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0" fontId="5" fillId="0" borderId="60" xfId="0" applyFont="1" applyBorder="1" applyAlignment="1">
      <alignment vertical="center"/>
    </xf>
    <xf numFmtId="181" fontId="5" fillId="0" borderId="6" xfId="0" applyNumberFormat="1" applyFont="1" applyBorder="1" applyAlignment="1">
      <alignment horizontal="right" vertical="center"/>
    </xf>
    <xf numFmtId="181" fontId="5" fillId="0" borderId="36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right" vertical="center"/>
    </xf>
    <xf numFmtId="181" fontId="5" fillId="0" borderId="30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176" fontId="5" fillId="0" borderId="35" xfId="0" applyNumberFormat="1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8" fontId="4" fillId="0" borderId="30" xfId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abSelected="1" workbookViewId="0">
      <selection activeCell="B1" sqref="B1"/>
    </sheetView>
  </sheetViews>
  <sheetFormatPr defaultRowHeight="13.5"/>
  <cols>
    <col min="1" max="1" width="9.125" style="2" customWidth="1"/>
    <col min="2" max="13" width="5.875" style="2" customWidth="1"/>
    <col min="14" max="14" width="6.25" style="2" customWidth="1"/>
    <col min="15" max="16384" width="9" style="2"/>
  </cols>
  <sheetData>
    <row r="1" spans="1:15" ht="18.75" customHeight="1" thickBot="1">
      <c r="A1" s="1" t="s">
        <v>97</v>
      </c>
      <c r="H1" s="111" t="s">
        <v>88</v>
      </c>
      <c r="N1" s="3" t="s">
        <v>90</v>
      </c>
    </row>
    <row r="2" spans="1:15" ht="18.75" customHeight="1">
      <c r="A2" s="6" t="s">
        <v>0</v>
      </c>
      <c r="B2" s="80" t="s">
        <v>6</v>
      </c>
      <c r="C2" s="80" t="s">
        <v>7</v>
      </c>
      <c r="D2" s="80" t="s">
        <v>8</v>
      </c>
      <c r="E2" s="80" t="s">
        <v>9</v>
      </c>
      <c r="F2" s="80" t="s">
        <v>10</v>
      </c>
      <c r="G2" s="80" t="s">
        <v>11</v>
      </c>
      <c r="H2" s="80" t="s">
        <v>12</v>
      </c>
      <c r="I2" s="80" t="s">
        <v>13</v>
      </c>
      <c r="J2" s="80" t="s">
        <v>14</v>
      </c>
      <c r="K2" s="80" t="s">
        <v>15</v>
      </c>
      <c r="L2" s="80" t="s">
        <v>16</v>
      </c>
      <c r="M2" s="80" t="s">
        <v>17</v>
      </c>
      <c r="N2" s="4" t="s">
        <v>18</v>
      </c>
    </row>
    <row r="3" spans="1:15" hidden="1">
      <c r="A3" s="168">
        <v>9</v>
      </c>
      <c r="B3" s="78">
        <v>18.89</v>
      </c>
      <c r="C3" s="78">
        <v>18.43</v>
      </c>
      <c r="D3" s="114">
        <v>19.39</v>
      </c>
      <c r="E3" s="114">
        <v>19.329999999999998</v>
      </c>
      <c r="F3" s="114">
        <v>21.17</v>
      </c>
      <c r="G3" s="115">
        <v>21</v>
      </c>
      <c r="H3" s="114">
        <v>21.21</v>
      </c>
      <c r="I3" s="114">
        <v>18.760000000000002</v>
      </c>
      <c r="J3" s="114">
        <v>19.32</v>
      </c>
      <c r="K3" s="114">
        <v>19.16</v>
      </c>
      <c r="L3" s="114">
        <v>19.29</v>
      </c>
      <c r="M3" s="114">
        <v>15.99</v>
      </c>
      <c r="N3" s="78">
        <f>SUM(B3:M3)/12</f>
        <v>19.32833333333333</v>
      </c>
      <c r="O3" s="114">
        <v>19.149999999999999</v>
      </c>
    </row>
    <row r="4" spans="1:15" hidden="1">
      <c r="A4" s="168">
        <v>10</v>
      </c>
      <c r="B4" s="78">
        <v>18.48</v>
      </c>
      <c r="C4" s="78">
        <v>18.510000000000002</v>
      </c>
      <c r="D4" s="114">
        <v>19.53</v>
      </c>
      <c r="E4" s="114">
        <v>19.350000000000001</v>
      </c>
      <c r="F4" s="115">
        <v>21.5</v>
      </c>
      <c r="G4" s="114">
        <v>21.29</v>
      </c>
      <c r="H4" s="114">
        <v>21.06</v>
      </c>
      <c r="I4" s="114">
        <v>19.04</v>
      </c>
      <c r="J4" s="114">
        <v>19.62</v>
      </c>
      <c r="K4" s="114">
        <v>19.260000000000002</v>
      </c>
      <c r="L4" s="114">
        <v>19.46</v>
      </c>
      <c r="M4" s="114">
        <v>16.37</v>
      </c>
      <c r="N4" s="78">
        <f t="shared" ref="N4:N10" si="0">SUM(B4:M4)/12</f>
        <v>19.455833333333334</v>
      </c>
      <c r="O4" s="114">
        <v>19.27</v>
      </c>
    </row>
    <row r="5" spans="1:15" hidden="1">
      <c r="A5" s="168">
        <v>11</v>
      </c>
      <c r="B5" s="78">
        <v>18.010000000000002</v>
      </c>
      <c r="C5" s="78">
        <v>18.53</v>
      </c>
      <c r="D5" s="114">
        <v>19.809999999999999</v>
      </c>
      <c r="E5" s="114">
        <v>19.03</v>
      </c>
      <c r="F5" s="114">
        <v>20.49</v>
      </c>
      <c r="G5" s="114">
        <v>20.89</v>
      </c>
      <c r="H5" s="114">
        <v>21.36</v>
      </c>
      <c r="I5" s="114">
        <v>18.739999999999998</v>
      </c>
      <c r="J5" s="114">
        <v>19.32</v>
      </c>
      <c r="K5" s="114">
        <v>18.989999999999998</v>
      </c>
      <c r="L5" s="114">
        <v>19.23</v>
      </c>
      <c r="M5" s="114">
        <v>16.53</v>
      </c>
      <c r="N5" s="78">
        <f t="shared" si="0"/>
        <v>19.244166666666668</v>
      </c>
      <c r="O5" s="114">
        <v>19.07</v>
      </c>
    </row>
    <row r="6" spans="1:15" hidden="1">
      <c r="A6" s="168">
        <v>12</v>
      </c>
      <c r="B6" s="114">
        <v>18.37</v>
      </c>
      <c r="C6" s="114">
        <v>18.03</v>
      </c>
      <c r="D6" s="114">
        <v>19.75</v>
      </c>
      <c r="E6" s="114">
        <v>19.09</v>
      </c>
      <c r="F6" s="114">
        <v>20.16</v>
      </c>
      <c r="G6" s="114">
        <v>20.45</v>
      </c>
      <c r="H6" s="114">
        <v>20.57</v>
      </c>
      <c r="I6" s="114">
        <v>18.53</v>
      </c>
      <c r="J6" s="114">
        <v>18.690000000000001</v>
      </c>
      <c r="K6" s="114">
        <v>18.760000000000002</v>
      </c>
      <c r="L6" s="114">
        <v>19.420000000000002</v>
      </c>
      <c r="M6" s="114">
        <v>16.37</v>
      </c>
      <c r="N6" s="78">
        <f t="shared" si="0"/>
        <v>19.015833333333333</v>
      </c>
      <c r="O6" s="114">
        <v>18.829999999999998</v>
      </c>
    </row>
    <row r="7" spans="1:15" ht="18.75" customHeight="1">
      <c r="A7" s="81" t="s">
        <v>60</v>
      </c>
      <c r="B7" s="116">
        <v>17.73</v>
      </c>
      <c r="C7" s="117">
        <v>18.309999999999999</v>
      </c>
      <c r="D7" s="117">
        <v>19.690000000000001</v>
      </c>
      <c r="E7" s="117">
        <v>18.96</v>
      </c>
      <c r="F7" s="117">
        <v>20.43</v>
      </c>
      <c r="G7" s="117">
        <v>20.85</v>
      </c>
      <c r="H7" s="118">
        <v>20.100000000000001</v>
      </c>
      <c r="I7" s="117">
        <v>18.420000000000002</v>
      </c>
      <c r="J7" s="118">
        <v>18.8</v>
      </c>
      <c r="K7" s="118">
        <v>18.8</v>
      </c>
      <c r="L7" s="166">
        <v>18.98</v>
      </c>
      <c r="M7" s="117">
        <v>16.16</v>
      </c>
      <c r="N7" s="119">
        <f t="shared" si="0"/>
        <v>18.935833333333335</v>
      </c>
      <c r="O7" s="115"/>
    </row>
    <row r="8" spans="1:15" ht="18.75" customHeight="1">
      <c r="A8" s="84">
        <v>14</v>
      </c>
      <c r="B8" s="120">
        <v>17.32</v>
      </c>
      <c r="C8" s="121">
        <v>18.23</v>
      </c>
      <c r="D8" s="121">
        <v>19.420000000000002</v>
      </c>
      <c r="E8" s="121">
        <v>18.54</v>
      </c>
      <c r="F8" s="121">
        <v>19.77</v>
      </c>
      <c r="G8" s="121">
        <v>20.32</v>
      </c>
      <c r="H8" s="121">
        <v>20.25</v>
      </c>
      <c r="I8" s="121">
        <v>18.05</v>
      </c>
      <c r="J8" s="121">
        <v>18.27</v>
      </c>
      <c r="K8" s="121">
        <v>18.21</v>
      </c>
      <c r="L8" s="167">
        <v>18.84</v>
      </c>
      <c r="M8" s="121">
        <v>15.73</v>
      </c>
      <c r="N8" s="122">
        <f t="shared" si="0"/>
        <v>18.579166666666669</v>
      </c>
      <c r="O8" s="114"/>
    </row>
    <row r="9" spans="1:15" ht="18.75" customHeight="1">
      <c r="A9" s="84">
        <v>15</v>
      </c>
      <c r="B9" s="120">
        <v>17.46</v>
      </c>
      <c r="C9" s="121">
        <v>17.77</v>
      </c>
      <c r="D9" s="121">
        <v>18.39</v>
      </c>
      <c r="E9" s="121">
        <v>18.07</v>
      </c>
      <c r="F9" s="121">
        <v>19.23</v>
      </c>
      <c r="G9" s="121">
        <v>19.18</v>
      </c>
      <c r="H9" s="121">
        <v>19.670000000000002</v>
      </c>
      <c r="I9" s="121">
        <v>18.149999999999999</v>
      </c>
      <c r="J9" s="121">
        <v>18.11</v>
      </c>
      <c r="K9" s="121">
        <v>17.739999999999998</v>
      </c>
      <c r="L9" s="167">
        <v>18.41</v>
      </c>
      <c r="M9" s="121">
        <v>16.52</v>
      </c>
      <c r="N9" s="122">
        <f t="shared" si="0"/>
        <v>18.224999999999998</v>
      </c>
      <c r="O9" s="115"/>
    </row>
    <row r="10" spans="1:15" ht="18.75" customHeight="1">
      <c r="A10" s="84">
        <v>16</v>
      </c>
      <c r="B10" s="123">
        <v>17.82</v>
      </c>
      <c r="C10" s="110">
        <v>18.09</v>
      </c>
      <c r="D10" s="110">
        <v>18.37</v>
      </c>
      <c r="E10" s="110">
        <v>18.760000000000002</v>
      </c>
      <c r="F10" s="110">
        <v>19.73</v>
      </c>
      <c r="G10" s="110">
        <v>19.579999999999998</v>
      </c>
      <c r="H10" s="110">
        <v>18.09</v>
      </c>
      <c r="I10" s="110">
        <v>17.52</v>
      </c>
      <c r="J10" s="110">
        <v>17.87</v>
      </c>
      <c r="K10" s="110">
        <v>18.149999999999999</v>
      </c>
      <c r="L10" s="167">
        <v>16.600000000000001</v>
      </c>
      <c r="M10" s="110">
        <v>16.21</v>
      </c>
      <c r="N10" s="122">
        <f t="shared" si="0"/>
        <v>18.065833333333334</v>
      </c>
    </row>
    <row r="11" spans="1:15" ht="18.75" customHeight="1" thickBot="1">
      <c r="A11" s="87">
        <v>17</v>
      </c>
      <c r="B11" s="124">
        <v>17.47</v>
      </c>
      <c r="C11" s="112">
        <v>18.02</v>
      </c>
      <c r="D11" s="112">
        <v>18.55</v>
      </c>
      <c r="E11" s="112">
        <v>18.71</v>
      </c>
      <c r="F11" s="112">
        <v>19.16</v>
      </c>
      <c r="G11" s="112">
        <v>19.09</v>
      </c>
      <c r="H11" s="112">
        <v>18.28</v>
      </c>
      <c r="I11" s="112">
        <v>17.87</v>
      </c>
      <c r="J11" s="112">
        <v>17.809999999999999</v>
      </c>
      <c r="K11" s="112">
        <v>17.97</v>
      </c>
      <c r="L11" s="158">
        <v>16.64</v>
      </c>
      <c r="M11" s="112">
        <v>16.239999999999998</v>
      </c>
      <c r="N11" s="125">
        <f>SUM(B11:M11)/12</f>
        <v>17.984166666666667</v>
      </c>
    </row>
    <row r="12" spans="1:15" ht="18.75" customHeight="1">
      <c r="A12" s="110" t="s">
        <v>24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1:15" ht="18.75" customHeight="1" thickBot="1">
      <c r="A13" s="1"/>
      <c r="H13" s="111" t="s">
        <v>87</v>
      </c>
      <c r="N13" s="3" t="s">
        <v>90</v>
      </c>
    </row>
    <row r="14" spans="1:15" ht="18.75" customHeight="1">
      <c r="A14" s="6" t="s">
        <v>0</v>
      </c>
      <c r="B14" s="80" t="s">
        <v>6</v>
      </c>
      <c r="C14" s="80" t="s">
        <v>7</v>
      </c>
      <c r="D14" s="80" t="s">
        <v>8</v>
      </c>
      <c r="E14" s="80" t="s">
        <v>9</v>
      </c>
      <c r="F14" s="80" t="s">
        <v>10</v>
      </c>
      <c r="G14" s="80" t="s">
        <v>11</v>
      </c>
      <c r="H14" s="80" t="s">
        <v>12</v>
      </c>
      <c r="I14" s="80" t="s">
        <v>13</v>
      </c>
      <c r="J14" s="80" t="s">
        <v>14</v>
      </c>
      <c r="K14" s="80" t="s">
        <v>15</v>
      </c>
      <c r="L14" s="80" t="s">
        <v>16</v>
      </c>
      <c r="M14" s="80" t="s">
        <v>17</v>
      </c>
      <c r="N14" s="4" t="s">
        <v>18</v>
      </c>
    </row>
    <row r="15" spans="1:15" ht="18.75" customHeight="1">
      <c r="A15" s="81" t="s">
        <v>60</v>
      </c>
      <c r="B15" s="126">
        <v>16.34</v>
      </c>
      <c r="C15" s="127">
        <v>18.38</v>
      </c>
      <c r="D15" s="127">
        <v>18.39</v>
      </c>
      <c r="E15" s="127">
        <v>19.02</v>
      </c>
      <c r="F15" s="127">
        <v>19.05</v>
      </c>
      <c r="G15" s="119">
        <v>18.98</v>
      </c>
      <c r="H15" s="127">
        <v>18.93</v>
      </c>
      <c r="I15" s="127">
        <v>17.55</v>
      </c>
      <c r="J15" s="127">
        <v>17.559999999999999</v>
      </c>
      <c r="K15" s="127">
        <v>17.29</v>
      </c>
      <c r="L15" s="127">
        <v>17.23</v>
      </c>
      <c r="M15" s="127">
        <v>16.07</v>
      </c>
      <c r="N15" s="119">
        <f>SUM(B15:M15)/12</f>
        <v>17.899166666666666</v>
      </c>
    </row>
    <row r="16" spans="1:15" ht="18.75" customHeight="1">
      <c r="A16" s="84">
        <v>14</v>
      </c>
      <c r="B16" s="123">
        <v>16.13</v>
      </c>
      <c r="C16" s="110">
        <v>17.829999999999998</v>
      </c>
      <c r="D16" s="110">
        <v>17.829999999999998</v>
      </c>
      <c r="E16" s="110">
        <v>18.57</v>
      </c>
      <c r="F16" s="110">
        <v>18.57</v>
      </c>
      <c r="G16" s="122">
        <v>19.399999999999999</v>
      </c>
      <c r="H16" s="110">
        <v>19.38</v>
      </c>
      <c r="I16" s="110">
        <v>16.98</v>
      </c>
      <c r="J16" s="110">
        <v>16.989999999999998</v>
      </c>
      <c r="K16" s="110">
        <v>17.22</v>
      </c>
      <c r="L16" s="110">
        <v>17.16</v>
      </c>
      <c r="M16" s="110">
        <v>16.05</v>
      </c>
      <c r="N16" s="122">
        <f>SUM(B16:M16)/12</f>
        <v>17.675833333333333</v>
      </c>
    </row>
    <row r="17" spans="1:14" ht="18.75" customHeight="1">
      <c r="A17" s="84">
        <v>15</v>
      </c>
      <c r="B17" s="123">
        <v>16.12</v>
      </c>
      <c r="C17" s="110">
        <v>17.37</v>
      </c>
      <c r="D17" s="110">
        <v>17.34</v>
      </c>
      <c r="E17" s="110">
        <v>17.97</v>
      </c>
      <c r="F17" s="110">
        <v>17.98</v>
      </c>
      <c r="G17" s="122">
        <v>17.79</v>
      </c>
      <c r="H17" s="110">
        <v>18.79</v>
      </c>
      <c r="I17" s="110">
        <v>17.28</v>
      </c>
      <c r="J17" s="110">
        <v>17.32</v>
      </c>
      <c r="K17" s="110">
        <v>17.47</v>
      </c>
      <c r="L17" s="110">
        <v>17.36</v>
      </c>
      <c r="M17" s="110">
        <v>16.64</v>
      </c>
      <c r="N17" s="122">
        <f>SUM(B17:M17)/12</f>
        <v>17.452499999999997</v>
      </c>
    </row>
    <row r="18" spans="1:14" ht="18.75" customHeight="1">
      <c r="A18" s="84">
        <v>16</v>
      </c>
      <c r="B18" s="123">
        <v>16.73</v>
      </c>
      <c r="C18" s="110">
        <v>17.670000000000002</v>
      </c>
      <c r="D18" s="110">
        <v>17.68</v>
      </c>
      <c r="E18" s="110">
        <v>18.93</v>
      </c>
      <c r="F18" s="110">
        <v>18.93</v>
      </c>
      <c r="G18" s="122">
        <v>18.97</v>
      </c>
      <c r="H18" s="110">
        <v>18.920000000000002</v>
      </c>
      <c r="I18" s="110">
        <v>17.02</v>
      </c>
      <c r="J18" s="110">
        <v>17.07</v>
      </c>
      <c r="K18" s="110">
        <v>17.64</v>
      </c>
      <c r="L18" s="110">
        <v>17.54</v>
      </c>
      <c r="M18" s="110">
        <v>16.239999999999998</v>
      </c>
      <c r="N18" s="122">
        <f>SUM(B18:M18)/12</f>
        <v>17.778333333333332</v>
      </c>
    </row>
    <row r="19" spans="1:14" s="78" customFormat="1" ht="18.75" customHeight="1" thickBot="1">
      <c r="A19" s="87">
        <v>17</v>
      </c>
      <c r="B19" s="124">
        <v>16.29</v>
      </c>
      <c r="C19" s="112">
        <v>18.04</v>
      </c>
      <c r="D19" s="112">
        <v>18.059999999999999</v>
      </c>
      <c r="E19" s="112">
        <v>18.78</v>
      </c>
      <c r="F19" s="112">
        <v>18.79</v>
      </c>
      <c r="G19" s="125">
        <v>19.05</v>
      </c>
      <c r="H19" s="112">
        <v>19.05</v>
      </c>
      <c r="I19" s="112">
        <v>17.27</v>
      </c>
      <c r="J19" s="112">
        <v>17.260000000000002</v>
      </c>
      <c r="K19" s="112">
        <v>17.670000000000002</v>
      </c>
      <c r="L19" s="112">
        <v>17.55</v>
      </c>
      <c r="M19" s="112">
        <v>16.309999999999999</v>
      </c>
      <c r="N19" s="125">
        <f>SUM(B19:M19)/12</f>
        <v>17.843333333333334</v>
      </c>
    </row>
    <row r="20" spans="1:14" s="78" customFormat="1" ht="18.75" customHeight="1">
      <c r="A20" s="110" t="s">
        <v>24</v>
      </c>
    </row>
    <row r="21" spans="1:14" hidden="1">
      <c r="A21" s="1" t="s">
        <v>66</v>
      </c>
      <c r="H21" s="2" t="s">
        <v>20</v>
      </c>
      <c r="N21" s="113" t="s">
        <v>95</v>
      </c>
    </row>
    <row r="22" spans="1:14" hidden="1">
      <c r="A22" s="128" t="s">
        <v>0</v>
      </c>
      <c r="B22" s="129" t="s">
        <v>6</v>
      </c>
      <c r="C22" s="130" t="s">
        <v>7</v>
      </c>
      <c r="D22" s="130" t="s">
        <v>8</v>
      </c>
      <c r="E22" s="130" t="s">
        <v>9</v>
      </c>
      <c r="F22" s="130" t="s">
        <v>10</v>
      </c>
      <c r="G22" s="130" t="s">
        <v>11</v>
      </c>
      <c r="H22" s="130" t="s">
        <v>12</v>
      </c>
      <c r="I22" s="130" t="s">
        <v>13</v>
      </c>
      <c r="J22" s="130" t="s">
        <v>14</v>
      </c>
      <c r="K22" s="130" t="s">
        <v>15</v>
      </c>
      <c r="L22" s="130" t="s">
        <v>16</v>
      </c>
      <c r="M22" s="130" t="s">
        <v>17</v>
      </c>
      <c r="N22" s="131" t="s">
        <v>18</v>
      </c>
    </row>
    <row r="23" spans="1:14" hidden="1">
      <c r="A23" s="132">
        <v>13</v>
      </c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>
        <f>SUM(B23:M23)/12</f>
        <v>0</v>
      </c>
    </row>
    <row r="24" spans="1:14" hidden="1">
      <c r="A24" s="136">
        <v>14</v>
      </c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>
        <f>SUM(B24:M24)/12</f>
        <v>0</v>
      </c>
    </row>
    <row r="25" spans="1:14" hidden="1">
      <c r="A25" s="136">
        <v>15</v>
      </c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9">
        <f>SUM(B25:M25)/12</f>
        <v>0</v>
      </c>
    </row>
    <row r="26" spans="1:14" hidden="1">
      <c r="A26" s="136">
        <v>16</v>
      </c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9">
        <f>SUM(B26:M26)/12</f>
        <v>0</v>
      </c>
    </row>
    <row r="27" spans="1:14" s="78" customFormat="1" ht="14.25" hidden="1" thickBot="1">
      <c r="A27" s="140">
        <v>17</v>
      </c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>
        <f>SUM(B27:M27)/12</f>
        <v>0</v>
      </c>
    </row>
    <row r="28" spans="1:14" s="78" customFormat="1" hidden="1">
      <c r="A28" s="110" t="s">
        <v>67</v>
      </c>
    </row>
    <row r="29" spans="1:14" ht="14.25" hidden="1" thickBot="1">
      <c r="A29" s="1" t="s">
        <v>66</v>
      </c>
      <c r="H29" s="2" t="s">
        <v>20</v>
      </c>
      <c r="N29" s="113" t="s">
        <v>95</v>
      </c>
    </row>
    <row r="30" spans="1:14" hidden="1">
      <c r="A30" s="108" t="s">
        <v>0</v>
      </c>
      <c r="B30" s="106" t="s">
        <v>6</v>
      </c>
      <c r="C30" s="107" t="s">
        <v>7</v>
      </c>
      <c r="D30" s="107" t="s">
        <v>8</v>
      </c>
      <c r="E30" s="107" t="s">
        <v>9</v>
      </c>
      <c r="F30" s="107" t="s">
        <v>10</v>
      </c>
      <c r="G30" s="107" t="s">
        <v>11</v>
      </c>
      <c r="H30" s="107" t="s">
        <v>12</v>
      </c>
      <c r="I30" s="107" t="s">
        <v>13</v>
      </c>
      <c r="J30" s="107" t="s">
        <v>14</v>
      </c>
      <c r="K30" s="107" t="s">
        <v>15</v>
      </c>
      <c r="L30" s="107" t="s">
        <v>16</v>
      </c>
      <c r="M30" s="107" t="s">
        <v>17</v>
      </c>
      <c r="N30" s="5" t="s">
        <v>18</v>
      </c>
    </row>
    <row r="31" spans="1:14" hidden="1">
      <c r="A31" s="9">
        <v>13</v>
      </c>
      <c r="B31" s="144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6">
        <f>SUM(B31:M31)/12</f>
        <v>0</v>
      </c>
    </row>
    <row r="32" spans="1:14" hidden="1">
      <c r="A32" s="14">
        <v>14</v>
      </c>
      <c r="B32" s="147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9">
        <f>SUM(B32:M32)/12</f>
        <v>0</v>
      </c>
    </row>
    <row r="33" spans="1:14" hidden="1">
      <c r="A33" s="14">
        <v>15</v>
      </c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9">
        <f>SUM(B33:M33)/12</f>
        <v>0</v>
      </c>
    </row>
    <row r="34" spans="1:14" hidden="1">
      <c r="A34" s="14">
        <v>16</v>
      </c>
      <c r="B34" s="147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9">
        <f>SUM(B34:M34)/12</f>
        <v>0</v>
      </c>
    </row>
    <row r="35" spans="1:14" s="78" customFormat="1" ht="14.25" hidden="1" thickBot="1">
      <c r="A35" s="18">
        <v>17</v>
      </c>
      <c r="B35" s="150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>
        <f>SUM(B35:M35)/12</f>
        <v>0</v>
      </c>
    </row>
    <row r="36" spans="1:14" s="78" customFormat="1" hidden="1">
      <c r="A36" s="110" t="s">
        <v>64</v>
      </c>
    </row>
    <row r="37" spans="1:14" ht="18.75" customHeight="1" thickBot="1">
      <c r="A37" s="1"/>
      <c r="H37" s="111" t="s">
        <v>86</v>
      </c>
      <c r="N37" s="3" t="s">
        <v>90</v>
      </c>
    </row>
    <row r="38" spans="1:14" ht="18.75" customHeight="1">
      <c r="A38" s="6" t="s">
        <v>0</v>
      </c>
      <c r="B38" s="80" t="s">
        <v>6</v>
      </c>
      <c r="C38" s="80" t="s">
        <v>7</v>
      </c>
      <c r="D38" s="80" t="s">
        <v>8</v>
      </c>
      <c r="E38" s="80" t="s">
        <v>9</v>
      </c>
      <c r="F38" s="80" t="s">
        <v>10</v>
      </c>
      <c r="G38" s="80" t="s">
        <v>11</v>
      </c>
      <c r="H38" s="80" t="s">
        <v>12</v>
      </c>
      <c r="I38" s="80" t="s">
        <v>13</v>
      </c>
      <c r="J38" s="80" t="s">
        <v>14</v>
      </c>
      <c r="K38" s="80" t="s">
        <v>15</v>
      </c>
      <c r="L38" s="80" t="s">
        <v>16</v>
      </c>
      <c r="M38" s="80" t="s">
        <v>17</v>
      </c>
      <c r="N38" s="4" t="s">
        <v>18</v>
      </c>
    </row>
    <row r="39" spans="1:14" ht="18.75" customHeight="1">
      <c r="A39" s="81" t="s">
        <v>60</v>
      </c>
      <c r="B39" s="153">
        <v>18.77</v>
      </c>
      <c r="C39" s="154">
        <v>18.77</v>
      </c>
      <c r="D39" s="154">
        <v>19.29</v>
      </c>
      <c r="E39" s="154">
        <v>19.29</v>
      </c>
      <c r="F39" s="154">
        <v>21.52</v>
      </c>
      <c r="G39" s="154">
        <v>21.53</v>
      </c>
      <c r="H39" s="154">
        <v>17.79</v>
      </c>
      <c r="I39" s="154">
        <v>17.739999999999998</v>
      </c>
      <c r="J39" s="154">
        <v>18.28</v>
      </c>
      <c r="K39" s="154">
        <v>18.350000000000001</v>
      </c>
      <c r="L39" s="154">
        <v>15.92</v>
      </c>
      <c r="M39" s="154">
        <v>15.91</v>
      </c>
      <c r="N39" s="119">
        <f>SUM(B39:M39)/12</f>
        <v>18.596666666666668</v>
      </c>
    </row>
    <row r="40" spans="1:14" ht="18.75" customHeight="1">
      <c r="A40" s="84">
        <v>14</v>
      </c>
      <c r="B40" s="155">
        <v>18.16</v>
      </c>
      <c r="C40" s="156">
        <v>18.16</v>
      </c>
      <c r="D40" s="156">
        <v>18.75</v>
      </c>
      <c r="E40" s="156">
        <v>18.73</v>
      </c>
      <c r="F40" s="156">
        <v>20.95</v>
      </c>
      <c r="G40" s="156">
        <v>20.98</v>
      </c>
      <c r="H40" s="156">
        <v>18.21</v>
      </c>
      <c r="I40" s="156">
        <v>18.2</v>
      </c>
      <c r="J40" s="156">
        <v>18.350000000000001</v>
      </c>
      <c r="K40" s="156">
        <v>18.350000000000001</v>
      </c>
      <c r="L40" s="156">
        <v>15.13</v>
      </c>
      <c r="M40" s="156">
        <v>15.14</v>
      </c>
      <c r="N40" s="122">
        <f>SUM(B40:M40)/12</f>
        <v>18.259166666666662</v>
      </c>
    </row>
    <row r="41" spans="1:14" ht="18.75" customHeight="1">
      <c r="A41" s="84">
        <v>15</v>
      </c>
      <c r="B41" s="155">
        <v>18.2</v>
      </c>
      <c r="C41" s="156">
        <v>18.2</v>
      </c>
      <c r="D41" s="156">
        <v>18.21</v>
      </c>
      <c r="E41" s="156">
        <v>18.22</v>
      </c>
      <c r="F41" s="156">
        <v>19.77</v>
      </c>
      <c r="G41" s="156">
        <v>19.739999999999998</v>
      </c>
      <c r="H41" s="156">
        <v>18.09</v>
      </c>
      <c r="I41" s="156">
        <v>18.010000000000002</v>
      </c>
      <c r="J41" s="156">
        <v>17.29</v>
      </c>
      <c r="K41" s="156">
        <v>17.399999999999999</v>
      </c>
      <c r="L41" s="156">
        <v>16.84</v>
      </c>
      <c r="M41" s="156">
        <v>16.86</v>
      </c>
      <c r="N41" s="122">
        <f>SUM(B41:M41)/12</f>
        <v>18.069166666666664</v>
      </c>
    </row>
    <row r="42" spans="1:14" ht="18.75" customHeight="1">
      <c r="A42" s="84">
        <v>16</v>
      </c>
      <c r="B42" s="155">
        <v>18.309999999999999</v>
      </c>
      <c r="C42" s="156">
        <v>18.309999999999999</v>
      </c>
      <c r="D42" s="156">
        <v>18.440000000000001</v>
      </c>
      <c r="E42" s="156">
        <v>18.45</v>
      </c>
      <c r="F42" s="156">
        <v>20.03</v>
      </c>
      <c r="G42" s="156">
        <v>19.93</v>
      </c>
      <c r="H42" s="156">
        <v>17.71</v>
      </c>
      <c r="I42" s="156">
        <v>17.78</v>
      </c>
      <c r="J42" s="156">
        <v>18.350000000000001</v>
      </c>
      <c r="K42" s="156">
        <v>18.399999999999999</v>
      </c>
      <c r="L42" s="156">
        <v>16</v>
      </c>
      <c r="M42" s="156">
        <v>15.96</v>
      </c>
      <c r="N42" s="122">
        <f>SUM(B42:M42)/12</f>
        <v>18.139166666666668</v>
      </c>
    </row>
    <row r="43" spans="1:14" s="78" customFormat="1" ht="18.75" customHeight="1" thickBot="1">
      <c r="A43" s="87">
        <v>17</v>
      </c>
      <c r="B43" s="157">
        <v>18.05</v>
      </c>
      <c r="C43" s="158">
        <v>18.09</v>
      </c>
      <c r="D43" s="158">
        <v>18.899999999999999</v>
      </c>
      <c r="E43" s="158">
        <v>18.88</v>
      </c>
      <c r="F43" s="158">
        <v>19.79</v>
      </c>
      <c r="G43" s="158">
        <v>19.78</v>
      </c>
      <c r="H43" s="158">
        <v>18.2</v>
      </c>
      <c r="I43" s="158">
        <v>18.21</v>
      </c>
      <c r="J43" s="158">
        <v>18.010000000000002</v>
      </c>
      <c r="K43" s="158">
        <v>18</v>
      </c>
      <c r="L43" s="158">
        <v>15.57</v>
      </c>
      <c r="M43" s="158">
        <v>15.55</v>
      </c>
      <c r="N43" s="125">
        <f>SUM(B43:M43)/12</f>
        <v>18.085833333333333</v>
      </c>
    </row>
    <row r="44" spans="1:14" ht="18.75" customHeight="1">
      <c r="A44" s="110" t="s">
        <v>24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</row>
    <row r="45" spans="1:14" ht="14.25" hidden="1" thickBot="1">
      <c r="A45" s="1" t="s">
        <v>66</v>
      </c>
      <c r="H45" s="2" t="s">
        <v>21</v>
      </c>
      <c r="N45" s="113" t="s">
        <v>95</v>
      </c>
    </row>
    <row r="46" spans="1:14" hidden="1">
      <c r="A46" s="128" t="s">
        <v>0</v>
      </c>
      <c r="B46" s="129" t="s">
        <v>6</v>
      </c>
      <c r="C46" s="130" t="s">
        <v>7</v>
      </c>
      <c r="D46" s="130" t="s">
        <v>8</v>
      </c>
      <c r="E46" s="130" t="s">
        <v>9</v>
      </c>
      <c r="F46" s="130" t="s">
        <v>10</v>
      </c>
      <c r="G46" s="130" t="s">
        <v>11</v>
      </c>
      <c r="H46" s="130" t="s">
        <v>12</v>
      </c>
      <c r="I46" s="130" t="s">
        <v>13</v>
      </c>
      <c r="J46" s="130" t="s">
        <v>14</v>
      </c>
      <c r="K46" s="130" t="s">
        <v>15</v>
      </c>
      <c r="L46" s="130" t="s">
        <v>16</v>
      </c>
      <c r="M46" s="130" t="s">
        <v>17</v>
      </c>
      <c r="N46" s="131" t="s">
        <v>18</v>
      </c>
    </row>
    <row r="47" spans="1:14" hidden="1">
      <c r="A47" s="132">
        <v>13</v>
      </c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5">
        <f>SUM(B47:M47)/12</f>
        <v>0</v>
      </c>
    </row>
    <row r="48" spans="1:14" hidden="1">
      <c r="A48" s="136">
        <v>14</v>
      </c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9">
        <f>SUM(B48:M48)/12</f>
        <v>0</v>
      </c>
    </row>
    <row r="49" spans="1:14" hidden="1">
      <c r="A49" s="136">
        <v>15</v>
      </c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9">
        <f>SUM(B49:M49)/12</f>
        <v>0</v>
      </c>
    </row>
    <row r="50" spans="1:14" hidden="1">
      <c r="A50" s="136">
        <v>16</v>
      </c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9">
        <f>SUM(B50:M50)/12</f>
        <v>0</v>
      </c>
    </row>
    <row r="51" spans="1:14" s="78" customFormat="1" ht="14.25" hidden="1" thickBot="1">
      <c r="A51" s="140">
        <v>17</v>
      </c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>
        <f>SUM(B51:M51)/12</f>
        <v>0</v>
      </c>
    </row>
    <row r="52" spans="1:14" hidden="1">
      <c r="A52" s="110" t="s">
        <v>65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</row>
    <row r="53" spans="1:14" ht="18.75" customHeight="1" thickBot="1">
      <c r="A53" s="1"/>
      <c r="H53" s="111" t="s">
        <v>85</v>
      </c>
      <c r="N53" s="3" t="s">
        <v>90</v>
      </c>
    </row>
    <row r="54" spans="1:14" ht="18.75" customHeight="1">
      <c r="A54" s="6" t="s">
        <v>0</v>
      </c>
      <c r="B54" s="80" t="s">
        <v>6</v>
      </c>
      <c r="C54" s="80" t="s">
        <v>7</v>
      </c>
      <c r="D54" s="80" t="s">
        <v>8</v>
      </c>
      <c r="E54" s="80" t="s">
        <v>9</v>
      </c>
      <c r="F54" s="80" t="s">
        <v>10</v>
      </c>
      <c r="G54" s="80" t="s">
        <v>11</v>
      </c>
      <c r="H54" s="80" t="s">
        <v>12</v>
      </c>
      <c r="I54" s="80" t="s">
        <v>13</v>
      </c>
      <c r="J54" s="80" t="s">
        <v>14</v>
      </c>
      <c r="K54" s="80" t="s">
        <v>15</v>
      </c>
      <c r="L54" s="80" t="s">
        <v>16</v>
      </c>
      <c r="M54" s="80" t="s">
        <v>17</v>
      </c>
      <c r="N54" s="4" t="s">
        <v>18</v>
      </c>
    </row>
    <row r="55" spans="1:14" ht="18.75" customHeight="1">
      <c r="A55" s="81" t="s">
        <v>60</v>
      </c>
      <c r="B55" s="169">
        <v>15.646000000000001</v>
      </c>
      <c r="C55" s="170">
        <v>17.12</v>
      </c>
      <c r="D55" s="170">
        <v>18.943000000000001</v>
      </c>
      <c r="E55" s="170">
        <v>19.091000000000001</v>
      </c>
      <c r="F55" s="170">
        <v>19.321999999999999</v>
      </c>
      <c r="G55" s="170">
        <v>21.297999999999998</v>
      </c>
      <c r="H55" s="170">
        <v>19.016999999999999</v>
      </c>
      <c r="I55" s="170">
        <v>17.202999999999999</v>
      </c>
      <c r="J55" s="170">
        <v>17.140999999999998</v>
      </c>
      <c r="K55" s="170">
        <v>17.503</v>
      </c>
      <c r="L55" s="170">
        <v>16.923999999999999</v>
      </c>
      <c r="M55" s="170">
        <v>14.504</v>
      </c>
      <c r="N55" s="170">
        <f>SUM(B55:M55)/12</f>
        <v>17.809333333333331</v>
      </c>
    </row>
    <row r="56" spans="1:14" ht="18.75" customHeight="1">
      <c r="A56" s="84">
        <v>14</v>
      </c>
      <c r="B56" s="171">
        <v>16.571000000000002</v>
      </c>
      <c r="C56" s="172">
        <v>18.07</v>
      </c>
      <c r="D56" s="172">
        <v>18.997</v>
      </c>
      <c r="E56" s="172">
        <v>17.806999999999999</v>
      </c>
      <c r="F56" s="172">
        <v>18.728999999999999</v>
      </c>
      <c r="G56" s="172">
        <v>20.768000000000001</v>
      </c>
      <c r="H56" s="172">
        <v>19.766999999999999</v>
      </c>
      <c r="I56" s="172">
        <v>18.010999999999999</v>
      </c>
      <c r="J56" s="172">
        <v>17.917999999999999</v>
      </c>
      <c r="K56" s="172">
        <v>16.911999999999999</v>
      </c>
      <c r="L56" s="172">
        <v>16.594999999999999</v>
      </c>
      <c r="M56" s="172">
        <v>14.992000000000001</v>
      </c>
      <c r="N56" s="172">
        <f>SUM(B56:M56)/12</f>
        <v>17.928083333333333</v>
      </c>
    </row>
    <row r="57" spans="1:14" ht="18.75" customHeight="1">
      <c r="A57" s="84">
        <v>15</v>
      </c>
      <c r="B57" s="171">
        <v>15.787000000000001</v>
      </c>
      <c r="C57" s="172">
        <v>17.135000000000002</v>
      </c>
      <c r="D57" s="172">
        <v>17.695</v>
      </c>
      <c r="E57" s="172">
        <v>17.571999999999999</v>
      </c>
      <c r="F57" s="172">
        <v>17.853000000000002</v>
      </c>
      <c r="G57" s="172">
        <v>19.547999999999998</v>
      </c>
      <c r="H57" s="172">
        <v>18.178999999999998</v>
      </c>
      <c r="I57" s="172">
        <v>17.071000000000002</v>
      </c>
      <c r="J57" s="172">
        <v>17.029</v>
      </c>
      <c r="K57" s="172">
        <v>17.329000000000001</v>
      </c>
      <c r="L57" s="172">
        <v>17.192</v>
      </c>
      <c r="M57" s="172">
        <v>14.974</v>
      </c>
      <c r="N57" s="172">
        <f>SUM(B57:M57)/12</f>
        <v>17.280333333333335</v>
      </c>
    </row>
    <row r="58" spans="1:14" ht="18.75" customHeight="1">
      <c r="A58" s="84">
        <v>16</v>
      </c>
      <c r="B58" s="171">
        <v>15.72</v>
      </c>
      <c r="C58" s="172">
        <v>17.515999999999998</v>
      </c>
      <c r="D58" s="172">
        <v>17.376000000000001</v>
      </c>
      <c r="E58" s="172">
        <v>17.882000000000001</v>
      </c>
      <c r="F58" s="172">
        <v>18.942</v>
      </c>
      <c r="G58" s="172">
        <v>20.279</v>
      </c>
      <c r="H58" s="172">
        <v>18.693999999999999</v>
      </c>
      <c r="I58" s="172">
        <v>16.763999999999999</v>
      </c>
      <c r="J58" s="172">
        <v>16.751999999999999</v>
      </c>
      <c r="K58" s="172">
        <v>17.568999999999999</v>
      </c>
      <c r="L58" s="172">
        <v>16.713999999999999</v>
      </c>
      <c r="M58" s="172">
        <v>14.79</v>
      </c>
      <c r="N58" s="172">
        <f>SUM(B58:M58)/12</f>
        <v>17.416499999999999</v>
      </c>
    </row>
    <row r="59" spans="1:14" s="78" customFormat="1" ht="18.75" customHeight="1" thickBot="1">
      <c r="A59" s="87">
        <v>17</v>
      </c>
      <c r="B59" s="173">
        <v>16.018999999999998</v>
      </c>
      <c r="C59" s="174">
        <v>17.408000000000001</v>
      </c>
      <c r="D59" s="174">
        <v>17.449000000000002</v>
      </c>
      <c r="E59" s="174">
        <v>18.443999999999999</v>
      </c>
      <c r="F59" s="174">
        <v>19.254000000000001</v>
      </c>
      <c r="G59" s="174">
        <v>19.794</v>
      </c>
      <c r="H59" s="174">
        <v>18.667000000000002</v>
      </c>
      <c r="I59" s="174">
        <v>17.943000000000001</v>
      </c>
      <c r="J59" s="174">
        <v>16.827000000000002</v>
      </c>
      <c r="K59" s="174">
        <v>17.895800000000001</v>
      </c>
      <c r="L59" s="174">
        <v>17.233000000000001</v>
      </c>
      <c r="M59" s="174">
        <v>15.090999999999999</v>
      </c>
      <c r="N59" s="174">
        <f>SUM(B59:M59)/12</f>
        <v>17.668733333333336</v>
      </c>
    </row>
    <row r="60" spans="1:14" ht="18.75" customHeight="1">
      <c r="A60" s="8" t="s">
        <v>96</v>
      </c>
    </row>
    <row r="61" spans="1:14" ht="14.25" hidden="1" thickBot="1">
      <c r="A61" s="1" t="s">
        <v>66</v>
      </c>
      <c r="H61" s="2" t="s">
        <v>22</v>
      </c>
      <c r="N61" s="113" t="s">
        <v>95</v>
      </c>
    </row>
    <row r="62" spans="1:14" hidden="1">
      <c r="A62" s="128" t="s">
        <v>0</v>
      </c>
      <c r="B62" s="129" t="s">
        <v>6</v>
      </c>
      <c r="C62" s="130" t="s">
        <v>7</v>
      </c>
      <c r="D62" s="130" t="s">
        <v>8</v>
      </c>
      <c r="E62" s="130" t="s">
        <v>9</v>
      </c>
      <c r="F62" s="130" t="s">
        <v>10</v>
      </c>
      <c r="G62" s="130" t="s">
        <v>11</v>
      </c>
      <c r="H62" s="130" t="s">
        <v>12</v>
      </c>
      <c r="I62" s="130" t="s">
        <v>13</v>
      </c>
      <c r="J62" s="130" t="s">
        <v>14</v>
      </c>
      <c r="K62" s="130" t="s">
        <v>15</v>
      </c>
      <c r="L62" s="130" t="s">
        <v>16</v>
      </c>
      <c r="M62" s="130" t="s">
        <v>17</v>
      </c>
      <c r="N62" s="131" t="s">
        <v>18</v>
      </c>
    </row>
    <row r="63" spans="1:14" hidden="1">
      <c r="A63" s="132">
        <v>13</v>
      </c>
      <c r="B63" s="133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5">
        <f>SUM(B63:M63)/12</f>
        <v>0</v>
      </c>
    </row>
    <row r="64" spans="1:14" hidden="1">
      <c r="A64" s="136">
        <v>14</v>
      </c>
      <c r="B64" s="137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9">
        <f>SUM(B64:M64)/12</f>
        <v>0</v>
      </c>
    </row>
    <row r="65" spans="1:14" hidden="1">
      <c r="A65" s="136">
        <v>15</v>
      </c>
      <c r="B65" s="137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9">
        <f>SUM(B65:M65)/12</f>
        <v>0</v>
      </c>
    </row>
    <row r="66" spans="1:14" hidden="1">
      <c r="A66" s="136">
        <v>16</v>
      </c>
      <c r="B66" s="137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9">
        <f>SUM(B66:M66)/12</f>
        <v>0</v>
      </c>
    </row>
    <row r="67" spans="1:14" s="78" customFormat="1" ht="14.25" hidden="1" thickBot="1">
      <c r="A67" s="140">
        <v>17</v>
      </c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3">
        <f>SUM(B67:M67)/12</f>
        <v>0</v>
      </c>
    </row>
    <row r="68" spans="1:14" hidden="1">
      <c r="A68" s="8" t="s">
        <v>65</v>
      </c>
    </row>
    <row r="69" spans="1:14" ht="18.75" customHeight="1" thickBot="1">
      <c r="A69" s="1"/>
      <c r="H69" s="111" t="s">
        <v>85</v>
      </c>
      <c r="N69" s="3" t="s">
        <v>90</v>
      </c>
    </row>
    <row r="70" spans="1:14" ht="18.75" customHeight="1">
      <c r="A70" s="6" t="s">
        <v>0</v>
      </c>
      <c r="B70" s="80" t="s">
        <v>6</v>
      </c>
      <c r="C70" s="80" t="s">
        <v>7</v>
      </c>
      <c r="D70" s="80" t="s">
        <v>8</v>
      </c>
      <c r="E70" s="80" t="s">
        <v>9</v>
      </c>
      <c r="F70" s="80" t="s">
        <v>10</v>
      </c>
      <c r="G70" s="80" t="s">
        <v>11</v>
      </c>
      <c r="H70" s="80" t="s">
        <v>12</v>
      </c>
      <c r="I70" s="80" t="s">
        <v>13</v>
      </c>
      <c r="J70" s="80" t="s">
        <v>14</v>
      </c>
      <c r="K70" s="80" t="s">
        <v>15</v>
      </c>
      <c r="L70" s="80" t="s">
        <v>16</v>
      </c>
      <c r="M70" s="80" t="s">
        <v>17</v>
      </c>
      <c r="N70" s="4" t="s">
        <v>18</v>
      </c>
    </row>
    <row r="71" spans="1:14" ht="18.75" customHeight="1">
      <c r="A71" s="81" t="s">
        <v>60</v>
      </c>
      <c r="B71" s="175">
        <v>18</v>
      </c>
      <c r="C71" s="176" t="s">
        <v>84</v>
      </c>
      <c r="D71" s="177">
        <v>16</v>
      </c>
      <c r="E71" s="176" t="s">
        <v>84</v>
      </c>
      <c r="F71" s="177">
        <v>19</v>
      </c>
      <c r="G71" s="176" t="s">
        <v>84</v>
      </c>
      <c r="H71" s="177">
        <v>16</v>
      </c>
      <c r="I71" s="176" t="s">
        <v>84</v>
      </c>
      <c r="J71" s="177">
        <v>15</v>
      </c>
      <c r="K71" s="176" t="s">
        <v>84</v>
      </c>
      <c r="L71" s="177">
        <v>14</v>
      </c>
      <c r="M71" s="176" t="s">
        <v>84</v>
      </c>
      <c r="N71" s="119">
        <f>SUM(B71:M71)/6</f>
        <v>16.333333333333332</v>
      </c>
    </row>
    <row r="72" spans="1:14" ht="18.75" customHeight="1">
      <c r="A72" s="84">
        <v>14</v>
      </c>
      <c r="B72" s="178">
        <v>15</v>
      </c>
      <c r="C72" s="179" t="s">
        <v>84</v>
      </c>
      <c r="D72" s="26">
        <v>17</v>
      </c>
      <c r="E72" s="179" t="s">
        <v>84</v>
      </c>
      <c r="F72" s="26">
        <v>18</v>
      </c>
      <c r="G72" s="179" t="s">
        <v>84</v>
      </c>
      <c r="H72" s="26">
        <v>14</v>
      </c>
      <c r="I72" s="179" t="s">
        <v>84</v>
      </c>
      <c r="J72" s="26">
        <v>14</v>
      </c>
      <c r="K72" s="179" t="s">
        <v>84</v>
      </c>
      <c r="L72" s="26">
        <v>14</v>
      </c>
      <c r="M72" s="179" t="s">
        <v>84</v>
      </c>
      <c r="N72" s="122">
        <f>SUM(B72:M72)/6</f>
        <v>15.333333333333334</v>
      </c>
    </row>
    <row r="73" spans="1:14" ht="18.75" customHeight="1">
      <c r="A73" s="84">
        <v>15</v>
      </c>
      <c r="B73" s="178">
        <v>15</v>
      </c>
      <c r="C73" s="179" t="s">
        <v>84</v>
      </c>
      <c r="D73" s="26">
        <v>15</v>
      </c>
      <c r="E73" s="179" t="s">
        <v>84</v>
      </c>
      <c r="F73" s="26">
        <v>16</v>
      </c>
      <c r="G73" s="179" t="s">
        <v>84</v>
      </c>
      <c r="H73" s="26">
        <v>14</v>
      </c>
      <c r="I73" s="179" t="s">
        <v>84</v>
      </c>
      <c r="J73" s="26">
        <v>13</v>
      </c>
      <c r="K73" s="179" t="s">
        <v>84</v>
      </c>
      <c r="L73" s="26">
        <v>14</v>
      </c>
      <c r="M73" s="179" t="s">
        <v>84</v>
      </c>
      <c r="N73" s="122">
        <f>SUM(B73:M73)/6</f>
        <v>14.5</v>
      </c>
    </row>
    <row r="74" spans="1:14" ht="18.75" customHeight="1">
      <c r="A74" s="84">
        <v>16</v>
      </c>
      <c r="B74" s="178">
        <v>14</v>
      </c>
      <c r="C74" s="179" t="s">
        <v>84</v>
      </c>
      <c r="D74" s="26">
        <v>17</v>
      </c>
      <c r="E74" s="179" t="s">
        <v>84</v>
      </c>
      <c r="F74" s="26">
        <v>18</v>
      </c>
      <c r="G74" s="179" t="s">
        <v>84</v>
      </c>
      <c r="H74" s="26">
        <v>14</v>
      </c>
      <c r="I74" s="179" t="s">
        <v>84</v>
      </c>
      <c r="J74" s="26">
        <v>15</v>
      </c>
      <c r="K74" s="179" t="s">
        <v>84</v>
      </c>
      <c r="L74" s="26">
        <v>13</v>
      </c>
      <c r="M74" s="179" t="s">
        <v>84</v>
      </c>
      <c r="N74" s="122">
        <f>SUM(B74:M74)/6</f>
        <v>15.166666666666666</v>
      </c>
    </row>
    <row r="75" spans="1:14" ht="18.75" customHeight="1" thickBot="1">
      <c r="A75" s="87">
        <v>17</v>
      </c>
      <c r="B75" s="180">
        <v>15</v>
      </c>
      <c r="C75" s="181" t="s">
        <v>84</v>
      </c>
      <c r="D75" s="182">
        <v>17</v>
      </c>
      <c r="E75" s="181" t="s">
        <v>84</v>
      </c>
      <c r="F75" s="182">
        <v>18</v>
      </c>
      <c r="G75" s="181" t="s">
        <v>84</v>
      </c>
      <c r="H75" s="182">
        <v>15</v>
      </c>
      <c r="I75" s="181" t="s">
        <v>84</v>
      </c>
      <c r="J75" s="182">
        <v>14</v>
      </c>
      <c r="K75" s="181" t="s">
        <v>84</v>
      </c>
      <c r="L75" s="182">
        <v>14</v>
      </c>
      <c r="M75" s="181" t="s">
        <v>84</v>
      </c>
      <c r="N75" s="125">
        <f>SUM(B75:M75)/6</f>
        <v>15.5</v>
      </c>
    </row>
    <row r="76" spans="1:14" ht="18.75" customHeight="1">
      <c r="A76" s="8" t="s">
        <v>89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98</v>
      </c>
      <c r="E1" s="1"/>
      <c r="G1" s="39" t="s">
        <v>91</v>
      </c>
      <c r="H1" s="77"/>
      <c r="J1" s="1"/>
      <c r="M1" s="78"/>
      <c r="N1" s="78"/>
      <c r="O1" s="190"/>
      <c r="P1" s="190"/>
    </row>
    <row r="2" spans="1:16" ht="16.5" customHeight="1">
      <c r="A2" s="6" t="s">
        <v>26</v>
      </c>
      <c r="B2" s="23" t="s">
        <v>0</v>
      </c>
      <c r="C2" s="4" t="s">
        <v>5</v>
      </c>
      <c r="D2" s="79"/>
      <c r="E2" s="6" t="s">
        <v>26</v>
      </c>
      <c r="F2" s="80" t="s">
        <v>0</v>
      </c>
      <c r="G2" s="4" t="s">
        <v>5</v>
      </c>
      <c r="H2" s="79"/>
      <c r="I2" s="79"/>
      <c r="J2" s="79"/>
      <c r="K2" s="79"/>
      <c r="M2" s="79"/>
      <c r="N2" s="79"/>
      <c r="O2" s="79"/>
      <c r="P2" s="79"/>
    </row>
    <row r="3" spans="1:16" ht="17.25" hidden="1" customHeight="1">
      <c r="A3" s="187" t="s">
        <v>31</v>
      </c>
      <c r="B3" s="82" t="s">
        <v>32</v>
      </c>
      <c r="C3" s="40"/>
      <c r="D3" s="40"/>
      <c r="E3" s="191" t="s">
        <v>43</v>
      </c>
      <c r="F3" s="83" t="s">
        <v>44</v>
      </c>
      <c r="G3" s="45">
        <f t="shared" ref="G3:G10" si="0">SUM(L17,L29,L41,L53)</f>
        <v>298403</v>
      </c>
      <c r="H3" s="40"/>
      <c r="I3" s="40"/>
      <c r="J3" s="40"/>
      <c r="K3" s="40"/>
      <c r="M3" s="45"/>
      <c r="N3" s="45"/>
      <c r="O3" s="45"/>
      <c r="P3" s="45"/>
    </row>
    <row r="4" spans="1:16" ht="17.25" hidden="1" customHeight="1">
      <c r="A4" s="188"/>
      <c r="B4" s="85" t="s">
        <v>94</v>
      </c>
      <c r="C4" s="40"/>
      <c r="D4" s="40"/>
      <c r="E4" s="192"/>
      <c r="F4" s="85">
        <v>10</v>
      </c>
      <c r="G4" s="45">
        <f t="shared" si="0"/>
        <v>307348</v>
      </c>
      <c r="H4" s="40"/>
      <c r="I4" s="40"/>
      <c r="J4" s="40"/>
      <c r="K4" s="40"/>
      <c r="M4" s="45"/>
      <c r="N4" s="45"/>
      <c r="O4" s="45"/>
      <c r="P4" s="45"/>
    </row>
    <row r="5" spans="1:16" ht="17.25" hidden="1" customHeight="1">
      <c r="A5" s="188"/>
      <c r="B5" s="85" t="s">
        <v>33</v>
      </c>
      <c r="D5" s="78"/>
      <c r="E5" s="192"/>
      <c r="F5" s="85">
        <v>11</v>
      </c>
      <c r="G5" s="45">
        <f t="shared" si="0"/>
        <v>326825</v>
      </c>
      <c r="H5" s="40"/>
      <c r="I5" s="40"/>
      <c r="J5" s="40"/>
      <c r="K5" s="40"/>
      <c r="M5" s="45"/>
      <c r="N5" s="45"/>
      <c r="O5" s="45"/>
      <c r="P5" s="45"/>
    </row>
    <row r="6" spans="1:16" ht="25.5" hidden="1" customHeight="1">
      <c r="A6" s="188"/>
      <c r="B6" s="86" t="s">
        <v>57</v>
      </c>
      <c r="C6" s="40">
        <f>SUM(C19,C32,C44,C56)</f>
        <v>8600</v>
      </c>
      <c r="D6" s="40"/>
      <c r="E6" s="192"/>
      <c r="F6" s="85" t="s">
        <v>3</v>
      </c>
      <c r="G6" s="45">
        <f t="shared" si="0"/>
        <v>460350</v>
      </c>
      <c r="H6" s="40"/>
      <c r="I6" s="40"/>
      <c r="J6" s="40"/>
      <c r="K6" s="40"/>
      <c r="M6" s="40"/>
      <c r="N6" s="40"/>
      <c r="O6" s="40"/>
      <c r="P6" s="40"/>
    </row>
    <row r="7" spans="1:16" ht="25.5" customHeight="1">
      <c r="A7" s="188"/>
      <c r="B7" s="83" t="s">
        <v>59</v>
      </c>
      <c r="C7" s="10">
        <f>SUM(C21,C33,C45,C57)</f>
        <v>8550</v>
      </c>
      <c r="D7" s="40"/>
      <c r="E7" s="192"/>
      <c r="F7" s="90" t="s">
        <v>4</v>
      </c>
      <c r="G7" s="10">
        <f t="shared" si="0"/>
        <v>422830</v>
      </c>
      <c r="H7" s="40"/>
      <c r="I7" s="40"/>
      <c r="J7" s="40"/>
      <c r="K7" s="40"/>
      <c r="M7" s="40"/>
      <c r="N7" s="40"/>
      <c r="O7" s="40"/>
      <c r="P7" s="40"/>
    </row>
    <row r="8" spans="1:16" ht="25.5" customHeight="1">
      <c r="A8" s="188"/>
      <c r="B8" s="90" t="s">
        <v>35</v>
      </c>
      <c r="C8" s="15">
        <f>SUM(C22,C34,C46,C58)</f>
        <v>8451</v>
      </c>
      <c r="D8" s="40"/>
      <c r="E8" s="192"/>
      <c r="F8" s="90">
        <v>14</v>
      </c>
      <c r="G8" s="15">
        <f t="shared" si="0"/>
        <v>415183</v>
      </c>
      <c r="H8" s="40"/>
      <c r="I8" s="40"/>
      <c r="J8" s="40"/>
      <c r="K8" s="40"/>
      <c r="M8" s="40"/>
      <c r="N8" s="40"/>
      <c r="O8" s="40"/>
      <c r="P8" s="40"/>
    </row>
    <row r="9" spans="1:16" ht="25.5" customHeight="1">
      <c r="A9" s="188"/>
      <c r="B9" s="90" t="s">
        <v>36</v>
      </c>
      <c r="C9" s="15">
        <f>SUM(C23,C35,C47,C59)</f>
        <v>8267</v>
      </c>
      <c r="D9" s="40"/>
      <c r="E9" s="192"/>
      <c r="F9" s="90">
        <v>15</v>
      </c>
      <c r="G9" s="15">
        <f t="shared" si="0"/>
        <v>417747</v>
      </c>
      <c r="H9" s="40"/>
      <c r="I9" s="40"/>
      <c r="J9" s="40"/>
      <c r="K9" s="40"/>
      <c r="M9" s="40"/>
      <c r="N9" s="40"/>
      <c r="O9" s="40"/>
      <c r="P9" s="40"/>
    </row>
    <row r="10" spans="1:16" ht="25.5" customHeight="1">
      <c r="A10" s="188"/>
      <c r="B10" s="90" t="s">
        <v>37</v>
      </c>
      <c r="C10" s="15">
        <f>SUM(C24,C36,C48,C60)</f>
        <v>8067</v>
      </c>
      <c r="D10" s="40"/>
      <c r="E10" s="192"/>
      <c r="F10" s="90">
        <v>16</v>
      </c>
      <c r="G10" s="15">
        <f t="shared" si="0"/>
        <v>402878</v>
      </c>
      <c r="H10" s="40"/>
      <c r="I10" s="40"/>
      <c r="J10" s="40"/>
      <c r="K10" s="40"/>
      <c r="M10" s="40"/>
      <c r="N10" s="40"/>
      <c r="O10" s="40"/>
      <c r="P10" s="40"/>
    </row>
    <row r="11" spans="1:16" ht="25.5" customHeight="1" thickBot="1">
      <c r="A11" s="189"/>
      <c r="B11" s="183" t="s">
        <v>92</v>
      </c>
      <c r="C11" s="19">
        <v>7241</v>
      </c>
      <c r="D11" s="40"/>
      <c r="E11" s="193"/>
      <c r="F11" s="183">
        <v>17</v>
      </c>
      <c r="G11" s="19">
        <v>446874</v>
      </c>
      <c r="H11" s="40"/>
      <c r="I11" s="40"/>
      <c r="J11" s="40"/>
      <c r="K11" s="40"/>
      <c r="M11" s="40"/>
      <c r="N11" s="40"/>
      <c r="O11" s="40"/>
      <c r="P11" s="40"/>
    </row>
    <row r="12" spans="1:16" ht="17.25" customHeight="1">
      <c r="A12" s="8" t="s">
        <v>38</v>
      </c>
      <c r="E12" s="8" t="s">
        <v>38</v>
      </c>
    </row>
    <row r="15" spans="1:16" ht="16.5" customHeight="1" thickBot="1">
      <c r="A15" s="1" t="s">
        <v>25</v>
      </c>
      <c r="E15" s="2" t="s">
        <v>52</v>
      </c>
      <c r="G15" s="186" t="s">
        <v>83</v>
      </c>
      <c r="H15" s="186"/>
      <c r="J15" s="1"/>
      <c r="M15" s="2" t="s">
        <v>56</v>
      </c>
      <c r="O15" s="186" t="s">
        <v>83</v>
      </c>
      <c r="P15" s="186"/>
    </row>
    <row r="16" spans="1:16" ht="12.75" customHeight="1">
      <c r="A16" s="6" t="s">
        <v>26</v>
      </c>
      <c r="B16" s="80" t="s">
        <v>0</v>
      </c>
      <c r="C16" s="80" t="s">
        <v>5</v>
      </c>
      <c r="D16" s="80"/>
      <c r="E16" s="80" t="s">
        <v>27</v>
      </c>
      <c r="F16" s="80" t="s">
        <v>28</v>
      </c>
      <c r="G16" s="80" t="s">
        <v>29</v>
      </c>
      <c r="H16" s="4" t="s">
        <v>30</v>
      </c>
      <c r="J16" s="6" t="s">
        <v>26</v>
      </c>
      <c r="K16" s="80" t="s">
        <v>0</v>
      </c>
      <c r="L16" s="80" t="s">
        <v>5</v>
      </c>
      <c r="M16" s="80" t="s">
        <v>27</v>
      </c>
      <c r="N16" s="80" t="s">
        <v>28</v>
      </c>
      <c r="O16" s="80" t="s">
        <v>29</v>
      </c>
      <c r="P16" s="4" t="s">
        <v>30</v>
      </c>
    </row>
    <row r="17" spans="1:16" ht="12.75" hidden="1" customHeight="1">
      <c r="A17" s="187" t="s">
        <v>31</v>
      </c>
      <c r="B17" s="82" t="s">
        <v>32</v>
      </c>
      <c r="C17" s="40">
        <f>SUM(E17:H17)</f>
        <v>5539</v>
      </c>
      <c r="D17" s="40"/>
      <c r="E17" s="40">
        <v>3202</v>
      </c>
      <c r="F17" s="40">
        <v>28</v>
      </c>
      <c r="G17" s="40">
        <v>189</v>
      </c>
      <c r="H17" s="40">
        <v>2120</v>
      </c>
      <c r="J17" s="191" t="s">
        <v>43</v>
      </c>
      <c r="K17" s="83" t="s">
        <v>44</v>
      </c>
      <c r="L17" s="89">
        <f>SUM(M17:P17)</f>
        <v>298403</v>
      </c>
      <c r="M17" s="89">
        <v>86312</v>
      </c>
      <c r="N17" s="89">
        <v>134313</v>
      </c>
      <c r="O17" s="89">
        <v>70361</v>
      </c>
      <c r="P17" s="89">
        <v>7417</v>
      </c>
    </row>
    <row r="18" spans="1:16" ht="12.75" hidden="1" customHeight="1">
      <c r="A18" s="188"/>
      <c r="B18" s="85" t="s">
        <v>94</v>
      </c>
      <c r="C18" s="40">
        <f>SUM(E18:H18)</f>
        <v>5497</v>
      </c>
      <c r="D18" s="40"/>
      <c r="E18" s="40">
        <v>3182</v>
      </c>
      <c r="F18" s="40">
        <v>25</v>
      </c>
      <c r="G18" s="40">
        <v>200</v>
      </c>
      <c r="H18" s="40">
        <v>2090</v>
      </c>
      <c r="J18" s="192"/>
      <c r="K18" s="90" t="s">
        <v>61</v>
      </c>
      <c r="L18" s="45">
        <f>SUM(M18:P18)</f>
        <v>307348</v>
      </c>
      <c r="M18" s="45">
        <v>82596</v>
      </c>
      <c r="N18" s="45">
        <v>139861</v>
      </c>
      <c r="O18" s="45">
        <v>77687</v>
      </c>
      <c r="P18" s="45">
        <v>7204</v>
      </c>
    </row>
    <row r="19" spans="1:16" ht="12.75" hidden="1" customHeight="1">
      <c r="A19" s="188"/>
      <c r="B19" s="85" t="s">
        <v>33</v>
      </c>
      <c r="C19" s="40">
        <f>SUM(E19:H19)</f>
        <v>5534</v>
      </c>
      <c r="D19" s="40"/>
      <c r="E19" s="40">
        <v>3197</v>
      </c>
      <c r="F19" s="40">
        <v>25</v>
      </c>
      <c r="G19" s="40">
        <v>216</v>
      </c>
      <c r="H19" s="40">
        <v>2096</v>
      </c>
      <c r="J19" s="192"/>
      <c r="K19" s="90" t="s">
        <v>62</v>
      </c>
      <c r="L19" s="45">
        <f>SUM(M19:P19)</f>
        <v>326825</v>
      </c>
      <c r="M19" s="45">
        <v>83276</v>
      </c>
      <c r="N19" s="45">
        <v>145529</v>
      </c>
      <c r="O19" s="45">
        <v>90064</v>
      </c>
      <c r="P19" s="45">
        <v>7956</v>
      </c>
    </row>
    <row r="20" spans="1:16" ht="12.75" hidden="1" customHeight="1">
      <c r="A20" s="188"/>
      <c r="B20" s="85" t="s">
        <v>34</v>
      </c>
      <c r="C20" s="40">
        <v>5593</v>
      </c>
      <c r="D20" s="40"/>
      <c r="E20" s="40" t="s">
        <v>84</v>
      </c>
      <c r="F20" s="40" t="s">
        <v>84</v>
      </c>
      <c r="G20" s="40" t="s">
        <v>84</v>
      </c>
      <c r="H20" s="40" t="s">
        <v>84</v>
      </c>
      <c r="J20" s="192"/>
      <c r="K20" s="90" t="s">
        <v>63</v>
      </c>
      <c r="L20" s="40">
        <v>342362</v>
      </c>
      <c r="M20" s="40" t="s">
        <v>84</v>
      </c>
      <c r="N20" s="40" t="s">
        <v>84</v>
      </c>
      <c r="O20" s="40" t="s">
        <v>84</v>
      </c>
      <c r="P20" s="40" t="s">
        <v>84</v>
      </c>
    </row>
    <row r="21" spans="1:16" ht="12.75" customHeight="1">
      <c r="A21" s="188"/>
      <c r="B21" s="90" t="s">
        <v>59</v>
      </c>
      <c r="C21" s="91">
        <v>5554</v>
      </c>
      <c r="D21" s="92"/>
      <c r="E21" s="92" t="s">
        <v>84</v>
      </c>
      <c r="F21" s="92" t="s">
        <v>84</v>
      </c>
      <c r="G21" s="92" t="s">
        <v>84</v>
      </c>
      <c r="H21" s="93" t="s">
        <v>84</v>
      </c>
      <c r="J21" s="192"/>
      <c r="K21" s="90" t="s">
        <v>60</v>
      </c>
      <c r="L21" s="91">
        <v>315122</v>
      </c>
      <c r="M21" s="92" t="s">
        <v>84</v>
      </c>
      <c r="N21" s="92" t="s">
        <v>84</v>
      </c>
      <c r="O21" s="92" t="s">
        <v>84</v>
      </c>
      <c r="P21" s="93" t="s">
        <v>84</v>
      </c>
    </row>
    <row r="22" spans="1:16" ht="16.5" customHeight="1">
      <c r="A22" s="188"/>
      <c r="B22" s="85" t="s">
        <v>35</v>
      </c>
      <c r="C22" s="56">
        <v>5515</v>
      </c>
      <c r="D22" s="57"/>
      <c r="E22" s="57" t="s">
        <v>84</v>
      </c>
      <c r="F22" s="57" t="s">
        <v>84</v>
      </c>
      <c r="G22" s="57" t="s">
        <v>84</v>
      </c>
      <c r="H22" s="58" t="s">
        <v>84</v>
      </c>
      <c r="J22" s="192"/>
      <c r="K22" s="85">
        <v>14</v>
      </c>
      <c r="L22" s="56">
        <v>306783</v>
      </c>
      <c r="M22" s="57" t="s">
        <v>84</v>
      </c>
      <c r="N22" s="57" t="s">
        <v>84</v>
      </c>
      <c r="O22" s="57" t="s">
        <v>84</v>
      </c>
      <c r="P22" s="58" t="s">
        <v>84</v>
      </c>
    </row>
    <row r="23" spans="1:16" ht="16.5" customHeight="1">
      <c r="A23" s="188"/>
      <c r="B23" s="85" t="s">
        <v>36</v>
      </c>
      <c r="C23" s="56">
        <v>5388</v>
      </c>
      <c r="D23" s="57"/>
      <c r="E23" s="57" t="s">
        <v>84</v>
      </c>
      <c r="F23" s="57" t="s">
        <v>84</v>
      </c>
      <c r="G23" s="57" t="s">
        <v>84</v>
      </c>
      <c r="H23" s="58" t="s">
        <v>84</v>
      </c>
      <c r="J23" s="192"/>
      <c r="K23" s="85">
        <v>15</v>
      </c>
      <c r="L23" s="56">
        <v>309231</v>
      </c>
      <c r="M23" s="57" t="s">
        <v>84</v>
      </c>
      <c r="N23" s="57" t="s">
        <v>84</v>
      </c>
      <c r="O23" s="57" t="s">
        <v>84</v>
      </c>
      <c r="P23" s="58" t="s">
        <v>84</v>
      </c>
    </row>
    <row r="24" spans="1:16" ht="16.5" customHeight="1">
      <c r="A24" s="188"/>
      <c r="B24" s="85" t="s">
        <v>37</v>
      </c>
      <c r="C24" s="56">
        <v>5276</v>
      </c>
      <c r="D24" s="57"/>
      <c r="E24" s="57"/>
      <c r="F24" s="57"/>
      <c r="G24" s="57"/>
      <c r="H24" s="58"/>
      <c r="J24" s="192"/>
      <c r="K24" s="85">
        <v>16</v>
      </c>
      <c r="L24" s="56">
        <v>302195</v>
      </c>
      <c r="M24" s="57"/>
      <c r="N24" s="57"/>
      <c r="O24" s="57"/>
      <c r="P24" s="58"/>
    </row>
    <row r="25" spans="1:16" ht="16.5" customHeight="1" thickBot="1">
      <c r="A25" s="189"/>
      <c r="B25" s="88" t="s">
        <v>92</v>
      </c>
      <c r="C25" s="60"/>
      <c r="D25" s="61"/>
      <c r="E25" s="61"/>
      <c r="F25" s="61"/>
      <c r="G25" s="61"/>
      <c r="H25" s="62"/>
      <c r="J25" s="193"/>
      <c r="K25" s="88">
        <v>17</v>
      </c>
      <c r="L25" s="60"/>
      <c r="M25" s="61"/>
      <c r="N25" s="61"/>
      <c r="O25" s="61"/>
      <c r="P25" s="62"/>
    </row>
    <row r="26" spans="1:16" ht="16.5" customHeight="1">
      <c r="A26" s="8" t="s">
        <v>38</v>
      </c>
      <c r="B26" s="13"/>
      <c r="C26" s="40"/>
      <c r="D26" s="40"/>
      <c r="E26" s="40"/>
      <c r="F26" s="40"/>
      <c r="G26" s="40"/>
      <c r="H26" s="40"/>
      <c r="J26" s="8" t="s">
        <v>38</v>
      </c>
      <c r="K26" s="13"/>
      <c r="L26" s="40"/>
      <c r="M26" s="40"/>
      <c r="N26" s="40"/>
      <c r="O26" s="40"/>
      <c r="P26" s="40"/>
    </row>
    <row r="27" spans="1:16" ht="16.5" customHeight="1" thickBot="1">
      <c r="E27" s="2" t="s">
        <v>51</v>
      </c>
      <c r="G27" s="186" t="s">
        <v>83</v>
      </c>
      <c r="H27" s="186"/>
      <c r="M27" s="2" t="s">
        <v>51</v>
      </c>
      <c r="P27" s="39" t="s">
        <v>83</v>
      </c>
    </row>
    <row r="28" spans="1:16" ht="16.5" customHeight="1">
      <c r="A28" s="6" t="s">
        <v>26</v>
      </c>
      <c r="B28" s="80" t="s">
        <v>0</v>
      </c>
      <c r="C28" s="80" t="s">
        <v>5</v>
      </c>
      <c r="D28" s="80"/>
      <c r="E28" s="80" t="s">
        <v>27</v>
      </c>
      <c r="F28" s="80" t="s">
        <v>28</v>
      </c>
      <c r="G28" s="80" t="s">
        <v>29</v>
      </c>
      <c r="H28" s="4" t="s">
        <v>30</v>
      </c>
      <c r="J28" s="6" t="s">
        <v>26</v>
      </c>
      <c r="K28" s="80" t="s">
        <v>0</v>
      </c>
      <c r="L28" s="80" t="s">
        <v>5</v>
      </c>
      <c r="M28" s="80" t="s">
        <v>27</v>
      </c>
      <c r="N28" s="80" t="s">
        <v>28</v>
      </c>
      <c r="O28" s="80" t="s">
        <v>29</v>
      </c>
      <c r="P28" s="4" t="s">
        <v>30</v>
      </c>
    </row>
    <row r="29" spans="1:16" ht="16.5" hidden="1" customHeight="1">
      <c r="A29" s="187" t="s">
        <v>31</v>
      </c>
      <c r="B29" s="82" t="s">
        <v>32</v>
      </c>
      <c r="C29" s="45"/>
      <c r="D29" s="45"/>
      <c r="E29" s="45"/>
      <c r="F29" s="45"/>
      <c r="G29" s="45"/>
      <c r="H29" s="45"/>
      <c r="J29" s="191" t="s">
        <v>43</v>
      </c>
      <c r="K29" s="83" t="s">
        <v>44</v>
      </c>
      <c r="L29" s="78">
        <f>SUM(M29:P29)</f>
        <v>0</v>
      </c>
      <c r="M29" s="78"/>
      <c r="N29" s="78"/>
      <c r="O29" s="78"/>
      <c r="P29" s="78"/>
    </row>
    <row r="30" spans="1:16" ht="16.5" hidden="1" customHeight="1">
      <c r="A30" s="188"/>
      <c r="B30" s="85" t="s">
        <v>94</v>
      </c>
      <c r="C30" s="45"/>
      <c r="D30" s="45"/>
      <c r="E30" s="45"/>
      <c r="F30" s="45"/>
      <c r="G30" s="45"/>
      <c r="H30" s="45"/>
      <c r="J30" s="192"/>
      <c r="K30" s="90" t="s">
        <v>61</v>
      </c>
      <c r="L30" s="78">
        <f>SUM(M30:P30)</f>
        <v>0</v>
      </c>
      <c r="M30" s="78"/>
      <c r="N30" s="78"/>
      <c r="O30" s="78"/>
      <c r="P30" s="78"/>
    </row>
    <row r="31" spans="1:16" ht="16.5" hidden="1" customHeight="1">
      <c r="A31" s="188"/>
      <c r="B31" s="85" t="s">
        <v>33</v>
      </c>
      <c r="E31" s="45"/>
      <c r="F31" s="45"/>
      <c r="G31" s="45"/>
      <c r="H31" s="45"/>
      <c r="J31" s="192"/>
      <c r="K31" s="90" t="s">
        <v>62</v>
      </c>
      <c r="L31" s="78">
        <f>SUM(M31:P31)</f>
        <v>0</v>
      </c>
      <c r="M31" s="78"/>
      <c r="N31" s="78"/>
      <c r="O31" s="78"/>
      <c r="P31" s="78"/>
    </row>
    <row r="32" spans="1:16" ht="16.5" hidden="1" customHeight="1">
      <c r="A32" s="188"/>
      <c r="B32" s="85" t="s">
        <v>34</v>
      </c>
      <c r="C32" s="94">
        <v>1374</v>
      </c>
      <c r="D32" s="95"/>
      <c r="E32" s="95"/>
      <c r="F32" s="95"/>
      <c r="G32" s="95"/>
      <c r="H32" s="96"/>
      <c r="J32" s="192"/>
      <c r="K32" s="90" t="s">
        <v>63</v>
      </c>
      <c r="L32" s="45">
        <v>44278</v>
      </c>
      <c r="M32" s="78"/>
      <c r="N32" s="78"/>
      <c r="O32" s="78"/>
      <c r="P32" s="78"/>
    </row>
    <row r="33" spans="1:16" ht="16.5" customHeight="1">
      <c r="A33" s="188"/>
      <c r="B33" s="90" t="s">
        <v>59</v>
      </c>
      <c r="C33" s="97">
        <v>1334</v>
      </c>
      <c r="D33" s="98"/>
      <c r="E33" s="98"/>
      <c r="F33" s="98"/>
      <c r="G33" s="98"/>
      <c r="H33" s="99"/>
      <c r="J33" s="192"/>
      <c r="K33" s="90" t="s">
        <v>60</v>
      </c>
      <c r="L33" s="97">
        <v>40427</v>
      </c>
      <c r="M33" s="100"/>
      <c r="N33" s="100"/>
      <c r="O33" s="100"/>
      <c r="P33" s="101"/>
    </row>
    <row r="34" spans="1:16" ht="16.5" customHeight="1">
      <c r="A34" s="188"/>
      <c r="B34" s="85" t="s">
        <v>35</v>
      </c>
      <c r="C34" s="67">
        <v>1305</v>
      </c>
      <c r="D34" s="68"/>
      <c r="E34" s="68"/>
      <c r="F34" s="68"/>
      <c r="G34" s="68"/>
      <c r="H34" s="69"/>
      <c r="J34" s="192"/>
      <c r="K34" s="85">
        <v>14</v>
      </c>
      <c r="L34" s="67">
        <v>40015</v>
      </c>
      <c r="M34" s="102"/>
      <c r="N34" s="102"/>
      <c r="O34" s="102"/>
      <c r="P34" s="103"/>
    </row>
    <row r="35" spans="1:16" ht="16.5" customHeight="1">
      <c r="A35" s="188"/>
      <c r="B35" s="85" t="s">
        <v>36</v>
      </c>
      <c r="C35" s="67">
        <v>1272</v>
      </c>
      <c r="D35" s="68"/>
      <c r="E35" s="68"/>
      <c r="F35" s="68"/>
      <c r="G35" s="68"/>
      <c r="H35" s="69"/>
      <c r="J35" s="192"/>
      <c r="K35" s="85">
        <v>15</v>
      </c>
      <c r="L35" s="67">
        <v>41670</v>
      </c>
      <c r="M35" s="102"/>
      <c r="N35" s="102"/>
      <c r="O35" s="102"/>
      <c r="P35" s="103"/>
    </row>
    <row r="36" spans="1:16" ht="16.5" customHeight="1">
      <c r="A36" s="188"/>
      <c r="B36" s="85" t="s">
        <v>37</v>
      </c>
      <c r="C36" s="67">
        <v>1231</v>
      </c>
      <c r="D36" s="68"/>
      <c r="E36" s="68"/>
      <c r="F36" s="68"/>
      <c r="G36" s="68"/>
      <c r="H36" s="69"/>
      <c r="J36" s="192"/>
      <c r="K36" s="85">
        <v>16</v>
      </c>
      <c r="L36" s="67">
        <v>31429</v>
      </c>
      <c r="M36" s="102"/>
      <c r="N36" s="102"/>
      <c r="O36" s="102"/>
      <c r="P36" s="103"/>
    </row>
    <row r="37" spans="1:16" ht="16.5" customHeight="1" thickBot="1">
      <c r="A37" s="189"/>
      <c r="B37" s="88" t="s">
        <v>92</v>
      </c>
      <c r="C37" s="72"/>
      <c r="D37" s="73"/>
      <c r="E37" s="73"/>
      <c r="F37" s="73"/>
      <c r="G37" s="73"/>
      <c r="H37" s="74"/>
      <c r="J37" s="193"/>
      <c r="K37" s="88">
        <v>17</v>
      </c>
      <c r="L37" s="72"/>
      <c r="M37" s="104"/>
      <c r="N37" s="104"/>
      <c r="O37" s="104"/>
      <c r="P37" s="105"/>
    </row>
    <row r="38" spans="1:16" ht="16.5" customHeight="1">
      <c r="A38" s="8" t="s">
        <v>38</v>
      </c>
      <c r="J38" s="8" t="s">
        <v>38</v>
      </c>
    </row>
    <row r="39" spans="1:16" ht="16.5" customHeight="1" thickBot="1">
      <c r="A39" s="1"/>
      <c r="E39" s="2" t="s">
        <v>54</v>
      </c>
      <c r="G39" s="186" t="s">
        <v>83</v>
      </c>
      <c r="H39" s="186"/>
      <c r="J39" s="1"/>
      <c r="M39" s="2" t="s">
        <v>54</v>
      </c>
      <c r="O39" s="186" t="s">
        <v>83</v>
      </c>
      <c r="P39" s="186"/>
    </row>
    <row r="40" spans="1:16" ht="16.5" customHeight="1">
      <c r="A40" s="6" t="s">
        <v>26</v>
      </c>
      <c r="B40" s="80" t="s">
        <v>0</v>
      </c>
      <c r="C40" s="80" t="s">
        <v>5</v>
      </c>
      <c r="D40" s="80"/>
      <c r="E40" s="80" t="s">
        <v>27</v>
      </c>
      <c r="F40" s="80" t="s">
        <v>28</v>
      </c>
      <c r="G40" s="80" t="s">
        <v>29</v>
      </c>
      <c r="H40" s="4" t="s">
        <v>30</v>
      </c>
      <c r="J40" s="6" t="s">
        <v>26</v>
      </c>
      <c r="K40" s="80" t="s">
        <v>0</v>
      </c>
      <c r="L40" s="80" t="s">
        <v>5</v>
      </c>
      <c r="M40" s="80" t="s">
        <v>27</v>
      </c>
      <c r="N40" s="80" t="s">
        <v>28</v>
      </c>
      <c r="O40" s="80" t="s">
        <v>29</v>
      </c>
      <c r="P40" s="4" t="s">
        <v>30</v>
      </c>
    </row>
    <row r="41" spans="1:16" ht="16.5" hidden="1" customHeight="1">
      <c r="A41" s="187" t="s">
        <v>31</v>
      </c>
      <c r="B41" s="82" t="s">
        <v>32</v>
      </c>
      <c r="C41" s="45">
        <f>SUM(E41:H41)</f>
        <v>0</v>
      </c>
      <c r="D41" s="45"/>
      <c r="E41" s="45"/>
      <c r="F41" s="45"/>
      <c r="G41" s="45"/>
      <c r="H41" s="45"/>
      <c r="J41" s="191" t="s">
        <v>43</v>
      </c>
      <c r="K41" s="83" t="s">
        <v>44</v>
      </c>
      <c r="L41" s="78">
        <f>SUM(M41:P41)</f>
        <v>0</v>
      </c>
      <c r="M41" s="78"/>
      <c r="N41" s="78"/>
      <c r="O41" s="78"/>
      <c r="P41" s="78"/>
    </row>
    <row r="42" spans="1:16" ht="16.5" hidden="1" customHeight="1">
      <c r="A42" s="188"/>
      <c r="B42" s="85" t="s">
        <v>94</v>
      </c>
      <c r="C42" s="45">
        <f>SUM(E42:H42)</f>
        <v>0</v>
      </c>
      <c r="D42" s="45"/>
      <c r="E42" s="45"/>
      <c r="F42" s="45"/>
      <c r="G42" s="45"/>
      <c r="H42" s="45"/>
      <c r="J42" s="192"/>
      <c r="K42" s="90" t="s">
        <v>61</v>
      </c>
      <c r="L42" s="78">
        <f>SUM(M42:P42)</f>
        <v>0</v>
      </c>
      <c r="M42" s="78"/>
      <c r="N42" s="78"/>
      <c r="O42" s="78"/>
      <c r="P42" s="78"/>
    </row>
    <row r="43" spans="1:16" ht="16.5" hidden="1" customHeight="1">
      <c r="A43" s="188"/>
      <c r="B43" s="85" t="s">
        <v>33</v>
      </c>
      <c r="E43" s="45"/>
      <c r="F43" s="45"/>
      <c r="G43" s="45"/>
      <c r="H43" s="45"/>
      <c r="J43" s="192"/>
      <c r="K43" s="90" t="s">
        <v>62</v>
      </c>
      <c r="L43" s="78">
        <f>SUM(M43:P43)</f>
        <v>0</v>
      </c>
      <c r="M43" s="78"/>
      <c r="N43" s="78"/>
      <c r="O43" s="78"/>
      <c r="P43" s="78"/>
    </row>
    <row r="44" spans="1:16" ht="16.5" hidden="1" customHeight="1">
      <c r="A44" s="188"/>
      <c r="B44" s="85" t="s">
        <v>34</v>
      </c>
      <c r="C44" s="94">
        <v>521</v>
      </c>
      <c r="D44" s="95"/>
      <c r="E44" s="95"/>
      <c r="F44" s="95"/>
      <c r="G44" s="95"/>
      <c r="H44" s="96"/>
      <c r="J44" s="192"/>
      <c r="K44" s="90" t="s">
        <v>63</v>
      </c>
      <c r="L44" s="45">
        <v>26510</v>
      </c>
      <c r="M44" s="78"/>
      <c r="N44" s="78"/>
      <c r="O44" s="78"/>
      <c r="P44" s="78"/>
    </row>
    <row r="45" spans="1:16" ht="16.5" customHeight="1">
      <c r="A45" s="188"/>
      <c r="B45" s="90" t="s">
        <v>59</v>
      </c>
      <c r="C45" s="97">
        <v>511</v>
      </c>
      <c r="D45" s="98"/>
      <c r="E45" s="98"/>
      <c r="F45" s="98"/>
      <c r="G45" s="98"/>
      <c r="H45" s="99"/>
      <c r="J45" s="192"/>
      <c r="K45" s="90" t="s">
        <v>60</v>
      </c>
      <c r="L45" s="97">
        <v>23489</v>
      </c>
      <c r="M45" s="100"/>
      <c r="N45" s="100"/>
      <c r="O45" s="100"/>
      <c r="P45" s="101"/>
    </row>
    <row r="46" spans="1:16" ht="16.5" customHeight="1">
      <c r="A46" s="188"/>
      <c r="B46" s="85" t="s">
        <v>35</v>
      </c>
      <c r="C46" s="67">
        <v>501</v>
      </c>
      <c r="D46" s="68"/>
      <c r="E46" s="68"/>
      <c r="F46" s="68"/>
      <c r="G46" s="68"/>
      <c r="H46" s="69"/>
      <c r="J46" s="192"/>
      <c r="K46" s="85">
        <v>14</v>
      </c>
      <c r="L46" s="67">
        <v>19791</v>
      </c>
      <c r="M46" s="102"/>
      <c r="N46" s="102"/>
      <c r="O46" s="102"/>
      <c r="P46" s="103"/>
    </row>
    <row r="47" spans="1:16" ht="16.5" customHeight="1">
      <c r="A47" s="188"/>
      <c r="B47" s="85" t="s">
        <v>36</v>
      </c>
      <c r="C47" s="67">
        <v>492</v>
      </c>
      <c r="D47" s="68"/>
      <c r="E47" s="68"/>
      <c r="F47" s="68"/>
      <c r="G47" s="68"/>
      <c r="H47" s="69"/>
      <c r="J47" s="192"/>
      <c r="K47" s="85">
        <v>15</v>
      </c>
      <c r="L47" s="67">
        <v>19113</v>
      </c>
      <c r="M47" s="102"/>
      <c r="N47" s="102"/>
      <c r="O47" s="102"/>
      <c r="P47" s="103"/>
    </row>
    <row r="48" spans="1:16" ht="16.5" customHeight="1">
      <c r="A48" s="188"/>
      <c r="B48" s="85" t="s">
        <v>37</v>
      </c>
      <c r="C48" s="67">
        <v>474</v>
      </c>
      <c r="D48" s="68"/>
      <c r="E48" s="68"/>
      <c r="F48" s="68"/>
      <c r="G48" s="68"/>
      <c r="H48" s="69"/>
      <c r="J48" s="192"/>
      <c r="K48" s="85">
        <v>16</v>
      </c>
      <c r="L48" s="67">
        <v>20549</v>
      </c>
      <c r="M48" s="102"/>
      <c r="N48" s="102"/>
      <c r="O48" s="102"/>
      <c r="P48" s="103"/>
    </row>
    <row r="49" spans="1:16" ht="16.5" customHeight="1" thickBot="1">
      <c r="A49" s="189"/>
      <c r="B49" s="88" t="s">
        <v>92</v>
      </c>
      <c r="C49" s="72"/>
      <c r="D49" s="73"/>
      <c r="E49" s="73"/>
      <c r="F49" s="73"/>
      <c r="G49" s="73"/>
      <c r="H49" s="74"/>
      <c r="J49" s="193"/>
      <c r="K49" s="88">
        <v>17</v>
      </c>
      <c r="L49" s="72"/>
      <c r="M49" s="104"/>
      <c r="N49" s="104"/>
      <c r="O49" s="104"/>
      <c r="P49" s="105"/>
    </row>
    <row r="50" spans="1:16" ht="16.5" customHeight="1">
      <c r="A50" s="8" t="s">
        <v>38</v>
      </c>
      <c r="J50" s="8" t="s">
        <v>38</v>
      </c>
    </row>
    <row r="51" spans="1:16" ht="16.5" customHeight="1" thickBot="1">
      <c r="A51" s="1"/>
      <c r="E51" s="2" t="s">
        <v>55</v>
      </c>
      <c r="G51" s="186" t="s">
        <v>83</v>
      </c>
      <c r="H51" s="186"/>
      <c r="J51" s="1"/>
      <c r="M51" s="2" t="s">
        <v>53</v>
      </c>
      <c r="O51" s="186" t="s">
        <v>83</v>
      </c>
      <c r="P51" s="186"/>
    </row>
    <row r="52" spans="1:16" ht="16.5" customHeight="1">
      <c r="A52" s="6" t="s">
        <v>26</v>
      </c>
      <c r="B52" s="80" t="s">
        <v>0</v>
      </c>
      <c r="C52" s="80" t="s">
        <v>5</v>
      </c>
      <c r="D52" s="80"/>
      <c r="E52" s="80" t="s">
        <v>27</v>
      </c>
      <c r="F52" s="80" t="s">
        <v>28</v>
      </c>
      <c r="G52" s="80" t="s">
        <v>29</v>
      </c>
      <c r="H52" s="4" t="s">
        <v>30</v>
      </c>
      <c r="J52" s="6" t="s">
        <v>26</v>
      </c>
      <c r="K52" s="80" t="s">
        <v>0</v>
      </c>
      <c r="L52" s="80" t="s">
        <v>5</v>
      </c>
      <c r="M52" s="80" t="s">
        <v>27</v>
      </c>
      <c r="N52" s="80" t="s">
        <v>28</v>
      </c>
      <c r="O52" s="80" t="s">
        <v>29</v>
      </c>
      <c r="P52" s="4" t="s">
        <v>30</v>
      </c>
    </row>
    <row r="53" spans="1:16" ht="16.5" hidden="1" customHeight="1">
      <c r="A53" s="187" t="s">
        <v>31</v>
      </c>
      <c r="B53" s="82" t="s">
        <v>32</v>
      </c>
      <c r="C53" s="45">
        <f>SUM(E53:H53)</f>
        <v>0</v>
      </c>
      <c r="D53" s="45"/>
      <c r="E53" s="45"/>
      <c r="F53" s="45"/>
      <c r="G53" s="45"/>
      <c r="H53" s="45"/>
      <c r="J53" s="191" t="s">
        <v>43</v>
      </c>
      <c r="K53" s="83" t="s">
        <v>44</v>
      </c>
      <c r="L53" s="78">
        <f>SUM(M53:P53)</f>
        <v>0</v>
      </c>
      <c r="M53" s="78"/>
      <c r="N53" s="78"/>
      <c r="O53" s="78"/>
      <c r="P53" s="78"/>
    </row>
    <row r="54" spans="1:16" ht="16.5" hidden="1" customHeight="1">
      <c r="A54" s="188"/>
      <c r="B54" s="85" t="s">
        <v>94</v>
      </c>
      <c r="C54" s="45">
        <f>SUM(E54:H54)</f>
        <v>0</v>
      </c>
      <c r="D54" s="45"/>
      <c r="E54" s="45"/>
      <c r="F54" s="45"/>
      <c r="G54" s="45"/>
      <c r="H54" s="45"/>
      <c r="J54" s="192"/>
      <c r="K54" s="90" t="s">
        <v>61</v>
      </c>
      <c r="L54" s="78">
        <f>SUM(M54:P54)</f>
        <v>0</v>
      </c>
      <c r="M54" s="78"/>
      <c r="N54" s="78"/>
      <c r="O54" s="78"/>
      <c r="P54" s="78"/>
    </row>
    <row r="55" spans="1:16" ht="16.5" hidden="1" customHeight="1">
      <c r="A55" s="188"/>
      <c r="B55" s="85" t="s">
        <v>33</v>
      </c>
      <c r="E55" s="45"/>
      <c r="F55" s="45"/>
      <c r="G55" s="45"/>
      <c r="H55" s="45"/>
      <c r="J55" s="192"/>
      <c r="K55" s="90" t="s">
        <v>62</v>
      </c>
      <c r="L55" s="78">
        <f>SUM(M55:P55)</f>
        <v>0</v>
      </c>
      <c r="M55" s="78"/>
      <c r="N55" s="78"/>
      <c r="O55" s="78"/>
      <c r="P55" s="78"/>
    </row>
    <row r="56" spans="1:16" ht="16.5" hidden="1" customHeight="1">
      <c r="A56" s="188"/>
      <c r="B56" s="85" t="s">
        <v>34</v>
      </c>
      <c r="C56" s="94">
        <v>1171</v>
      </c>
      <c r="D56" s="95"/>
      <c r="E56" s="95"/>
      <c r="F56" s="95"/>
      <c r="G56" s="95"/>
      <c r="H56" s="96"/>
      <c r="J56" s="192"/>
      <c r="K56" s="90" t="s">
        <v>63</v>
      </c>
      <c r="L56" s="45">
        <v>47200</v>
      </c>
      <c r="M56" s="78"/>
      <c r="N56" s="78"/>
      <c r="O56" s="78"/>
      <c r="P56" s="78"/>
    </row>
    <row r="57" spans="1:16" ht="16.5" customHeight="1">
      <c r="A57" s="188"/>
      <c r="B57" s="90" t="s">
        <v>59</v>
      </c>
      <c r="C57" s="97">
        <v>1151</v>
      </c>
      <c r="D57" s="98"/>
      <c r="E57" s="98"/>
      <c r="F57" s="98"/>
      <c r="G57" s="98"/>
      <c r="H57" s="99"/>
      <c r="J57" s="192"/>
      <c r="K57" s="90" t="s">
        <v>60</v>
      </c>
      <c r="L57" s="97">
        <v>43792</v>
      </c>
      <c r="M57" s="100"/>
      <c r="N57" s="100"/>
      <c r="O57" s="100"/>
      <c r="P57" s="101"/>
    </row>
    <row r="58" spans="1:16" ht="16.5" customHeight="1">
      <c r="A58" s="188"/>
      <c r="B58" s="85" t="s">
        <v>35</v>
      </c>
      <c r="C58" s="67">
        <v>1130</v>
      </c>
      <c r="D58" s="68"/>
      <c r="E58" s="68"/>
      <c r="F58" s="68"/>
      <c r="G58" s="68"/>
      <c r="H58" s="69"/>
      <c r="J58" s="192"/>
      <c r="K58" s="85">
        <v>14</v>
      </c>
      <c r="L58" s="67">
        <v>48594</v>
      </c>
      <c r="M58" s="102"/>
      <c r="N58" s="102"/>
      <c r="O58" s="102"/>
      <c r="P58" s="103"/>
    </row>
    <row r="59" spans="1:16" ht="16.5" customHeight="1">
      <c r="A59" s="188"/>
      <c r="B59" s="85" t="s">
        <v>36</v>
      </c>
      <c r="C59" s="67">
        <v>1115</v>
      </c>
      <c r="D59" s="68"/>
      <c r="E59" s="68"/>
      <c r="F59" s="68"/>
      <c r="G59" s="68"/>
      <c r="H59" s="69"/>
      <c r="J59" s="192"/>
      <c r="K59" s="85">
        <v>15</v>
      </c>
      <c r="L59" s="67">
        <v>47733</v>
      </c>
      <c r="M59" s="102"/>
      <c r="N59" s="102"/>
      <c r="O59" s="102"/>
      <c r="P59" s="103"/>
    </row>
    <row r="60" spans="1:16" ht="16.5" customHeight="1">
      <c r="A60" s="188"/>
      <c r="B60" s="85" t="s">
        <v>37</v>
      </c>
      <c r="C60" s="67">
        <v>1086</v>
      </c>
      <c r="D60" s="68"/>
      <c r="E60" s="68"/>
      <c r="F60" s="68"/>
      <c r="G60" s="68"/>
      <c r="H60" s="69"/>
      <c r="J60" s="192"/>
      <c r="K60" s="85">
        <v>16</v>
      </c>
      <c r="L60" s="67">
        <v>48705</v>
      </c>
      <c r="M60" s="102"/>
      <c r="N60" s="102"/>
      <c r="O60" s="102"/>
      <c r="P60" s="103"/>
    </row>
    <row r="61" spans="1:16" ht="16.5" customHeight="1" thickBot="1">
      <c r="A61" s="189"/>
      <c r="B61" s="88" t="s">
        <v>92</v>
      </c>
      <c r="C61" s="72"/>
      <c r="D61" s="73"/>
      <c r="E61" s="73"/>
      <c r="F61" s="73"/>
      <c r="G61" s="73"/>
      <c r="H61" s="74"/>
      <c r="J61" s="193"/>
      <c r="K61" s="88">
        <v>17</v>
      </c>
      <c r="L61" s="72"/>
      <c r="M61" s="104"/>
      <c r="N61" s="104"/>
      <c r="O61" s="104"/>
      <c r="P61" s="105"/>
    </row>
    <row r="62" spans="1:16">
      <c r="A62" s="8" t="s">
        <v>38</v>
      </c>
      <c r="J62" s="8" t="s">
        <v>38</v>
      </c>
      <c r="K62" s="8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8" customWidth="1"/>
    <col min="2" max="2" width="14.25" style="38" customWidth="1"/>
    <col min="3" max="3" width="13.25" style="38" customWidth="1"/>
    <col min="4" max="4" width="5.375" style="38" customWidth="1"/>
    <col min="5" max="5" width="12.875" style="38" customWidth="1"/>
    <col min="6" max="6" width="14.125" style="38" customWidth="1"/>
    <col min="7" max="7" width="13.125" style="38" customWidth="1"/>
    <col min="8" max="8" width="0.5" style="38" customWidth="1"/>
    <col min="9" max="9" width="10.125" style="38" customWidth="1"/>
    <col min="10" max="10" width="12.125" style="38" customWidth="1"/>
    <col min="11" max="14" width="12.875" style="38" customWidth="1"/>
    <col min="15" max="15" width="12.875" style="41" customWidth="1"/>
    <col min="16" max="16384" width="9" style="41"/>
  </cols>
  <sheetData>
    <row r="1" spans="1:15" ht="14.25" thickBot="1">
      <c r="A1" s="37" t="s">
        <v>99</v>
      </c>
      <c r="B1" s="38" t="s">
        <v>100</v>
      </c>
      <c r="G1" s="39" t="s">
        <v>91</v>
      </c>
      <c r="I1" s="37"/>
      <c r="N1" s="40"/>
      <c r="O1" s="40"/>
    </row>
    <row r="2" spans="1:15" ht="17.25" customHeight="1">
      <c r="A2" s="42" t="s">
        <v>26</v>
      </c>
      <c r="B2" s="43" t="s">
        <v>0</v>
      </c>
      <c r="C2" s="44" t="s">
        <v>5</v>
      </c>
      <c r="D2" s="45"/>
      <c r="E2" s="42" t="s">
        <v>26</v>
      </c>
      <c r="F2" s="43" t="s">
        <v>0</v>
      </c>
      <c r="G2" s="44" t="s">
        <v>5</v>
      </c>
      <c r="H2" s="46"/>
      <c r="I2" s="41"/>
      <c r="J2" s="41"/>
      <c r="K2" s="41"/>
      <c r="L2" s="41"/>
      <c r="M2" s="41"/>
      <c r="N2" s="41"/>
    </row>
    <row r="3" spans="1:15" ht="20.25" hidden="1" customHeight="1">
      <c r="A3" s="195" t="s">
        <v>31</v>
      </c>
      <c r="B3" s="47" t="s">
        <v>57</v>
      </c>
      <c r="C3" s="40">
        <f>SUM(C15,C26,C37,C48)</f>
        <v>58666</v>
      </c>
      <c r="E3" s="198" t="s">
        <v>43</v>
      </c>
      <c r="F3" s="48" t="s">
        <v>3</v>
      </c>
      <c r="G3" s="40">
        <f>SUM(K15,K26,K37,K48)</f>
        <v>208161</v>
      </c>
      <c r="H3" s="40"/>
      <c r="I3" s="41"/>
      <c r="J3" s="41"/>
      <c r="K3" s="41"/>
      <c r="L3" s="41"/>
      <c r="M3" s="41"/>
      <c r="N3" s="41"/>
    </row>
    <row r="4" spans="1:15" ht="20.25" customHeight="1">
      <c r="A4" s="196"/>
      <c r="B4" s="47" t="s">
        <v>59</v>
      </c>
      <c r="C4" s="46">
        <f>SUM(C16,C27,C38,C49)</f>
        <v>59361</v>
      </c>
      <c r="E4" s="199"/>
      <c r="F4" s="59" t="s">
        <v>4</v>
      </c>
      <c r="G4" s="46">
        <f>SUM(K16,K27,K38,K49)</f>
        <v>207631</v>
      </c>
      <c r="H4" s="40"/>
      <c r="I4" s="41"/>
      <c r="J4" s="41"/>
      <c r="K4" s="41"/>
      <c r="L4" s="41"/>
      <c r="M4" s="41"/>
      <c r="N4" s="41"/>
    </row>
    <row r="5" spans="1:15" ht="20.25" customHeight="1">
      <c r="A5" s="196"/>
      <c r="B5" s="59" t="s">
        <v>35</v>
      </c>
      <c r="C5" s="46">
        <f>SUM(C17,C28,C39,C50)</f>
        <v>60141</v>
      </c>
      <c r="E5" s="199"/>
      <c r="F5" s="59">
        <v>14</v>
      </c>
      <c r="G5" s="46">
        <f>SUM(K17,K28,K39,K50)</f>
        <v>214520</v>
      </c>
      <c r="H5" s="40"/>
      <c r="I5" s="41"/>
      <c r="J5" s="41"/>
      <c r="K5" s="41"/>
      <c r="L5" s="41"/>
      <c r="M5" s="41"/>
      <c r="N5" s="41"/>
    </row>
    <row r="6" spans="1:15" ht="20.25" customHeight="1">
      <c r="A6" s="196"/>
      <c r="B6" s="59" t="s">
        <v>36</v>
      </c>
      <c r="C6" s="46">
        <f>SUM(C18,C29,C40,C51)</f>
        <v>60850</v>
      </c>
      <c r="E6" s="199"/>
      <c r="F6" s="59">
        <v>15</v>
      </c>
      <c r="G6" s="46">
        <f>SUM(K18,K29,K40,K51)</f>
        <v>211453</v>
      </c>
      <c r="H6" s="40"/>
      <c r="I6" s="41"/>
      <c r="J6" s="41"/>
      <c r="K6" s="41"/>
      <c r="L6" s="41"/>
      <c r="M6" s="41"/>
      <c r="N6" s="41"/>
    </row>
    <row r="7" spans="1:15" ht="20.25" customHeight="1">
      <c r="A7" s="196"/>
      <c r="B7" s="59" t="s">
        <v>37</v>
      </c>
      <c r="C7" s="15">
        <f>SUM(C19,C30,C41,C52)</f>
        <v>61644</v>
      </c>
      <c r="E7" s="199"/>
      <c r="F7" s="59">
        <v>16</v>
      </c>
      <c r="G7" s="15">
        <f>SUM(K19,K30,K41,K52)</f>
        <v>217257</v>
      </c>
      <c r="H7" s="40"/>
      <c r="I7" s="41"/>
      <c r="J7" s="41"/>
      <c r="K7" s="41"/>
      <c r="L7" s="41"/>
      <c r="M7" s="41"/>
      <c r="N7" s="41"/>
    </row>
    <row r="8" spans="1:15" ht="20.25" customHeight="1" thickBot="1">
      <c r="A8" s="197"/>
      <c r="B8" s="184" t="s">
        <v>92</v>
      </c>
      <c r="C8" s="19">
        <v>62354</v>
      </c>
      <c r="E8" s="200"/>
      <c r="F8" s="184">
        <v>17</v>
      </c>
      <c r="G8" s="19">
        <v>227504</v>
      </c>
      <c r="H8" s="40"/>
      <c r="I8" s="41"/>
      <c r="J8" s="41"/>
      <c r="K8" s="41"/>
      <c r="L8" s="41"/>
      <c r="M8" s="41"/>
      <c r="N8" s="41"/>
    </row>
    <row r="9" spans="1:15">
      <c r="A9" s="50" t="s">
        <v>38</v>
      </c>
      <c r="E9" s="50" t="s">
        <v>38</v>
      </c>
    </row>
    <row r="10" spans="1:15" ht="14.25" thickBot="1">
      <c r="A10" s="37" t="s">
        <v>39</v>
      </c>
      <c r="D10" s="38" t="s">
        <v>52</v>
      </c>
      <c r="F10" s="194" t="s">
        <v>83</v>
      </c>
      <c r="G10" s="194"/>
      <c r="I10" s="37"/>
      <c r="K10" s="38" t="s">
        <v>52</v>
      </c>
      <c r="N10" s="51"/>
      <c r="O10" s="39" t="s">
        <v>93</v>
      </c>
    </row>
    <row r="11" spans="1:15" ht="17.25" customHeight="1">
      <c r="A11" s="42" t="s">
        <v>26</v>
      </c>
      <c r="B11" s="43" t="s">
        <v>0</v>
      </c>
      <c r="C11" s="43" t="s">
        <v>5</v>
      </c>
      <c r="D11" s="43" t="s">
        <v>40</v>
      </c>
      <c r="E11" s="43" t="s">
        <v>41</v>
      </c>
      <c r="F11" s="43" t="s">
        <v>42</v>
      </c>
      <c r="G11" s="44" t="s">
        <v>23</v>
      </c>
      <c r="I11" s="42" t="s">
        <v>26</v>
      </c>
      <c r="J11" s="43" t="s">
        <v>0</v>
      </c>
      <c r="K11" s="43" t="s">
        <v>5</v>
      </c>
      <c r="L11" s="43" t="s">
        <v>40</v>
      </c>
      <c r="M11" s="43" t="s">
        <v>41</v>
      </c>
      <c r="N11" s="43" t="s">
        <v>42</v>
      </c>
      <c r="O11" s="44" t="s">
        <v>23</v>
      </c>
    </row>
    <row r="12" spans="1:15" ht="17.25" hidden="1" customHeight="1">
      <c r="A12" s="195" t="s">
        <v>31</v>
      </c>
      <c r="B12" s="47" t="s">
        <v>32</v>
      </c>
      <c r="C12" s="52">
        <f>SUM(D12:G12)</f>
        <v>37571</v>
      </c>
      <c r="D12" s="53">
        <v>7203</v>
      </c>
      <c r="E12" s="53">
        <v>28661</v>
      </c>
      <c r="F12" s="53">
        <v>1436</v>
      </c>
      <c r="G12" s="54">
        <v>271</v>
      </c>
      <c r="I12" s="198" t="s">
        <v>43</v>
      </c>
      <c r="J12" s="55" t="s">
        <v>44</v>
      </c>
      <c r="K12" s="52">
        <f>SUM(L12:O12)</f>
        <v>129323</v>
      </c>
      <c r="L12" s="53">
        <v>3534</v>
      </c>
      <c r="M12" s="53">
        <v>97893</v>
      </c>
      <c r="N12" s="53">
        <v>26344</v>
      </c>
      <c r="O12" s="54">
        <v>1552</v>
      </c>
    </row>
    <row r="13" spans="1:15" ht="17.25" hidden="1" customHeight="1">
      <c r="A13" s="196"/>
      <c r="B13" s="48" t="s">
        <v>94</v>
      </c>
      <c r="C13" s="56">
        <f>SUM(D13:G13)</f>
        <v>37988</v>
      </c>
      <c r="D13" s="57">
        <v>7299</v>
      </c>
      <c r="E13" s="57">
        <v>28833</v>
      </c>
      <c r="F13" s="57">
        <v>1472</v>
      </c>
      <c r="G13" s="58">
        <v>384</v>
      </c>
      <c r="I13" s="199"/>
      <c r="J13" s="48">
        <v>10</v>
      </c>
      <c r="K13" s="56">
        <f>SUM(L13:O13)</f>
        <v>131577</v>
      </c>
      <c r="L13" s="57">
        <v>3613</v>
      </c>
      <c r="M13" s="57">
        <v>99684</v>
      </c>
      <c r="N13" s="57">
        <v>26555</v>
      </c>
      <c r="O13" s="58">
        <v>1725</v>
      </c>
    </row>
    <row r="14" spans="1:15" ht="17.25" hidden="1" customHeight="1">
      <c r="A14" s="196"/>
      <c r="B14" s="48" t="s">
        <v>33</v>
      </c>
      <c r="C14" s="56">
        <f>SUM(D14:G14)</f>
        <v>38605</v>
      </c>
      <c r="D14" s="57">
        <v>7356</v>
      </c>
      <c r="E14" s="57">
        <v>29298</v>
      </c>
      <c r="F14" s="57">
        <v>1551</v>
      </c>
      <c r="G14" s="58">
        <v>400</v>
      </c>
      <c r="I14" s="199"/>
      <c r="J14" s="48">
        <v>11</v>
      </c>
      <c r="K14" s="56">
        <f>SUM(L14:O14)</f>
        <v>136919</v>
      </c>
      <c r="L14" s="57">
        <v>3596</v>
      </c>
      <c r="M14" s="57">
        <v>103704</v>
      </c>
      <c r="N14" s="57">
        <v>27393</v>
      </c>
      <c r="O14" s="58">
        <v>2226</v>
      </c>
    </row>
    <row r="15" spans="1:15" ht="17.25" hidden="1" customHeight="1">
      <c r="A15" s="196"/>
      <c r="B15" s="48" t="s">
        <v>34</v>
      </c>
      <c r="C15" s="56">
        <v>39341</v>
      </c>
      <c r="D15" s="57" t="s">
        <v>84</v>
      </c>
      <c r="E15" s="57" t="s">
        <v>84</v>
      </c>
      <c r="F15" s="57" t="s">
        <v>84</v>
      </c>
      <c r="G15" s="58" t="s">
        <v>84</v>
      </c>
      <c r="I15" s="199"/>
      <c r="J15" s="48">
        <v>12</v>
      </c>
      <c r="K15" s="56">
        <v>142234</v>
      </c>
      <c r="L15" s="57" t="s">
        <v>84</v>
      </c>
      <c r="M15" s="57" t="s">
        <v>84</v>
      </c>
      <c r="N15" s="57" t="s">
        <v>84</v>
      </c>
      <c r="O15" s="58" t="s">
        <v>84</v>
      </c>
    </row>
    <row r="16" spans="1:15" ht="17.25" customHeight="1">
      <c r="A16" s="196"/>
      <c r="B16" s="59" t="s">
        <v>59</v>
      </c>
      <c r="C16" s="56">
        <v>39897</v>
      </c>
      <c r="D16" s="57" t="s">
        <v>84</v>
      </c>
      <c r="E16" s="57" t="s">
        <v>84</v>
      </c>
      <c r="F16" s="57" t="s">
        <v>84</v>
      </c>
      <c r="G16" s="58" t="s">
        <v>84</v>
      </c>
      <c r="I16" s="199"/>
      <c r="J16" s="48" t="s">
        <v>60</v>
      </c>
      <c r="K16" s="56">
        <v>142145</v>
      </c>
      <c r="L16" s="57" t="s">
        <v>84</v>
      </c>
      <c r="M16" s="57" t="s">
        <v>84</v>
      </c>
      <c r="N16" s="57" t="s">
        <v>84</v>
      </c>
      <c r="O16" s="58" t="s">
        <v>84</v>
      </c>
    </row>
    <row r="17" spans="1:15" ht="17.25" customHeight="1">
      <c r="A17" s="196"/>
      <c r="B17" s="48" t="s">
        <v>35</v>
      </c>
      <c r="C17" s="56">
        <v>40506</v>
      </c>
      <c r="D17" s="57" t="s">
        <v>84</v>
      </c>
      <c r="E17" s="57" t="s">
        <v>84</v>
      </c>
      <c r="F17" s="57" t="s">
        <v>84</v>
      </c>
      <c r="G17" s="58" t="s">
        <v>84</v>
      </c>
      <c r="I17" s="199"/>
      <c r="J17" s="48">
        <v>14</v>
      </c>
      <c r="K17" s="56">
        <v>147175</v>
      </c>
      <c r="L17" s="57" t="s">
        <v>84</v>
      </c>
      <c r="M17" s="57" t="s">
        <v>84</v>
      </c>
      <c r="N17" s="57" t="s">
        <v>84</v>
      </c>
      <c r="O17" s="58" t="s">
        <v>84</v>
      </c>
    </row>
    <row r="18" spans="1:15" ht="17.25" customHeight="1">
      <c r="A18" s="196"/>
      <c r="B18" s="48" t="s">
        <v>36</v>
      </c>
      <c r="C18" s="56">
        <v>41160</v>
      </c>
      <c r="D18" s="57" t="s">
        <v>84</v>
      </c>
      <c r="E18" s="57" t="s">
        <v>84</v>
      </c>
      <c r="F18" s="57" t="s">
        <v>84</v>
      </c>
      <c r="G18" s="58" t="s">
        <v>84</v>
      </c>
      <c r="I18" s="199"/>
      <c r="J18" s="48">
        <v>15</v>
      </c>
      <c r="K18" s="56">
        <v>145917</v>
      </c>
      <c r="L18" s="57" t="s">
        <v>84</v>
      </c>
      <c r="M18" s="57" t="s">
        <v>84</v>
      </c>
      <c r="N18" s="57" t="s">
        <v>84</v>
      </c>
      <c r="O18" s="58" t="s">
        <v>84</v>
      </c>
    </row>
    <row r="19" spans="1:15" ht="17.25" customHeight="1">
      <c r="A19" s="196"/>
      <c r="B19" s="48" t="s">
        <v>37</v>
      </c>
      <c r="C19" s="56">
        <v>41855</v>
      </c>
      <c r="D19" s="57"/>
      <c r="E19" s="57"/>
      <c r="F19" s="57"/>
      <c r="G19" s="58"/>
      <c r="I19" s="199"/>
      <c r="J19" s="48">
        <v>16</v>
      </c>
      <c r="K19" s="56">
        <v>150450</v>
      </c>
      <c r="L19" s="57"/>
      <c r="M19" s="57"/>
      <c r="N19" s="57"/>
      <c r="O19" s="58"/>
    </row>
    <row r="20" spans="1:15" ht="17.25" customHeight="1" thickBot="1">
      <c r="A20" s="197"/>
      <c r="B20" s="49" t="s">
        <v>92</v>
      </c>
      <c r="C20" s="60"/>
      <c r="D20" s="61"/>
      <c r="E20" s="61"/>
      <c r="F20" s="61"/>
      <c r="G20" s="62"/>
      <c r="I20" s="200"/>
      <c r="J20" s="49">
        <v>17</v>
      </c>
      <c r="K20" s="60"/>
      <c r="L20" s="61"/>
      <c r="M20" s="61"/>
      <c r="N20" s="61"/>
      <c r="O20" s="62"/>
    </row>
    <row r="21" spans="1:15" ht="17.25" customHeight="1" thickBot="1">
      <c r="A21" s="37"/>
      <c r="D21" s="38" t="s">
        <v>51</v>
      </c>
      <c r="F21" s="194" t="s">
        <v>83</v>
      </c>
      <c r="G21" s="194"/>
      <c r="I21" s="37"/>
      <c r="K21" s="38" t="s">
        <v>51</v>
      </c>
      <c r="N21" s="51"/>
      <c r="O21" s="39" t="s">
        <v>93</v>
      </c>
    </row>
    <row r="22" spans="1:15" ht="17.25" customHeight="1">
      <c r="A22" s="42" t="s">
        <v>26</v>
      </c>
      <c r="B22" s="43" t="s">
        <v>0</v>
      </c>
      <c r="C22" s="43" t="s">
        <v>5</v>
      </c>
      <c r="D22" s="43" t="s">
        <v>40</v>
      </c>
      <c r="E22" s="43" t="s">
        <v>41</v>
      </c>
      <c r="F22" s="43" t="s">
        <v>42</v>
      </c>
      <c r="G22" s="44" t="s">
        <v>23</v>
      </c>
      <c r="I22" s="42" t="s">
        <v>26</v>
      </c>
      <c r="J22" s="43" t="s">
        <v>0</v>
      </c>
      <c r="K22" s="43" t="s">
        <v>5</v>
      </c>
      <c r="L22" s="43" t="s">
        <v>40</v>
      </c>
      <c r="M22" s="43" t="s">
        <v>41</v>
      </c>
      <c r="N22" s="43" t="s">
        <v>42</v>
      </c>
      <c r="O22" s="44" t="s">
        <v>23</v>
      </c>
    </row>
    <row r="23" spans="1:15" ht="17.25" hidden="1" customHeight="1">
      <c r="A23" s="195" t="s">
        <v>31</v>
      </c>
      <c r="B23" s="47" t="s">
        <v>32</v>
      </c>
      <c r="C23" s="63">
        <f>SUM(D23:G23)</f>
        <v>0</v>
      </c>
      <c r="D23" s="64"/>
      <c r="E23" s="64"/>
      <c r="F23" s="64"/>
      <c r="G23" s="65"/>
      <c r="I23" s="198" t="s">
        <v>43</v>
      </c>
      <c r="J23" s="55" t="s">
        <v>44</v>
      </c>
      <c r="K23" s="52">
        <f>SUM(L23:O23)</f>
        <v>0</v>
      </c>
      <c r="L23" s="64"/>
      <c r="M23" s="64"/>
      <c r="N23" s="64"/>
      <c r="O23" s="66"/>
    </row>
    <row r="24" spans="1:15" ht="17.25" hidden="1" customHeight="1">
      <c r="A24" s="196"/>
      <c r="B24" s="48" t="s">
        <v>94</v>
      </c>
      <c r="C24" s="67">
        <f>SUM(D24:G24)</f>
        <v>0</v>
      </c>
      <c r="D24" s="68"/>
      <c r="E24" s="68"/>
      <c r="F24" s="68"/>
      <c r="G24" s="69"/>
      <c r="I24" s="199"/>
      <c r="J24" s="48">
        <v>10</v>
      </c>
      <c r="K24" s="56">
        <f>SUM(L24:O24)</f>
        <v>0</v>
      </c>
      <c r="L24" s="68"/>
      <c r="M24" s="68"/>
      <c r="N24" s="68"/>
      <c r="O24" s="70"/>
    </row>
    <row r="25" spans="1:15" ht="17.25" hidden="1" customHeight="1">
      <c r="A25" s="196"/>
      <c r="B25" s="48" t="s">
        <v>33</v>
      </c>
      <c r="C25" s="67">
        <f>SUM(D25:G25)</f>
        <v>0</v>
      </c>
      <c r="D25" s="68"/>
      <c r="E25" s="68"/>
      <c r="F25" s="68"/>
      <c r="G25" s="69"/>
      <c r="I25" s="199"/>
      <c r="J25" s="48">
        <v>11</v>
      </c>
      <c r="K25" s="56">
        <f>SUM(L25:O25)</f>
        <v>0</v>
      </c>
      <c r="L25" s="68"/>
      <c r="M25" s="68"/>
      <c r="N25" s="68"/>
      <c r="O25" s="70"/>
    </row>
    <row r="26" spans="1:15" ht="17.25" hidden="1" customHeight="1">
      <c r="A26" s="196"/>
      <c r="B26" s="48" t="s">
        <v>34</v>
      </c>
      <c r="C26" s="67">
        <v>8564</v>
      </c>
      <c r="D26" s="68"/>
      <c r="E26" s="68"/>
      <c r="F26" s="68"/>
      <c r="G26" s="69"/>
      <c r="I26" s="199"/>
      <c r="J26" s="48">
        <v>12</v>
      </c>
      <c r="K26" s="56">
        <v>30909</v>
      </c>
      <c r="L26" s="71"/>
      <c r="M26" s="68"/>
      <c r="N26" s="68"/>
      <c r="O26" s="70"/>
    </row>
    <row r="27" spans="1:15" ht="17.25" customHeight="1">
      <c r="A27" s="196"/>
      <c r="B27" s="59" t="s">
        <v>59</v>
      </c>
      <c r="C27" s="67">
        <v>8599</v>
      </c>
      <c r="D27" s="68"/>
      <c r="E27" s="68"/>
      <c r="F27" s="68"/>
      <c r="G27" s="69"/>
      <c r="I27" s="199"/>
      <c r="J27" s="48" t="s">
        <v>60</v>
      </c>
      <c r="K27" s="56">
        <v>30592</v>
      </c>
      <c r="L27" s="71"/>
      <c r="M27" s="68"/>
      <c r="N27" s="68"/>
      <c r="O27" s="70"/>
    </row>
    <row r="28" spans="1:15" ht="17.25" customHeight="1">
      <c r="A28" s="196"/>
      <c r="B28" s="48" t="s">
        <v>35</v>
      </c>
      <c r="C28" s="67">
        <v>8655</v>
      </c>
      <c r="D28" s="68"/>
      <c r="E28" s="68"/>
      <c r="F28" s="68"/>
      <c r="G28" s="69"/>
      <c r="I28" s="199"/>
      <c r="J28" s="48">
        <v>14</v>
      </c>
      <c r="K28" s="56">
        <v>31375</v>
      </c>
      <c r="L28" s="71"/>
      <c r="M28" s="68"/>
      <c r="N28" s="68"/>
      <c r="O28" s="70"/>
    </row>
    <row r="29" spans="1:15" ht="17.25" customHeight="1">
      <c r="A29" s="196"/>
      <c r="B29" s="48" t="s">
        <v>36</v>
      </c>
      <c r="C29" s="67">
        <v>8674</v>
      </c>
      <c r="D29" s="68"/>
      <c r="E29" s="68"/>
      <c r="F29" s="68"/>
      <c r="G29" s="69"/>
      <c r="I29" s="199"/>
      <c r="J29" s="48">
        <v>15</v>
      </c>
      <c r="K29" s="56">
        <v>30683</v>
      </c>
      <c r="L29" s="71"/>
      <c r="M29" s="68"/>
      <c r="N29" s="68"/>
      <c r="O29" s="70"/>
    </row>
    <row r="30" spans="1:15" ht="17.25" customHeight="1">
      <c r="A30" s="196"/>
      <c r="B30" s="48" t="s">
        <v>37</v>
      </c>
      <c r="C30" s="67">
        <v>8716</v>
      </c>
      <c r="D30" s="68"/>
      <c r="E30" s="68"/>
      <c r="F30" s="68"/>
      <c r="G30" s="69"/>
      <c r="I30" s="199"/>
      <c r="J30" s="48">
        <v>16</v>
      </c>
      <c r="K30" s="56">
        <v>31265</v>
      </c>
      <c r="L30" s="71"/>
      <c r="M30" s="68"/>
      <c r="N30" s="68"/>
      <c r="O30" s="70"/>
    </row>
    <row r="31" spans="1:15" ht="17.25" customHeight="1" thickBot="1">
      <c r="A31" s="197"/>
      <c r="B31" s="49" t="s">
        <v>92</v>
      </c>
      <c r="C31" s="72"/>
      <c r="D31" s="73"/>
      <c r="E31" s="73"/>
      <c r="F31" s="73"/>
      <c r="G31" s="74"/>
      <c r="I31" s="200"/>
      <c r="J31" s="49">
        <v>17</v>
      </c>
      <c r="K31" s="60"/>
      <c r="L31" s="75"/>
      <c r="M31" s="73"/>
      <c r="N31" s="73"/>
      <c r="O31" s="76"/>
    </row>
    <row r="32" spans="1:15" ht="17.25" customHeight="1" thickBot="1">
      <c r="A32" s="37"/>
      <c r="D32" s="38" t="s">
        <v>54</v>
      </c>
      <c r="F32" s="194" t="s">
        <v>83</v>
      </c>
      <c r="G32" s="194"/>
      <c r="I32" s="37"/>
      <c r="K32" s="38" t="s">
        <v>54</v>
      </c>
      <c r="N32" s="51"/>
      <c r="O32" s="39" t="s">
        <v>93</v>
      </c>
    </row>
    <row r="33" spans="1:15" ht="17.25" customHeight="1">
      <c r="A33" s="42" t="s">
        <v>26</v>
      </c>
      <c r="B33" s="43" t="s">
        <v>0</v>
      </c>
      <c r="C33" s="43" t="s">
        <v>5</v>
      </c>
      <c r="D33" s="43" t="s">
        <v>40</v>
      </c>
      <c r="E33" s="43" t="s">
        <v>41</v>
      </c>
      <c r="F33" s="43" t="s">
        <v>42</v>
      </c>
      <c r="G33" s="44" t="s">
        <v>23</v>
      </c>
      <c r="I33" s="42" t="s">
        <v>26</v>
      </c>
      <c r="J33" s="43" t="s">
        <v>0</v>
      </c>
      <c r="K33" s="43" t="s">
        <v>5</v>
      </c>
      <c r="L33" s="43" t="s">
        <v>40</v>
      </c>
      <c r="M33" s="43" t="s">
        <v>41</v>
      </c>
      <c r="N33" s="43" t="s">
        <v>42</v>
      </c>
      <c r="O33" s="44" t="s">
        <v>23</v>
      </c>
    </row>
    <row r="34" spans="1:15" ht="17.25" hidden="1" customHeight="1">
      <c r="A34" s="195" t="s">
        <v>31</v>
      </c>
      <c r="B34" s="47" t="s">
        <v>32</v>
      </c>
      <c r="C34" s="63">
        <f>SUM(D34:G34)</f>
        <v>0</v>
      </c>
      <c r="D34" s="64"/>
      <c r="E34" s="64"/>
      <c r="F34" s="64"/>
      <c r="G34" s="65"/>
      <c r="I34" s="198" t="s">
        <v>43</v>
      </c>
      <c r="J34" s="55" t="s">
        <v>44</v>
      </c>
      <c r="K34" s="52">
        <f>SUM(L34:O34)</f>
        <v>0</v>
      </c>
      <c r="L34" s="64"/>
      <c r="M34" s="64"/>
      <c r="N34" s="64"/>
      <c r="O34" s="66"/>
    </row>
    <row r="35" spans="1:15" ht="17.25" hidden="1" customHeight="1">
      <c r="A35" s="196"/>
      <c r="B35" s="48" t="s">
        <v>94</v>
      </c>
      <c r="C35" s="67">
        <f>SUM(D35:G35)</f>
        <v>0</v>
      </c>
      <c r="D35" s="68"/>
      <c r="E35" s="68"/>
      <c r="F35" s="68"/>
      <c r="G35" s="69"/>
      <c r="I35" s="199"/>
      <c r="J35" s="48">
        <v>10</v>
      </c>
      <c r="K35" s="56">
        <f>SUM(L35:O35)</f>
        <v>0</v>
      </c>
      <c r="L35" s="68"/>
      <c r="M35" s="68"/>
      <c r="N35" s="68"/>
      <c r="O35" s="70"/>
    </row>
    <row r="36" spans="1:15" ht="17.25" hidden="1" customHeight="1">
      <c r="A36" s="196"/>
      <c r="B36" s="48" t="s">
        <v>33</v>
      </c>
      <c r="C36" s="67">
        <f>SUM(D36:G36)</f>
        <v>0</v>
      </c>
      <c r="D36" s="68"/>
      <c r="E36" s="68"/>
      <c r="F36" s="68"/>
      <c r="G36" s="69"/>
      <c r="I36" s="199"/>
      <c r="J36" s="48">
        <v>11</v>
      </c>
      <c r="K36" s="56">
        <f>SUM(L36:O36)</f>
        <v>0</v>
      </c>
      <c r="L36" s="68"/>
      <c r="M36" s="68"/>
      <c r="N36" s="68"/>
      <c r="O36" s="70"/>
    </row>
    <row r="37" spans="1:15" ht="17.25" hidden="1" customHeight="1">
      <c r="A37" s="196"/>
      <c r="B37" s="48" t="s">
        <v>34</v>
      </c>
      <c r="C37" s="67">
        <v>3507</v>
      </c>
      <c r="D37" s="68"/>
      <c r="E37" s="68"/>
      <c r="F37" s="68"/>
      <c r="G37" s="69"/>
      <c r="I37" s="199"/>
      <c r="J37" s="48">
        <v>12</v>
      </c>
      <c r="K37" s="67">
        <v>12545</v>
      </c>
      <c r="L37" s="68"/>
      <c r="M37" s="68"/>
      <c r="N37" s="68"/>
      <c r="O37" s="70"/>
    </row>
    <row r="38" spans="1:15" ht="17.25" customHeight="1">
      <c r="A38" s="196"/>
      <c r="B38" s="59" t="s">
        <v>59</v>
      </c>
      <c r="C38" s="67">
        <v>3553</v>
      </c>
      <c r="D38" s="68"/>
      <c r="E38" s="68"/>
      <c r="F38" s="68"/>
      <c r="G38" s="69"/>
      <c r="I38" s="199"/>
      <c r="J38" s="48" t="s">
        <v>60</v>
      </c>
      <c r="K38" s="67">
        <v>12599</v>
      </c>
      <c r="L38" s="68"/>
      <c r="M38" s="68"/>
      <c r="N38" s="68"/>
      <c r="O38" s="70"/>
    </row>
    <row r="39" spans="1:15" ht="17.25" customHeight="1">
      <c r="A39" s="196"/>
      <c r="B39" s="48" t="s">
        <v>35</v>
      </c>
      <c r="C39" s="67">
        <v>3608</v>
      </c>
      <c r="D39" s="68"/>
      <c r="E39" s="68"/>
      <c r="F39" s="68"/>
      <c r="G39" s="69"/>
      <c r="I39" s="199"/>
      <c r="J39" s="48">
        <v>14</v>
      </c>
      <c r="K39" s="67">
        <v>12969</v>
      </c>
      <c r="L39" s="68"/>
      <c r="M39" s="68"/>
      <c r="N39" s="68"/>
      <c r="O39" s="70"/>
    </row>
    <row r="40" spans="1:15" ht="17.25" customHeight="1">
      <c r="A40" s="196"/>
      <c r="B40" s="48" t="s">
        <v>36</v>
      </c>
      <c r="C40" s="67">
        <v>3658</v>
      </c>
      <c r="D40" s="68"/>
      <c r="E40" s="68"/>
      <c r="F40" s="68"/>
      <c r="G40" s="69"/>
      <c r="I40" s="199"/>
      <c r="J40" s="48">
        <v>15</v>
      </c>
      <c r="K40" s="67">
        <v>12702</v>
      </c>
      <c r="L40" s="68"/>
      <c r="M40" s="68"/>
      <c r="N40" s="68"/>
      <c r="O40" s="70"/>
    </row>
    <row r="41" spans="1:15" ht="17.25" customHeight="1">
      <c r="A41" s="196"/>
      <c r="B41" s="48" t="s">
        <v>37</v>
      </c>
      <c r="C41" s="67">
        <v>3693</v>
      </c>
      <c r="D41" s="68"/>
      <c r="E41" s="68"/>
      <c r="F41" s="68"/>
      <c r="G41" s="69"/>
      <c r="I41" s="199"/>
      <c r="J41" s="48">
        <v>16</v>
      </c>
      <c r="K41" s="67">
        <v>13090</v>
      </c>
      <c r="L41" s="68"/>
      <c r="M41" s="68"/>
      <c r="N41" s="68"/>
      <c r="O41" s="70"/>
    </row>
    <row r="42" spans="1:15" ht="17.25" customHeight="1" thickBot="1">
      <c r="A42" s="197"/>
      <c r="B42" s="49" t="s">
        <v>92</v>
      </c>
      <c r="C42" s="72"/>
      <c r="D42" s="73"/>
      <c r="E42" s="73"/>
      <c r="F42" s="73"/>
      <c r="G42" s="74"/>
      <c r="I42" s="200"/>
      <c r="J42" s="49">
        <v>17</v>
      </c>
      <c r="K42" s="72"/>
      <c r="L42" s="73"/>
      <c r="M42" s="73"/>
      <c r="N42" s="73"/>
      <c r="O42" s="76"/>
    </row>
    <row r="43" spans="1:15" ht="17.25" customHeight="1" thickBot="1">
      <c r="A43" s="37"/>
      <c r="D43" s="38" t="s">
        <v>55</v>
      </c>
      <c r="F43" s="194" t="s">
        <v>83</v>
      </c>
      <c r="G43" s="194"/>
      <c r="I43" s="37"/>
      <c r="K43" s="38" t="s">
        <v>55</v>
      </c>
      <c r="N43" s="51"/>
      <c r="O43" s="39" t="s">
        <v>93</v>
      </c>
    </row>
    <row r="44" spans="1:15" ht="17.25" customHeight="1">
      <c r="A44" s="42" t="s">
        <v>26</v>
      </c>
      <c r="B44" s="43" t="s">
        <v>0</v>
      </c>
      <c r="C44" s="43" t="s">
        <v>5</v>
      </c>
      <c r="D44" s="43" t="s">
        <v>40</v>
      </c>
      <c r="E44" s="43" t="s">
        <v>41</v>
      </c>
      <c r="F44" s="43" t="s">
        <v>42</v>
      </c>
      <c r="G44" s="44" t="s">
        <v>23</v>
      </c>
      <c r="I44" s="42" t="s">
        <v>26</v>
      </c>
      <c r="J44" s="43" t="s">
        <v>0</v>
      </c>
      <c r="K44" s="43" t="s">
        <v>5</v>
      </c>
      <c r="L44" s="43" t="s">
        <v>40</v>
      </c>
      <c r="M44" s="43" t="s">
        <v>41</v>
      </c>
      <c r="N44" s="43" t="s">
        <v>42</v>
      </c>
      <c r="O44" s="44" t="s">
        <v>23</v>
      </c>
    </row>
    <row r="45" spans="1:15" ht="17.25" hidden="1" customHeight="1">
      <c r="A45" s="195" t="s">
        <v>31</v>
      </c>
      <c r="B45" s="47" t="s">
        <v>32</v>
      </c>
      <c r="C45" s="63">
        <f>SUM(D45:G45)</f>
        <v>0</v>
      </c>
      <c r="D45" s="64"/>
      <c r="E45" s="64"/>
      <c r="F45" s="64"/>
      <c r="G45" s="65"/>
      <c r="I45" s="198" t="s">
        <v>43</v>
      </c>
      <c r="J45" s="55" t="s">
        <v>44</v>
      </c>
      <c r="K45" s="52">
        <f>SUM(L45:O45)</f>
        <v>0</v>
      </c>
      <c r="L45" s="64"/>
      <c r="M45" s="64"/>
      <c r="N45" s="64"/>
      <c r="O45" s="66"/>
    </row>
    <row r="46" spans="1:15" ht="17.25" hidden="1" customHeight="1">
      <c r="A46" s="196"/>
      <c r="B46" s="48" t="s">
        <v>94</v>
      </c>
      <c r="C46" s="67">
        <f>SUM(D46:G46)</f>
        <v>0</v>
      </c>
      <c r="D46" s="68"/>
      <c r="E46" s="68"/>
      <c r="F46" s="68"/>
      <c r="G46" s="69"/>
      <c r="I46" s="199"/>
      <c r="J46" s="48">
        <v>10</v>
      </c>
      <c r="K46" s="56">
        <f>SUM(L46:O46)</f>
        <v>0</v>
      </c>
      <c r="L46" s="68"/>
      <c r="M46" s="68"/>
      <c r="N46" s="68"/>
      <c r="O46" s="70"/>
    </row>
    <row r="47" spans="1:15" ht="17.25" hidden="1" customHeight="1">
      <c r="A47" s="196"/>
      <c r="B47" s="48" t="s">
        <v>33</v>
      </c>
      <c r="C47" s="67">
        <f>SUM(D47:G47)</f>
        <v>0</v>
      </c>
      <c r="D47" s="68"/>
      <c r="E47" s="68"/>
      <c r="F47" s="68"/>
      <c r="G47" s="69"/>
      <c r="I47" s="199"/>
      <c r="J47" s="48">
        <v>11</v>
      </c>
      <c r="K47" s="56">
        <f>SUM(L47:O47)</f>
        <v>0</v>
      </c>
      <c r="L47" s="68"/>
      <c r="M47" s="68"/>
      <c r="N47" s="68"/>
      <c r="O47" s="70"/>
    </row>
    <row r="48" spans="1:15" ht="17.25" hidden="1" customHeight="1">
      <c r="A48" s="196"/>
      <c r="B48" s="48" t="s">
        <v>34</v>
      </c>
      <c r="C48" s="67">
        <v>7254</v>
      </c>
      <c r="D48" s="68"/>
      <c r="E48" s="68"/>
      <c r="F48" s="68"/>
      <c r="G48" s="69"/>
      <c r="I48" s="199"/>
      <c r="J48" s="48">
        <v>12</v>
      </c>
      <c r="K48" s="56">
        <v>22473</v>
      </c>
      <c r="L48" s="68"/>
      <c r="M48" s="68"/>
      <c r="N48" s="68"/>
      <c r="O48" s="70"/>
    </row>
    <row r="49" spans="1:15" ht="17.25" customHeight="1">
      <c r="A49" s="196"/>
      <c r="B49" s="59" t="s">
        <v>59</v>
      </c>
      <c r="C49" s="67">
        <v>7312</v>
      </c>
      <c r="D49" s="68"/>
      <c r="E49" s="68"/>
      <c r="F49" s="68"/>
      <c r="G49" s="69"/>
      <c r="I49" s="199"/>
      <c r="J49" s="48" t="s">
        <v>60</v>
      </c>
      <c r="K49" s="56">
        <v>22295</v>
      </c>
      <c r="L49" s="68"/>
      <c r="M49" s="68"/>
      <c r="N49" s="68"/>
      <c r="O49" s="70"/>
    </row>
    <row r="50" spans="1:15" ht="17.25" customHeight="1">
      <c r="A50" s="196"/>
      <c r="B50" s="48" t="s">
        <v>35</v>
      </c>
      <c r="C50" s="67">
        <v>7372</v>
      </c>
      <c r="D50" s="68"/>
      <c r="E50" s="68"/>
      <c r="F50" s="68"/>
      <c r="G50" s="69"/>
      <c r="I50" s="199"/>
      <c r="J50" s="48">
        <v>14</v>
      </c>
      <c r="K50" s="56">
        <v>23001</v>
      </c>
      <c r="L50" s="68"/>
      <c r="M50" s="68"/>
      <c r="N50" s="68"/>
      <c r="O50" s="70"/>
    </row>
    <row r="51" spans="1:15" ht="17.25" customHeight="1">
      <c r="A51" s="196"/>
      <c r="B51" s="48" t="s">
        <v>36</v>
      </c>
      <c r="C51" s="67">
        <v>7358</v>
      </c>
      <c r="D51" s="68"/>
      <c r="E51" s="68"/>
      <c r="F51" s="68"/>
      <c r="G51" s="69"/>
      <c r="I51" s="199"/>
      <c r="J51" s="48">
        <v>15</v>
      </c>
      <c r="K51" s="56">
        <v>22151</v>
      </c>
      <c r="L51" s="68"/>
      <c r="M51" s="68"/>
      <c r="N51" s="68"/>
      <c r="O51" s="70"/>
    </row>
    <row r="52" spans="1:15" ht="17.25" customHeight="1">
      <c r="A52" s="196"/>
      <c r="B52" s="48" t="s">
        <v>37</v>
      </c>
      <c r="C52" s="67">
        <v>7380</v>
      </c>
      <c r="D52" s="68"/>
      <c r="E52" s="68"/>
      <c r="F52" s="68"/>
      <c r="G52" s="69"/>
      <c r="I52" s="199"/>
      <c r="J52" s="48">
        <v>16</v>
      </c>
      <c r="K52" s="56">
        <v>22452</v>
      </c>
      <c r="L52" s="68"/>
      <c r="M52" s="68"/>
      <c r="N52" s="68"/>
      <c r="O52" s="70"/>
    </row>
    <row r="53" spans="1:15" ht="17.25" customHeight="1" thickBot="1">
      <c r="A53" s="197"/>
      <c r="B53" s="49" t="s">
        <v>92</v>
      </c>
      <c r="C53" s="72"/>
      <c r="D53" s="73"/>
      <c r="E53" s="73"/>
      <c r="F53" s="73"/>
      <c r="G53" s="74"/>
      <c r="I53" s="200"/>
      <c r="J53" s="49">
        <v>17</v>
      </c>
      <c r="K53" s="60"/>
      <c r="L53" s="73"/>
      <c r="M53" s="73"/>
      <c r="N53" s="73"/>
      <c r="O53" s="76"/>
    </row>
    <row r="54" spans="1:15">
      <c r="B54" s="50" t="s">
        <v>38</v>
      </c>
      <c r="J54" s="50" t="s">
        <v>38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101</v>
      </c>
      <c r="C1" s="3" t="s">
        <v>90</v>
      </c>
    </row>
    <row r="2" spans="1:10" ht="13.5" customHeight="1">
      <c r="A2" s="203" t="s">
        <v>0</v>
      </c>
      <c r="B2" s="204"/>
      <c r="C2" s="211" t="s">
        <v>45</v>
      </c>
      <c r="D2" s="213" t="s">
        <v>46</v>
      </c>
      <c r="E2" s="208" t="s">
        <v>50</v>
      </c>
      <c r="F2" s="209"/>
      <c r="G2" s="209"/>
      <c r="H2" s="209"/>
      <c r="I2" s="210"/>
      <c r="J2" s="211" t="s">
        <v>49</v>
      </c>
    </row>
    <row r="3" spans="1:10" s="8" customFormat="1" ht="12" customHeight="1">
      <c r="A3" s="205"/>
      <c r="B3" s="206"/>
      <c r="C3" s="212"/>
      <c r="D3" s="214"/>
      <c r="E3" s="7" t="s">
        <v>5</v>
      </c>
      <c r="F3" s="7" t="s">
        <v>19</v>
      </c>
      <c r="G3" s="7" t="s">
        <v>47</v>
      </c>
      <c r="H3" s="7" t="s">
        <v>48</v>
      </c>
      <c r="I3" s="7" t="s">
        <v>23</v>
      </c>
      <c r="J3" s="212"/>
    </row>
    <row r="4" spans="1:10" ht="21" customHeight="1">
      <c r="A4" s="207" t="s">
        <v>60</v>
      </c>
      <c r="B4" s="187"/>
      <c r="C4" s="10">
        <f>SUM(C21:C22)</f>
        <v>12443745</v>
      </c>
      <c r="D4" s="11"/>
      <c r="E4" s="12"/>
      <c r="F4" s="12"/>
      <c r="G4" s="12"/>
      <c r="H4" s="12"/>
      <c r="I4" s="12"/>
      <c r="J4" s="185" t="e">
        <f>E4/D4*100</f>
        <v>#DIV/0!</v>
      </c>
    </row>
    <row r="5" spans="1:10" ht="21" customHeight="1">
      <c r="A5" s="201">
        <v>14</v>
      </c>
      <c r="B5" s="188"/>
      <c r="C5" s="15">
        <f>SUM(C23:C24)</f>
        <v>14413342</v>
      </c>
      <c r="D5" s="16"/>
      <c r="E5" s="17"/>
      <c r="F5" s="17"/>
      <c r="G5" s="17"/>
      <c r="H5" s="17"/>
      <c r="I5" s="17"/>
      <c r="J5" s="33" t="e">
        <f>E5/D5*100</f>
        <v>#DIV/0!</v>
      </c>
    </row>
    <row r="6" spans="1:10" ht="21" customHeight="1">
      <c r="A6" s="201">
        <v>15</v>
      </c>
      <c r="B6" s="188"/>
      <c r="C6" s="15">
        <f>SUM(C25:C26)</f>
        <v>14990569</v>
      </c>
      <c r="D6" s="16"/>
      <c r="E6" s="17"/>
      <c r="F6" s="17"/>
      <c r="G6" s="17"/>
      <c r="H6" s="17"/>
      <c r="I6" s="17"/>
      <c r="J6" s="33" t="e">
        <f>E6/D6*100</f>
        <v>#DIV/0!</v>
      </c>
    </row>
    <row r="7" spans="1:10" ht="21" customHeight="1">
      <c r="A7" s="201">
        <v>16</v>
      </c>
      <c r="B7" s="188"/>
      <c r="C7" s="15">
        <f>SUM(C27:C28)</f>
        <v>14936993</v>
      </c>
      <c r="D7" s="16"/>
      <c r="E7" s="17"/>
      <c r="F7" s="17"/>
      <c r="G7" s="17"/>
      <c r="H7" s="17"/>
      <c r="I7" s="17"/>
      <c r="J7" s="33" t="e">
        <f>E7/D7*100</f>
        <v>#DIV/0!</v>
      </c>
    </row>
    <row r="8" spans="1:10" ht="21" customHeight="1" thickBot="1">
      <c r="A8" s="202">
        <v>17</v>
      </c>
      <c r="B8" s="189"/>
      <c r="C8" s="19">
        <f>SUM(C29:C29)</f>
        <v>15267191</v>
      </c>
      <c r="D8" s="20"/>
      <c r="E8" s="21"/>
      <c r="F8" s="21"/>
      <c r="G8" s="21"/>
      <c r="H8" s="21"/>
      <c r="I8" s="21"/>
      <c r="J8" s="22" t="e">
        <f>E8/D8*100</f>
        <v>#DIV/0!</v>
      </c>
    </row>
    <row r="9" spans="1:10">
      <c r="A9" s="8" t="s">
        <v>58</v>
      </c>
    </row>
    <row r="10" spans="1:10" ht="14.25" thickBot="1">
      <c r="A10" s="1"/>
    </row>
    <row r="11" spans="1:10" ht="13.5" customHeight="1">
      <c r="A11" s="204" t="s">
        <v>0</v>
      </c>
      <c r="B11" s="219"/>
      <c r="C11" s="217" t="s">
        <v>45</v>
      </c>
      <c r="D11" s="215" t="s">
        <v>46</v>
      </c>
      <c r="E11" s="208" t="s">
        <v>50</v>
      </c>
      <c r="F11" s="209"/>
      <c r="G11" s="209"/>
      <c r="H11" s="209"/>
      <c r="I11" s="210"/>
      <c r="J11" s="211" t="s">
        <v>49</v>
      </c>
    </row>
    <row r="12" spans="1:10" s="8" customFormat="1" ht="12" customHeight="1">
      <c r="A12" s="206"/>
      <c r="B12" s="220"/>
      <c r="C12" s="218"/>
      <c r="D12" s="216"/>
      <c r="E12" s="7" t="s">
        <v>5</v>
      </c>
      <c r="F12" s="7" t="s">
        <v>19</v>
      </c>
      <c r="G12" s="7" t="s">
        <v>47</v>
      </c>
      <c r="H12" s="7" t="s">
        <v>48</v>
      </c>
      <c r="I12" s="7" t="s">
        <v>23</v>
      </c>
      <c r="J12" s="212"/>
    </row>
    <row r="13" spans="1:10" ht="21" hidden="1" customHeight="1">
      <c r="A13" s="223">
        <v>9</v>
      </c>
      <c r="B13" s="24" t="s">
        <v>1</v>
      </c>
      <c r="C13" s="25">
        <v>4412983</v>
      </c>
      <c r="D13" s="25">
        <v>13271</v>
      </c>
      <c r="E13" s="25">
        <f>SUM(F13:I13)</f>
        <v>6709</v>
      </c>
      <c r="F13" s="25">
        <v>6051</v>
      </c>
      <c r="G13" s="25">
        <v>560</v>
      </c>
      <c r="H13" s="25">
        <v>2</v>
      </c>
      <c r="I13" s="25">
        <v>96</v>
      </c>
      <c r="J13" s="26">
        <f>E13/D13*100</f>
        <v>50.553839198251829</v>
      </c>
    </row>
    <row r="14" spans="1:10" ht="21" hidden="1" customHeight="1">
      <c r="A14" s="224"/>
      <c r="B14" s="24" t="s">
        <v>2</v>
      </c>
      <c r="C14" s="25"/>
      <c r="D14" s="25"/>
      <c r="E14" s="25">
        <f t="shared" ref="E14:E27" si="0">SUM(F14:I14)</f>
        <v>0</v>
      </c>
      <c r="F14" s="25"/>
      <c r="G14" s="25"/>
      <c r="H14" s="25"/>
      <c r="I14" s="25"/>
      <c r="J14" s="26" t="e">
        <f t="shared" ref="J14:J28" si="1">E14/D14*100</f>
        <v>#DIV/0!</v>
      </c>
    </row>
    <row r="15" spans="1:10" ht="21" hidden="1" customHeight="1">
      <c r="A15" s="224">
        <v>10</v>
      </c>
      <c r="B15" s="24" t="s">
        <v>1</v>
      </c>
      <c r="C15" s="25">
        <v>4408769</v>
      </c>
      <c r="D15" s="25">
        <v>13413</v>
      </c>
      <c r="E15" s="25">
        <f t="shared" si="0"/>
        <v>6723</v>
      </c>
      <c r="F15" s="25">
        <v>6049</v>
      </c>
      <c r="G15" s="25">
        <v>575</v>
      </c>
      <c r="H15" s="25">
        <v>2</v>
      </c>
      <c r="I15" s="25">
        <v>97</v>
      </c>
      <c r="J15" s="26">
        <f t="shared" si="1"/>
        <v>50.123014985461865</v>
      </c>
    </row>
    <row r="16" spans="1:10" ht="21" hidden="1" customHeight="1">
      <c r="A16" s="224"/>
      <c r="B16" s="24" t="s">
        <v>2</v>
      </c>
      <c r="C16" s="25"/>
      <c r="D16" s="25"/>
      <c r="E16" s="25">
        <f t="shared" si="0"/>
        <v>0</v>
      </c>
      <c r="F16" s="25"/>
      <c r="G16" s="25"/>
      <c r="H16" s="25"/>
      <c r="I16" s="25"/>
      <c r="J16" s="26" t="e">
        <f t="shared" si="1"/>
        <v>#DIV/0!</v>
      </c>
    </row>
    <row r="17" spans="1:10" ht="21" hidden="1" customHeight="1">
      <c r="A17" s="224">
        <v>11</v>
      </c>
      <c r="B17" s="24" t="s">
        <v>1</v>
      </c>
      <c r="C17" s="25">
        <v>4581116</v>
      </c>
      <c r="D17" s="25">
        <v>13488</v>
      </c>
      <c r="E17" s="25">
        <f t="shared" si="0"/>
        <v>6781</v>
      </c>
      <c r="F17" s="25">
        <v>6099</v>
      </c>
      <c r="G17" s="25">
        <v>581</v>
      </c>
      <c r="H17" s="25">
        <v>2</v>
      </c>
      <c r="I17" s="25">
        <v>99</v>
      </c>
      <c r="J17" s="26">
        <f t="shared" si="1"/>
        <v>50.274317912218272</v>
      </c>
    </row>
    <row r="18" spans="1:10" ht="21" hidden="1" customHeight="1">
      <c r="A18" s="224"/>
      <c r="B18" s="24" t="s">
        <v>2</v>
      </c>
      <c r="C18" s="25"/>
      <c r="D18" s="25"/>
      <c r="E18" s="25">
        <f t="shared" si="0"/>
        <v>0</v>
      </c>
      <c r="F18" s="25"/>
      <c r="G18" s="25"/>
      <c r="H18" s="25"/>
      <c r="I18" s="25"/>
      <c r="J18" s="26" t="e">
        <f t="shared" si="1"/>
        <v>#DIV/0!</v>
      </c>
    </row>
    <row r="19" spans="1:10" ht="21" hidden="1" customHeight="1">
      <c r="A19" s="224">
        <v>12</v>
      </c>
      <c r="B19" s="24" t="s">
        <v>1</v>
      </c>
      <c r="C19" s="25">
        <v>4667837</v>
      </c>
      <c r="D19" s="25">
        <v>13608</v>
      </c>
      <c r="E19" s="25">
        <f t="shared" si="0"/>
        <v>6822</v>
      </c>
      <c r="F19" s="25">
        <v>6132</v>
      </c>
      <c r="G19" s="25">
        <v>589</v>
      </c>
      <c r="H19" s="25">
        <v>2</v>
      </c>
      <c r="I19" s="25">
        <v>99</v>
      </c>
      <c r="J19" s="26">
        <f t="shared" si="1"/>
        <v>50.132275132275126</v>
      </c>
    </row>
    <row r="20" spans="1:10" ht="21" hidden="1" customHeight="1">
      <c r="A20" s="224"/>
      <c r="B20" s="24" t="s">
        <v>2</v>
      </c>
      <c r="C20" s="25"/>
      <c r="D20" s="25"/>
      <c r="E20" s="25">
        <f t="shared" si="0"/>
        <v>0</v>
      </c>
      <c r="F20" s="25"/>
      <c r="G20" s="25"/>
      <c r="H20" s="25"/>
      <c r="I20" s="25"/>
      <c r="J20" s="26" t="e">
        <f t="shared" si="1"/>
        <v>#DIV/0!</v>
      </c>
    </row>
    <row r="21" spans="1:10" ht="21" customHeight="1">
      <c r="A21" s="221">
        <v>13</v>
      </c>
      <c r="B21" s="27" t="s">
        <v>1</v>
      </c>
      <c r="C21" s="28">
        <v>11097725</v>
      </c>
      <c r="D21" s="29">
        <v>13722</v>
      </c>
      <c r="E21" s="29">
        <f t="shared" si="0"/>
        <v>6862</v>
      </c>
      <c r="F21" s="29">
        <v>6164</v>
      </c>
      <c r="G21" s="29">
        <v>586</v>
      </c>
      <c r="H21" s="29">
        <v>3</v>
      </c>
      <c r="I21" s="29">
        <v>109</v>
      </c>
      <c r="J21" s="30">
        <f t="shared" si="1"/>
        <v>50.007287567409996</v>
      </c>
    </row>
    <row r="22" spans="1:10" ht="21" customHeight="1">
      <c r="A22" s="222"/>
      <c r="B22" s="31" t="s">
        <v>2</v>
      </c>
      <c r="C22" s="32">
        <v>1346020</v>
      </c>
      <c r="D22" s="17"/>
      <c r="E22" s="17">
        <f t="shared" si="0"/>
        <v>0</v>
      </c>
      <c r="F22" s="17"/>
      <c r="G22" s="17"/>
      <c r="H22" s="17"/>
      <c r="I22" s="17"/>
      <c r="J22" s="33" t="e">
        <f t="shared" si="1"/>
        <v>#DIV/0!</v>
      </c>
    </row>
    <row r="23" spans="1:10" ht="21" customHeight="1">
      <c r="A23" s="222">
        <v>14</v>
      </c>
      <c r="B23" s="31" t="s">
        <v>1</v>
      </c>
      <c r="C23" s="32">
        <v>13041348</v>
      </c>
      <c r="D23" s="17">
        <v>13786</v>
      </c>
      <c r="E23" s="17">
        <f t="shared" si="0"/>
        <v>6812</v>
      </c>
      <c r="F23" s="17">
        <v>6132</v>
      </c>
      <c r="G23" s="17">
        <v>564</v>
      </c>
      <c r="H23" s="17">
        <v>3</v>
      </c>
      <c r="I23" s="17">
        <v>113</v>
      </c>
      <c r="J23" s="33">
        <f t="shared" si="1"/>
        <v>49.412447410416362</v>
      </c>
    </row>
    <row r="24" spans="1:10" ht="21" customHeight="1">
      <c r="A24" s="222"/>
      <c r="B24" s="31" t="s">
        <v>2</v>
      </c>
      <c r="C24" s="32">
        <v>1371994</v>
      </c>
      <c r="D24" s="17"/>
      <c r="E24" s="17">
        <f t="shared" si="0"/>
        <v>0</v>
      </c>
      <c r="F24" s="17"/>
      <c r="G24" s="17"/>
      <c r="H24" s="17"/>
      <c r="I24" s="17"/>
      <c r="J24" s="33" t="e">
        <f t="shared" si="1"/>
        <v>#DIV/0!</v>
      </c>
    </row>
    <row r="25" spans="1:10" ht="21" customHeight="1">
      <c r="A25" s="222">
        <v>15</v>
      </c>
      <c r="B25" s="31" t="s">
        <v>1</v>
      </c>
      <c r="C25" s="32">
        <v>13582473</v>
      </c>
      <c r="D25" s="17">
        <v>13871</v>
      </c>
      <c r="E25" s="17">
        <f t="shared" si="0"/>
        <v>6765</v>
      </c>
      <c r="F25" s="17">
        <v>6080</v>
      </c>
      <c r="G25" s="17">
        <v>566</v>
      </c>
      <c r="H25" s="17">
        <v>3</v>
      </c>
      <c r="I25" s="17">
        <v>116</v>
      </c>
      <c r="J25" s="33">
        <f t="shared" si="1"/>
        <v>48.770816812053923</v>
      </c>
    </row>
    <row r="26" spans="1:10" ht="21" customHeight="1">
      <c r="A26" s="222"/>
      <c r="B26" s="31" t="s">
        <v>2</v>
      </c>
      <c r="C26" s="32">
        <v>1408096</v>
      </c>
      <c r="D26" s="17"/>
      <c r="E26" s="17">
        <f t="shared" si="0"/>
        <v>0</v>
      </c>
      <c r="F26" s="17"/>
      <c r="G26" s="17"/>
      <c r="H26" s="17"/>
      <c r="I26" s="17"/>
      <c r="J26" s="33" t="e">
        <f t="shared" si="1"/>
        <v>#DIV/0!</v>
      </c>
    </row>
    <row r="27" spans="1:10" ht="21" customHeight="1">
      <c r="A27" s="222">
        <v>16</v>
      </c>
      <c r="B27" s="31" t="s">
        <v>1</v>
      </c>
      <c r="C27" s="32">
        <v>13511186</v>
      </c>
      <c r="D27" s="17"/>
      <c r="E27" s="17">
        <f t="shared" si="0"/>
        <v>0</v>
      </c>
      <c r="F27" s="17"/>
      <c r="G27" s="17"/>
      <c r="H27" s="17"/>
      <c r="I27" s="17"/>
      <c r="J27" s="33" t="e">
        <f t="shared" si="1"/>
        <v>#DIV/0!</v>
      </c>
    </row>
    <row r="28" spans="1:10" ht="21" customHeight="1">
      <c r="A28" s="222"/>
      <c r="B28" s="31" t="s">
        <v>2</v>
      </c>
      <c r="C28" s="32">
        <v>1425807</v>
      </c>
      <c r="D28" s="17"/>
      <c r="E28" s="17">
        <f>SUM(F28:I28)</f>
        <v>0</v>
      </c>
      <c r="F28" s="17"/>
      <c r="G28" s="17"/>
      <c r="H28" s="17"/>
      <c r="I28" s="17"/>
      <c r="J28" s="33" t="e">
        <f t="shared" si="1"/>
        <v>#DIV/0!</v>
      </c>
    </row>
    <row r="29" spans="1:10" ht="34.5" customHeight="1" thickBot="1">
      <c r="A29" s="34">
        <v>17</v>
      </c>
      <c r="B29" s="35" t="s">
        <v>1</v>
      </c>
      <c r="C29" s="36">
        <v>15267191</v>
      </c>
      <c r="D29" s="21"/>
      <c r="E29" s="21">
        <f>SUM(F29:I29)</f>
        <v>0</v>
      </c>
      <c r="F29" s="21"/>
      <c r="G29" s="21"/>
      <c r="H29" s="21"/>
      <c r="I29" s="21"/>
      <c r="J29" s="22" t="e">
        <f>E29/D29*100</f>
        <v>#DIV/0!</v>
      </c>
    </row>
    <row r="30" spans="1:10">
      <c r="A30" s="8" t="s">
        <v>58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82</v>
      </c>
    </row>
    <row r="3" spans="1:2" ht="24" customHeight="1">
      <c r="A3" s="160" t="s">
        <v>68</v>
      </c>
      <c r="B3" s="161" t="s">
        <v>69</v>
      </c>
    </row>
    <row r="4" spans="1:2" ht="24" customHeight="1">
      <c r="A4" s="109" t="s">
        <v>73</v>
      </c>
      <c r="B4" s="162"/>
    </row>
    <row r="5" spans="1:2" ht="24" customHeight="1">
      <c r="A5" s="109" t="s">
        <v>70</v>
      </c>
      <c r="B5" s="163" t="s">
        <v>72</v>
      </c>
    </row>
    <row r="6" spans="1:2" ht="24" customHeight="1">
      <c r="A6" s="109" t="s">
        <v>71</v>
      </c>
      <c r="B6" s="163" t="s">
        <v>72</v>
      </c>
    </row>
    <row r="7" spans="1:2" ht="24" customHeight="1">
      <c r="A7" s="109" t="s">
        <v>74</v>
      </c>
      <c r="B7" s="163" t="s">
        <v>75</v>
      </c>
    </row>
    <row r="8" spans="1:2" ht="24" customHeight="1">
      <c r="A8" s="109" t="s">
        <v>76</v>
      </c>
      <c r="B8" s="163" t="s">
        <v>80</v>
      </c>
    </row>
    <row r="9" spans="1:2" ht="24" customHeight="1">
      <c r="A9" s="109" t="s">
        <v>77</v>
      </c>
      <c r="B9" s="163" t="s">
        <v>81</v>
      </c>
    </row>
    <row r="10" spans="1:2" ht="24" customHeight="1">
      <c r="A10" s="164" t="s">
        <v>78</v>
      </c>
      <c r="B10" s="165" t="s">
        <v>79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14-4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2023-03-09T02:59:05Z</dcterms:modified>
</cp:coreProperties>
</file>