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B30EFB7E-8E70-4537-8415-4D367F172800}" xr6:coauthVersionLast="36" xr6:coauthVersionMax="36" xr10:uidLastSave="{00000000-0000-0000-0000-000000000000}"/>
  <bookViews>
    <workbookView xWindow="0" yWindow="0" windowWidth="28800" windowHeight="12285" tabRatio="944" xr2:uid="{00000000-000D-0000-FFFF-FFFF00000000}"/>
  </bookViews>
  <sheets>
    <sheet name="18-12.13.14" sheetId="33" r:id="rId1"/>
    <sheet name="18-3基" sheetId="7" state="hidden" r:id="rId2"/>
    <sheet name="18-4基" sheetId="20" state="hidden" r:id="rId3"/>
    <sheet name="18-5基" sheetId="17" state="hidden" r:id="rId4"/>
    <sheet name="18-6基" sheetId="8" state="hidden" r:id="rId5"/>
    <sheet name="18-7" sheetId="18" state="hidden" r:id="rId6"/>
    <sheet name="18-8" sheetId="25" state="hidden" r:id="rId7"/>
    <sheet name="18-9" sheetId="24" state="hidden" r:id="rId8"/>
    <sheet name="18-10" sheetId="6" state="hidden" r:id="rId9"/>
    <sheet name="18-12" sheetId="11" state="hidden" r:id="rId10"/>
    <sheet name="18-13" sheetId="10" state="hidden" r:id="rId11"/>
    <sheet name="18-14" sheetId="19" state="hidden" r:id="rId12"/>
  </sheets>
  <definedNames>
    <definedName name="_xlnm.Print_Area" localSheetId="9">'18-12'!$A$1:$O$17</definedName>
    <definedName name="_xlnm.Print_Area" localSheetId="0">'18-12.13.14'!$A$1:$J$55</definedName>
    <definedName name="_xlnm.Print_Area" localSheetId="10">'18-13'!$A$1:$J$9</definedName>
    <definedName name="_xlnm.Print_Area" localSheetId="1">'18-3基'!$A$1:$I$39</definedName>
    <definedName name="_xlnm.Print_Area" localSheetId="3">'18-5基'!$A$1:$L$17</definedName>
    <definedName name="_xlnm.Print_Area" localSheetId="4">'18-6基'!$B$21:$K$52</definedName>
  </definedNames>
  <calcPr calcId="191029"/>
</workbook>
</file>

<file path=xl/calcChain.xml><?xml version="1.0" encoding="utf-8"?>
<calcChain xmlns="http://schemas.openxmlformats.org/spreadsheetml/2006/main">
  <c r="H7" i="19" l="1"/>
  <c r="G7" i="19"/>
  <c r="E7" i="19"/>
  <c r="D7" i="19"/>
  <c r="C8" i="10"/>
  <c r="C6" i="24"/>
  <c r="F7" i="24"/>
  <c r="E7" i="24"/>
  <c r="G7" i="24"/>
  <c r="F6" i="24"/>
  <c r="E6" i="24"/>
  <c r="G6" i="24"/>
  <c r="E5" i="7"/>
  <c r="F5" i="7"/>
  <c r="G5" i="7"/>
  <c r="H5" i="7"/>
  <c r="I5" i="7"/>
  <c r="E6" i="7"/>
  <c r="F6" i="7"/>
  <c r="G6" i="7"/>
  <c r="H6" i="7"/>
  <c r="I6" i="7"/>
  <c r="E7" i="7"/>
  <c r="F7" i="7"/>
  <c r="G7" i="7"/>
  <c r="H7" i="7"/>
  <c r="I7" i="7"/>
  <c r="E8" i="7"/>
  <c r="F8" i="7"/>
  <c r="G8" i="7"/>
  <c r="H8" i="7"/>
  <c r="I8" i="7"/>
  <c r="E10" i="7"/>
  <c r="F10" i="7"/>
  <c r="G10" i="7"/>
  <c r="H10" i="7"/>
  <c r="I20" i="7"/>
  <c r="I4" i="7"/>
  <c r="F4" i="7"/>
  <c r="G20" i="7"/>
  <c r="G4" i="7"/>
  <c r="H20" i="7"/>
  <c r="H4" i="7"/>
  <c r="E20" i="7"/>
  <c r="B20" i="7" s="1"/>
  <c r="B4" i="7" s="1"/>
  <c r="E4" i="7"/>
  <c r="D5" i="7"/>
  <c r="D6" i="7"/>
  <c r="D7" i="7"/>
  <c r="D8" i="7"/>
  <c r="D10" i="7"/>
  <c r="D4" i="7"/>
  <c r="C5" i="7"/>
  <c r="C6" i="7"/>
  <c r="C7" i="7"/>
  <c r="C8" i="7"/>
  <c r="C10" i="7"/>
  <c r="C4" i="7"/>
  <c r="B21" i="7"/>
  <c r="B5" i="7" s="1"/>
  <c r="B31" i="7"/>
  <c r="B32" i="7"/>
  <c r="B6" i="7"/>
  <c r="B7" i="7"/>
  <c r="B24" i="7"/>
  <c r="B8" i="7" s="1"/>
  <c r="B34" i="7"/>
  <c r="B36" i="7"/>
  <c r="B10" i="7" s="1"/>
  <c r="D6" i="17"/>
  <c r="E6" i="17"/>
  <c r="F6" i="17"/>
  <c r="G6" i="17"/>
  <c r="H6" i="17"/>
  <c r="I6" i="17"/>
  <c r="J6" i="17"/>
  <c r="K6" i="17"/>
  <c r="L6" i="17"/>
  <c r="C6" i="17"/>
  <c r="A6" i="17" s="1"/>
  <c r="B16" i="17"/>
  <c r="C8" i="8"/>
  <c r="D8" i="8"/>
  <c r="E8" i="8"/>
  <c r="F8" i="8"/>
  <c r="G8" i="8"/>
  <c r="H8" i="8"/>
  <c r="I8" i="8"/>
  <c r="J8" i="8"/>
  <c r="C9" i="8"/>
  <c r="D9" i="8"/>
  <c r="E9" i="8"/>
  <c r="F9" i="8"/>
  <c r="G9" i="8"/>
  <c r="H9" i="8"/>
  <c r="I9" i="8"/>
  <c r="J9" i="8"/>
  <c r="C10" i="8"/>
  <c r="D10" i="8"/>
  <c r="E10" i="8"/>
  <c r="F10" i="8"/>
  <c r="G10" i="8"/>
  <c r="H10" i="8"/>
  <c r="I10" i="8"/>
  <c r="J10" i="8"/>
  <c r="C11" i="8"/>
  <c r="D11" i="8"/>
  <c r="E11" i="8"/>
  <c r="F11" i="8"/>
  <c r="G11" i="8"/>
  <c r="H11" i="8"/>
  <c r="I11" i="8"/>
  <c r="J11" i="8"/>
  <c r="C12" i="8"/>
  <c r="D12" i="8"/>
  <c r="E12" i="8"/>
  <c r="F12" i="8"/>
  <c r="G12" i="8"/>
  <c r="H12" i="8"/>
  <c r="I12" i="8"/>
  <c r="J12" i="8"/>
  <c r="C13" i="8"/>
  <c r="D13" i="8"/>
  <c r="E13" i="8"/>
  <c r="F13" i="8"/>
  <c r="G13" i="8"/>
  <c r="I13" i="8"/>
  <c r="J13" i="8"/>
  <c r="C14" i="8"/>
  <c r="D14" i="8"/>
  <c r="E14" i="8"/>
  <c r="F14" i="8"/>
  <c r="H14" i="8"/>
  <c r="I14" i="8"/>
  <c r="J14" i="8"/>
  <c r="C15" i="8"/>
  <c r="D15" i="8"/>
  <c r="E15" i="8"/>
  <c r="F15" i="8"/>
  <c r="I15" i="8"/>
  <c r="J15" i="8"/>
  <c r="D7" i="8"/>
  <c r="E7" i="8"/>
  <c r="F7" i="8"/>
  <c r="G7" i="8"/>
  <c r="H7" i="8"/>
  <c r="I7" i="8"/>
  <c r="J7" i="8"/>
  <c r="C7" i="8"/>
  <c r="E4" i="25"/>
  <c r="F4" i="25"/>
  <c r="G4" i="25"/>
  <c r="H4" i="25"/>
  <c r="I4" i="25"/>
  <c r="E5" i="25"/>
  <c r="F5" i="25"/>
  <c r="G5" i="25"/>
  <c r="H5" i="25"/>
  <c r="I5" i="25"/>
  <c r="G6" i="25"/>
  <c r="C6" i="25" s="1"/>
  <c r="D5" i="25"/>
  <c r="C5" i="25" s="1"/>
  <c r="D4" i="25"/>
  <c r="C4" i="25" s="1"/>
  <c r="C16" i="25"/>
  <c r="G31" i="24"/>
  <c r="G30" i="24"/>
  <c r="G29" i="24"/>
  <c r="G28" i="24"/>
  <c r="D4" i="24"/>
  <c r="E4" i="24"/>
  <c r="F4" i="24"/>
  <c r="G4" i="24"/>
  <c r="G16" i="24"/>
  <c r="G20" i="24"/>
  <c r="G21" i="24"/>
  <c r="G24" i="24"/>
  <c r="G25" i="24"/>
  <c r="G32" i="24"/>
  <c r="C7" i="24"/>
  <c r="C4" i="24"/>
  <c r="G27" i="24"/>
  <c r="G26" i="24"/>
  <c r="G17" i="24"/>
  <c r="G18" i="24"/>
  <c r="G19" i="24"/>
  <c r="G22" i="24"/>
  <c r="G23" i="24"/>
  <c r="D4" i="6"/>
  <c r="E4" i="6"/>
  <c r="C4" i="6"/>
  <c r="B8" i="6"/>
  <c r="B4" i="6"/>
  <c r="H7" i="10"/>
  <c r="C7" i="10" s="1"/>
  <c r="C30" i="10"/>
  <c r="C29" i="10"/>
  <c r="C28" i="10"/>
  <c r="C27" i="10"/>
  <c r="E4" i="10"/>
  <c r="F4" i="10"/>
  <c r="G4" i="10"/>
  <c r="H4" i="10"/>
  <c r="I4" i="10"/>
  <c r="J4" i="10"/>
  <c r="F5" i="10"/>
  <c r="G5" i="10"/>
  <c r="H5" i="10"/>
  <c r="I5" i="10"/>
  <c r="J5" i="10"/>
  <c r="F6" i="10"/>
  <c r="G6" i="10"/>
  <c r="H6" i="10"/>
  <c r="I6" i="10"/>
  <c r="J6" i="10"/>
  <c r="C26" i="10"/>
  <c r="C25" i="10"/>
  <c r="C24" i="10"/>
  <c r="C23" i="10"/>
  <c r="C6" i="10"/>
  <c r="C5" i="10"/>
  <c r="C4" i="10"/>
  <c r="C34" i="10"/>
  <c r="C15" i="10"/>
  <c r="C16" i="10"/>
  <c r="C17" i="10"/>
  <c r="C18" i="10"/>
  <c r="C19" i="10"/>
  <c r="C20" i="10"/>
  <c r="C21" i="10"/>
  <c r="C22" i="10"/>
  <c r="C31" i="10"/>
  <c r="C32" i="10"/>
  <c r="C33" i="10"/>
  <c r="F7" i="19"/>
  <c r="C7" i="19"/>
  <c r="F29" i="19"/>
  <c r="C29" i="19"/>
  <c r="F28" i="19"/>
  <c r="C28" i="19"/>
  <c r="F27" i="19"/>
  <c r="C27" i="19"/>
  <c r="F26" i="19"/>
  <c r="C26" i="19"/>
  <c r="C14" i="19"/>
  <c r="F14" i="19"/>
  <c r="C15" i="19"/>
  <c r="F15" i="19"/>
  <c r="C16" i="19"/>
  <c r="F16" i="19"/>
  <c r="C17" i="19"/>
  <c r="F17" i="19"/>
  <c r="H8" i="19"/>
  <c r="F8" i="19" s="1"/>
  <c r="H6" i="19"/>
  <c r="F6" i="19" s="1"/>
  <c r="H5" i="19"/>
  <c r="H4" i="19"/>
  <c r="G8" i="19"/>
  <c r="G6" i="19"/>
  <c r="G5" i="19"/>
  <c r="G4" i="19"/>
  <c r="E8" i="19"/>
  <c r="E6" i="19"/>
  <c r="E5" i="19"/>
  <c r="E4" i="19"/>
  <c r="D8" i="19"/>
  <c r="D6" i="19"/>
  <c r="D5" i="19"/>
  <c r="D4" i="19"/>
  <c r="C8" i="19"/>
  <c r="C6" i="19"/>
  <c r="F5" i="19"/>
  <c r="C5" i="19"/>
  <c r="F4" i="19"/>
  <c r="C4" i="19"/>
  <c r="F25" i="19"/>
  <c r="C25" i="19"/>
  <c r="F24" i="19"/>
  <c r="C24" i="19"/>
  <c r="F23" i="19"/>
  <c r="C23" i="19"/>
  <c r="F22" i="19"/>
  <c r="C22" i="19"/>
  <c r="F18" i="19"/>
  <c r="F19" i="19"/>
  <c r="F20" i="19"/>
  <c r="F21" i="19"/>
  <c r="F30" i="19"/>
  <c r="C18" i="19"/>
  <c r="C19" i="19"/>
  <c r="C20" i="19"/>
  <c r="C21" i="19"/>
  <c r="C30" i="19"/>
  <c r="J6" i="11"/>
  <c r="K6" i="11"/>
  <c r="L6" i="11"/>
  <c r="M6" i="11"/>
  <c r="J7" i="11"/>
  <c r="K7" i="11"/>
  <c r="L7" i="11"/>
  <c r="M7" i="11"/>
  <c r="J8" i="11"/>
  <c r="K8" i="11"/>
  <c r="K4" i="11" s="1"/>
  <c r="L8" i="11"/>
  <c r="M8" i="11"/>
  <c r="J10" i="11"/>
  <c r="K10" i="11"/>
  <c r="L10" i="11"/>
  <c r="M10" i="11"/>
  <c r="J11" i="11"/>
  <c r="K11" i="11"/>
  <c r="L11" i="11"/>
  <c r="M11" i="11"/>
  <c r="J12" i="11"/>
  <c r="K12" i="11"/>
  <c r="L12" i="11"/>
  <c r="M12" i="11"/>
  <c r="J14" i="11"/>
  <c r="K14" i="11"/>
  <c r="L14" i="11"/>
  <c r="M14" i="11"/>
  <c r="J15" i="11"/>
  <c r="K15" i="11"/>
  <c r="L15" i="11"/>
  <c r="M15" i="11"/>
  <c r="J16" i="11"/>
  <c r="K16" i="11"/>
  <c r="L16" i="11"/>
  <c r="M16" i="11"/>
  <c r="K5" i="11"/>
  <c r="L5" i="11"/>
  <c r="L4" i="11" s="1"/>
  <c r="M5" i="11"/>
  <c r="M4" i="11" s="1"/>
  <c r="C5" i="11"/>
  <c r="D5" i="11"/>
  <c r="E5" i="11"/>
  <c r="F5" i="11"/>
  <c r="F4" i="11" s="1"/>
  <c r="G5" i="11"/>
  <c r="G4" i="11" s="1"/>
  <c r="H5" i="11"/>
  <c r="H4" i="11" s="1"/>
  <c r="I5" i="11"/>
  <c r="I4" i="11" s="1"/>
  <c r="J5" i="11"/>
  <c r="J4" i="11" s="1"/>
  <c r="C6" i="11"/>
  <c r="C4" i="11" s="1"/>
  <c r="D6" i="11"/>
  <c r="D4" i="11" s="1"/>
  <c r="E6" i="11"/>
  <c r="E4" i="11" s="1"/>
  <c r="F6" i="11"/>
  <c r="G6" i="11"/>
  <c r="H6" i="11"/>
  <c r="I6" i="11"/>
  <c r="C7" i="11"/>
  <c r="D7" i="11"/>
  <c r="E7" i="11"/>
  <c r="F7" i="11"/>
  <c r="G7" i="11"/>
  <c r="H7" i="11"/>
  <c r="I7" i="11"/>
  <c r="C8" i="11"/>
  <c r="D8" i="11"/>
  <c r="E8" i="11"/>
  <c r="F8" i="11"/>
  <c r="G8" i="11"/>
  <c r="H8" i="11"/>
  <c r="I8" i="11"/>
  <c r="C9" i="11"/>
  <c r="D9" i="11"/>
  <c r="E9" i="11"/>
  <c r="F9" i="11"/>
  <c r="G9" i="11"/>
  <c r="H9" i="11"/>
  <c r="I9" i="11"/>
  <c r="C10" i="11"/>
  <c r="D10" i="11"/>
  <c r="E10" i="11"/>
  <c r="F10" i="11"/>
  <c r="G10" i="11"/>
  <c r="H10" i="11"/>
  <c r="I10" i="11"/>
  <c r="C11" i="11"/>
  <c r="D11" i="11"/>
  <c r="E11" i="11"/>
  <c r="F11" i="11"/>
  <c r="G11" i="11"/>
  <c r="H11" i="11"/>
  <c r="I11" i="11"/>
  <c r="C12" i="11"/>
  <c r="D12" i="11"/>
  <c r="E12" i="11"/>
  <c r="F12" i="11"/>
  <c r="G12" i="11"/>
  <c r="H12" i="11"/>
  <c r="I12" i="11"/>
  <c r="C14" i="11"/>
  <c r="D14" i="11"/>
  <c r="E14" i="11"/>
  <c r="F14" i="11"/>
  <c r="G14" i="11"/>
  <c r="H14" i="11"/>
  <c r="I14" i="11"/>
  <c r="C15" i="11"/>
  <c r="D15" i="11"/>
  <c r="E15" i="11"/>
  <c r="F15" i="11"/>
  <c r="G15" i="11"/>
  <c r="H15" i="11"/>
  <c r="I15" i="11"/>
  <c r="C16" i="11"/>
  <c r="D16" i="11"/>
  <c r="E16" i="11"/>
  <c r="F16" i="11"/>
  <c r="G16" i="11"/>
  <c r="H16" i="11"/>
  <c r="I16" i="11"/>
  <c r="B6" i="11"/>
  <c r="B4" i="11" s="1"/>
  <c r="B7" i="11"/>
  <c r="B8" i="11"/>
  <c r="B9" i="11"/>
  <c r="B10" i="11"/>
  <c r="B11" i="11"/>
  <c r="B12" i="11"/>
  <c r="B14" i="11"/>
  <c r="B15" i="11"/>
  <c r="B16" i="11"/>
  <c r="B5" i="11"/>
  <c r="O4" i="11"/>
  <c r="N4" i="11"/>
  <c r="B60" i="11"/>
  <c r="C60" i="11"/>
  <c r="D60" i="11"/>
  <c r="E60" i="11"/>
  <c r="F60" i="11"/>
  <c r="G60" i="11"/>
  <c r="H60" i="11"/>
  <c r="I60" i="11"/>
  <c r="B47" i="11"/>
  <c r="C47" i="11"/>
  <c r="D47" i="11"/>
  <c r="E47" i="11"/>
  <c r="F47" i="11"/>
  <c r="G47" i="11"/>
  <c r="H47" i="11"/>
  <c r="I47" i="11"/>
  <c r="B34" i="11"/>
  <c r="C34" i="11"/>
  <c r="D34" i="11"/>
  <c r="E34" i="11"/>
  <c r="F34" i="11"/>
  <c r="G34" i="11"/>
  <c r="H34" i="11"/>
  <c r="I34" i="11"/>
  <c r="B21" i="11"/>
  <c r="C21" i="11"/>
  <c r="D21" i="11"/>
  <c r="E21" i="11"/>
  <c r="F21" i="11"/>
  <c r="G21" i="11"/>
  <c r="H21" i="11"/>
  <c r="I2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B20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15住宅土地統計結果
都道府県編長野県CD</t>
        </r>
      </text>
    </comment>
  </commentList>
</comments>
</file>

<file path=xl/sharedStrings.xml><?xml version="1.0" encoding="utf-8"?>
<sst xmlns="http://schemas.openxmlformats.org/spreadsheetml/2006/main" count="911" uniqueCount="210">
  <si>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</si>
  <si>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</si>
  <si>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</si>
  <si>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</si>
  <si>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</si>
  <si>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野沢</t>
    <rPh sb="0" eb="2">
      <t>ノザワ</t>
    </rPh>
    <phoneticPr fontId="2"/>
  </si>
  <si>
    <t>市町村</t>
    <rPh sb="0" eb="3">
      <t>シチョウソン</t>
    </rPh>
    <phoneticPr fontId="2"/>
  </si>
  <si>
    <t>浅科村</t>
    <rPh sb="0" eb="3">
      <t>アサシナムラ</t>
    </rPh>
    <phoneticPr fontId="2"/>
  </si>
  <si>
    <t>101　住宅の種類、構造、建築の時期別住宅数</t>
    <rPh sb="4" eb="6">
      <t>ジュウタク</t>
    </rPh>
    <rPh sb="7" eb="9">
      <t>シュルイ</t>
    </rPh>
    <rPh sb="10" eb="12">
      <t>コウゾウ</t>
    </rPh>
    <rPh sb="13" eb="15">
      <t>ケンチク</t>
    </rPh>
    <rPh sb="16" eb="18">
      <t>ジキ</t>
    </rPh>
    <rPh sb="18" eb="19">
      <t>ベツ</t>
    </rPh>
    <rPh sb="19" eb="21">
      <t>ジュウタク</t>
    </rPh>
    <rPh sb="21" eb="22">
      <t>カズ</t>
    </rPh>
    <phoneticPr fontId="2"/>
  </si>
  <si>
    <t>住宅の種類・構造</t>
    <rPh sb="0" eb="2">
      <t>ジュウタク</t>
    </rPh>
    <rPh sb="3" eb="5">
      <t>シュルイ</t>
    </rPh>
    <rPh sb="6" eb="8">
      <t>コウゾウ</t>
    </rPh>
    <phoneticPr fontId="2"/>
  </si>
  <si>
    <t>住宅総数</t>
    <rPh sb="0" eb="2">
      <t>ジュウタク</t>
    </rPh>
    <rPh sb="2" eb="4">
      <t>ソウスウ</t>
    </rPh>
    <phoneticPr fontId="2"/>
  </si>
  <si>
    <t>木造</t>
    <rPh sb="0" eb="2">
      <t>モクゾウ</t>
    </rPh>
    <phoneticPr fontId="2"/>
  </si>
  <si>
    <t>防火木造</t>
    <rPh sb="0" eb="2">
      <t>ボウカ</t>
    </rPh>
    <rPh sb="2" eb="4">
      <t>モクゾウ</t>
    </rPh>
    <phoneticPr fontId="2"/>
  </si>
  <si>
    <t>非木造</t>
    <rPh sb="0" eb="1">
      <t>ヒ</t>
    </rPh>
    <rPh sb="1" eb="3">
      <t>モクゾウ</t>
    </rPh>
    <phoneticPr fontId="2"/>
  </si>
  <si>
    <t>専用住宅</t>
    <rPh sb="0" eb="2">
      <t>センヨウ</t>
    </rPh>
    <rPh sb="2" eb="4">
      <t>ジュウタク</t>
    </rPh>
    <phoneticPr fontId="2"/>
  </si>
  <si>
    <t>農林漁業併用住宅</t>
    <rPh sb="0" eb="4">
      <t>ノウリンギョギョウ</t>
    </rPh>
    <rPh sb="4" eb="6">
      <t>ヘイヨウ</t>
    </rPh>
    <rPh sb="6" eb="8">
      <t>ジュウタク</t>
    </rPh>
    <phoneticPr fontId="2"/>
  </si>
  <si>
    <t>店舗、その他の併用住宅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</si>
  <si>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（注）</t>
    <rPh sb="1" eb="2">
      <t>チュウ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</si>
  <si>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</si>
  <si>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住宅の種類
住宅の所有関係</t>
    <rPh sb="0" eb="2">
      <t>ジュウタク</t>
    </rPh>
    <rPh sb="3" eb="5">
      <t>シュルイ</t>
    </rPh>
    <rPh sb="6" eb="8">
      <t>ジュウタク</t>
    </rPh>
    <rPh sb="9" eb="11">
      <t>ショユウ</t>
    </rPh>
    <rPh sb="11" eb="13">
      <t>カンケイ</t>
    </rPh>
    <phoneticPr fontId="2"/>
  </si>
  <si>
    <t>住宅数</t>
    <rPh sb="0" eb="2">
      <t>ジュウタク</t>
    </rPh>
    <rPh sb="2" eb="3">
      <t>カズ</t>
    </rPh>
    <phoneticPr fontId="2"/>
  </si>
  <si>
    <t>世帯数</t>
    <rPh sb="0" eb="2">
      <t>セタイ</t>
    </rPh>
    <rPh sb="2" eb="3">
      <t>カズ</t>
    </rPh>
    <phoneticPr fontId="2"/>
  </si>
  <si>
    <t>世帯人員</t>
    <rPh sb="0" eb="2">
      <t>セタイ</t>
    </rPh>
    <rPh sb="2" eb="4">
      <t>ジンイン</t>
    </rPh>
    <phoneticPr fontId="2"/>
  </si>
  <si>
    <t>１住宅当たり住居室数</t>
    <rPh sb="1" eb="3">
      <t>ジュウタク</t>
    </rPh>
    <rPh sb="3" eb="4">
      <t>ア</t>
    </rPh>
    <rPh sb="6" eb="8">
      <t>ジュウキョ</t>
    </rPh>
    <rPh sb="8" eb="9">
      <t>シツ</t>
    </rPh>
    <rPh sb="9" eb="10">
      <t>カズ</t>
    </rPh>
    <phoneticPr fontId="2"/>
  </si>
  <si>
    <t>1住宅当たり畳数</t>
    <rPh sb="1" eb="3">
      <t>ジュウタク</t>
    </rPh>
    <rPh sb="3" eb="4">
      <t>ア</t>
    </rPh>
    <rPh sb="6" eb="7">
      <t>タタミ</t>
    </rPh>
    <rPh sb="7" eb="8">
      <t>カズ</t>
    </rPh>
    <phoneticPr fontId="2"/>
  </si>
  <si>
    <t>1住宅当たり延べ面積</t>
    <rPh sb="1" eb="3">
      <t>ジュウタク</t>
    </rPh>
    <rPh sb="3" eb="4">
      <t>ア</t>
    </rPh>
    <rPh sb="6" eb="7">
      <t>ノ</t>
    </rPh>
    <rPh sb="8" eb="10">
      <t>メンセキ</t>
    </rPh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</si>
  <si>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</si>
  <si>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</si>
  <si>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店舗・その他の併用住宅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</si>
  <si>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1人当たり
畳数</t>
    <rPh sb="0" eb="2">
      <t>ヒトリ</t>
    </rPh>
    <rPh sb="2" eb="3">
      <t>ア</t>
    </rPh>
    <rPh sb="6" eb="7">
      <t>タタミ</t>
    </rPh>
    <rPh sb="7" eb="8">
      <t>カズ</t>
    </rPh>
    <phoneticPr fontId="2"/>
  </si>
  <si>
    <t>103　設備状況別住宅数</t>
    <rPh sb="4" eb="6">
      <t>セツビ</t>
    </rPh>
    <rPh sb="6" eb="8">
      <t>ジョウキョウ</t>
    </rPh>
    <rPh sb="8" eb="9">
      <t>ベツ</t>
    </rPh>
    <rPh sb="9" eb="11">
      <t>ジュウタク</t>
    </rPh>
    <rPh sb="11" eb="12">
      <t>カズ</t>
    </rPh>
    <phoneticPr fontId="2"/>
  </si>
  <si>
    <t>台所</t>
    <rPh sb="0" eb="2">
      <t>ダイドコロ</t>
    </rPh>
    <phoneticPr fontId="2"/>
  </si>
  <si>
    <t>水洗</t>
    <rPh sb="0" eb="2">
      <t>スイセン</t>
    </rPh>
    <phoneticPr fontId="2"/>
  </si>
  <si>
    <t>水洗ではない</t>
    <rPh sb="0" eb="2">
      <t>スイセン</t>
    </rPh>
    <phoneticPr fontId="2"/>
  </si>
  <si>
    <t>１ヶ所</t>
    <rPh sb="2" eb="3">
      <t>ショ</t>
    </rPh>
    <phoneticPr fontId="2"/>
  </si>
  <si>
    <t>２ヶ所以上</t>
    <rPh sb="2" eb="3">
      <t>ショ</t>
    </rPh>
    <rPh sb="3" eb="5">
      <t>イジョウ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</si>
  <si>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</si>
  <si>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</si>
  <si>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世帯の収入階級</t>
    <rPh sb="0" eb="2">
      <t>セタイ</t>
    </rPh>
    <rPh sb="3" eb="5">
      <t>シュウニュウ</t>
    </rPh>
    <rPh sb="5" eb="7">
      <t>カイキュウ</t>
    </rPh>
    <phoneticPr fontId="2"/>
  </si>
  <si>
    <t>総数（１）</t>
    <rPh sb="0" eb="2">
      <t>ソウスウ</t>
    </rPh>
    <phoneticPr fontId="2"/>
  </si>
  <si>
    <t>公営の借家</t>
    <rPh sb="0" eb="2">
      <t>コウエイ</t>
    </rPh>
    <rPh sb="3" eb="5">
      <t>シャクヤ</t>
    </rPh>
    <phoneticPr fontId="2"/>
  </si>
  <si>
    <t>公団公社の借家</t>
    <rPh sb="0" eb="2">
      <t>コウダン</t>
    </rPh>
    <rPh sb="2" eb="4">
      <t>コウシャ</t>
    </rPh>
    <rPh sb="5" eb="7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</si>
  <si>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</si>
  <si>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</si>
  <si>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同居・住宅以外の建物に居住する世帯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rPh sb="15" eb="17">
      <t>セタイ</t>
    </rPh>
    <phoneticPr fontId="2"/>
  </si>
  <si>
    <t>主世帯</t>
    <rPh sb="0" eb="1">
      <t>シュ</t>
    </rPh>
    <rPh sb="1" eb="3">
      <t>セタイ</t>
    </rPh>
    <phoneticPr fontId="2"/>
  </si>
  <si>
    <t>総数　２）</t>
    <rPh sb="0" eb="2">
      <t>ソウスウ</t>
    </rPh>
    <phoneticPr fontId="2"/>
  </si>
  <si>
    <t>200～300万円</t>
    <rPh sb="7" eb="8">
      <t>マン</t>
    </rPh>
    <rPh sb="8" eb="9">
      <t>エン</t>
    </rPh>
    <phoneticPr fontId="2"/>
  </si>
  <si>
    <t>200万円未満</t>
    <rPh sb="3" eb="4">
      <t>マン</t>
    </rPh>
    <rPh sb="4" eb="5">
      <t>エン</t>
    </rPh>
    <rPh sb="5" eb="7">
      <t>ミマン</t>
    </rPh>
    <phoneticPr fontId="2"/>
  </si>
  <si>
    <t>300～400万円</t>
    <rPh sb="7" eb="9">
      <t>マンエン</t>
    </rPh>
    <phoneticPr fontId="2"/>
  </si>
  <si>
    <t>400～500万円</t>
    <rPh sb="7" eb="9">
      <t>マンエン</t>
    </rPh>
    <phoneticPr fontId="2"/>
  </si>
  <si>
    <t>500～700万円</t>
    <rPh sb="7" eb="8">
      <t>マン</t>
    </rPh>
    <rPh sb="8" eb="9">
      <t>エン</t>
    </rPh>
    <phoneticPr fontId="2"/>
  </si>
  <si>
    <t>700～1,000万円</t>
    <rPh sb="9" eb="10">
      <t>マン</t>
    </rPh>
    <rPh sb="10" eb="11">
      <t>エン</t>
    </rPh>
    <phoneticPr fontId="2"/>
  </si>
  <si>
    <t>1,000～1,500万円</t>
    <rPh sb="11" eb="12">
      <t>マン</t>
    </rPh>
    <rPh sb="12" eb="13">
      <t>エン</t>
    </rPh>
    <phoneticPr fontId="2"/>
  </si>
  <si>
    <t>1,500万円以上</t>
    <rPh sb="5" eb="6">
      <t>マン</t>
    </rPh>
    <rPh sb="6" eb="7">
      <t>エン</t>
    </rPh>
    <rPh sb="7" eb="9">
      <t>イジョウ</t>
    </rPh>
    <phoneticPr fontId="2"/>
  </si>
  <si>
    <t>１）住宅の所有関係「不詳」を含む</t>
    <rPh sb="2" eb="4">
      <t>ジュウタク</t>
    </rPh>
    <rPh sb="5" eb="7">
      <t>ショユウ</t>
    </rPh>
    <rPh sb="7" eb="9">
      <t>カンケイ</t>
    </rPh>
    <rPh sb="10" eb="12">
      <t>フショウ</t>
    </rPh>
    <rPh sb="14" eb="15">
      <t>フク</t>
    </rPh>
    <phoneticPr fontId="2"/>
  </si>
  <si>
    <t>２）世帯の収入階級「不詳」を含む</t>
    <rPh sb="2" eb="4">
      <t>セタイ</t>
    </rPh>
    <rPh sb="5" eb="7">
      <t>シュウニュウ</t>
    </rPh>
    <rPh sb="7" eb="9">
      <t>カイキュウ</t>
    </rPh>
    <rPh sb="10" eb="12">
      <t>フショウ</t>
    </rPh>
    <rPh sb="14" eb="15">
      <t>フク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</si>
  <si>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</si>
  <si>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自宅又は住み込み</t>
    <rPh sb="0" eb="2">
      <t>ジタク</t>
    </rPh>
    <rPh sb="2" eb="3">
      <t>マタ</t>
    </rPh>
    <rPh sb="4" eb="5">
      <t>ス</t>
    </rPh>
    <rPh sb="6" eb="7">
      <t>コ</t>
    </rPh>
    <phoneticPr fontId="2"/>
  </si>
  <si>
    <t>15分未満</t>
    <rPh sb="2" eb="3">
      <t>フン</t>
    </rPh>
    <rPh sb="3" eb="5">
      <t>ミマン</t>
    </rPh>
    <phoneticPr fontId="2"/>
  </si>
  <si>
    <t>120分以上</t>
    <rPh sb="3" eb="4">
      <t>フン</t>
    </rPh>
    <rPh sb="4" eb="6">
      <t>イジョウ</t>
    </rPh>
    <phoneticPr fontId="2"/>
  </si>
  <si>
    <t>15～29</t>
    <phoneticPr fontId="2"/>
  </si>
  <si>
    <t>30～59</t>
    <phoneticPr fontId="2"/>
  </si>
  <si>
    <t>60～89</t>
    <phoneticPr fontId="2"/>
  </si>
  <si>
    <t>90～119</t>
    <phoneticPr fontId="2"/>
  </si>
  <si>
    <t>家計を主に支える者の通勤時間</t>
    <rPh sb="0" eb="2">
      <t>カケイ</t>
    </rPh>
    <rPh sb="3" eb="4">
      <t>シュ</t>
    </rPh>
    <rPh sb="5" eb="6">
      <t>ササ</t>
    </rPh>
    <rPh sb="8" eb="9">
      <t>モノ</t>
    </rPh>
    <rPh sb="10" eb="12">
      <t>ツウキン</t>
    </rPh>
    <rPh sb="12" eb="14">
      <t>ジカン</t>
    </rPh>
    <phoneticPr fontId="2"/>
  </si>
  <si>
    <t>持ち家以外</t>
    <rPh sb="0" eb="1">
      <t>モ</t>
    </rPh>
    <rPh sb="2" eb="3">
      <t>イエ</t>
    </rPh>
    <rPh sb="3" eb="5">
      <t>イガイ</t>
    </rPh>
    <phoneticPr fontId="2"/>
  </si>
  <si>
    <t>家計を主に支える者が商工、その他の業主である普通世帯総数</t>
    <rPh sb="0" eb="2">
      <t>カケイ</t>
    </rPh>
    <rPh sb="3" eb="4">
      <t>シュ</t>
    </rPh>
    <rPh sb="5" eb="6">
      <t>ササ</t>
    </rPh>
    <rPh sb="8" eb="9">
      <t>シャ</t>
    </rPh>
    <rPh sb="10" eb="12">
      <t>ショウコウ</t>
    </rPh>
    <rPh sb="15" eb="16">
      <t>タ</t>
    </rPh>
    <rPh sb="17" eb="19">
      <t>ギョウシュ</t>
    </rPh>
    <rPh sb="22" eb="24">
      <t>フツウ</t>
    </rPh>
    <rPh sb="24" eb="26">
      <t>セタイ</t>
    </rPh>
    <rPh sb="26" eb="28">
      <t>ソウスウ</t>
    </rPh>
    <phoneticPr fontId="2"/>
  </si>
  <si>
    <t>106　市営住宅等建設状況</t>
    <rPh sb="4" eb="6">
      <t>シエイ</t>
    </rPh>
    <rPh sb="6" eb="8">
      <t>ジュウタク</t>
    </rPh>
    <rPh sb="8" eb="9">
      <t>トウ</t>
    </rPh>
    <rPh sb="9" eb="11">
      <t>ケンセツ</t>
    </rPh>
    <rPh sb="11" eb="13">
      <t>ジョウキョウ</t>
    </rPh>
    <phoneticPr fontId="2"/>
  </si>
  <si>
    <t>年度</t>
    <rPh sb="0" eb="2">
      <t>ネンド</t>
    </rPh>
    <phoneticPr fontId="2"/>
  </si>
  <si>
    <t>木造平屋</t>
    <rPh sb="0" eb="2">
      <t>モクゾウ</t>
    </rPh>
    <rPh sb="2" eb="4">
      <t>ヒラヤ</t>
    </rPh>
    <phoneticPr fontId="2"/>
  </si>
  <si>
    <t>簡易平屋</t>
    <rPh sb="0" eb="2">
      <t>カンイ</t>
    </rPh>
    <rPh sb="2" eb="4">
      <t>ヒラヤ</t>
    </rPh>
    <phoneticPr fontId="2"/>
  </si>
  <si>
    <t>簡易2階</t>
    <rPh sb="0" eb="2">
      <t>カンイ</t>
    </rPh>
    <rPh sb="3" eb="4">
      <t>カイ</t>
    </rPh>
    <phoneticPr fontId="2"/>
  </si>
  <si>
    <t>中層3･4･5階</t>
    <rPh sb="0" eb="2">
      <t>チュウソウ</t>
    </rPh>
    <rPh sb="7" eb="8">
      <t>カイ</t>
    </rPh>
    <phoneticPr fontId="2"/>
  </si>
  <si>
    <t>市営住宅</t>
    <rPh sb="0" eb="2">
      <t>シエイ</t>
    </rPh>
    <rPh sb="2" eb="4">
      <t>ジュウタク</t>
    </rPh>
    <phoneticPr fontId="2"/>
  </si>
  <si>
    <t>県営住宅</t>
    <rPh sb="0" eb="2">
      <t>ケンエイ</t>
    </rPh>
    <rPh sb="2" eb="4">
      <t>ジュウタク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</si>
  <si>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</si>
  <si>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</si>
  <si>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</si>
  <si>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</si>
  <si>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</si>
  <si>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（単位：戸）</t>
    <rPh sb="1" eb="3">
      <t>タンイ</t>
    </rPh>
    <rPh sb="4" eb="5">
      <t>ト</t>
    </rPh>
    <phoneticPr fontId="2"/>
  </si>
  <si>
    <t>新規管理戸数</t>
    <rPh sb="0" eb="2">
      <t>シンキ</t>
    </rPh>
    <rPh sb="2" eb="4">
      <t>カンリ</t>
    </rPh>
    <rPh sb="4" eb="6">
      <t>コスウ</t>
    </rPh>
    <phoneticPr fontId="2"/>
  </si>
  <si>
    <t>特定入居
世帯数</t>
    <rPh sb="0" eb="2">
      <t>トクテイ</t>
    </rPh>
    <rPh sb="2" eb="4">
      <t>ニュウキョ</t>
    </rPh>
    <rPh sb="5" eb="7">
      <t>セタイ</t>
    </rPh>
    <rPh sb="7" eb="8">
      <t>カズ</t>
    </rPh>
    <phoneticPr fontId="2"/>
  </si>
  <si>
    <t>一般募集戸数</t>
    <rPh sb="0" eb="2">
      <t>イッパン</t>
    </rPh>
    <rPh sb="2" eb="4">
      <t>ボシュウ</t>
    </rPh>
    <rPh sb="4" eb="6">
      <t>コスウ</t>
    </rPh>
    <phoneticPr fontId="2"/>
  </si>
  <si>
    <t>一般申込
世帯数</t>
    <rPh sb="0" eb="2">
      <t>イッパン</t>
    </rPh>
    <rPh sb="2" eb="4">
      <t>モウシコ</t>
    </rPh>
    <rPh sb="5" eb="7">
      <t>セタイ</t>
    </rPh>
    <rPh sb="7" eb="8">
      <t>カズ</t>
    </rPh>
    <phoneticPr fontId="2"/>
  </si>
  <si>
    <t>応募倍率</t>
    <rPh sb="0" eb="2">
      <t>オウボ</t>
    </rPh>
    <rPh sb="2" eb="4">
      <t>バイリツ</t>
    </rPh>
    <phoneticPr fontId="2"/>
  </si>
  <si>
    <t>公営住宅</t>
    <rPh sb="0" eb="2">
      <t>コウエイ</t>
    </rPh>
    <rPh sb="2" eb="4">
      <t>ジュウタク</t>
    </rPh>
    <phoneticPr fontId="2"/>
  </si>
  <si>
    <t>特目住宅</t>
    <rPh sb="0" eb="1">
      <t>トク</t>
    </rPh>
    <rPh sb="1" eb="2">
      <t>メ</t>
    </rPh>
    <rPh sb="2" eb="4">
      <t>ジュウタク</t>
    </rPh>
    <phoneticPr fontId="2"/>
  </si>
  <si>
    <t>厚生住宅</t>
    <rPh sb="0" eb="2">
      <t>コウセイ</t>
    </rPh>
    <rPh sb="2" eb="4">
      <t>ジュウタク</t>
    </rPh>
    <phoneticPr fontId="2"/>
  </si>
  <si>
    <t>地区名</t>
    <rPh sb="0" eb="2">
      <t>チク</t>
    </rPh>
    <rPh sb="2" eb="3">
      <t>ナ</t>
    </rPh>
    <phoneticPr fontId="2"/>
  </si>
  <si>
    <t>浅間</t>
    <rPh sb="0" eb="2">
      <t>アサマ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</si>
  <si>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</si>
  <si>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</si>
  <si>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臼田</t>
    <rPh sb="0" eb="2">
      <t>ウスダ</t>
    </rPh>
    <phoneticPr fontId="2"/>
  </si>
  <si>
    <t>浅科</t>
    <rPh sb="0" eb="2">
      <t>アサシナ</t>
    </rPh>
    <phoneticPr fontId="2"/>
  </si>
  <si>
    <t>望月</t>
    <rPh sb="0" eb="2">
      <t>モチヅキ</t>
    </rPh>
    <phoneticPr fontId="2"/>
  </si>
  <si>
    <t>109　着工建築物構造別床面積及び着工新設住宅</t>
    <rPh sb="4" eb="6">
      <t>チャッコウ</t>
    </rPh>
    <rPh sb="6" eb="9">
      <t>ケンチクブツ</t>
    </rPh>
    <rPh sb="9" eb="11">
      <t>コウゾウ</t>
    </rPh>
    <rPh sb="11" eb="12">
      <t>ベツ</t>
    </rPh>
    <rPh sb="12" eb="13">
      <t>ユカ</t>
    </rPh>
    <rPh sb="13" eb="15">
      <t>メンセキ</t>
    </rPh>
    <rPh sb="15" eb="16">
      <t>オヨ</t>
    </rPh>
    <rPh sb="17" eb="19">
      <t>チャッコウ</t>
    </rPh>
    <rPh sb="19" eb="21">
      <t>シンセツ</t>
    </rPh>
    <rPh sb="21" eb="23">
      <t>ジュウタク</t>
    </rPh>
    <phoneticPr fontId="2"/>
  </si>
  <si>
    <t>木造建</t>
    <rPh sb="0" eb="2">
      <t>モクゾウ</t>
    </rPh>
    <rPh sb="2" eb="3">
      <t>タテ</t>
    </rPh>
    <phoneticPr fontId="2"/>
  </si>
  <si>
    <t>鉄骨・鉄筋
コンクリート造</t>
    <rPh sb="0" eb="2">
      <t>テッコツ</t>
    </rPh>
    <rPh sb="3" eb="5">
      <t>テッキン</t>
    </rPh>
    <rPh sb="12" eb="13">
      <t>ヅク</t>
    </rPh>
    <phoneticPr fontId="2"/>
  </si>
  <si>
    <t>鉄筋
コンクリート造</t>
    <rPh sb="0" eb="2">
      <t>テッキン</t>
    </rPh>
    <rPh sb="9" eb="10">
      <t>ヅク</t>
    </rPh>
    <phoneticPr fontId="2"/>
  </si>
  <si>
    <t>鉄骨造</t>
    <rPh sb="0" eb="2">
      <t>テッコツ</t>
    </rPh>
    <rPh sb="2" eb="3">
      <t>ヅク</t>
    </rPh>
    <phoneticPr fontId="2"/>
  </si>
  <si>
    <t>コンクリート
ブロック造</t>
    <rPh sb="11" eb="12">
      <t>ヅク</t>
    </rPh>
    <phoneticPr fontId="2"/>
  </si>
  <si>
    <t>新設住宅</t>
    <rPh sb="0" eb="2">
      <t>シンセツ</t>
    </rPh>
    <rPh sb="2" eb="4">
      <t>ジュウタク</t>
    </rPh>
    <phoneticPr fontId="2"/>
  </si>
  <si>
    <t>床面積合計</t>
    <rPh sb="0" eb="1">
      <t>ユカ</t>
    </rPh>
    <rPh sb="1" eb="3">
      <t>メンセキ</t>
    </rPh>
    <rPh sb="3" eb="5">
      <t>ゴウケイ</t>
    </rPh>
    <phoneticPr fontId="2"/>
  </si>
  <si>
    <t>建築構造別床面積</t>
    <rPh sb="0" eb="2">
      <t>ケンチク</t>
    </rPh>
    <rPh sb="2" eb="4">
      <t>コウゾウ</t>
    </rPh>
    <rPh sb="4" eb="5">
      <t>ベツ</t>
    </rPh>
    <rPh sb="5" eb="6">
      <t>ユカ</t>
    </rPh>
    <rPh sb="6" eb="8">
      <t>メンセキ</t>
    </rPh>
    <phoneticPr fontId="2"/>
  </si>
  <si>
    <t>新築</t>
    <rPh sb="0" eb="2">
      <t>シンチク</t>
    </rPh>
    <phoneticPr fontId="2"/>
  </si>
  <si>
    <t>増改築</t>
    <rPh sb="0" eb="3">
      <t>ゾウカイチク</t>
    </rPh>
    <phoneticPr fontId="2"/>
  </si>
  <si>
    <t>確認申請</t>
    <rPh sb="0" eb="2">
      <t>カクニン</t>
    </rPh>
    <rPh sb="2" eb="4">
      <t>シンセイ</t>
    </rPh>
    <phoneticPr fontId="2"/>
  </si>
  <si>
    <t>工事届</t>
    <rPh sb="0" eb="2">
      <t>コウジ</t>
    </rPh>
    <rPh sb="2" eb="3">
      <t>トド</t>
    </rPh>
    <phoneticPr fontId="2"/>
  </si>
  <si>
    <t>（単位：㎡，戸）</t>
    <rPh sb="1" eb="3">
      <t>タンイ</t>
    </rPh>
    <rPh sb="6" eb="7">
      <t>ト</t>
    </rPh>
    <phoneticPr fontId="2"/>
  </si>
  <si>
    <t>種別</t>
    <rPh sb="0" eb="2">
      <t>シュベツ</t>
    </rPh>
    <phoneticPr fontId="2"/>
  </si>
  <si>
    <t>棟数</t>
    <rPh sb="0" eb="1">
      <t>ムネ</t>
    </rPh>
    <rPh sb="1" eb="2">
      <t>カズ</t>
    </rPh>
    <phoneticPr fontId="2"/>
  </si>
  <si>
    <t>床面積</t>
    <rPh sb="0" eb="1">
      <t>ユカ</t>
    </rPh>
    <rPh sb="1" eb="3">
      <t>メンセキ</t>
    </rPh>
    <phoneticPr fontId="2"/>
  </si>
  <si>
    <t>平成16年度</t>
    <rPh sb="0" eb="2">
      <t>ヘイセイ</t>
    </rPh>
    <rPh sb="4" eb="6">
      <t>ネンド</t>
    </rPh>
    <phoneticPr fontId="2"/>
  </si>
  <si>
    <t>佐久市総数</t>
    <rPh sb="0" eb="3">
      <t>サクシ</t>
    </rPh>
    <rPh sb="3" eb="5">
      <t>ソウスウ</t>
    </rPh>
    <phoneticPr fontId="2"/>
  </si>
  <si>
    <t>併用住宅</t>
    <rPh sb="0" eb="2">
      <t>ヘイヨウ</t>
    </rPh>
    <rPh sb="2" eb="4">
      <t>ジュウタク</t>
    </rPh>
    <phoneticPr fontId="2"/>
  </si>
  <si>
    <t>農家・養蚕住宅</t>
    <rPh sb="0" eb="2">
      <t>ノウカ</t>
    </rPh>
    <rPh sb="3" eb="5">
      <t>ヨウサン</t>
    </rPh>
    <rPh sb="5" eb="7">
      <t>ジュウタク</t>
    </rPh>
    <phoneticPr fontId="2"/>
  </si>
  <si>
    <t>附属家</t>
    <rPh sb="0" eb="2">
      <t>フゾク</t>
    </rPh>
    <rPh sb="2" eb="3">
      <t>イエ</t>
    </rPh>
    <phoneticPr fontId="2"/>
  </si>
  <si>
    <t>ホテル・旅館・料亭・待合</t>
    <rPh sb="4" eb="6">
      <t>リョカン</t>
    </rPh>
    <rPh sb="7" eb="9">
      <t>リョウテイ</t>
    </rPh>
    <rPh sb="10" eb="12">
      <t>マチア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</si>
  <si>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</si>
  <si>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店舗・事務所・銀行</t>
    <rPh sb="0" eb="2">
      <t>テンポ</t>
    </rPh>
    <rPh sb="3" eb="6">
      <t>ジムショ</t>
    </rPh>
    <rPh sb="7" eb="9">
      <t>ギンコウ</t>
    </rPh>
    <phoneticPr fontId="2"/>
  </si>
  <si>
    <t>病院・劇場・映画館</t>
    <rPh sb="0" eb="2">
      <t>ビョウイン</t>
    </rPh>
    <rPh sb="3" eb="5">
      <t>ゲキジョウ</t>
    </rPh>
    <rPh sb="6" eb="9">
      <t>エイガカン</t>
    </rPh>
    <phoneticPr fontId="2"/>
  </si>
  <si>
    <t>公衆浴場</t>
    <rPh sb="0" eb="2">
      <t>コウシュウ</t>
    </rPh>
    <rPh sb="2" eb="4">
      <t>ヨクジョウ</t>
    </rPh>
    <phoneticPr fontId="2"/>
  </si>
  <si>
    <t>工場・倉庫・土蔵</t>
    <rPh sb="0" eb="2">
      <t>コウジョウ</t>
    </rPh>
    <rPh sb="3" eb="5">
      <t>ソウコ</t>
    </rPh>
    <rPh sb="6" eb="7">
      <t>ツチ</t>
    </rPh>
    <rPh sb="7" eb="8">
      <t>クラ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</si>
  <si>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</si>
  <si>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浅科村総数</t>
    <rPh sb="0" eb="3">
      <t>アサシナムラ</t>
    </rPh>
    <rPh sb="3" eb="5">
      <t>ソウスウ</t>
    </rPh>
    <phoneticPr fontId="2"/>
  </si>
  <si>
    <t>望月町総数</t>
    <rPh sb="0" eb="2">
      <t>モチヅキ</t>
    </rPh>
    <rPh sb="2" eb="3">
      <t>マチ</t>
    </rPh>
    <rPh sb="3" eb="5">
      <t>ソウスウ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</si>
  <si>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</si>
  <si>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（単位：棟，㎡）</t>
    <rPh sb="1" eb="3">
      <t>タンイ</t>
    </rPh>
    <rPh sb="4" eb="5">
      <t>ムネ</t>
    </rPh>
    <phoneticPr fontId="2"/>
  </si>
  <si>
    <t>平成15年10月1日現在（単位：戸）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</si>
  <si>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昭和45年
以前</t>
    <rPh sb="0" eb="2">
      <t>ショウワ</t>
    </rPh>
    <rPh sb="4" eb="5">
      <t>ネン</t>
    </rPh>
    <rPh sb="6" eb="8">
      <t>イゼン</t>
    </rPh>
    <phoneticPr fontId="2"/>
  </si>
  <si>
    <t>昭和35年
以前</t>
    <rPh sb="0" eb="2">
      <t>ショウワ</t>
    </rPh>
    <rPh sb="4" eb="5">
      <t>ネン</t>
    </rPh>
    <rPh sb="6" eb="8">
      <t>イゼン</t>
    </rPh>
    <phoneticPr fontId="2"/>
  </si>
  <si>
    <t>昭和46年
～55年</t>
    <rPh sb="0" eb="2">
      <t>ショウワ</t>
    </rPh>
    <rPh sb="4" eb="5">
      <t>ネン</t>
    </rPh>
    <rPh sb="9" eb="10">
      <t>ネン</t>
    </rPh>
    <phoneticPr fontId="2"/>
  </si>
  <si>
    <t>昭和36年
～45年</t>
    <rPh sb="0" eb="2">
      <t>ショウワ</t>
    </rPh>
    <rPh sb="4" eb="5">
      <t>ネン</t>
    </rPh>
    <rPh sb="9" eb="10">
      <t>ネン</t>
    </rPh>
    <phoneticPr fontId="2"/>
  </si>
  <si>
    <t>平成13年
～
15年9月</t>
    <rPh sb="0" eb="2">
      <t>ヘイセイ</t>
    </rPh>
    <rPh sb="4" eb="5">
      <t>ネン</t>
    </rPh>
    <rPh sb="10" eb="11">
      <t>ネン</t>
    </rPh>
    <rPh sb="12" eb="13">
      <t>ガツ</t>
    </rPh>
    <phoneticPr fontId="2"/>
  </si>
  <si>
    <t>平成8年
～12年</t>
    <rPh sb="0" eb="2">
      <t>ヘイセイ</t>
    </rPh>
    <rPh sb="3" eb="4">
      <t>ネン</t>
    </rPh>
    <rPh sb="8" eb="9">
      <t>ネン</t>
    </rPh>
    <phoneticPr fontId="2"/>
  </si>
  <si>
    <t>平成3年
～7年</t>
    <rPh sb="0" eb="2">
      <t>ヘイセイ</t>
    </rPh>
    <rPh sb="3" eb="4">
      <t>ネン</t>
    </rPh>
    <rPh sb="7" eb="8">
      <t>ネン</t>
    </rPh>
    <phoneticPr fontId="2"/>
  </si>
  <si>
    <t>昭和56年
～
平成2年</t>
    <rPh sb="0" eb="2">
      <t>ショウワ</t>
    </rPh>
    <rPh sb="4" eb="5">
      <t>ネン</t>
    </rPh>
    <rPh sb="8" eb="10">
      <t>ヘイセイ</t>
    </rPh>
    <rPh sb="11" eb="12">
      <t>ネン</t>
    </rPh>
    <phoneticPr fontId="2"/>
  </si>
  <si>
    <t>昭和56年
～平成2年</t>
    <rPh sb="0" eb="2">
      <t>ショウワ</t>
    </rPh>
    <rPh sb="4" eb="5">
      <t>ネン</t>
    </rPh>
    <rPh sb="7" eb="9">
      <t>ヘイセイ</t>
    </rPh>
    <rPh sb="10" eb="11">
      <t>ネン</t>
    </rPh>
    <phoneticPr fontId="2"/>
  </si>
  <si>
    <t>2ヶ所以上</t>
    <rPh sb="2" eb="3">
      <t>ショ</t>
    </rPh>
    <rPh sb="3" eb="5">
      <t>イジョウ</t>
    </rPh>
    <phoneticPr fontId="2"/>
  </si>
  <si>
    <t>1ヶ所</t>
    <rPh sb="2" eb="3">
      <t>ショ</t>
    </rPh>
    <phoneticPr fontId="2"/>
  </si>
  <si>
    <t>様式トイレ</t>
    <rPh sb="0" eb="2">
      <t>ヨウシキ</t>
    </rPh>
    <phoneticPr fontId="2"/>
  </si>
  <si>
    <t>平成15年10月１日（単位：戸）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</si>
  <si>
    <t>平成15年10月1日現在（単位：世帯）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</si>
  <si>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1室当たり
人員</t>
    <rPh sb="1" eb="2">
      <t>シツ</t>
    </rPh>
    <rPh sb="2" eb="3">
      <t>ア</t>
    </rPh>
    <rPh sb="6" eb="8">
      <t>ジンイン</t>
    </rPh>
    <phoneticPr fontId="2"/>
  </si>
  <si>
    <t>（単位：戸,世帯,倍）</t>
    <rPh sb="1" eb="3">
      <t>タンイ</t>
    </rPh>
    <rPh sb="4" eb="5">
      <t>コ</t>
    </rPh>
    <rPh sb="6" eb="8">
      <t>セタイ</t>
    </rPh>
    <rPh sb="9" eb="10">
      <t>バイ</t>
    </rPh>
    <phoneticPr fontId="2"/>
  </si>
  <si>
    <t>平成17年度</t>
    <rPh sb="0" eb="2">
      <t>ヘイセイ</t>
    </rPh>
    <rPh sb="4" eb="6">
      <t>ネンド</t>
    </rPh>
    <phoneticPr fontId="2"/>
  </si>
  <si>
    <t>平成15年10月1日現在（単位：世帯）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</si>
  <si>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（注）住宅統計調査の統計表は、標本調査による推計値（10位を四捨五入し100位まで表章）で</t>
    <rPh sb="1" eb="2">
      <t>チュウ</t>
    </rPh>
    <rPh sb="3" eb="5">
      <t>ジュウタク</t>
    </rPh>
    <rPh sb="5" eb="7">
      <t>トウケイ</t>
    </rPh>
    <rPh sb="7" eb="9">
      <t>チョウサ</t>
    </rPh>
    <rPh sb="10" eb="13">
      <t>トウケイヒョウ</t>
    </rPh>
    <rPh sb="15" eb="17">
      <t>ヒョウホン</t>
    </rPh>
    <rPh sb="17" eb="19">
      <t>チョウサ</t>
    </rPh>
    <rPh sb="22" eb="25">
      <t>スイケイチ</t>
    </rPh>
    <rPh sb="28" eb="29">
      <t>イ</t>
    </rPh>
    <rPh sb="30" eb="34">
      <t>シシャゴニュウ</t>
    </rPh>
    <rPh sb="38" eb="39">
      <t>イ</t>
    </rPh>
    <rPh sb="41" eb="42">
      <t>ヒョウ</t>
    </rPh>
    <rPh sb="42" eb="43">
      <t>ショウ</t>
    </rPh>
    <phoneticPr fontId="2"/>
  </si>
  <si>
    <t>　　　あるため、表中で個々に内訳数値を合計したものと、その総数は必ずしも一致しない。</t>
    <rPh sb="8" eb="10">
      <t>ヒョウチュウ</t>
    </rPh>
    <rPh sb="11" eb="13">
      <t>ココ</t>
    </rPh>
    <rPh sb="14" eb="16">
      <t>ウチワケ</t>
    </rPh>
    <rPh sb="16" eb="18">
      <t>スウチ</t>
    </rPh>
    <rPh sb="19" eb="21">
      <t>ゴウケイ</t>
    </rPh>
    <rPh sb="29" eb="31">
      <t>ソウスウ</t>
    </rPh>
    <rPh sb="32" eb="33">
      <t>カナラ</t>
    </rPh>
    <rPh sb="36" eb="38">
      <t>イッチ</t>
    </rPh>
    <phoneticPr fontId="2"/>
  </si>
  <si>
    <t>　　　資料：住宅統計調査</t>
    <rPh sb="3" eb="5">
      <t>シリョウ</t>
    </rPh>
    <rPh sb="6" eb="8">
      <t>ジュウタク</t>
    </rPh>
    <rPh sb="8" eb="10">
      <t>トウケイ</t>
    </rPh>
    <rPh sb="10" eb="12">
      <t>チョウサ</t>
    </rPh>
    <phoneticPr fontId="2"/>
  </si>
  <si>
    <t>（注）住宅総数には、住宅の所有の関係「不詳」を含む。</t>
    <rPh sb="1" eb="2">
      <t>チュウ</t>
    </rPh>
    <rPh sb="3" eb="5">
      <t>ジュウタク</t>
    </rPh>
    <rPh sb="5" eb="7">
      <t>ソウスウ</t>
    </rPh>
    <rPh sb="10" eb="12">
      <t>ジュウタク</t>
    </rPh>
    <rPh sb="13" eb="15">
      <t>ショユウ</t>
    </rPh>
    <rPh sb="16" eb="18">
      <t>カンケイ</t>
    </rPh>
    <rPh sb="19" eb="21">
      <t>フショウ</t>
    </rPh>
    <rPh sb="23" eb="24">
      <t>フク</t>
    </rPh>
    <phoneticPr fontId="2"/>
  </si>
  <si>
    <t>（単位：戸，世帯，倍）</t>
    <rPh sb="1" eb="3">
      <t>タンイ</t>
    </rPh>
    <rPh sb="4" eb="5">
      <t>コ</t>
    </rPh>
    <rPh sb="6" eb="7">
      <t>ヨ</t>
    </rPh>
    <rPh sb="7" eb="8">
      <t>オビ</t>
    </rPh>
    <rPh sb="9" eb="10">
      <t>バイ</t>
    </rPh>
    <phoneticPr fontId="2"/>
  </si>
  <si>
    <t>平成15年10月1日現在（単位：戸，世帯，人，室，畳，㎡）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rPh sb="18" eb="20">
      <t>セタイ</t>
    </rPh>
    <rPh sb="21" eb="22">
      <t>ヒト</t>
    </rPh>
    <rPh sb="23" eb="24">
      <t>シツ</t>
    </rPh>
    <rPh sb="25" eb="26">
      <t>タタミ</t>
    </rPh>
    <phoneticPr fontId="2"/>
  </si>
  <si>
    <t>102　住宅の種類・住宅の所有関係別住宅数、世帯数</t>
    <rPh sb="4" eb="6">
      <t>ジュウタク</t>
    </rPh>
    <rPh sb="7" eb="9">
      <t>シュルイ</t>
    </rPh>
    <rPh sb="10" eb="12">
      <t>ジュウタク</t>
    </rPh>
    <rPh sb="13" eb="15">
      <t>ショユウ</t>
    </rPh>
    <rPh sb="15" eb="17">
      <t>カンケイ</t>
    </rPh>
    <rPh sb="17" eb="18">
      <t>ベツ</t>
    </rPh>
    <rPh sb="18" eb="20">
      <t>ジュウタク</t>
    </rPh>
    <rPh sb="20" eb="21">
      <t>カズ</t>
    </rPh>
    <rPh sb="22" eb="24">
      <t>セタイ</t>
    </rPh>
    <rPh sb="24" eb="25">
      <t>カズ</t>
    </rPh>
    <phoneticPr fontId="2"/>
  </si>
  <si>
    <t>世帯の収入階級、世帯の種類、</t>
    <rPh sb="0" eb="2">
      <t>セタイ</t>
    </rPh>
    <rPh sb="3" eb="5">
      <t>シュウニュウ</t>
    </rPh>
    <rPh sb="5" eb="7">
      <t>カイキュウ</t>
    </rPh>
    <rPh sb="8" eb="10">
      <t>セタイ</t>
    </rPh>
    <rPh sb="11" eb="13">
      <t>シュルイ</t>
    </rPh>
    <phoneticPr fontId="2"/>
  </si>
  <si>
    <t>住宅の所有関係別普通世帯数</t>
    <rPh sb="0" eb="2">
      <t>ジュウタク</t>
    </rPh>
    <rPh sb="3" eb="5">
      <t>ショユウ</t>
    </rPh>
    <rPh sb="5" eb="7">
      <t>カンケイ</t>
    </rPh>
    <rPh sb="7" eb="8">
      <t>ベツ</t>
    </rPh>
    <rPh sb="8" eb="10">
      <t>フツウ</t>
    </rPh>
    <rPh sb="10" eb="12">
      <t>セタイ</t>
    </rPh>
    <rPh sb="12" eb="13">
      <t>カズ</t>
    </rPh>
    <phoneticPr fontId="2"/>
  </si>
  <si>
    <t>注）住宅統計調査の統計表は、標本調査による推計値（10位を四捨五入し100位まで表章）で</t>
    <rPh sb="0" eb="1">
      <t>チュウ</t>
    </rPh>
    <rPh sb="2" eb="4">
      <t>ジュウタク</t>
    </rPh>
    <rPh sb="4" eb="6">
      <t>トウケイ</t>
    </rPh>
    <rPh sb="6" eb="8">
      <t>チョウサ</t>
    </rPh>
    <rPh sb="9" eb="12">
      <t>トウケイヒョウ</t>
    </rPh>
    <rPh sb="14" eb="16">
      <t>ヒョウホン</t>
    </rPh>
    <rPh sb="16" eb="18">
      <t>チョウサ</t>
    </rPh>
    <rPh sb="21" eb="24">
      <t>スイケイチ</t>
    </rPh>
    <rPh sb="27" eb="28">
      <t>イ</t>
    </rPh>
    <rPh sb="29" eb="33">
      <t>シシャゴニュウ</t>
    </rPh>
    <rPh sb="37" eb="38">
      <t>イ</t>
    </rPh>
    <rPh sb="40" eb="41">
      <t>ヒョウ</t>
    </rPh>
    <rPh sb="41" eb="42">
      <t>ショウ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</si>
  <si>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</si>
  <si>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平成1７年度</t>
    <rPh sb="0" eb="2">
      <t>ヘイセイ</t>
    </rPh>
    <rPh sb="4" eb="6">
      <t>ネンド</t>
    </rPh>
    <phoneticPr fontId="2"/>
  </si>
  <si>
    <t>平成１７年度</t>
    <rPh sb="0" eb="2">
      <t>ヘイセイ</t>
    </rPh>
    <rPh sb="4" eb="6">
      <t>ネンド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</si>
  <si>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</si>
  <si>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</si>
  <si>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</si>
  <si>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</si>
  <si>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平成18年3月31日現在（単位：戸）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</si>
  <si>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旧臼田町</t>
    <rPh sb="0" eb="1">
      <t>キュウ</t>
    </rPh>
    <rPh sb="1" eb="4">
      <t>ウスダマチ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</si>
  <si>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</si>
  <si>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</si>
  <si>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あるため、表中で個々に内訳数値を合計したものと、その総数は必ずしも一致しない。</t>
    <rPh sb="5" eb="7">
      <t>ヒョウチュウ</t>
    </rPh>
    <rPh sb="8" eb="10">
      <t>ココ</t>
    </rPh>
    <rPh sb="11" eb="13">
      <t>ウチワケ</t>
    </rPh>
    <rPh sb="13" eb="15">
      <t>スウチ</t>
    </rPh>
    <rPh sb="16" eb="18">
      <t>ゴウケイ</t>
    </rPh>
    <rPh sb="26" eb="28">
      <t>ソウスウ</t>
    </rPh>
    <rPh sb="29" eb="30">
      <t>カナラ</t>
    </rPh>
    <rPh sb="33" eb="35">
      <t>イッチ</t>
    </rPh>
    <phoneticPr fontId="2"/>
  </si>
  <si>
    <t>注）住宅総数には、住宅の所有の関係「不詳」を含む。</t>
    <rPh sb="0" eb="1">
      <t>チュウ</t>
    </rPh>
    <rPh sb="2" eb="4">
      <t>ジュウタク</t>
    </rPh>
    <rPh sb="4" eb="6">
      <t>ソウスウ</t>
    </rPh>
    <rPh sb="9" eb="11">
      <t>ジュウタク</t>
    </rPh>
    <rPh sb="12" eb="14">
      <t>ショユウ</t>
    </rPh>
    <rPh sb="15" eb="17">
      <t>カンケイ</t>
    </rPh>
    <rPh sb="18" eb="20">
      <t>フショウ</t>
    </rPh>
    <rPh sb="22" eb="23">
      <t>フク</t>
    </rPh>
    <phoneticPr fontId="2"/>
  </si>
  <si>
    <t>91　市営住宅の新規管理戸数と申込者の入居状況</t>
    <rPh sb="3" eb="5">
      <t>シエイ</t>
    </rPh>
    <rPh sb="5" eb="7">
      <t>ジュウタク</t>
    </rPh>
    <rPh sb="8" eb="10">
      <t>シンキ</t>
    </rPh>
    <rPh sb="10" eb="12">
      <t>カンリ</t>
    </rPh>
    <rPh sb="12" eb="14">
      <t>コスウ</t>
    </rPh>
    <rPh sb="15" eb="18">
      <t>モウシコミシャ</t>
    </rPh>
    <rPh sb="19" eb="21">
      <t>ニュウキョ</t>
    </rPh>
    <rPh sb="21" eb="23">
      <t>ジョウキョウ</t>
    </rPh>
    <phoneticPr fontId="2"/>
  </si>
  <si>
    <t>94　建築確認申請、工事届の状況</t>
    <rPh sb="3" eb="5">
      <t>ケンチク</t>
    </rPh>
    <rPh sb="5" eb="7">
      <t>カクニン</t>
    </rPh>
    <rPh sb="7" eb="9">
      <t>シンセイ</t>
    </rPh>
    <rPh sb="10" eb="12">
      <t>コウジ</t>
    </rPh>
    <rPh sb="12" eb="13">
      <t>トド</t>
    </rPh>
    <rPh sb="14" eb="16">
      <t>ジョウキョウ</t>
    </rPh>
    <phoneticPr fontId="2"/>
  </si>
  <si>
    <t>94　木造家屋の状況</t>
    <rPh sb="3" eb="5">
      <t>モクゾウ</t>
    </rPh>
    <rPh sb="5" eb="7">
      <t>カオク</t>
    </rPh>
    <rPh sb="8" eb="10">
      <t>ジョウキョウ</t>
    </rPh>
    <phoneticPr fontId="2"/>
  </si>
  <si>
    <t>注1）住宅の所有関係「不詳」を含む。</t>
    <rPh sb="0" eb="1">
      <t>チュウ</t>
    </rPh>
    <rPh sb="3" eb="5">
      <t>ジュウタク</t>
    </rPh>
    <rPh sb="6" eb="8">
      <t>ショユウ</t>
    </rPh>
    <rPh sb="8" eb="10">
      <t>カンケイ</t>
    </rPh>
    <rPh sb="11" eb="13">
      <t>フショウ</t>
    </rPh>
    <rPh sb="15" eb="16">
      <t>フク</t>
    </rPh>
    <phoneticPr fontId="2"/>
  </si>
  <si>
    <t>注2）世帯の収入階級「不詳」を含む。</t>
    <rPh sb="0" eb="1">
      <t>チュウ</t>
    </rPh>
    <rPh sb="3" eb="5">
      <t>セタイ</t>
    </rPh>
    <rPh sb="6" eb="8">
      <t>シュウニュウ</t>
    </rPh>
    <rPh sb="8" eb="10">
      <t>カイキュウ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</si>
  <si>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</si>
  <si>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</si>
  <si>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</si>
  <si>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</si>
  <si>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あり</t>
    <phoneticPr fontId="2"/>
  </si>
  <si>
    <t>なし</t>
    <phoneticPr fontId="2"/>
  </si>
  <si>
    <t>あり</t>
    <phoneticPr fontId="2"/>
  </si>
  <si>
    <t>なし</t>
    <phoneticPr fontId="2"/>
  </si>
  <si>
    <t>-</t>
    <phoneticPr fontId="2"/>
  </si>
  <si>
    <t>-</t>
    <phoneticPr fontId="2"/>
  </si>
  <si>
    <t>-</t>
    <phoneticPr fontId="2"/>
  </si>
  <si>
    <t>着工新設住宅</t>
    <rPh sb="0" eb="2">
      <t>チャッコウ</t>
    </rPh>
    <rPh sb="2" eb="4">
      <t>シンセツ</t>
    </rPh>
    <rPh sb="4" eb="6">
      <t>ジュウタク</t>
    </rPh>
    <phoneticPr fontId="2"/>
  </si>
  <si>
    <t>平均通勤
時間(分)</t>
    <rPh sb="0" eb="2">
      <t>ヘイキン</t>
    </rPh>
    <rPh sb="2" eb="4">
      <t>ツウキン</t>
    </rPh>
    <rPh sb="5" eb="7">
      <t>ジカン</t>
    </rPh>
    <rPh sb="8" eb="9">
      <t>フン</t>
    </rPh>
    <phoneticPr fontId="2"/>
  </si>
  <si>
    <t>洋式トイレ</t>
    <rPh sb="0" eb="2">
      <t>ヨウシキ</t>
    </rPh>
    <phoneticPr fontId="2"/>
  </si>
  <si>
    <t>住宅の種類・
住宅の所有関係</t>
    <rPh sb="0" eb="2">
      <t>ジュウタク</t>
    </rPh>
    <rPh sb="3" eb="5">
      <t>シュルイ</t>
    </rPh>
    <rPh sb="7" eb="9">
      <t>ジュウタク</t>
    </rPh>
    <rPh sb="10" eb="12">
      <t>ショユウ</t>
    </rPh>
    <rPh sb="12" eb="14">
      <t>カンケイ</t>
    </rPh>
    <phoneticPr fontId="2"/>
  </si>
  <si>
    <t>総数 (２)</t>
    <rPh sb="0" eb="2">
      <t>ソウスウ</t>
    </rPh>
    <phoneticPr fontId="2"/>
  </si>
  <si>
    <t>総数 (１)</t>
    <rPh sb="0" eb="2">
      <t>ソウスウ</t>
    </rPh>
    <phoneticPr fontId="2"/>
  </si>
  <si>
    <t>注）特定入居＝建て替えによる戻り入居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</si>
  <si>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特定入居
 世帯数 ※</t>
    <rPh sb="0" eb="2">
      <t>トクテイ</t>
    </rPh>
    <rPh sb="2" eb="4">
      <t>ニュウキョ</t>
    </rPh>
    <rPh sb="6" eb="8">
      <t>セタイ</t>
    </rPh>
    <rPh sb="8" eb="9">
      <t>カズ</t>
    </rPh>
    <phoneticPr fontId="2"/>
  </si>
  <si>
    <t>家計を主に支える者が
雇用者である
普通世帯総数</t>
    <rPh sb="0" eb="2">
      <t>カケイ</t>
    </rPh>
    <rPh sb="3" eb="4">
      <t>シュ</t>
    </rPh>
    <rPh sb="5" eb="6">
      <t>ササ</t>
    </rPh>
    <rPh sb="8" eb="9">
      <t>モノ</t>
    </rPh>
    <rPh sb="11" eb="12">
      <t>ヤトイ</t>
    </rPh>
    <rPh sb="12" eb="13">
      <t>ヨウ</t>
    </rPh>
    <rPh sb="13" eb="14">
      <t>シャ</t>
    </rPh>
    <rPh sb="18" eb="20">
      <t>フツウ</t>
    </rPh>
    <rPh sb="20" eb="22">
      <t>セタイ</t>
    </rPh>
    <rPh sb="22" eb="24">
      <t>ソウスウ</t>
    </rPh>
    <phoneticPr fontId="2"/>
  </si>
  <si>
    <t>注）特定入居＝建て替えによる戻り入居。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</si>
  <si>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鉄筋コンク
リート造</t>
    <rPh sb="0" eb="2">
      <t>テッキン</t>
    </rPh>
    <rPh sb="9" eb="10">
      <t>ヅク</t>
    </rPh>
    <phoneticPr fontId="2"/>
  </si>
  <si>
    <t>18-4  住宅の種類・住宅の所有関係別住宅数、世帯数</t>
    <rPh sb="6" eb="8">
      <t>ジュウタク</t>
    </rPh>
    <rPh sb="9" eb="11">
      <t>シュルイ</t>
    </rPh>
    <rPh sb="12" eb="14">
      <t>ジュウタク</t>
    </rPh>
    <rPh sb="15" eb="17">
      <t>ショユウ</t>
    </rPh>
    <rPh sb="17" eb="19">
      <t>カンケイ</t>
    </rPh>
    <rPh sb="19" eb="20">
      <t>ベツ</t>
    </rPh>
    <rPh sb="20" eb="22">
      <t>ジュウタク</t>
    </rPh>
    <rPh sb="22" eb="23">
      <t>カズ</t>
    </rPh>
    <rPh sb="24" eb="26">
      <t>セタイ</t>
    </rPh>
    <rPh sb="26" eb="27">
      <t>カズ</t>
    </rPh>
    <phoneticPr fontId="2"/>
  </si>
  <si>
    <t>18-5　設備状況別住宅数</t>
    <rPh sb="5" eb="7">
      <t>セツビ</t>
    </rPh>
    <rPh sb="7" eb="9">
      <t>ジョウキョウ</t>
    </rPh>
    <rPh sb="9" eb="10">
      <t>ベツ</t>
    </rPh>
    <rPh sb="10" eb="12">
      <t>ジュウタク</t>
    </rPh>
    <rPh sb="12" eb="13">
      <t>カズ</t>
    </rPh>
    <phoneticPr fontId="2"/>
  </si>
  <si>
    <t>18-6　世帯の収入階級、世帯の種類、住宅の所有関係別普通世帯数</t>
    <rPh sb="5" eb="7">
      <t>セタイ</t>
    </rPh>
    <rPh sb="8" eb="10">
      <t>シュウニュウ</t>
    </rPh>
    <rPh sb="10" eb="12">
      <t>カイキュウ</t>
    </rPh>
    <rPh sb="13" eb="15">
      <t>セタイ</t>
    </rPh>
    <rPh sb="16" eb="18">
      <t>シュルイ</t>
    </rPh>
    <rPh sb="19" eb="21">
      <t>ジュウタク</t>
    </rPh>
    <rPh sb="22" eb="24">
      <t>ショユウ</t>
    </rPh>
    <rPh sb="24" eb="26">
      <t>カンケイ</t>
    </rPh>
    <rPh sb="26" eb="27">
      <t>ベツ</t>
    </rPh>
    <rPh sb="27" eb="29">
      <t>フツウ</t>
    </rPh>
    <rPh sb="29" eb="31">
      <t>セタイ</t>
    </rPh>
    <rPh sb="31" eb="32">
      <t>カズ</t>
    </rPh>
    <phoneticPr fontId="2"/>
  </si>
  <si>
    <t>18-7　住宅の所有の関係、家計を主に支える者の通勤時間</t>
    <rPh sb="5" eb="7">
      <t>ジュウタク</t>
    </rPh>
    <rPh sb="8" eb="10">
      <t>ショユウ</t>
    </rPh>
    <rPh sb="11" eb="13">
      <t>カンケイ</t>
    </rPh>
    <rPh sb="14" eb="16">
      <t>カケイ</t>
    </rPh>
    <rPh sb="17" eb="18">
      <t>シュ</t>
    </rPh>
    <rPh sb="19" eb="20">
      <t>ササ</t>
    </rPh>
    <rPh sb="22" eb="23">
      <t>シャ</t>
    </rPh>
    <rPh sb="24" eb="26">
      <t>ツウキン</t>
    </rPh>
    <rPh sb="26" eb="28">
      <t>ジカン</t>
    </rPh>
    <phoneticPr fontId="2"/>
  </si>
  <si>
    <t>18-8　市営住宅等建設状況</t>
    <rPh sb="5" eb="7">
      <t>シエイ</t>
    </rPh>
    <rPh sb="7" eb="9">
      <t>ジュウタク</t>
    </rPh>
    <rPh sb="9" eb="10">
      <t>トウ</t>
    </rPh>
    <rPh sb="10" eb="12">
      <t>ケンセツ</t>
    </rPh>
    <rPh sb="12" eb="14">
      <t>ジョウキョウ</t>
    </rPh>
    <phoneticPr fontId="2"/>
  </si>
  <si>
    <t>18-9　市営住宅の新規管理戸数と申込者の入居状況</t>
    <rPh sb="5" eb="7">
      <t>シエイ</t>
    </rPh>
    <rPh sb="7" eb="9">
      <t>ジュウタク</t>
    </rPh>
    <rPh sb="10" eb="12">
      <t>シンキ</t>
    </rPh>
    <rPh sb="12" eb="14">
      <t>カンリ</t>
    </rPh>
    <rPh sb="14" eb="16">
      <t>コスウ</t>
    </rPh>
    <rPh sb="17" eb="20">
      <t>モウシコミシャ</t>
    </rPh>
    <rPh sb="21" eb="23">
      <t>ニュウキョ</t>
    </rPh>
    <rPh sb="23" eb="25">
      <t>ジョウキョウ</t>
    </rPh>
    <phoneticPr fontId="2"/>
  </si>
  <si>
    <t>18-10　公営住宅地区別戸数</t>
    <rPh sb="6" eb="8">
      <t>コウエイ</t>
    </rPh>
    <rPh sb="8" eb="10">
      <t>ジュウタク</t>
    </rPh>
    <rPh sb="10" eb="13">
      <t>チクベツ</t>
    </rPh>
    <rPh sb="13" eb="15">
      <t>コスウ</t>
    </rPh>
    <phoneticPr fontId="2"/>
  </si>
  <si>
    <t>18-12　木造家屋の状況</t>
    <rPh sb="6" eb="8">
      <t>モクゾウ</t>
    </rPh>
    <rPh sb="8" eb="10">
      <t>カオク</t>
    </rPh>
    <rPh sb="11" eb="13">
      <t>ジョウキョウ</t>
    </rPh>
    <phoneticPr fontId="2"/>
  </si>
  <si>
    <t>18-13　着工建築物構造別床面積及び着工新設住宅</t>
    <rPh sb="6" eb="8">
      <t>チャッコウ</t>
    </rPh>
    <rPh sb="8" eb="11">
      <t>ケンチクブツ</t>
    </rPh>
    <rPh sb="11" eb="13">
      <t>コウゾウ</t>
    </rPh>
    <rPh sb="13" eb="14">
      <t>ベツ</t>
    </rPh>
    <rPh sb="14" eb="15">
      <t>ユカ</t>
    </rPh>
    <rPh sb="15" eb="17">
      <t>メンセキ</t>
    </rPh>
    <rPh sb="17" eb="18">
      <t>オヨ</t>
    </rPh>
    <rPh sb="19" eb="21">
      <t>チャッコウ</t>
    </rPh>
    <rPh sb="21" eb="23">
      <t>シンセツ</t>
    </rPh>
    <rPh sb="23" eb="25">
      <t>ジュウタク</t>
    </rPh>
    <phoneticPr fontId="2"/>
  </si>
  <si>
    <t>18-14　建築確認申請、工事届の状況</t>
    <rPh sb="6" eb="8">
      <t>ケンチク</t>
    </rPh>
    <rPh sb="8" eb="10">
      <t>カクニン</t>
    </rPh>
    <rPh sb="10" eb="12">
      <t>シンセイ</t>
    </rPh>
    <rPh sb="13" eb="15">
      <t>コウジ</t>
    </rPh>
    <rPh sb="15" eb="16">
      <t>トド</t>
    </rPh>
    <rPh sb="17" eb="19">
      <t>ジョウキョウ</t>
    </rPh>
    <phoneticPr fontId="2"/>
  </si>
  <si>
    <t>18-3　住宅の種類・構造、建築の時期別住宅数</t>
    <rPh sb="5" eb="7">
      <t>ジュウタク</t>
    </rPh>
    <rPh sb="8" eb="10">
      <t>シュルイ</t>
    </rPh>
    <rPh sb="11" eb="13">
      <t>コウゾウ</t>
    </rPh>
    <rPh sb="14" eb="16">
      <t>ケンチク</t>
    </rPh>
    <rPh sb="17" eb="19">
      <t>ジキ</t>
    </rPh>
    <rPh sb="19" eb="20">
      <t>ベツ</t>
    </rPh>
    <rPh sb="20" eb="22">
      <t>ジュウタク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</si>
</sst>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7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12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2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1" xfId="2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8" fontId="6" fillId="0" borderId="12" xfId="2" applyFont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38" fontId="6" fillId="0" borderId="13" xfId="2" applyFont="1" applyBorder="1" applyAlignment="1">
      <alignment horizontal="right" vertical="center"/>
    </xf>
    <xf numFmtId="38" fontId="6" fillId="0" borderId="1" xfId="2" applyFont="1" applyBorder="1" applyAlignment="1">
      <alignment horizontal="right" vertical="center"/>
    </xf>
    <xf numFmtId="38" fontId="6" fillId="0" borderId="14" xfId="2" applyFont="1" applyBorder="1" applyAlignment="1">
      <alignment vertical="center"/>
    </xf>
    <xf numFmtId="38" fontId="6" fillId="0" borderId="15" xfId="2" applyFont="1" applyBorder="1" applyAlignment="1">
      <alignment horizontal="right" vertical="center"/>
    </xf>
    <xf numFmtId="38" fontId="6" fillId="0" borderId="16" xfId="2" applyFont="1" applyBorder="1" applyAlignment="1">
      <alignment vertical="center"/>
    </xf>
    <xf numFmtId="38" fontId="6" fillId="0" borderId="17" xfId="2" applyFont="1" applyBorder="1" applyAlignment="1">
      <alignment horizontal="right" vertical="center"/>
    </xf>
    <xf numFmtId="38" fontId="6" fillId="0" borderId="18" xfId="2" applyFont="1" applyBorder="1" applyAlignment="1">
      <alignment horizontal="right" vertical="center"/>
    </xf>
    <xf numFmtId="38" fontId="6" fillId="0" borderId="14" xfId="2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8" fontId="6" fillId="0" borderId="23" xfId="2" applyFont="1" applyBorder="1" applyAlignment="1">
      <alignment horizontal="right" vertical="center"/>
    </xf>
    <xf numFmtId="38" fontId="6" fillId="0" borderId="24" xfId="2" applyFont="1" applyBorder="1" applyAlignment="1">
      <alignment horizontal="right" vertical="center"/>
    </xf>
    <xf numFmtId="38" fontId="6" fillId="0" borderId="25" xfId="2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4" fillId="0" borderId="0" xfId="0" applyFont="1" applyAlignment="1">
      <alignment horizontal="right" vertical="center"/>
    </xf>
    <xf numFmtId="38" fontId="6" fillId="0" borderId="26" xfId="2" applyFont="1" applyBorder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38" fontId="6" fillId="0" borderId="28" xfId="2" applyFont="1" applyBorder="1" applyAlignment="1">
      <alignment horizontal="right" vertical="center"/>
    </xf>
    <xf numFmtId="38" fontId="6" fillId="0" borderId="29" xfId="2" applyFont="1" applyBorder="1" applyAlignment="1">
      <alignment horizontal="right" vertical="center"/>
    </xf>
    <xf numFmtId="0" fontId="7" fillId="0" borderId="2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 vertical="center"/>
    </xf>
    <xf numFmtId="38" fontId="4" fillId="0" borderId="0" xfId="0" applyNumberFormat="1" applyFont="1"/>
    <xf numFmtId="0" fontId="7" fillId="0" borderId="1" xfId="0" applyFont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distributed" vertical="center" wrapText="1"/>
    </xf>
    <xf numFmtId="0" fontId="7" fillId="0" borderId="0" xfId="0" applyFont="1" applyAlignment="1">
      <alignment vertical="center" wrapText="1"/>
    </xf>
    <xf numFmtId="40" fontId="6" fillId="0" borderId="0" xfId="2" applyNumberFormat="1" applyFont="1" applyBorder="1" applyAlignment="1">
      <alignment vertical="center"/>
    </xf>
    <xf numFmtId="40" fontId="6" fillId="0" borderId="0" xfId="2" applyNumberFormat="1" applyFont="1" applyBorder="1" applyAlignment="1">
      <alignment horizontal="right" vertical="center"/>
    </xf>
    <xf numFmtId="38" fontId="6" fillId="0" borderId="1" xfId="2" applyFont="1" applyBorder="1" applyAlignment="1">
      <alignment vertical="center"/>
    </xf>
    <xf numFmtId="40" fontId="6" fillId="0" borderId="1" xfId="2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40" fontId="6" fillId="0" borderId="1" xfId="2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distributed" vertical="center"/>
    </xf>
    <xf numFmtId="0" fontId="8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76" fontId="6" fillId="0" borderId="0" xfId="2" applyNumberFormat="1" applyFont="1" applyBorder="1" applyAlignment="1">
      <alignment horizontal="right" vertical="center"/>
    </xf>
    <xf numFmtId="176" fontId="6" fillId="0" borderId="1" xfId="2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/>
    </xf>
    <xf numFmtId="0" fontId="9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38" fontId="6" fillId="0" borderId="33" xfId="2" applyFont="1" applyBorder="1" applyAlignment="1">
      <alignment horizontal="right" vertical="center"/>
    </xf>
    <xf numFmtId="38" fontId="6" fillId="0" borderId="34" xfId="2" applyFont="1" applyBorder="1" applyAlignment="1">
      <alignment horizontal="right" vertical="center"/>
    </xf>
    <xf numFmtId="0" fontId="4" fillId="0" borderId="35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7" xfId="1" applyNumberFormat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6" xfId="1" applyNumberFormat="1" applyFont="1" applyBorder="1" applyAlignment="1">
      <alignment vertical="center"/>
    </xf>
    <xf numFmtId="2" fontId="4" fillId="0" borderId="26" xfId="1" applyNumberFormat="1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2" fontId="4" fillId="0" borderId="34" xfId="1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6" fillId="0" borderId="35" xfId="2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38" fontId="6" fillId="0" borderId="38" xfId="2" applyFont="1" applyBorder="1" applyAlignment="1">
      <alignment vertical="center"/>
    </xf>
    <xf numFmtId="0" fontId="6" fillId="0" borderId="39" xfId="0" applyFont="1" applyBorder="1" applyAlignment="1">
      <alignment horizontal="distributed" vertical="center"/>
    </xf>
    <xf numFmtId="38" fontId="6" fillId="0" borderId="26" xfId="2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38" fontId="6" fillId="0" borderId="14" xfId="2" applyFont="1" applyFill="1" applyBorder="1" applyAlignment="1">
      <alignment vertical="center"/>
    </xf>
    <xf numFmtId="38" fontId="6" fillId="0" borderId="26" xfId="2" applyFont="1" applyFill="1" applyBorder="1" applyAlignment="1">
      <alignment vertical="center"/>
    </xf>
    <xf numFmtId="0" fontId="6" fillId="0" borderId="40" xfId="0" applyFont="1" applyBorder="1" applyAlignment="1">
      <alignment horizontal="distributed" vertical="center"/>
    </xf>
    <xf numFmtId="38" fontId="6" fillId="0" borderId="33" xfId="2" applyFont="1" applyBorder="1" applyAlignment="1">
      <alignment vertical="center"/>
    </xf>
    <xf numFmtId="38" fontId="6" fillId="0" borderId="33" xfId="2" applyFont="1" applyFill="1" applyBorder="1" applyAlignment="1">
      <alignment vertical="center"/>
    </xf>
    <xf numFmtId="38" fontId="6" fillId="0" borderId="34" xfId="2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0" fontId="6" fillId="0" borderId="35" xfId="2" applyNumberFormat="1" applyFont="1" applyBorder="1" applyAlignment="1">
      <alignment vertical="center"/>
    </xf>
    <xf numFmtId="0" fontId="6" fillId="0" borderId="4" xfId="0" applyFont="1" applyBorder="1" applyAlignment="1">
      <alignment horizontal="distributed" vertical="center" wrapText="1"/>
    </xf>
    <xf numFmtId="40" fontId="4" fillId="0" borderId="35" xfId="2" applyNumberFormat="1" applyFont="1" applyBorder="1" applyAlignment="1">
      <alignment vertical="center"/>
    </xf>
    <xf numFmtId="40" fontId="4" fillId="0" borderId="0" xfId="2" applyNumberFormat="1" applyFont="1" applyBorder="1" applyAlignment="1">
      <alignment vertical="center"/>
    </xf>
    <xf numFmtId="40" fontId="4" fillId="0" borderId="41" xfId="2" applyNumberFormat="1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40" fontId="4" fillId="0" borderId="1" xfId="2" applyNumberFormat="1" applyFont="1" applyBorder="1" applyAlignment="1">
      <alignment vertical="center"/>
    </xf>
    <xf numFmtId="0" fontId="7" fillId="0" borderId="7" xfId="0" applyFont="1" applyBorder="1" applyAlignment="1">
      <alignment horizontal="right" vertical="center" shrinkToFit="1"/>
    </xf>
    <xf numFmtId="0" fontId="7" fillId="0" borderId="6" xfId="0" applyFont="1" applyBorder="1" applyAlignment="1">
      <alignment horizontal="right" vertical="center" shrinkToFi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distributed" vertical="center" wrapText="1"/>
    </xf>
    <xf numFmtId="0" fontId="10" fillId="0" borderId="4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 wrapText="1"/>
    </xf>
    <xf numFmtId="0" fontId="6" fillId="0" borderId="42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38" fontId="6" fillId="0" borderId="1" xfId="2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distributed" vertical="center" wrapText="1"/>
    </xf>
    <xf numFmtId="0" fontId="9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30" xfId="0" applyFont="1" applyBorder="1" applyAlignment="1">
      <alignment horizontal="distributed" vertical="center" wrapText="1"/>
    </xf>
    <xf numFmtId="0" fontId="4" fillId="0" borderId="3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3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 wrapText="1"/>
    </xf>
    <xf numFmtId="0" fontId="7" fillId="0" borderId="46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/>
    </xf>
    <xf numFmtId="0" fontId="7" fillId="0" borderId="46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4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28575</xdr:rowOff>
        </xdr:from>
        <xdr:to>
          <xdr:col>10</xdr:col>
          <xdr:colOff>0</xdr:colOff>
          <xdr:row>39</xdr:row>
          <xdr:rowOff>57150</xdr:rowOff>
        </xdr:to>
        <xdr:pic>
          <xdr:nvPicPr>
            <xdr:cNvPr id="16385" name="Picture 1">
              <a:extLst>
                <a:ext uri="{FF2B5EF4-FFF2-40B4-BE49-F238E27FC236}">
                  <a16:creationId xmlns:a16="http://schemas.microsoft.com/office/drawing/2014/main" id="{8476B718-7D86-4814-91EA-06BF307BFF7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13'!$A$1:$J$9" spid="_x0000_s1639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143375"/>
              <a:ext cx="6600825" cy="2600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40</xdr:row>
          <xdr:rowOff>19050</xdr:rowOff>
        </xdr:from>
        <xdr:to>
          <xdr:col>9</xdr:col>
          <xdr:colOff>381000</xdr:colOff>
          <xdr:row>54</xdr:row>
          <xdr:rowOff>9525</xdr:rowOff>
        </xdr:to>
        <xdr:pic>
          <xdr:nvPicPr>
            <xdr:cNvPr id="16386" name="Picture 2">
              <a:extLst>
                <a:ext uri="{FF2B5EF4-FFF2-40B4-BE49-F238E27FC236}">
                  <a16:creationId xmlns:a16="http://schemas.microsoft.com/office/drawing/2014/main" id="{CA74F15F-BFAB-440C-9875-3B744E80386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14'!$A$1:$H$9" spid="_x0000_s1639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525" y="6877050"/>
              <a:ext cx="6543675" cy="23907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19050</xdr:rowOff>
        </xdr:from>
        <xdr:to>
          <xdr:col>9</xdr:col>
          <xdr:colOff>419100</xdr:colOff>
          <xdr:row>23</xdr:row>
          <xdr:rowOff>47625</xdr:rowOff>
        </xdr:to>
        <xdr:pic>
          <xdr:nvPicPr>
            <xdr:cNvPr id="16387" name="Picture 3">
              <a:extLst>
                <a:ext uri="{FF2B5EF4-FFF2-40B4-BE49-F238E27FC236}">
                  <a16:creationId xmlns:a16="http://schemas.microsoft.com/office/drawing/2014/main" id="{34FC9F4F-E2D3-4112-B0B0-F61A99335F4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12'!$A$1:$O$17" spid="_x0000_s1639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9525" y="19050"/>
              <a:ext cx="6581775" cy="39719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showGridLines="0" tabSelected="1" view="pageBreakPreview" zoomScale="60" zoomScaleNormal="120" workbookViewId="0"/>
  </sheetViews>
  <sheetFormatPr defaultRowHeight="13.5"/>
  <cols>
    <col min="1" max="9" width="9" style="1"/>
    <col min="10" max="10" width="5.625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O73"/>
  <sheetViews>
    <sheetView view="pageBreakPreview" zoomScale="75" zoomScaleNormal="100" workbookViewId="0">
      <selection activeCell="B17" sqref="B17"/>
    </sheetView>
  </sheetViews>
  <sheetFormatPr defaultRowHeight="13.5"/>
  <cols>
    <col min="1" max="1" width="21.75" style="16" customWidth="1"/>
    <col min="2" max="9" width="10.625" style="3" hidden="1" customWidth="1"/>
    <col min="10" max="15" width="10.75" style="3" customWidth="1"/>
    <col min="16" max="16384" width="9" style="3"/>
  </cols>
  <sheetData>
    <row r="1" spans="1:15" ht="18" customHeight="1" thickBot="1">
      <c r="A1" s="2" t="s">
        <v>206</v>
      </c>
      <c r="L1" s="208"/>
      <c r="M1" s="208"/>
      <c r="O1" s="4" t="s">
        <v>129</v>
      </c>
    </row>
    <row r="2" spans="1:15">
      <c r="A2" s="155" t="s">
        <v>111</v>
      </c>
      <c r="B2" s="168" t="s">
        <v>76</v>
      </c>
      <c r="C2" s="168"/>
      <c r="D2" s="168" t="s">
        <v>77</v>
      </c>
      <c r="E2" s="168"/>
      <c r="F2" s="168" t="s">
        <v>78</v>
      </c>
      <c r="G2" s="168"/>
      <c r="H2" s="168" t="s">
        <v>79</v>
      </c>
      <c r="I2" s="168"/>
      <c r="J2" s="209" t="s">
        <v>80</v>
      </c>
      <c r="K2" s="209"/>
      <c r="L2" s="209">
        <v>16</v>
      </c>
      <c r="M2" s="209"/>
      <c r="N2" s="209">
        <v>17</v>
      </c>
      <c r="O2" s="210"/>
    </row>
    <row r="3" spans="1:15">
      <c r="A3" s="156"/>
      <c r="B3" s="5" t="s">
        <v>112</v>
      </c>
      <c r="C3" s="5" t="s">
        <v>113</v>
      </c>
      <c r="D3" s="5" t="s">
        <v>112</v>
      </c>
      <c r="E3" s="5" t="s">
        <v>113</v>
      </c>
      <c r="F3" s="5" t="s">
        <v>112</v>
      </c>
      <c r="G3" s="5" t="s">
        <v>113</v>
      </c>
      <c r="H3" s="5" t="s">
        <v>112</v>
      </c>
      <c r="I3" s="5" t="s">
        <v>113</v>
      </c>
      <c r="J3" s="120" t="s">
        <v>112</v>
      </c>
      <c r="K3" s="120" t="s">
        <v>113</v>
      </c>
      <c r="L3" s="120" t="s">
        <v>112</v>
      </c>
      <c r="M3" s="120" t="s">
        <v>113</v>
      </c>
      <c r="N3" s="120" t="s">
        <v>112</v>
      </c>
      <c r="O3" s="59" t="s">
        <v>113</v>
      </c>
    </row>
    <row r="4" spans="1:15" ht="20.25" customHeight="1">
      <c r="A4" s="28" t="s">
        <v>0</v>
      </c>
      <c r="B4" s="121">
        <f t="shared" ref="B4:O4" si="0">SUM(B5:B16)</f>
        <v>33054</v>
      </c>
      <c r="C4" s="121">
        <f t="shared" si="0"/>
        <v>2923601</v>
      </c>
      <c r="D4" s="121">
        <f t="shared" si="0"/>
        <v>31804</v>
      </c>
      <c r="E4" s="121">
        <f t="shared" si="0"/>
        <v>2926177</v>
      </c>
      <c r="F4" s="121">
        <f t="shared" si="0"/>
        <v>31113</v>
      </c>
      <c r="G4" s="121">
        <f t="shared" si="0"/>
        <v>2972583</v>
      </c>
      <c r="H4" s="121">
        <f t="shared" si="0"/>
        <v>31101</v>
      </c>
      <c r="I4" s="121">
        <f t="shared" si="0"/>
        <v>3006261</v>
      </c>
      <c r="J4" s="121">
        <f t="shared" si="0"/>
        <v>51336</v>
      </c>
      <c r="K4" s="121">
        <f t="shared" si="0"/>
        <v>5006489</v>
      </c>
      <c r="L4" s="121">
        <f t="shared" si="0"/>
        <v>51492</v>
      </c>
      <c r="M4" s="121">
        <f t="shared" si="0"/>
        <v>5048346</v>
      </c>
      <c r="N4" s="121">
        <f t="shared" si="0"/>
        <v>72589</v>
      </c>
      <c r="O4" s="121">
        <f t="shared" si="0"/>
        <v>7079274</v>
      </c>
    </row>
    <row r="5" spans="1:15" ht="20.25" customHeight="1">
      <c r="A5" s="66" t="s">
        <v>14</v>
      </c>
      <c r="B5" s="29">
        <f>SUM(B22,B35,B48,B61)</f>
        <v>17045</v>
      </c>
      <c r="C5" s="29">
        <f t="shared" ref="C5:M5" si="1">SUM(C22,C35,C48,C61)</f>
        <v>1865302</v>
      </c>
      <c r="D5" s="29">
        <f t="shared" si="1"/>
        <v>17205</v>
      </c>
      <c r="E5" s="29">
        <f t="shared" si="1"/>
        <v>1905603</v>
      </c>
      <c r="F5" s="29">
        <f t="shared" si="1"/>
        <v>17050</v>
      </c>
      <c r="G5" s="29">
        <f t="shared" si="1"/>
        <v>1965281</v>
      </c>
      <c r="H5" s="29">
        <f t="shared" si="1"/>
        <v>17266</v>
      </c>
      <c r="I5" s="29">
        <f t="shared" si="1"/>
        <v>2007637</v>
      </c>
      <c r="J5" s="29">
        <f t="shared" si="1"/>
        <v>26091</v>
      </c>
      <c r="K5" s="29">
        <f t="shared" si="1"/>
        <v>3124606</v>
      </c>
      <c r="L5" s="29">
        <f t="shared" si="1"/>
        <v>26394</v>
      </c>
      <c r="M5" s="29">
        <f t="shared" si="1"/>
        <v>3177200</v>
      </c>
      <c r="N5" s="29">
        <v>36180</v>
      </c>
      <c r="O5" s="29">
        <v>4339694</v>
      </c>
    </row>
    <row r="6" spans="1:15" ht="20.25" customHeight="1">
      <c r="A6" s="66" t="s">
        <v>116</v>
      </c>
      <c r="B6" s="29">
        <f t="shared" ref="B6:M16" si="2">SUM(B23,B36,B49,B62)</f>
        <v>905</v>
      </c>
      <c r="C6" s="29">
        <f t="shared" si="2"/>
        <v>127385</v>
      </c>
      <c r="D6" s="29">
        <f t="shared" si="2"/>
        <v>904</v>
      </c>
      <c r="E6" s="29">
        <f t="shared" si="2"/>
        <v>129036</v>
      </c>
      <c r="F6" s="29">
        <f t="shared" si="2"/>
        <v>887</v>
      </c>
      <c r="G6" s="29">
        <f t="shared" si="2"/>
        <v>129105</v>
      </c>
      <c r="H6" s="29">
        <f t="shared" si="2"/>
        <v>880</v>
      </c>
      <c r="I6" s="29">
        <f t="shared" si="2"/>
        <v>129278</v>
      </c>
      <c r="J6" s="29">
        <f t="shared" si="2"/>
        <v>1514</v>
      </c>
      <c r="K6" s="29">
        <f t="shared" si="2"/>
        <v>225808</v>
      </c>
      <c r="L6" s="29">
        <f t="shared" si="2"/>
        <v>1500</v>
      </c>
      <c r="M6" s="29">
        <f t="shared" si="2"/>
        <v>223073</v>
      </c>
      <c r="N6" s="29">
        <v>2118</v>
      </c>
      <c r="O6" s="29">
        <v>317354</v>
      </c>
    </row>
    <row r="7" spans="1:15" ht="20.25" customHeight="1">
      <c r="A7" s="66" t="s">
        <v>117</v>
      </c>
      <c r="B7" s="29">
        <f t="shared" si="2"/>
        <v>3643</v>
      </c>
      <c r="C7" s="29">
        <f t="shared" si="2"/>
        <v>439429</v>
      </c>
      <c r="D7" s="29">
        <f t="shared" si="2"/>
        <v>3408</v>
      </c>
      <c r="E7" s="29">
        <f t="shared" si="2"/>
        <v>420598</v>
      </c>
      <c r="F7" s="29">
        <f t="shared" si="2"/>
        <v>3223</v>
      </c>
      <c r="G7" s="29">
        <f t="shared" si="2"/>
        <v>408612</v>
      </c>
      <c r="H7" s="29">
        <f t="shared" si="2"/>
        <v>3145</v>
      </c>
      <c r="I7" s="29">
        <f t="shared" si="2"/>
        <v>400900</v>
      </c>
      <c r="J7" s="29">
        <f t="shared" si="2"/>
        <v>6121</v>
      </c>
      <c r="K7" s="29">
        <f t="shared" si="2"/>
        <v>821004</v>
      </c>
      <c r="L7" s="29">
        <f t="shared" si="2"/>
        <v>6055</v>
      </c>
      <c r="M7" s="29">
        <f t="shared" si="2"/>
        <v>812030</v>
      </c>
      <c r="N7" s="29">
        <v>9018</v>
      </c>
      <c r="O7" s="29">
        <v>1220138</v>
      </c>
    </row>
    <row r="8" spans="1:15" ht="20.25" customHeight="1">
      <c r="A8" s="66" t="s">
        <v>118</v>
      </c>
      <c r="B8" s="29">
        <f t="shared" si="2"/>
        <v>8529</v>
      </c>
      <c r="C8" s="29">
        <f t="shared" si="2"/>
        <v>219602</v>
      </c>
      <c r="D8" s="29">
        <f t="shared" si="2"/>
        <v>7404</v>
      </c>
      <c r="E8" s="29">
        <f t="shared" si="2"/>
        <v>198650</v>
      </c>
      <c r="F8" s="29">
        <f t="shared" si="2"/>
        <v>7104</v>
      </c>
      <c r="G8" s="29">
        <f t="shared" si="2"/>
        <v>196378</v>
      </c>
      <c r="H8" s="29">
        <f t="shared" si="2"/>
        <v>6970</v>
      </c>
      <c r="I8" s="29">
        <f t="shared" si="2"/>
        <v>193697</v>
      </c>
      <c r="J8" s="29">
        <f t="shared" si="2"/>
        <v>13114</v>
      </c>
      <c r="K8" s="29">
        <f t="shared" si="2"/>
        <v>428558</v>
      </c>
      <c r="L8" s="29">
        <f t="shared" si="2"/>
        <v>13020</v>
      </c>
      <c r="M8" s="29">
        <f t="shared" si="2"/>
        <v>425227</v>
      </c>
      <c r="N8" s="29">
        <v>19074</v>
      </c>
      <c r="O8" s="29">
        <v>656848</v>
      </c>
    </row>
    <row r="9" spans="1:15" ht="10.5" customHeight="1">
      <c r="A9" s="66"/>
      <c r="B9" s="29">
        <f t="shared" si="2"/>
        <v>0</v>
      </c>
      <c r="C9" s="29">
        <f t="shared" si="2"/>
        <v>0</v>
      </c>
      <c r="D9" s="29">
        <f t="shared" si="2"/>
        <v>0</v>
      </c>
      <c r="E9" s="29">
        <f t="shared" si="2"/>
        <v>0</v>
      </c>
      <c r="F9" s="29">
        <f t="shared" si="2"/>
        <v>0</v>
      </c>
      <c r="G9" s="29">
        <f t="shared" si="2"/>
        <v>0</v>
      </c>
      <c r="H9" s="29">
        <f t="shared" si="2"/>
        <v>0</v>
      </c>
      <c r="I9" s="29">
        <f t="shared" si="2"/>
        <v>0</v>
      </c>
      <c r="J9" s="29"/>
      <c r="K9" s="29"/>
      <c r="L9" s="29"/>
      <c r="M9" s="29"/>
      <c r="N9" s="29"/>
      <c r="O9" s="29"/>
    </row>
    <row r="10" spans="1:15" ht="20.25" customHeight="1">
      <c r="A10" s="147" t="s">
        <v>119</v>
      </c>
      <c r="B10" s="29">
        <f t="shared" si="2"/>
        <v>66</v>
      </c>
      <c r="C10" s="29">
        <f t="shared" si="2"/>
        <v>8364</v>
      </c>
      <c r="D10" s="29">
        <f t="shared" si="2"/>
        <v>65</v>
      </c>
      <c r="E10" s="29">
        <f t="shared" si="2"/>
        <v>8332</v>
      </c>
      <c r="F10" s="29">
        <f t="shared" si="2"/>
        <v>46</v>
      </c>
      <c r="G10" s="29">
        <f t="shared" si="2"/>
        <v>7689</v>
      </c>
      <c r="H10" s="29">
        <f t="shared" si="2"/>
        <v>45</v>
      </c>
      <c r="I10" s="29">
        <f t="shared" si="2"/>
        <v>7603</v>
      </c>
      <c r="J10" s="29">
        <f t="shared" si="2"/>
        <v>68</v>
      </c>
      <c r="K10" s="29">
        <f t="shared" si="2"/>
        <v>13433</v>
      </c>
      <c r="L10" s="29">
        <f t="shared" si="2"/>
        <v>70</v>
      </c>
      <c r="M10" s="29">
        <f t="shared" si="2"/>
        <v>13685</v>
      </c>
      <c r="N10" s="29">
        <v>96</v>
      </c>
      <c r="O10" s="29">
        <v>19871</v>
      </c>
    </row>
    <row r="11" spans="1:15" ht="20.25" customHeight="1">
      <c r="A11" s="66" t="s">
        <v>120</v>
      </c>
      <c r="B11" s="29">
        <f t="shared" si="2"/>
        <v>406</v>
      </c>
      <c r="C11" s="29">
        <f t="shared" si="2"/>
        <v>71359</v>
      </c>
      <c r="D11" s="29">
        <f t="shared" si="2"/>
        <v>393</v>
      </c>
      <c r="E11" s="29">
        <f t="shared" si="2"/>
        <v>69452</v>
      </c>
      <c r="F11" s="29">
        <f t="shared" si="2"/>
        <v>399</v>
      </c>
      <c r="G11" s="29">
        <f t="shared" si="2"/>
        <v>70939</v>
      </c>
      <c r="H11" s="29">
        <f t="shared" si="2"/>
        <v>408</v>
      </c>
      <c r="I11" s="29">
        <f t="shared" si="2"/>
        <v>73957</v>
      </c>
      <c r="J11" s="29">
        <f t="shared" si="2"/>
        <v>489</v>
      </c>
      <c r="K11" s="29">
        <f t="shared" si="2"/>
        <v>91840</v>
      </c>
      <c r="L11" s="29">
        <f t="shared" si="2"/>
        <v>503</v>
      </c>
      <c r="M11" s="29">
        <f t="shared" si="2"/>
        <v>95790</v>
      </c>
      <c r="N11" s="29">
        <v>589</v>
      </c>
      <c r="O11" s="29">
        <v>114861</v>
      </c>
    </row>
    <row r="12" spans="1:15" ht="20.25" customHeight="1">
      <c r="A12" s="66" t="s">
        <v>121</v>
      </c>
      <c r="B12" s="29">
        <f t="shared" si="2"/>
        <v>681</v>
      </c>
      <c r="C12" s="29">
        <f t="shared" si="2"/>
        <v>64700</v>
      </c>
      <c r="D12" s="29">
        <f t="shared" si="2"/>
        <v>681</v>
      </c>
      <c r="E12" s="29">
        <f t="shared" si="2"/>
        <v>64452</v>
      </c>
      <c r="F12" s="29">
        <f t="shared" si="2"/>
        <v>681</v>
      </c>
      <c r="G12" s="29">
        <f t="shared" si="2"/>
        <v>65533</v>
      </c>
      <c r="H12" s="29">
        <f t="shared" si="2"/>
        <v>689</v>
      </c>
      <c r="I12" s="29">
        <f t="shared" si="2"/>
        <v>67080</v>
      </c>
      <c r="J12" s="29">
        <f t="shared" si="2"/>
        <v>965</v>
      </c>
      <c r="K12" s="29">
        <f t="shared" si="2"/>
        <v>94965</v>
      </c>
      <c r="L12" s="29">
        <f t="shared" si="2"/>
        <v>976</v>
      </c>
      <c r="M12" s="29">
        <f t="shared" si="2"/>
        <v>96631</v>
      </c>
      <c r="N12" s="29">
        <v>1253</v>
      </c>
      <c r="O12" s="29">
        <v>124915</v>
      </c>
    </row>
    <row r="13" spans="1:15" ht="20.25" customHeight="1">
      <c r="A13" s="66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 ht="20.25" customHeight="1">
      <c r="A14" s="66" t="s">
        <v>122</v>
      </c>
      <c r="B14" s="29">
        <f t="shared" si="2"/>
        <v>20</v>
      </c>
      <c r="C14" s="29">
        <f t="shared" si="2"/>
        <v>2978</v>
      </c>
      <c r="D14" s="29">
        <f t="shared" si="2"/>
        <v>20</v>
      </c>
      <c r="E14" s="29">
        <f t="shared" si="2"/>
        <v>3013</v>
      </c>
      <c r="F14" s="29">
        <f t="shared" si="2"/>
        <v>20</v>
      </c>
      <c r="G14" s="29">
        <f t="shared" si="2"/>
        <v>3019</v>
      </c>
      <c r="H14" s="29">
        <f t="shared" si="2"/>
        <v>20</v>
      </c>
      <c r="I14" s="29">
        <f t="shared" si="2"/>
        <v>3019</v>
      </c>
      <c r="J14" s="29">
        <f t="shared" si="2"/>
        <v>35</v>
      </c>
      <c r="K14" s="29">
        <f t="shared" si="2"/>
        <v>5668</v>
      </c>
      <c r="L14" s="29">
        <f t="shared" si="2"/>
        <v>35</v>
      </c>
      <c r="M14" s="29">
        <f t="shared" si="2"/>
        <v>5672</v>
      </c>
      <c r="N14" s="29">
        <v>49</v>
      </c>
      <c r="O14" s="29">
        <v>7874</v>
      </c>
    </row>
    <row r="15" spans="1:15" ht="20.25" customHeight="1">
      <c r="A15" s="66" t="s">
        <v>123</v>
      </c>
      <c r="B15" s="29">
        <f t="shared" si="2"/>
        <v>2</v>
      </c>
      <c r="C15" s="29">
        <f t="shared" si="2"/>
        <v>303</v>
      </c>
      <c r="D15" s="29">
        <f t="shared" si="2"/>
        <v>1</v>
      </c>
      <c r="E15" s="29">
        <f t="shared" si="2"/>
        <v>239</v>
      </c>
      <c r="F15" s="29">
        <f t="shared" si="2"/>
        <v>1</v>
      </c>
      <c r="G15" s="29">
        <f t="shared" si="2"/>
        <v>239</v>
      </c>
      <c r="H15" s="29">
        <f t="shared" si="2"/>
        <v>1</v>
      </c>
      <c r="I15" s="29">
        <f t="shared" si="2"/>
        <v>239</v>
      </c>
      <c r="J15" s="29">
        <f t="shared" si="2"/>
        <v>1</v>
      </c>
      <c r="K15" s="29">
        <f t="shared" si="2"/>
        <v>239</v>
      </c>
      <c r="L15" s="29">
        <f t="shared" si="2"/>
        <v>1</v>
      </c>
      <c r="M15" s="29">
        <f t="shared" si="2"/>
        <v>239</v>
      </c>
      <c r="N15" s="29">
        <v>1</v>
      </c>
      <c r="O15" s="29">
        <v>240</v>
      </c>
    </row>
    <row r="16" spans="1:15" ht="20.25" customHeight="1" thickBot="1">
      <c r="A16" s="91" t="s">
        <v>124</v>
      </c>
      <c r="B16" s="76">
        <f t="shared" si="2"/>
        <v>1757</v>
      </c>
      <c r="C16" s="76">
        <f t="shared" si="2"/>
        <v>124179</v>
      </c>
      <c r="D16" s="76">
        <f t="shared" si="2"/>
        <v>1723</v>
      </c>
      <c r="E16" s="76">
        <f t="shared" si="2"/>
        <v>126802</v>
      </c>
      <c r="F16" s="76">
        <f t="shared" si="2"/>
        <v>1702</v>
      </c>
      <c r="G16" s="76">
        <f t="shared" si="2"/>
        <v>125788</v>
      </c>
      <c r="H16" s="76">
        <f t="shared" si="2"/>
        <v>1677</v>
      </c>
      <c r="I16" s="76">
        <f t="shared" si="2"/>
        <v>122851</v>
      </c>
      <c r="J16" s="76">
        <f t="shared" si="2"/>
        <v>2938</v>
      </c>
      <c r="K16" s="76">
        <f t="shared" si="2"/>
        <v>200368</v>
      </c>
      <c r="L16" s="76">
        <f t="shared" si="2"/>
        <v>2938</v>
      </c>
      <c r="M16" s="76">
        <f t="shared" si="2"/>
        <v>198799</v>
      </c>
      <c r="N16" s="76">
        <v>4211</v>
      </c>
      <c r="O16" s="76">
        <v>277479</v>
      </c>
    </row>
    <row r="17" spans="1:15">
      <c r="A17" s="16" t="s">
        <v>128</v>
      </c>
    </row>
    <row r="18" spans="1:15" ht="14.25" thickBot="1">
      <c r="A18" s="2" t="s">
        <v>174</v>
      </c>
      <c r="L18" s="208"/>
      <c r="M18" s="208"/>
      <c r="O18" s="80" t="s">
        <v>129</v>
      </c>
    </row>
    <row r="19" spans="1:15">
      <c r="A19" s="163" t="s">
        <v>111</v>
      </c>
      <c r="B19" s="209" t="s">
        <v>76</v>
      </c>
      <c r="C19" s="209"/>
      <c r="D19" s="209" t="s">
        <v>77</v>
      </c>
      <c r="E19" s="209"/>
      <c r="F19" s="209" t="s">
        <v>78</v>
      </c>
      <c r="G19" s="209"/>
      <c r="H19" s="209" t="s">
        <v>79</v>
      </c>
      <c r="I19" s="209"/>
      <c r="J19" s="209" t="s">
        <v>80</v>
      </c>
      <c r="K19" s="209"/>
      <c r="L19" s="209" t="s">
        <v>114</v>
      </c>
      <c r="M19" s="209"/>
      <c r="N19" s="209" t="s">
        <v>147</v>
      </c>
      <c r="O19" s="210"/>
    </row>
    <row r="20" spans="1:15">
      <c r="A20" s="164"/>
      <c r="B20" s="120" t="s">
        <v>112</v>
      </c>
      <c r="C20" s="120" t="s">
        <v>113</v>
      </c>
      <c r="D20" s="120" t="s">
        <v>112</v>
      </c>
      <c r="E20" s="120" t="s">
        <v>113</v>
      </c>
      <c r="F20" s="120" t="s">
        <v>112</v>
      </c>
      <c r="G20" s="120" t="s">
        <v>113</v>
      </c>
      <c r="H20" s="120" t="s">
        <v>112</v>
      </c>
      <c r="I20" s="120" t="s">
        <v>113</v>
      </c>
      <c r="J20" s="120" t="s">
        <v>112</v>
      </c>
      <c r="K20" s="120" t="s">
        <v>113</v>
      </c>
      <c r="L20" s="120" t="s">
        <v>112</v>
      </c>
      <c r="M20" s="120" t="s">
        <v>113</v>
      </c>
      <c r="N20" s="120" t="s">
        <v>112</v>
      </c>
      <c r="O20" s="59" t="s">
        <v>113</v>
      </c>
    </row>
    <row r="21" spans="1:15" ht="26.25" customHeight="1">
      <c r="A21" s="122" t="s">
        <v>115</v>
      </c>
      <c r="B21" s="37">
        <f t="shared" ref="B21:I21" si="3">SUM(B22:B33)</f>
        <v>33054</v>
      </c>
      <c r="C21" s="37">
        <f t="shared" si="3"/>
        <v>2923601</v>
      </c>
      <c r="D21" s="37">
        <f t="shared" si="3"/>
        <v>31804</v>
      </c>
      <c r="E21" s="37">
        <f t="shared" si="3"/>
        <v>2926177</v>
      </c>
      <c r="F21" s="37">
        <f t="shared" si="3"/>
        <v>31113</v>
      </c>
      <c r="G21" s="37">
        <f t="shared" si="3"/>
        <v>2972583</v>
      </c>
      <c r="H21" s="37">
        <f t="shared" si="3"/>
        <v>31101</v>
      </c>
      <c r="I21" s="37">
        <f t="shared" si="3"/>
        <v>3006261</v>
      </c>
      <c r="J21" s="37">
        <v>31239</v>
      </c>
      <c r="K21" s="37">
        <v>3039611</v>
      </c>
      <c r="L21" s="37">
        <v>31373</v>
      </c>
      <c r="M21" s="37">
        <v>3072151</v>
      </c>
      <c r="N21" s="37">
        <v>20532</v>
      </c>
      <c r="O21" s="123">
        <v>1976004</v>
      </c>
    </row>
    <row r="22" spans="1:15">
      <c r="A22" s="124" t="s">
        <v>14</v>
      </c>
      <c r="B22" s="35">
        <v>17045</v>
      </c>
      <c r="C22" s="35">
        <v>1865302</v>
      </c>
      <c r="D22" s="35">
        <v>17205</v>
      </c>
      <c r="E22" s="35">
        <v>1905603</v>
      </c>
      <c r="F22" s="35">
        <v>17050</v>
      </c>
      <c r="G22" s="35">
        <v>1965281</v>
      </c>
      <c r="H22" s="35">
        <v>17266</v>
      </c>
      <c r="I22" s="35">
        <v>2007637</v>
      </c>
      <c r="J22" s="35">
        <v>17500</v>
      </c>
      <c r="K22" s="35">
        <v>2045849</v>
      </c>
      <c r="L22" s="35">
        <v>17715</v>
      </c>
      <c r="M22" s="35">
        <v>2082237</v>
      </c>
      <c r="N22" s="35">
        <v>9113</v>
      </c>
      <c r="O22" s="125">
        <v>1110383</v>
      </c>
    </row>
    <row r="23" spans="1:15">
      <c r="A23" s="124" t="s">
        <v>116</v>
      </c>
      <c r="B23" s="35">
        <v>905</v>
      </c>
      <c r="C23" s="35">
        <v>127385</v>
      </c>
      <c r="D23" s="35">
        <v>904</v>
      </c>
      <c r="E23" s="35">
        <v>129036</v>
      </c>
      <c r="F23" s="35">
        <v>887</v>
      </c>
      <c r="G23" s="35">
        <v>129105</v>
      </c>
      <c r="H23" s="35">
        <v>880</v>
      </c>
      <c r="I23" s="35">
        <v>129278</v>
      </c>
      <c r="J23" s="35">
        <v>877</v>
      </c>
      <c r="K23" s="35">
        <v>129371</v>
      </c>
      <c r="L23" s="35">
        <v>867</v>
      </c>
      <c r="M23" s="35">
        <v>128623</v>
      </c>
      <c r="N23" s="35">
        <v>624</v>
      </c>
      <c r="O23" s="125">
        <v>93761</v>
      </c>
    </row>
    <row r="24" spans="1:15">
      <c r="A24" s="124" t="s">
        <v>117</v>
      </c>
      <c r="B24" s="35">
        <v>3643</v>
      </c>
      <c r="C24" s="35">
        <v>439429</v>
      </c>
      <c r="D24" s="35">
        <v>3408</v>
      </c>
      <c r="E24" s="35">
        <v>420598</v>
      </c>
      <c r="F24" s="35">
        <v>3223</v>
      </c>
      <c r="G24" s="35">
        <v>408612</v>
      </c>
      <c r="H24" s="35">
        <v>3145</v>
      </c>
      <c r="I24" s="35">
        <v>400900</v>
      </c>
      <c r="J24" s="35">
        <v>3100</v>
      </c>
      <c r="K24" s="35">
        <v>395042</v>
      </c>
      <c r="L24" s="35">
        <v>3058</v>
      </c>
      <c r="M24" s="35">
        <v>389672</v>
      </c>
      <c r="N24" s="35">
        <v>3001</v>
      </c>
      <c r="O24" s="125">
        <v>417768</v>
      </c>
    </row>
    <row r="25" spans="1:15">
      <c r="A25" s="124" t="s">
        <v>118</v>
      </c>
      <c r="B25" s="35">
        <v>8529</v>
      </c>
      <c r="C25" s="35">
        <v>219602</v>
      </c>
      <c r="D25" s="35">
        <v>7404</v>
      </c>
      <c r="E25" s="35">
        <v>198650</v>
      </c>
      <c r="F25" s="35">
        <v>7104</v>
      </c>
      <c r="G25" s="35">
        <v>196378</v>
      </c>
      <c r="H25" s="35">
        <v>6970</v>
      </c>
      <c r="I25" s="35">
        <v>193697</v>
      </c>
      <c r="J25" s="35">
        <v>6925</v>
      </c>
      <c r="K25" s="35">
        <v>192967</v>
      </c>
      <c r="L25" s="35">
        <v>6879</v>
      </c>
      <c r="M25" s="35">
        <v>191865</v>
      </c>
      <c r="N25" s="35">
        <v>6125</v>
      </c>
      <c r="O25" s="125">
        <v>233212</v>
      </c>
    </row>
    <row r="26" spans="1:15" ht="6.75" customHeight="1">
      <c r="A26" s="12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125"/>
    </row>
    <row r="27" spans="1:15">
      <c r="A27" s="124" t="s">
        <v>119</v>
      </c>
      <c r="B27" s="35">
        <v>66</v>
      </c>
      <c r="C27" s="35">
        <v>8364</v>
      </c>
      <c r="D27" s="35">
        <v>65</v>
      </c>
      <c r="E27" s="35">
        <v>8332</v>
      </c>
      <c r="F27" s="35">
        <v>46</v>
      </c>
      <c r="G27" s="35">
        <v>7689</v>
      </c>
      <c r="H27" s="35">
        <v>45</v>
      </c>
      <c r="I27" s="35">
        <v>7603</v>
      </c>
      <c r="J27" s="35">
        <v>45</v>
      </c>
      <c r="K27" s="35">
        <v>7603</v>
      </c>
      <c r="L27" s="35">
        <v>45</v>
      </c>
      <c r="M27" s="35">
        <v>7603</v>
      </c>
      <c r="N27" s="35">
        <v>25</v>
      </c>
      <c r="O27" s="125">
        <v>6081</v>
      </c>
    </row>
    <row r="28" spans="1:15">
      <c r="A28" s="124" t="s">
        <v>120</v>
      </c>
      <c r="B28" s="35">
        <v>406</v>
      </c>
      <c r="C28" s="35">
        <v>71359</v>
      </c>
      <c r="D28" s="35">
        <v>393</v>
      </c>
      <c r="E28" s="35">
        <v>69452</v>
      </c>
      <c r="F28" s="35">
        <v>399</v>
      </c>
      <c r="G28" s="35">
        <v>70939</v>
      </c>
      <c r="H28" s="35">
        <v>408</v>
      </c>
      <c r="I28" s="35">
        <v>73957</v>
      </c>
      <c r="J28" s="35">
        <v>411</v>
      </c>
      <c r="K28" s="35">
        <v>75965</v>
      </c>
      <c r="L28" s="35">
        <v>423</v>
      </c>
      <c r="M28" s="35">
        <v>79248</v>
      </c>
      <c r="N28" s="35">
        <v>80</v>
      </c>
      <c r="O28" s="125">
        <v>16321</v>
      </c>
    </row>
    <row r="29" spans="1:15">
      <c r="A29" s="124" t="s">
        <v>121</v>
      </c>
      <c r="B29" s="35">
        <v>681</v>
      </c>
      <c r="C29" s="35">
        <v>64700</v>
      </c>
      <c r="D29" s="35">
        <v>681</v>
      </c>
      <c r="E29" s="35">
        <v>64452</v>
      </c>
      <c r="F29" s="35">
        <v>681</v>
      </c>
      <c r="G29" s="35">
        <v>65533</v>
      </c>
      <c r="H29" s="35">
        <v>689</v>
      </c>
      <c r="I29" s="35">
        <v>67080</v>
      </c>
      <c r="J29" s="35">
        <v>693</v>
      </c>
      <c r="K29" s="35">
        <v>67646</v>
      </c>
      <c r="L29" s="35">
        <v>703</v>
      </c>
      <c r="M29" s="35">
        <v>69256</v>
      </c>
      <c r="N29" s="35">
        <v>273</v>
      </c>
      <c r="O29" s="125">
        <v>17540</v>
      </c>
    </row>
    <row r="30" spans="1:15" ht="6.75" customHeight="1">
      <c r="A30" s="12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125"/>
    </row>
    <row r="31" spans="1:15">
      <c r="A31" s="124" t="s">
        <v>122</v>
      </c>
      <c r="B31" s="35">
        <v>20</v>
      </c>
      <c r="C31" s="35">
        <v>2978</v>
      </c>
      <c r="D31" s="35">
        <v>20</v>
      </c>
      <c r="E31" s="35">
        <v>3013</v>
      </c>
      <c r="F31" s="35">
        <v>20</v>
      </c>
      <c r="G31" s="35">
        <v>3019</v>
      </c>
      <c r="H31" s="35">
        <v>20</v>
      </c>
      <c r="I31" s="35">
        <v>3019</v>
      </c>
      <c r="J31" s="35">
        <v>20</v>
      </c>
      <c r="K31" s="35">
        <v>3380</v>
      </c>
      <c r="L31" s="35">
        <v>21</v>
      </c>
      <c r="M31" s="35">
        <v>3739</v>
      </c>
      <c r="N31" s="35">
        <v>13</v>
      </c>
      <c r="O31" s="125">
        <v>1796</v>
      </c>
    </row>
    <row r="32" spans="1:15">
      <c r="A32" s="124" t="s">
        <v>123</v>
      </c>
      <c r="B32" s="35">
        <v>2</v>
      </c>
      <c r="C32" s="35">
        <v>303</v>
      </c>
      <c r="D32" s="35">
        <v>1</v>
      </c>
      <c r="E32" s="35">
        <v>239</v>
      </c>
      <c r="F32" s="35">
        <v>1</v>
      </c>
      <c r="G32" s="35">
        <v>239</v>
      </c>
      <c r="H32" s="35">
        <v>1</v>
      </c>
      <c r="I32" s="35">
        <v>239</v>
      </c>
      <c r="J32" s="35">
        <v>1</v>
      </c>
      <c r="K32" s="35">
        <v>239</v>
      </c>
      <c r="L32" s="35">
        <v>1</v>
      </c>
      <c r="M32" s="35">
        <v>239</v>
      </c>
      <c r="N32" s="35">
        <v>0</v>
      </c>
      <c r="O32" s="125">
        <v>0</v>
      </c>
    </row>
    <row r="33" spans="1:15">
      <c r="A33" s="124" t="s">
        <v>124</v>
      </c>
      <c r="B33" s="35">
        <v>1757</v>
      </c>
      <c r="C33" s="35">
        <v>124179</v>
      </c>
      <c r="D33" s="35">
        <v>1723</v>
      </c>
      <c r="E33" s="35">
        <v>126802</v>
      </c>
      <c r="F33" s="35">
        <v>1702</v>
      </c>
      <c r="G33" s="35">
        <v>125788</v>
      </c>
      <c r="H33" s="35">
        <v>1677</v>
      </c>
      <c r="I33" s="35">
        <v>122851</v>
      </c>
      <c r="J33" s="35">
        <v>1667</v>
      </c>
      <c r="K33" s="35">
        <v>121549</v>
      </c>
      <c r="L33" s="35">
        <v>1661</v>
      </c>
      <c r="M33" s="35">
        <v>119669</v>
      </c>
      <c r="N33" s="35">
        <v>1278</v>
      </c>
      <c r="O33" s="125">
        <v>79142</v>
      </c>
    </row>
    <row r="34" spans="1:15" ht="26.25" customHeight="1">
      <c r="A34" s="126" t="s">
        <v>125</v>
      </c>
      <c r="B34" s="35">
        <f t="shared" ref="B34:I34" si="4">SUM(B35:B46)</f>
        <v>0</v>
      </c>
      <c r="C34" s="35">
        <f t="shared" si="4"/>
        <v>0</v>
      </c>
      <c r="D34" s="35">
        <f t="shared" si="4"/>
        <v>0</v>
      </c>
      <c r="E34" s="35">
        <f t="shared" si="4"/>
        <v>0</v>
      </c>
      <c r="F34" s="35">
        <f t="shared" si="4"/>
        <v>0</v>
      </c>
      <c r="G34" s="35">
        <f t="shared" si="4"/>
        <v>0</v>
      </c>
      <c r="H34" s="35">
        <f t="shared" si="4"/>
        <v>0</v>
      </c>
      <c r="I34" s="35">
        <f t="shared" si="4"/>
        <v>0</v>
      </c>
      <c r="J34" s="35">
        <v>9702</v>
      </c>
      <c r="K34" s="35">
        <v>847929</v>
      </c>
      <c r="L34" s="35">
        <v>9681</v>
      </c>
      <c r="M34" s="35">
        <v>851623</v>
      </c>
      <c r="N34" s="127">
        <v>9666</v>
      </c>
      <c r="O34" s="128">
        <v>845074</v>
      </c>
    </row>
    <row r="35" spans="1:15">
      <c r="A35" s="124" t="s">
        <v>14</v>
      </c>
      <c r="B35" s="35"/>
      <c r="C35" s="35"/>
      <c r="D35" s="35"/>
      <c r="E35" s="35"/>
      <c r="F35" s="35"/>
      <c r="G35" s="35"/>
      <c r="H35" s="35"/>
      <c r="I35" s="35"/>
      <c r="J35" s="35">
        <v>3801</v>
      </c>
      <c r="K35" s="35">
        <v>459321</v>
      </c>
      <c r="L35" s="35">
        <v>3835</v>
      </c>
      <c r="M35" s="35">
        <v>466654</v>
      </c>
      <c r="N35" s="127">
        <v>3876</v>
      </c>
      <c r="O35" s="128">
        <v>473787</v>
      </c>
    </row>
    <row r="36" spans="1:15">
      <c r="A36" s="124" t="s">
        <v>116</v>
      </c>
      <c r="B36" s="35"/>
      <c r="C36" s="35"/>
      <c r="D36" s="35"/>
      <c r="E36" s="35"/>
      <c r="F36" s="35"/>
      <c r="G36" s="35"/>
      <c r="H36" s="35"/>
      <c r="I36" s="35"/>
      <c r="J36" s="35">
        <v>293</v>
      </c>
      <c r="K36" s="35">
        <v>44322</v>
      </c>
      <c r="L36" s="35">
        <v>288</v>
      </c>
      <c r="M36" s="35">
        <v>42223</v>
      </c>
      <c r="N36" s="127">
        <v>285</v>
      </c>
      <c r="O36" s="128">
        <v>42107</v>
      </c>
    </row>
    <row r="37" spans="1:15">
      <c r="A37" s="124" t="s">
        <v>117</v>
      </c>
      <c r="B37" s="35"/>
      <c r="C37" s="35"/>
      <c r="D37" s="35"/>
      <c r="E37" s="35"/>
      <c r="F37" s="35"/>
      <c r="G37" s="35"/>
      <c r="H37" s="35"/>
      <c r="I37" s="35"/>
      <c r="J37" s="35">
        <v>1548</v>
      </c>
      <c r="K37" s="35">
        <v>187388</v>
      </c>
      <c r="L37" s="35">
        <v>1537</v>
      </c>
      <c r="M37" s="35">
        <v>185995</v>
      </c>
      <c r="N37" s="127">
        <v>1519</v>
      </c>
      <c r="O37" s="128">
        <v>183764</v>
      </c>
    </row>
    <row r="38" spans="1:15">
      <c r="A38" s="124" t="s">
        <v>118</v>
      </c>
      <c r="B38" s="35"/>
      <c r="C38" s="35"/>
      <c r="D38" s="35"/>
      <c r="E38" s="35"/>
      <c r="F38" s="35"/>
      <c r="G38" s="35"/>
      <c r="H38" s="35"/>
      <c r="I38" s="35"/>
      <c r="J38" s="35">
        <v>3298</v>
      </c>
      <c r="K38" s="35">
        <v>98177</v>
      </c>
      <c r="L38" s="35">
        <v>3260</v>
      </c>
      <c r="M38" s="35">
        <v>97367</v>
      </c>
      <c r="N38" s="127">
        <v>3225</v>
      </c>
      <c r="O38" s="128">
        <v>96421</v>
      </c>
    </row>
    <row r="39" spans="1:15" ht="6.75" customHeight="1">
      <c r="A39" s="124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127"/>
      <c r="O39" s="128"/>
    </row>
    <row r="40" spans="1:15">
      <c r="A40" s="124" t="s">
        <v>119</v>
      </c>
      <c r="B40" s="35"/>
      <c r="C40" s="35"/>
      <c r="D40" s="35"/>
      <c r="E40" s="35"/>
      <c r="F40" s="35"/>
      <c r="G40" s="35"/>
      <c r="H40" s="35"/>
      <c r="I40" s="35"/>
      <c r="J40" s="35">
        <v>8</v>
      </c>
      <c r="K40" s="35">
        <v>1350</v>
      </c>
      <c r="L40" s="35">
        <v>8</v>
      </c>
      <c r="M40" s="35">
        <v>1351</v>
      </c>
      <c r="N40" s="127">
        <v>8</v>
      </c>
      <c r="O40" s="128">
        <v>1350</v>
      </c>
    </row>
    <row r="41" spans="1:15">
      <c r="A41" s="124" t="s">
        <v>120</v>
      </c>
      <c r="B41" s="35"/>
      <c r="C41" s="35"/>
      <c r="D41" s="35"/>
      <c r="E41" s="35"/>
      <c r="F41" s="35"/>
      <c r="G41" s="35"/>
      <c r="H41" s="35"/>
      <c r="I41" s="35"/>
      <c r="J41" s="35">
        <v>56</v>
      </c>
      <c r="K41" s="35">
        <v>10809</v>
      </c>
      <c r="L41" s="35">
        <v>58</v>
      </c>
      <c r="M41" s="35">
        <v>11476</v>
      </c>
      <c r="N41" s="127">
        <v>57</v>
      </c>
      <c r="O41" s="128">
        <v>11066</v>
      </c>
    </row>
    <row r="42" spans="1:15">
      <c r="A42" s="124" t="s">
        <v>121</v>
      </c>
      <c r="B42" s="35"/>
      <c r="C42" s="35"/>
      <c r="D42" s="35"/>
      <c r="E42" s="35"/>
      <c r="F42" s="35"/>
      <c r="G42" s="35"/>
      <c r="H42" s="35"/>
      <c r="I42" s="35"/>
      <c r="J42" s="35">
        <v>116</v>
      </c>
      <c r="K42" s="35">
        <v>10981</v>
      </c>
      <c r="L42" s="35">
        <v>114</v>
      </c>
      <c r="M42" s="35">
        <v>11035</v>
      </c>
      <c r="N42" s="127">
        <v>116</v>
      </c>
      <c r="O42" s="128">
        <v>1167</v>
      </c>
    </row>
    <row r="43" spans="1:15" ht="6.75" customHeight="1">
      <c r="A43" s="124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127"/>
      <c r="O43" s="128"/>
    </row>
    <row r="44" spans="1:15">
      <c r="A44" s="124" t="s">
        <v>122</v>
      </c>
      <c r="B44" s="35"/>
      <c r="C44" s="35"/>
      <c r="D44" s="35"/>
      <c r="E44" s="35"/>
      <c r="F44" s="35"/>
      <c r="G44" s="35"/>
      <c r="H44" s="35"/>
      <c r="I44" s="35"/>
      <c r="J44" s="35">
        <v>4</v>
      </c>
      <c r="K44" s="35">
        <v>603</v>
      </c>
      <c r="L44" s="35">
        <v>4</v>
      </c>
      <c r="M44" s="35">
        <v>603</v>
      </c>
      <c r="N44" s="127">
        <v>4</v>
      </c>
      <c r="O44" s="128">
        <v>603</v>
      </c>
    </row>
    <row r="45" spans="1:15">
      <c r="A45" s="124" t="s">
        <v>123</v>
      </c>
      <c r="B45" s="35"/>
      <c r="C45" s="35"/>
      <c r="D45" s="35"/>
      <c r="E45" s="35"/>
      <c r="F45" s="35"/>
      <c r="G45" s="35"/>
      <c r="H45" s="35"/>
      <c r="I45" s="35"/>
      <c r="J45" s="35">
        <v>0</v>
      </c>
      <c r="K45" s="35">
        <v>0</v>
      </c>
      <c r="L45" s="35">
        <v>0</v>
      </c>
      <c r="M45" s="35">
        <v>0</v>
      </c>
      <c r="N45" s="127">
        <v>0</v>
      </c>
      <c r="O45" s="128">
        <v>0</v>
      </c>
    </row>
    <row r="46" spans="1:15">
      <c r="A46" s="124" t="s">
        <v>124</v>
      </c>
      <c r="B46" s="35"/>
      <c r="C46" s="35"/>
      <c r="D46" s="35"/>
      <c r="E46" s="35"/>
      <c r="F46" s="35"/>
      <c r="G46" s="35"/>
      <c r="H46" s="35"/>
      <c r="I46" s="35"/>
      <c r="J46" s="35">
        <v>578</v>
      </c>
      <c r="K46" s="35">
        <v>34978</v>
      </c>
      <c r="L46" s="35">
        <v>577</v>
      </c>
      <c r="M46" s="35">
        <v>34919</v>
      </c>
      <c r="N46" s="127">
        <v>576</v>
      </c>
      <c r="O46" s="128">
        <v>34809</v>
      </c>
    </row>
    <row r="47" spans="1:15" ht="26.25" customHeight="1">
      <c r="A47" s="126" t="s">
        <v>126</v>
      </c>
      <c r="B47" s="35">
        <f t="shared" ref="B47:I47" si="5">SUM(B48:B59)</f>
        <v>0</v>
      </c>
      <c r="C47" s="35">
        <f t="shared" si="5"/>
        <v>0</v>
      </c>
      <c r="D47" s="35">
        <f t="shared" si="5"/>
        <v>0</v>
      </c>
      <c r="E47" s="35">
        <f t="shared" si="5"/>
        <v>0</v>
      </c>
      <c r="F47" s="35">
        <f t="shared" si="5"/>
        <v>0</v>
      </c>
      <c r="G47" s="35">
        <f t="shared" si="5"/>
        <v>0</v>
      </c>
      <c r="H47" s="35">
        <f t="shared" si="5"/>
        <v>0</v>
      </c>
      <c r="I47" s="35">
        <f t="shared" si="5"/>
        <v>0</v>
      </c>
      <c r="J47" s="35">
        <v>2829</v>
      </c>
      <c r="K47" s="35">
        <v>349709</v>
      </c>
      <c r="L47" s="35">
        <v>2848</v>
      </c>
      <c r="M47" s="35">
        <v>352618</v>
      </c>
      <c r="N47" s="127">
        <v>3267</v>
      </c>
      <c r="O47" s="128">
        <v>356269</v>
      </c>
    </row>
    <row r="48" spans="1:15">
      <c r="A48" s="124" t="s">
        <v>14</v>
      </c>
      <c r="B48" s="35"/>
      <c r="C48" s="35"/>
      <c r="D48" s="35"/>
      <c r="E48" s="35"/>
      <c r="F48" s="35"/>
      <c r="G48" s="35"/>
      <c r="H48" s="35"/>
      <c r="I48" s="35"/>
      <c r="J48" s="35">
        <v>1721</v>
      </c>
      <c r="K48" s="35">
        <v>239153</v>
      </c>
      <c r="L48" s="35">
        <v>1745</v>
      </c>
      <c r="M48" s="35">
        <v>242491</v>
      </c>
      <c r="N48" s="127">
        <v>2109</v>
      </c>
      <c r="O48" s="128">
        <v>246299</v>
      </c>
    </row>
    <row r="49" spans="1:15">
      <c r="A49" s="124" t="s">
        <v>116</v>
      </c>
      <c r="B49" s="35"/>
      <c r="C49" s="35"/>
      <c r="D49" s="35"/>
      <c r="E49" s="35"/>
      <c r="F49" s="35"/>
      <c r="G49" s="35"/>
      <c r="H49" s="35"/>
      <c r="I49" s="35"/>
      <c r="J49" s="35">
        <v>169</v>
      </c>
      <c r="K49" s="35">
        <v>21082</v>
      </c>
      <c r="L49" s="35">
        <v>170</v>
      </c>
      <c r="M49" s="35">
        <v>21228</v>
      </c>
      <c r="N49" s="127">
        <v>166</v>
      </c>
      <c r="O49" s="128">
        <v>20401</v>
      </c>
    </row>
    <row r="50" spans="1:15">
      <c r="A50" s="124" t="s">
        <v>117</v>
      </c>
      <c r="B50" s="35"/>
      <c r="C50" s="35"/>
      <c r="D50" s="35"/>
      <c r="E50" s="35"/>
      <c r="F50" s="35"/>
      <c r="G50" s="35"/>
      <c r="H50" s="35"/>
      <c r="I50" s="35"/>
      <c r="J50" s="35">
        <v>356</v>
      </c>
      <c r="K50" s="35">
        <v>55915</v>
      </c>
      <c r="L50" s="35">
        <v>353</v>
      </c>
      <c r="M50" s="35">
        <v>55427</v>
      </c>
      <c r="N50" s="127">
        <v>386</v>
      </c>
      <c r="O50" s="128">
        <v>54758</v>
      </c>
    </row>
    <row r="51" spans="1:15">
      <c r="A51" s="124" t="s">
        <v>118</v>
      </c>
      <c r="B51" s="35"/>
      <c r="C51" s="35"/>
      <c r="D51" s="35"/>
      <c r="E51" s="35"/>
      <c r="F51" s="35"/>
      <c r="G51" s="35"/>
      <c r="H51" s="35"/>
      <c r="I51" s="35"/>
      <c r="J51" s="35">
        <v>398</v>
      </c>
      <c r="K51" s="35">
        <v>19083</v>
      </c>
      <c r="L51" s="35">
        <v>391</v>
      </c>
      <c r="M51" s="35">
        <v>18912</v>
      </c>
      <c r="N51" s="127">
        <v>415</v>
      </c>
      <c r="O51" s="128">
        <v>19852</v>
      </c>
    </row>
    <row r="52" spans="1:15" ht="6.75" customHeight="1">
      <c r="A52" s="124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127"/>
      <c r="O52" s="128"/>
    </row>
    <row r="53" spans="1:15">
      <c r="A53" s="124" t="s">
        <v>119</v>
      </c>
      <c r="B53" s="35"/>
      <c r="C53" s="35"/>
      <c r="D53" s="35"/>
      <c r="E53" s="35"/>
      <c r="F53" s="35"/>
      <c r="G53" s="35"/>
      <c r="H53" s="35"/>
      <c r="I53" s="35"/>
      <c r="J53" s="35">
        <v>4</v>
      </c>
      <c r="K53" s="35">
        <v>482</v>
      </c>
      <c r="L53" s="35">
        <v>4</v>
      </c>
      <c r="M53" s="35">
        <v>482</v>
      </c>
      <c r="N53" s="127">
        <v>4</v>
      </c>
      <c r="O53" s="128">
        <v>482</v>
      </c>
    </row>
    <row r="54" spans="1:15">
      <c r="A54" s="124" t="s">
        <v>120</v>
      </c>
      <c r="B54" s="35"/>
      <c r="C54" s="35"/>
      <c r="D54" s="35"/>
      <c r="E54" s="35"/>
      <c r="F54" s="35"/>
      <c r="G54" s="35"/>
      <c r="H54" s="35"/>
      <c r="I54" s="35"/>
      <c r="J54" s="35">
        <v>10</v>
      </c>
      <c r="K54" s="35">
        <v>1933</v>
      </c>
      <c r="L54" s="35">
        <v>10</v>
      </c>
      <c r="M54" s="35">
        <v>1933</v>
      </c>
      <c r="N54" s="127">
        <v>11</v>
      </c>
      <c r="O54" s="128">
        <v>2122</v>
      </c>
    </row>
    <row r="55" spans="1:15">
      <c r="A55" s="124" t="s">
        <v>121</v>
      </c>
      <c r="B55" s="35"/>
      <c r="C55" s="35"/>
      <c r="D55" s="35"/>
      <c r="E55" s="35"/>
      <c r="F55" s="35"/>
      <c r="G55" s="35"/>
      <c r="H55" s="35"/>
      <c r="I55" s="35"/>
      <c r="J55" s="35">
        <v>47</v>
      </c>
      <c r="K55" s="35">
        <v>2896</v>
      </c>
      <c r="L55" s="35">
        <v>49</v>
      </c>
      <c r="M55" s="35">
        <v>2878</v>
      </c>
      <c r="N55" s="127">
        <v>47</v>
      </c>
      <c r="O55" s="128">
        <v>2898</v>
      </c>
    </row>
    <row r="56" spans="1:15" ht="6.75" customHeight="1">
      <c r="A56" s="124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127"/>
      <c r="O56" s="128"/>
    </row>
    <row r="57" spans="1:15">
      <c r="A57" s="124" t="s">
        <v>122</v>
      </c>
      <c r="B57" s="35"/>
      <c r="C57" s="35"/>
      <c r="D57" s="35"/>
      <c r="E57" s="35"/>
      <c r="F57" s="35"/>
      <c r="G57" s="35"/>
      <c r="H57" s="35"/>
      <c r="I57" s="35"/>
      <c r="J57" s="35">
        <v>3</v>
      </c>
      <c r="K57" s="35">
        <v>228</v>
      </c>
      <c r="L57" s="35">
        <v>3</v>
      </c>
      <c r="M57" s="35">
        <v>228</v>
      </c>
      <c r="N57" s="127">
        <v>3</v>
      </c>
      <c r="O57" s="128">
        <v>228</v>
      </c>
    </row>
    <row r="58" spans="1:15">
      <c r="A58" s="124" t="s">
        <v>123</v>
      </c>
      <c r="B58" s="35"/>
      <c r="C58" s="35"/>
      <c r="D58" s="35"/>
      <c r="E58" s="35"/>
      <c r="F58" s="35"/>
      <c r="G58" s="35"/>
      <c r="H58" s="35"/>
      <c r="I58" s="35"/>
      <c r="J58" s="35">
        <v>0</v>
      </c>
      <c r="K58" s="35">
        <v>0</v>
      </c>
      <c r="L58" s="35">
        <v>0</v>
      </c>
      <c r="M58" s="35">
        <v>0</v>
      </c>
      <c r="N58" s="127">
        <v>0</v>
      </c>
      <c r="O58" s="128">
        <v>0</v>
      </c>
    </row>
    <row r="59" spans="1:15">
      <c r="A59" s="124" t="s">
        <v>124</v>
      </c>
      <c r="B59" s="35"/>
      <c r="C59" s="35"/>
      <c r="D59" s="35"/>
      <c r="E59" s="35"/>
      <c r="F59" s="35"/>
      <c r="G59" s="35"/>
      <c r="H59" s="35"/>
      <c r="I59" s="35"/>
      <c r="J59" s="35">
        <v>121</v>
      </c>
      <c r="K59" s="35">
        <v>8937</v>
      </c>
      <c r="L59" s="35">
        <v>123</v>
      </c>
      <c r="M59" s="35">
        <v>9039</v>
      </c>
      <c r="N59" s="127">
        <v>126</v>
      </c>
      <c r="O59" s="128">
        <v>9229</v>
      </c>
    </row>
    <row r="60" spans="1:15" ht="26.25" customHeight="1">
      <c r="A60" s="126" t="s">
        <v>127</v>
      </c>
      <c r="B60" s="35">
        <f t="shared" ref="B60:I60" si="6">SUM(B61:B72)</f>
        <v>0</v>
      </c>
      <c r="C60" s="35">
        <f t="shared" si="6"/>
        <v>0</v>
      </c>
      <c r="D60" s="35">
        <f t="shared" si="6"/>
        <v>0</v>
      </c>
      <c r="E60" s="35">
        <f t="shared" si="6"/>
        <v>0</v>
      </c>
      <c r="F60" s="35">
        <f t="shared" si="6"/>
        <v>0</v>
      </c>
      <c r="G60" s="35">
        <f t="shared" si="6"/>
        <v>0</v>
      </c>
      <c r="H60" s="35">
        <f t="shared" si="6"/>
        <v>0</v>
      </c>
      <c r="I60" s="35">
        <f t="shared" si="6"/>
        <v>0</v>
      </c>
      <c r="J60" s="35">
        <v>7566</v>
      </c>
      <c r="K60" s="35">
        <v>769240</v>
      </c>
      <c r="L60" s="35">
        <v>7590</v>
      </c>
      <c r="M60" s="35">
        <v>771954</v>
      </c>
      <c r="N60" s="127">
        <v>7599</v>
      </c>
      <c r="O60" s="128">
        <v>774661</v>
      </c>
    </row>
    <row r="61" spans="1:15">
      <c r="A61" s="124" t="s">
        <v>14</v>
      </c>
      <c r="B61" s="35"/>
      <c r="C61" s="35"/>
      <c r="D61" s="35"/>
      <c r="E61" s="35"/>
      <c r="F61" s="35"/>
      <c r="G61" s="35"/>
      <c r="H61" s="35"/>
      <c r="I61" s="35"/>
      <c r="J61" s="35">
        <v>3069</v>
      </c>
      <c r="K61" s="35">
        <v>380283</v>
      </c>
      <c r="L61" s="35">
        <v>3099</v>
      </c>
      <c r="M61" s="35">
        <v>385818</v>
      </c>
      <c r="N61" s="127">
        <v>3128</v>
      </c>
      <c r="O61" s="128">
        <v>390297</v>
      </c>
    </row>
    <row r="62" spans="1:15">
      <c r="A62" s="124" t="s">
        <v>116</v>
      </c>
      <c r="B62" s="35"/>
      <c r="C62" s="35"/>
      <c r="D62" s="35"/>
      <c r="E62" s="35"/>
      <c r="F62" s="35"/>
      <c r="G62" s="35"/>
      <c r="H62" s="35"/>
      <c r="I62" s="35"/>
      <c r="J62" s="35">
        <v>175</v>
      </c>
      <c r="K62" s="35">
        <v>31033</v>
      </c>
      <c r="L62" s="35">
        <v>175</v>
      </c>
      <c r="M62" s="35">
        <v>30999</v>
      </c>
      <c r="N62" s="127">
        <v>173</v>
      </c>
      <c r="O62" s="128">
        <v>31253</v>
      </c>
    </row>
    <row r="63" spans="1:15">
      <c r="A63" s="124" t="s">
        <v>117</v>
      </c>
      <c r="B63" s="35"/>
      <c r="C63" s="35"/>
      <c r="D63" s="35"/>
      <c r="E63" s="35"/>
      <c r="F63" s="35"/>
      <c r="G63" s="35"/>
      <c r="H63" s="35"/>
      <c r="I63" s="35"/>
      <c r="J63" s="35">
        <v>1117</v>
      </c>
      <c r="K63" s="35">
        <v>182659</v>
      </c>
      <c r="L63" s="35">
        <v>1107</v>
      </c>
      <c r="M63" s="35">
        <v>180936</v>
      </c>
      <c r="N63" s="127">
        <v>1096</v>
      </c>
      <c r="O63" s="128">
        <v>179246</v>
      </c>
    </row>
    <row r="64" spans="1:15">
      <c r="A64" s="124" t="s">
        <v>118</v>
      </c>
      <c r="B64" s="35"/>
      <c r="C64" s="35"/>
      <c r="D64" s="35"/>
      <c r="E64" s="35"/>
      <c r="F64" s="35"/>
      <c r="G64" s="35"/>
      <c r="H64" s="35"/>
      <c r="I64" s="35"/>
      <c r="J64" s="35">
        <v>2493</v>
      </c>
      <c r="K64" s="35">
        <v>118331</v>
      </c>
      <c r="L64" s="35">
        <v>2490</v>
      </c>
      <c r="M64" s="35">
        <v>117083</v>
      </c>
      <c r="N64" s="127">
        <v>2485</v>
      </c>
      <c r="O64" s="128">
        <v>116939</v>
      </c>
    </row>
    <row r="65" spans="1:15" ht="6.75" customHeight="1">
      <c r="A65" s="124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127"/>
      <c r="O65" s="128"/>
    </row>
    <row r="66" spans="1:15">
      <c r="A66" s="124" t="s">
        <v>119</v>
      </c>
      <c r="B66" s="35"/>
      <c r="C66" s="35"/>
      <c r="D66" s="35"/>
      <c r="E66" s="35"/>
      <c r="F66" s="35"/>
      <c r="G66" s="35"/>
      <c r="H66" s="35"/>
      <c r="I66" s="35"/>
      <c r="J66" s="35">
        <v>11</v>
      </c>
      <c r="K66" s="35">
        <v>3998</v>
      </c>
      <c r="L66" s="35">
        <v>13</v>
      </c>
      <c r="M66" s="35">
        <v>4249</v>
      </c>
      <c r="N66" s="127">
        <v>13</v>
      </c>
      <c r="O66" s="128">
        <v>4249</v>
      </c>
    </row>
    <row r="67" spans="1:15">
      <c r="A67" s="124" t="s">
        <v>120</v>
      </c>
      <c r="B67" s="35"/>
      <c r="C67" s="35"/>
      <c r="D67" s="35"/>
      <c r="E67" s="35"/>
      <c r="F67" s="35"/>
      <c r="G67" s="35"/>
      <c r="H67" s="35"/>
      <c r="I67" s="35"/>
      <c r="J67" s="35">
        <v>12</v>
      </c>
      <c r="K67" s="35">
        <v>3133</v>
      </c>
      <c r="L67" s="35">
        <v>12</v>
      </c>
      <c r="M67" s="35">
        <v>3133</v>
      </c>
      <c r="N67" s="127">
        <v>12</v>
      </c>
      <c r="O67" s="128">
        <v>3133</v>
      </c>
    </row>
    <row r="68" spans="1:15">
      <c r="A68" s="124" t="s">
        <v>121</v>
      </c>
      <c r="B68" s="35"/>
      <c r="C68" s="35"/>
      <c r="D68" s="35"/>
      <c r="E68" s="35"/>
      <c r="F68" s="35"/>
      <c r="G68" s="35"/>
      <c r="H68" s="35"/>
      <c r="I68" s="35"/>
      <c r="J68" s="35">
        <v>109</v>
      </c>
      <c r="K68" s="35">
        <v>13442</v>
      </c>
      <c r="L68" s="35">
        <v>110</v>
      </c>
      <c r="M68" s="35">
        <v>13462</v>
      </c>
      <c r="N68" s="127">
        <v>110</v>
      </c>
      <c r="O68" s="128">
        <v>13475</v>
      </c>
    </row>
    <row r="69" spans="1:15" ht="6.75" customHeight="1">
      <c r="A69" s="124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127"/>
      <c r="O69" s="128"/>
    </row>
    <row r="70" spans="1:15">
      <c r="A70" s="124" t="s">
        <v>122</v>
      </c>
      <c r="B70" s="35"/>
      <c r="C70" s="35"/>
      <c r="D70" s="35"/>
      <c r="E70" s="35"/>
      <c r="F70" s="35"/>
      <c r="G70" s="35"/>
      <c r="H70" s="35"/>
      <c r="I70" s="35"/>
      <c r="J70" s="35">
        <v>8</v>
      </c>
      <c r="K70" s="35">
        <v>1457</v>
      </c>
      <c r="L70" s="35">
        <v>7</v>
      </c>
      <c r="M70" s="35">
        <v>1102</v>
      </c>
      <c r="N70" s="127">
        <v>6</v>
      </c>
      <c r="O70" s="128">
        <v>965</v>
      </c>
    </row>
    <row r="71" spans="1:15">
      <c r="A71" s="124" t="s">
        <v>123</v>
      </c>
      <c r="B71" s="35"/>
      <c r="C71" s="35"/>
      <c r="D71" s="35"/>
      <c r="E71" s="35"/>
      <c r="F71" s="35"/>
      <c r="G71" s="35"/>
      <c r="H71" s="35"/>
      <c r="I71" s="35"/>
      <c r="J71" s="35">
        <v>0</v>
      </c>
      <c r="K71" s="35">
        <v>0</v>
      </c>
      <c r="L71" s="35">
        <v>0</v>
      </c>
      <c r="M71" s="35">
        <v>0</v>
      </c>
      <c r="N71" s="127">
        <v>0</v>
      </c>
      <c r="O71" s="128">
        <v>0</v>
      </c>
    </row>
    <row r="72" spans="1:15" ht="14.25" thickBot="1">
      <c r="A72" s="129" t="s">
        <v>124</v>
      </c>
      <c r="B72" s="130"/>
      <c r="C72" s="130"/>
      <c r="D72" s="130"/>
      <c r="E72" s="130"/>
      <c r="F72" s="130"/>
      <c r="G72" s="130"/>
      <c r="H72" s="130"/>
      <c r="I72" s="130"/>
      <c r="J72" s="130">
        <v>572</v>
      </c>
      <c r="K72" s="130">
        <v>34904</v>
      </c>
      <c r="L72" s="130">
        <v>577</v>
      </c>
      <c r="M72" s="130">
        <v>35172</v>
      </c>
      <c r="N72" s="131">
        <v>576</v>
      </c>
      <c r="O72" s="132">
        <v>35104</v>
      </c>
    </row>
    <row r="73" spans="1:15">
      <c r="A73" s="16" t="s">
        <v>128</v>
      </c>
    </row>
  </sheetData>
  <mergeCells count="18">
    <mergeCell ref="N2:O2"/>
    <mergeCell ref="N19:O19"/>
    <mergeCell ref="L1:M1"/>
    <mergeCell ref="A2:A3"/>
    <mergeCell ref="B2:C2"/>
    <mergeCell ref="D2:E2"/>
    <mergeCell ref="F2:G2"/>
    <mergeCell ref="H2:I2"/>
    <mergeCell ref="J2:K2"/>
    <mergeCell ref="L2:M2"/>
    <mergeCell ref="A19:A20"/>
    <mergeCell ref="L18:M18"/>
    <mergeCell ref="H19:I19"/>
    <mergeCell ref="J19:K19"/>
    <mergeCell ref="L19:M19"/>
    <mergeCell ref="B19:C19"/>
    <mergeCell ref="D19:E19"/>
    <mergeCell ref="F19:G19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17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J35"/>
  <sheetViews>
    <sheetView view="pageBreakPreview" zoomScale="75" zoomScaleNormal="100" workbookViewId="0">
      <selection activeCell="B17" sqref="B17"/>
    </sheetView>
  </sheetViews>
  <sheetFormatPr defaultRowHeight="13.5"/>
  <cols>
    <col min="1" max="1" width="4.75" style="3" customWidth="1"/>
    <col min="2" max="2" width="4.75" style="50" customWidth="1"/>
    <col min="3" max="10" width="9.625" style="3" customWidth="1"/>
    <col min="11" max="16384" width="9" style="3"/>
  </cols>
  <sheetData>
    <row r="1" spans="1:10" ht="18.75" customHeight="1" thickBot="1">
      <c r="A1" s="2" t="s">
        <v>207</v>
      </c>
      <c r="J1" s="20" t="s">
        <v>110</v>
      </c>
    </row>
    <row r="2" spans="1:10">
      <c r="A2" s="197" t="s">
        <v>69</v>
      </c>
      <c r="B2" s="159"/>
      <c r="C2" s="154" t="s">
        <v>105</v>
      </c>
      <c r="D2" s="211"/>
      <c r="E2" s="211"/>
      <c r="F2" s="211"/>
      <c r="G2" s="211"/>
      <c r="H2" s="163"/>
      <c r="I2" s="154" t="s">
        <v>188</v>
      </c>
      <c r="J2" s="211"/>
    </row>
    <row r="3" spans="1:10" ht="31.5" customHeight="1">
      <c r="A3" s="198"/>
      <c r="B3" s="161"/>
      <c r="C3" s="9" t="s">
        <v>0</v>
      </c>
      <c r="D3" s="9" t="s">
        <v>98</v>
      </c>
      <c r="E3" s="146" t="s">
        <v>99</v>
      </c>
      <c r="F3" s="145" t="s">
        <v>198</v>
      </c>
      <c r="G3" s="9" t="s">
        <v>101</v>
      </c>
      <c r="H3" s="144" t="s">
        <v>102</v>
      </c>
      <c r="I3" s="9" t="s">
        <v>103</v>
      </c>
      <c r="J3" s="10" t="s">
        <v>104</v>
      </c>
    </row>
    <row r="4" spans="1:10" ht="24.75" customHeight="1">
      <c r="A4" s="194" t="s">
        <v>78</v>
      </c>
      <c r="B4" s="195"/>
      <c r="C4" s="135">
        <f>SUM(D4:H4)</f>
        <v>125183.43</v>
      </c>
      <c r="D4" s="135">
        <v>60710.67</v>
      </c>
      <c r="E4" s="135">
        <f t="shared" ref="E4:J4" si="0">SUM(E15:E18)</f>
        <v>714.68</v>
      </c>
      <c r="F4" s="135">
        <f t="shared" si="0"/>
        <v>13339.55</v>
      </c>
      <c r="G4" s="135">
        <f t="shared" si="0"/>
        <v>50418.53</v>
      </c>
      <c r="H4" s="135">
        <f t="shared" si="0"/>
        <v>0</v>
      </c>
      <c r="I4" s="135">
        <f t="shared" si="0"/>
        <v>357</v>
      </c>
      <c r="J4" s="135">
        <f t="shared" si="0"/>
        <v>60243.43</v>
      </c>
    </row>
    <row r="5" spans="1:10" ht="24.75" customHeight="1">
      <c r="A5" s="184">
        <v>14</v>
      </c>
      <c r="B5" s="185"/>
      <c r="C5" s="74">
        <f>SUM(D5:H5)</f>
        <v>117129.57999999999</v>
      </c>
      <c r="D5" s="74">
        <v>51528.54</v>
      </c>
      <c r="E5" s="74">
        <v>0</v>
      </c>
      <c r="F5" s="74">
        <f>SUM(F19:F22)</f>
        <v>23288.39</v>
      </c>
      <c r="G5" s="74">
        <f>SUM(G19:G22)</f>
        <v>42312.65</v>
      </c>
      <c r="H5" s="74">
        <f>SUM(H19:H22)</f>
        <v>0</v>
      </c>
      <c r="I5" s="74">
        <f>SUM(I19:I22)</f>
        <v>292</v>
      </c>
      <c r="J5" s="74">
        <f>SUM(J19:J22)</f>
        <v>50062.94</v>
      </c>
    </row>
    <row r="6" spans="1:10" ht="24.75" customHeight="1">
      <c r="A6" s="184">
        <v>15</v>
      </c>
      <c r="B6" s="185"/>
      <c r="C6" s="74">
        <f>SUM(D6:H6)</f>
        <v>112905.06</v>
      </c>
      <c r="D6" s="74">
        <v>70542.83</v>
      </c>
      <c r="E6" s="74">
        <v>0</v>
      </c>
      <c r="F6" s="74">
        <f>SUM(F23:F26)</f>
        <v>2974.86</v>
      </c>
      <c r="G6" s="74">
        <f>SUM(G23:G26)</f>
        <v>39387.370000000003</v>
      </c>
      <c r="H6" s="74">
        <f>SUM(H23:H26)</f>
        <v>0</v>
      </c>
      <c r="I6" s="74">
        <f>SUM(I23:I26)</f>
        <v>312</v>
      </c>
      <c r="J6" s="74">
        <f>SUM(J23:J26)</f>
        <v>47560.61</v>
      </c>
    </row>
    <row r="7" spans="1:10" ht="24.75" customHeight="1">
      <c r="A7" s="184">
        <v>16</v>
      </c>
      <c r="B7" s="185"/>
      <c r="C7" s="74">
        <f>SUM(D7:H7)</f>
        <v>96429.260000000009</v>
      </c>
      <c r="D7" s="74">
        <v>51346.71</v>
      </c>
      <c r="E7" s="74">
        <v>2059.59</v>
      </c>
      <c r="F7" s="74">
        <v>14830.22</v>
      </c>
      <c r="G7" s="74">
        <v>28192.74</v>
      </c>
      <c r="H7" s="74">
        <f>SUM(H30:H33)</f>
        <v>0</v>
      </c>
      <c r="I7" s="74">
        <v>360</v>
      </c>
      <c r="J7" s="74">
        <v>48454.3</v>
      </c>
    </row>
    <row r="8" spans="1:10" ht="24.75" customHeight="1" thickBot="1">
      <c r="A8" s="199">
        <v>17</v>
      </c>
      <c r="B8" s="200"/>
      <c r="C8" s="77">
        <f>SUM(D8:H8)</f>
        <v>119556.92000000001</v>
      </c>
      <c r="D8" s="77">
        <v>58225.83</v>
      </c>
      <c r="E8" s="77">
        <v>3888.11</v>
      </c>
      <c r="F8" s="77">
        <v>7907</v>
      </c>
      <c r="G8" s="77">
        <v>49535.98</v>
      </c>
      <c r="H8" s="77">
        <v>0</v>
      </c>
      <c r="I8" s="77">
        <v>346</v>
      </c>
      <c r="J8" s="77">
        <v>46397.55</v>
      </c>
    </row>
    <row r="9" spans="1:10" ht="16.5" customHeight="1">
      <c r="A9" s="16" t="s">
        <v>159</v>
      </c>
    </row>
    <row r="10" spans="1:10" hidden="1">
      <c r="B10" s="16"/>
    </row>
    <row r="11" spans="1:10" hidden="1"/>
    <row r="12" spans="1:10" ht="14.25" hidden="1" thickBot="1">
      <c r="A12" s="2" t="s">
        <v>97</v>
      </c>
      <c r="J12" s="3" t="s">
        <v>110</v>
      </c>
    </row>
    <row r="13" spans="1:10" hidden="1">
      <c r="A13" s="190" t="s">
        <v>69</v>
      </c>
      <c r="B13" s="191"/>
      <c r="C13" s="154" t="s">
        <v>105</v>
      </c>
      <c r="D13" s="211"/>
      <c r="E13" s="211"/>
      <c r="F13" s="211"/>
      <c r="G13" s="211"/>
      <c r="H13" s="163"/>
      <c r="I13" s="133"/>
      <c r="J13" s="134"/>
    </row>
    <row r="14" spans="1:10" ht="31.5" hidden="1" customHeight="1">
      <c r="A14" s="192"/>
      <c r="B14" s="193"/>
      <c r="C14" s="9" t="s">
        <v>0</v>
      </c>
      <c r="D14" s="9" t="s">
        <v>98</v>
      </c>
      <c r="E14" s="136" t="s">
        <v>99</v>
      </c>
      <c r="F14" s="136" t="s">
        <v>100</v>
      </c>
      <c r="G14" s="120" t="s">
        <v>101</v>
      </c>
      <c r="H14" s="136" t="s">
        <v>102</v>
      </c>
      <c r="I14" s="120" t="s">
        <v>103</v>
      </c>
      <c r="J14" s="59" t="s">
        <v>104</v>
      </c>
    </row>
    <row r="15" spans="1:10" hidden="1">
      <c r="A15" s="187" t="s">
        <v>78</v>
      </c>
      <c r="B15" s="9" t="s">
        <v>2</v>
      </c>
      <c r="C15" s="137">
        <f t="shared" ref="C15:C33" si="1">SUM(D15:H15)</f>
        <v>125183.43</v>
      </c>
      <c r="D15" s="137">
        <v>60710.67</v>
      </c>
      <c r="E15" s="137">
        <v>714.68</v>
      </c>
      <c r="F15" s="137">
        <v>13339.55</v>
      </c>
      <c r="G15" s="137">
        <v>50418.53</v>
      </c>
      <c r="H15" s="137">
        <v>0</v>
      </c>
      <c r="I15" s="107">
        <v>357</v>
      </c>
      <c r="J15" s="137">
        <v>60243.43</v>
      </c>
    </row>
    <row r="16" spans="1:10" hidden="1">
      <c r="A16" s="187"/>
      <c r="B16" s="9" t="s">
        <v>3</v>
      </c>
      <c r="C16" s="138">
        <f t="shared" si="1"/>
        <v>0</v>
      </c>
      <c r="D16" s="138"/>
      <c r="E16" s="138"/>
      <c r="F16" s="138"/>
      <c r="G16" s="138"/>
      <c r="H16" s="138"/>
      <c r="I16" s="8"/>
      <c r="J16" s="138"/>
    </row>
    <row r="17" spans="1:10" hidden="1">
      <c r="A17" s="187"/>
      <c r="B17" s="9" t="s">
        <v>7</v>
      </c>
      <c r="C17" s="138">
        <f t="shared" si="1"/>
        <v>0</v>
      </c>
      <c r="D17" s="138"/>
      <c r="E17" s="138"/>
      <c r="F17" s="138"/>
      <c r="G17" s="138"/>
      <c r="H17" s="138"/>
      <c r="I17" s="8"/>
      <c r="J17" s="138"/>
    </row>
    <row r="18" spans="1:10" hidden="1">
      <c r="A18" s="187"/>
      <c r="B18" s="9" t="s">
        <v>4</v>
      </c>
      <c r="C18" s="139">
        <f t="shared" si="1"/>
        <v>0</v>
      </c>
      <c r="D18" s="139"/>
      <c r="E18" s="139"/>
      <c r="F18" s="139"/>
      <c r="G18" s="139"/>
      <c r="H18" s="139"/>
      <c r="I18" s="140"/>
      <c r="J18" s="139"/>
    </row>
    <row r="19" spans="1:10" hidden="1">
      <c r="A19" s="187" t="s">
        <v>79</v>
      </c>
      <c r="B19" s="9" t="s">
        <v>2</v>
      </c>
      <c r="C19" s="137">
        <f t="shared" si="1"/>
        <v>117129.57999999999</v>
      </c>
      <c r="D19" s="137">
        <v>51528.54</v>
      </c>
      <c r="E19" s="137">
        <v>0</v>
      </c>
      <c r="F19" s="137">
        <v>23288.39</v>
      </c>
      <c r="G19" s="137">
        <v>42312.65</v>
      </c>
      <c r="H19" s="137">
        <v>0</v>
      </c>
      <c r="I19" s="107">
        <v>292</v>
      </c>
      <c r="J19" s="137">
        <v>50062.94</v>
      </c>
    </row>
    <row r="20" spans="1:10" hidden="1">
      <c r="A20" s="187"/>
      <c r="B20" s="9" t="s">
        <v>3</v>
      </c>
      <c r="C20" s="138">
        <f t="shared" si="1"/>
        <v>0</v>
      </c>
      <c r="D20" s="138"/>
      <c r="E20" s="138"/>
      <c r="F20" s="138"/>
      <c r="G20" s="138"/>
      <c r="H20" s="138"/>
      <c r="I20" s="8"/>
      <c r="J20" s="138"/>
    </row>
    <row r="21" spans="1:10" hidden="1">
      <c r="A21" s="187"/>
      <c r="B21" s="9" t="s">
        <v>7</v>
      </c>
      <c r="C21" s="138">
        <f t="shared" si="1"/>
        <v>0</v>
      </c>
      <c r="D21" s="138"/>
      <c r="E21" s="138"/>
      <c r="F21" s="138"/>
      <c r="G21" s="138"/>
      <c r="H21" s="138"/>
      <c r="I21" s="8"/>
      <c r="J21" s="138"/>
    </row>
    <row r="22" spans="1:10" hidden="1">
      <c r="A22" s="187"/>
      <c r="B22" s="9" t="s">
        <v>4</v>
      </c>
      <c r="C22" s="139">
        <f t="shared" si="1"/>
        <v>0</v>
      </c>
      <c r="D22" s="139"/>
      <c r="E22" s="139"/>
      <c r="F22" s="139"/>
      <c r="G22" s="139"/>
      <c r="H22" s="139"/>
      <c r="I22" s="140"/>
      <c r="J22" s="139"/>
    </row>
    <row r="23" spans="1:10" hidden="1">
      <c r="A23" s="187" t="s">
        <v>80</v>
      </c>
      <c r="B23" s="9" t="s">
        <v>2</v>
      </c>
      <c r="C23" s="137">
        <f t="shared" ref="C23:C30" si="2">SUM(D23:H23)</f>
        <v>112905.06</v>
      </c>
      <c r="D23" s="137">
        <v>70542.83</v>
      </c>
      <c r="E23" s="137">
        <v>0</v>
      </c>
      <c r="F23" s="137">
        <v>2974.86</v>
      </c>
      <c r="G23" s="137">
        <v>39387.370000000003</v>
      </c>
      <c r="H23" s="137">
        <v>0</v>
      </c>
      <c r="I23" s="107">
        <v>312</v>
      </c>
      <c r="J23" s="137">
        <v>47560.61</v>
      </c>
    </row>
    <row r="24" spans="1:10" hidden="1">
      <c r="A24" s="187"/>
      <c r="B24" s="9" t="s">
        <v>3</v>
      </c>
      <c r="C24" s="138">
        <f t="shared" si="2"/>
        <v>0</v>
      </c>
      <c r="D24" s="138"/>
      <c r="E24" s="138"/>
      <c r="F24" s="138"/>
      <c r="G24" s="138"/>
      <c r="H24" s="138"/>
      <c r="I24" s="8"/>
      <c r="J24" s="138"/>
    </row>
    <row r="25" spans="1:10" hidden="1">
      <c r="A25" s="187"/>
      <c r="B25" s="9" t="s">
        <v>7</v>
      </c>
      <c r="C25" s="138">
        <f t="shared" si="2"/>
        <v>0</v>
      </c>
      <c r="D25" s="138"/>
      <c r="E25" s="138"/>
      <c r="F25" s="138"/>
      <c r="G25" s="138"/>
      <c r="H25" s="138"/>
      <c r="I25" s="8"/>
      <c r="J25" s="138"/>
    </row>
    <row r="26" spans="1:10" hidden="1">
      <c r="A26" s="187"/>
      <c r="B26" s="9" t="s">
        <v>4</v>
      </c>
      <c r="C26" s="139">
        <f t="shared" si="2"/>
        <v>0</v>
      </c>
      <c r="D26" s="139"/>
      <c r="E26" s="139"/>
      <c r="F26" s="139"/>
      <c r="G26" s="139"/>
      <c r="H26" s="139"/>
      <c r="I26" s="140"/>
      <c r="J26" s="139"/>
    </row>
    <row r="27" spans="1:10" hidden="1">
      <c r="A27" s="187" t="s">
        <v>114</v>
      </c>
      <c r="B27" s="9" t="s">
        <v>2</v>
      </c>
      <c r="C27" s="137">
        <f t="shared" si="2"/>
        <v>0</v>
      </c>
      <c r="D27" s="137"/>
      <c r="E27" s="137"/>
      <c r="F27" s="137"/>
      <c r="G27" s="137"/>
      <c r="H27" s="137"/>
      <c r="I27" s="107"/>
      <c r="J27" s="137"/>
    </row>
    <row r="28" spans="1:10" hidden="1">
      <c r="A28" s="187"/>
      <c r="B28" s="9" t="s">
        <v>3</v>
      </c>
      <c r="C28" s="138">
        <f t="shared" si="2"/>
        <v>0</v>
      </c>
      <c r="D28" s="138"/>
      <c r="E28" s="138"/>
      <c r="F28" s="138"/>
      <c r="G28" s="138"/>
      <c r="H28" s="138"/>
      <c r="I28" s="8"/>
      <c r="J28" s="138"/>
    </row>
    <row r="29" spans="1:10" hidden="1">
      <c r="A29" s="187"/>
      <c r="B29" s="9" t="s">
        <v>7</v>
      </c>
      <c r="C29" s="138">
        <f t="shared" si="2"/>
        <v>0</v>
      </c>
      <c r="D29" s="138"/>
      <c r="E29" s="138"/>
      <c r="F29" s="138"/>
      <c r="G29" s="138"/>
      <c r="H29" s="138"/>
      <c r="I29" s="8"/>
      <c r="J29" s="138"/>
    </row>
    <row r="30" spans="1:10" hidden="1">
      <c r="A30" s="187"/>
      <c r="B30" s="9" t="s">
        <v>4</v>
      </c>
      <c r="C30" s="139">
        <f t="shared" si="2"/>
        <v>0</v>
      </c>
      <c r="D30" s="139"/>
      <c r="E30" s="139"/>
      <c r="F30" s="139"/>
      <c r="G30" s="139"/>
      <c r="H30" s="139"/>
      <c r="I30" s="140"/>
      <c r="J30" s="139"/>
    </row>
    <row r="31" spans="1:10" hidden="1">
      <c r="A31" s="186" t="s">
        <v>161</v>
      </c>
      <c r="B31" s="160" t="s">
        <v>2</v>
      </c>
      <c r="C31" s="138">
        <f t="shared" si="1"/>
        <v>0</v>
      </c>
      <c r="D31" s="138"/>
      <c r="E31" s="138"/>
      <c r="F31" s="138"/>
      <c r="G31" s="138"/>
      <c r="H31" s="138"/>
      <c r="I31" s="8"/>
      <c r="J31" s="138"/>
    </row>
    <row r="32" spans="1:10" hidden="1">
      <c r="A32" s="187"/>
      <c r="B32" s="160"/>
      <c r="C32" s="138">
        <f t="shared" si="1"/>
        <v>0</v>
      </c>
      <c r="D32" s="138"/>
      <c r="E32" s="138"/>
      <c r="F32" s="138"/>
      <c r="G32" s="138"/>
      <c r="H32" s="138"/>
      <c r="I32" s="8"/>
      <c r="J32" s="138"/>
    </row>
    <row r="33" spans="1:10" hidden="1">
      <c r="A33" s="187"/>
      <c r="B33" s="160"/>
      <c r="C33" s="138">
        <f t="shared" si="1"/>
        <v>0</v>
      </c>
      <c r="D33" s="138"/>
      <c r="E33" s="138"/>
      <c r="F33" s="138"/>
      <c r="G33" s="138"/>
      <c r="H33" s="138"/>
      <c r="I33" s="8"/>
      <c r="J33" s="138"/>
    </row>
    <row r="34" spans="1:10" ht="14.25" hidden="1" thickBot="1">
      <c r="A34" s="188"/>
      <c r="B34" s="189"/>
      <c r="C34" s="141">
        <f>SUM(D34:H34)</f>
        <v>0</v>
      </c>
      <c r="D34" s="141"/>
      <c r="E34" s="141"/>
      <c r="F34" s="141"/>
      <c r="G34" s="141"/>
      <c r="H34" s="141"/>
      <c r="I34" s="24"/>
      <c r="J34" s="141"/>
    </row>
    <row r="35" spans="1:10" hidden="1">
      <c r="A35" s="16" t="s">
        <v>159</v>
      </c>
      <c r="B35" s="16"/>
    </row>
  </sheetData>
  <mergeCells count="16">
    <mergeCell ref="I2:J2"/>
    <mergeCell ref="A19:A22"/>
    <mergeCell ref="A31:A34"/>
    <mergeCell ref="C13:H13"/>
    <mergeCell ref="A13:B14"/>
    <mergeCell ref="A15:A18"/>
    <mergeCell ref="A23:A26"/>
    <mergeCell ref="A27:A30"/>
    <mergeCell ref="B31:B34"/>
    <mergeCell ref="A6:B6"/>
    <mergeCell ref="A8:B8"/>
    <mergeCell ref="A2:B3"/>
    <mergeCell ref="C2:H2"/>
    <mergeCell ref="A4:B4"/>
    <mergeCell ref="A5:B5"/>
    <mergeCell ref="A7:B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H31"/>
  <sheetViews>
    <sheetView workbookViewId="0">
      <selection activeCell="B17" sqref="B17"/>
    </sheetView>
  </sheetViews>
  <sheetFormatPr defaultRowHeight="13.5"/>
  <cols>
    <col min="1" max="1" width="9.375" style="3" customWidth="1"/>
    <col min="2" max="2" width="6.625" style="50" customWidth="1"/>
    <col min="3" max="8" width="11.625" style="3" customWidth="1"/>
    <col min="9" max="16384" width="9" style="3"/>
  </cols>
  <sheetData>
    <row r="1" spans="1:8" ht="18" customHeight="1" thickBot="1">
      <c r="A1" s="2" t="s">
        <v>208</v>
      </c>
      <c r="H1" s="20" t="s">
        <v>1</v>
      </c>
    </row>
    <row r="2" spans="1:8" ht="16.5" customHeight="1">
      <c r="A2" s="197" t="s">
        <v>69</v>
      </c>
      <c r="B2" s="159"/>
      <c r="C2" s="153" t="s">
        <v>108</v>
      </c>
      <c r="D2" s="153"/>
      <c r="E2" s="153"/>
      <c r="F2" s="153" t="s">
        <v>109</v>
      </c>
      <c r="G2" s="153"/>
      <c r="H2" s="154"/>
    </row>
    <row r="3" spans="1:8" ht="16.5" customHeight="1">
      <c r="A3" s="198"/>
      <c r="B3" s="161"/>
      <c r="C3" s="9" t="s">
        <v>0</v>
      </c>
      <c r="D3" s="9" t="s">
        <v>106</v>
      </c>
      <c r="E3" s="9" t="s">
        <v>107</v>
      </c>
      <c r="F3" s="9" t="s">
        <v>0</v>
      </c>
      <c r="G3" s="9" t="s">
        <v>106</v>
      </c>
      <c r="H3" s="10" t="s">
        <v>107</v>
      </c>
    </row>
    <row r="4" spans="1:8" ht="24" customHeight="1">
      <c r="A4" s="184" t="s">
        <v>78</v>
      </c>
      <c r="B4" s="185"/>
      <c r="C4" s="32">
        <f>SUM(D4:E4)</f>
        <v>713</v>
      </c>
      <c r="D4" s="32">
        <f>SUM(D14:D17)</f>
        <v>565</v>
      </c>
      <c r="E4" s="32">
        <f>SUM(E14:E17)</f>
        <v>148</v>
      </c>
      <c r="F4" s="32">
        <f>SUM(G4:H4)</f>
        <v>208</v>
      </c>
      <c r="G4" s="32">
        <f>SUM(G14:G17)</f>
        <v>183</v>
      </c>
      <c r="H4" s="32">
        <f>SUM(H14:H17)</f>
        <v>25</v>
      </c>
    </row>
    <row r="5" spans="1:8" ht="24" customHeight="1">
      <c r="A5" s="184">
        <v>14</v>
      </c>
      <c r="B5" s="185"/>
      <c r="C5" s="32">
        <f>SUM(D5:E5)</f>
        <v>612</v>
      </c>
      <c r="D5" s="32">
        <f>SUM(D18:D21)</f>
        <v>491</v>
      </c>
      <c r="E5" s="32">
        <f>SUM(E18:E21)</f>
        <v>121</v>
      </c>
      <c r="F5" s="32">
        <f>SUM(G5:H5)</f>
        <v>192</v>
      </c>
      <c r="G5" s="32">
        <f>SUM(G18:G21)</f>
        <v>166</v>
      </c>
      <c r="H5" s="32">
        <f>SUM(H18:H21)</f>
        <v>26</v>
      </c>
    </row>
    <row r="6" spans="1:8" ht="24" customHeight="1">
      <c r="A6" s="184">
        <v>15</v>
      </c>
      <c r="B6" s="185"/>
      <c r="C6" s="32">
        <f>SUM(D6:E6)</f>
        <v>558</v>
      </c>
      <c r="D6" s="32">
        <f>SUM(D22:D25)</f>
        <v>457</v>
      </c>
      <c r="E6" s="32">
        <f>SUM(E22:E25)</f>
        <v>101</v>
      </c>
      <c r="F6" s="32">
        <f>SUM(G6:H6)</f>
        <v>213</v>
      </c>
      <c r="G6" s="32">
        <f>SUM(G22:G25)</f>
        <v>189</v>
      </c>
      <c r="H6" s="32">
        <f>SUM(H22:H25)</f>
        <v>24</v>
      </c>
    </row>
    <row r="7" spans="1:8" ht="24" customHeight="1">
      <c r="A7" s="184">
        <v>16</v>
      </c>
      <c r="B7" s="185"/>
      <c r="C7" s="32">
        <f>SUM(D7:E7)</f>
        <v>672</v>
      </c>
      <c r="D7" s="32">
        <f>SUM(D26:D29)</f>
        <v>562</v>
      </c>
      <c r="E7" s="32">
        <f>SUM(E26:E29)</f>
        <v>110</v>
      </c>
      <c r="F7" s="32">
        <f>SUM(G7:H7)</f>
        <v>95</v>
      </c>
      <c r="G7" s="32">
        <f>SUM(G26:G29)</f>
        <v>77</v>
      </c>
      <c r="H7" s="32">
        <f>SUM(H26:H29)</f>
        <v>18</v>
      </c>
    </row>
    <row r="8" spans="1:8" ht="24" customHeight="1" thickBot="1">
      <c r="A8" s="199">
        <v>17</v>
      </c>
      <c r="B8" s="200"/>
      <c r="C8" s="34">
        <f>SUM(D8:E8)</f>
        <v>568</v>
      </c>
      <c r="D8" s="34">
        <f>SUM(D30:D30)</f>
        <v>475</v>
      </c>
      <c r="E8" s="34">
        <f>SUM(E30:E30)</f>
        <v>93</v>
      </c>
      <c r="F8" s="34">
        <f>SUM(G8:H8)</f>
        <v>80</v>
      </c>
      <c r="G8" s="34">
        <f>SUM(G30:G30)</f>
        <v>70</v>
      </c>
      <c r="H8" s="34">
        <f>SUM(H30:H30)</f>
        <v>10</v>
      </c>
    </row>
    <row r="9" spans="1:8" ht="16.5" customHeight="1">
      <c r="A9" s="16" t="s">
        <v>159</v>
      </c>
    </row>
    <row r="11" spans="1:8" ht="14.25" hidden="1" thickBot="1">
      <c r="A11" s="2" t="s">
        <v>173</v>
      </c>
      <c r="H11" s="3" t="s">
        <v>1</v>
      </c>
    </row>
    <row r="12" spans="1:8" ht="14.25" hidden="1" customHeight="1">
      <c r="A12" s="190" t="s">
        <v>69</v>
      </c>
      <c r="B12" s="191"/>
      <c r="C12" s="209" t="s">
        <v>108</v>
      </c>
      <c r="D12" s="209"/>
      <c r="E12" s="209"/>
      <c r="F12" s="209" t="s">
        <v>109</v>
      </c>
      <c r="G12" s="209"/>
      <c r="H12" s="210"/>
    </row>
    <row r="13" spans="1:8" ht="14.25" hidden="1" customHeight="1">
      <c r="A13" s="192"/>
      <c r="B13" s="193"/>
      <c r="C13" s="120" t="s">
        <v>0</v>
      </c>
      <c r="D13" s="120" t="s">
        <v>106</v>
      </c>
      <c r="E13" s="120" t="s">
        <v>107</v>
      </c>
      <c r="F13" s="120" t="s">
        <v>0</v>
      </c>
      <c r="G13" s="120" t="s">
        <v>106</v>
      </c>
      <c r="H13" s="59" t="s">
        <v>107</v>
      </c>
    </row>
    <row r="14" spans="1:8" hidden="1">
      <c r="A14" s="195" t="s">
        <v>78</v>
      </c>
      <c r="B14" s="9" t="s">
        <v>2</v>
      </c>
      <c r="C14" s="38">
        <f t="shared" ref="C14:C30" si="0">SUM(D14:E14)</f>
        <v>553</v>
      </c>
      <c r="D14" s="39">
        <v>458</v>
      </c>
      <c r="E14" s="39">
        <v>95</v>
      </c>
      <c r="F14" s="39">
        <f t="shared" ref="F14:F30" si="1">SUM(G14:H14)</f>
        <v>137</v>
      </c>
      <c r="G14" s="39">
        <v>123</v>
      </c>
      <c r="H14" s="55">
        <v>14</v>
      </c>
    </row>
    <row r="15" spans="1:8" hidden="1">
      <c r="A15" s="185"/>
      <c r="B15" s="9" t="s">
        <v>3</v>
      </c>
      <c r="C15" s="41">
        <f t="shared" si="0"/>
        <v>131</v>
      </c>
      <c r="D15" s="40">
        <v>79</v>
      </c>
      <c r="E15" s="40">
        <v>52</v>
      </c>
      <c r="F15" s="40">
        <f t="shared" si="1"/>
        <v>3</v>
      </c>
      <c r="G15" s="40">
        <v>3</v>
      </c>
      <c r="H15" s="54">
        <v>0</v>
      </c>
    </row>
    <row r="16" spans="1:8" hidden="1">
      <c r="A16" s="185"/>
      <c r="B16" s="9" t="s">
        <v>7</v>
      </c>
      <c r="C16" s="41">
        <f t="shared" si="0"/>
        <v>12</v>
      </c>
      <c r="D16" s="40">
        <v>11</v>
      </c>
      <c r="E16" s="40">
        <v>1</v>
      </c>
      <c r="F16" s="40">
        <f t="shared" si="1"/>
        <v>38</v>
      </c>
      <c r="G16" s="40">
        <v>32</v>
      </c>
      <c r="H16" s="54">
        <v>6</v>
      </c>
    </row>
    <row r="17" spans="1:8" hidden="1">
      <c r="A17" s="186"/>
      <c r="B17" s="9" t="s">
        <v>4</v>
      </c>
      <c r="C17" s="42">
        <f t="shared" si="0"/>
        <v>17</v>
      </c>
      <c r="D17" s="36">
        <v>17</v>
      </c>
      <c r="E17" s="36">
        <v>0</v>
      </c>
      <c r="F17" s="36">
        <f t="shared" si="1"/>
        <v>30</v>
      </c>
      <c r="G17" s="36">
        <v>25</v>
      </c>
      <c r="H17" s="56">
        <v>5</v>
      </c>
    </row>
    <row r="18" spans="1:8" hidden="1">
      <c r="A18" s="187">
        <v>14</v>
      </c>
      <c r="B18" s="9" t="s">
        <v>2</v>
      </c>
      <c r="C18" s="38">
        <f t="shared" si="0"/>
        <v>464</v>
      </c>
      <c r="D18" s="39">
        <v>380</v>
      </c>
      <c r="E18" s="39">
        <v>84</v>
      </c>
      <c r="F18" s="39">
        <f t="shared" si="1"/>
        <v>126</v>
      </c>
      <c r="G18" s="39">
        <v>115</v>
      </c>
      <c r="H18" s="55">
        <v>11</v>
      </c>
    </row>
    <row r="19" spans="1:8" hidden="1">
      <c r="A19" s="187"/>
      <c r="B19" s="9" t="s">
        <v>3</v>
      </c>
      <c r="C19" s="41">
        <f t="shared" si="0"/>
        <v>130</v>
      </c>
      <c r="D19" s="40">
        <v>95</v>
      </c>
      <c r="E19" s="40">
        <v>35</v>
      </c>
      <c r="F19" s="40">
        <f t="shared" si="1"/>
        <v>1</v>
      </c>
      <c r="G19" s="40">
        <v>1</v>
      </c>
      <c r="H19" s="54">
        <v>0</v>
      </c>
    </row>
    <row r="20" spans="1:8" hidden="1">
      <c r="A20" s="187"/>
      <c r="B20" s="9" t="s">
        <v>7</v>
      </c>
      <c r="C20" s="41">
        <f t="shared" si="0"/>
        <v>11</v>
      </c>
      <c r="D20" s="40">
        <v>9</v>
      </c>
      <c r="E20" s="40">
        <v>2</v>
      </c>
      <c r="F20" s="40">
        <f t="shared" si="1"/>
        <v>26</v>
      </c>
      <c r="G20" s="40">
        <v>19</v>
      </c>
      <c r="H20" s="54">
        <v>7</v>
      </c>
    </row>
    <row r="21" spans="1:8" hidden="1">
      <c r="A21" s="187"/>
      <c r="B21" s="9" t="s">
        <v>4</v>
      </c>
      <c r="C21" s="42">
        <f t="shared" si="0"/>
        <v>7</v>
      </c>
      <c r="D21" s="36">
        <v>7</v>
      </c>
      <c r="E21" s="36">
        <v>0</v>
      </c>
      <c r="F21" s="36">
        <f t="shared" si="1"/>
        <v>39</v>
      </c>
      <c r="G21" s="36">
        <v>31</v>
      </c>
      <c r="H21" s="56">
        <v>8</v>
      </c>
    </row>
    <row r="22" spans="1:8" hidden="1">
      <c r="A22" s="195">
        <v>15</v>
      </c>
      <c r="B22" s="9" t="s">
        <v>2</v>
      </c>
      <c r="C22" s="38">
        <f t="shared" ref="C22:C29" si="2">SUM(D22:E22)</f>
        <v>443</v>
      </c>
      <c r="D22" s="39">
        <v>379</v>
      </c>
      <c r="E22" s="39">
        <v>64</v>
      </c>
      <c r="F22" s="39">
        <f t="shared" ref="F22:F29" si="3">SUM(G22:H22)</f>
        <v>133</v>
      </c>
      <c r="G22" s="39">
        <v>119</v>
      </c>
      <c r="H22" s="55">
        <v>14</v>
      </c>
    </row>
    <row r="23" spans="1:8" hidden="1">
      <c r="A23" s="185"/>
      <c r="B23" s="9" t="s">
        <v>3</v>
      </c>
      <c r="C23" s="41">
        <f t="shared" si="2"/>
        <v>95</v>
      </c>
      <c r="D23" s="40">
        <v>59</v>
      </c>
      <c r="E23" s="40">
        <v>36</v>
      </c>
      <c r="F23" s="40">
        <f t="shared" si="3"/>
        <v>3</v>
      </c>
      <c r="G23" s="40">
        <v>3</v>
      </c>
      <c r="H23" s="54">
        <v>0</v>
      </c>
    </row>
    <row r="24" spans="1:8" hidden="1">
      <c r="A24" s="185"/>
      <c r="B24" s="9" t="s">
        <v>7</v>
      </c>
      <c r="C24" s="41">
        <f t="shared" si="2"/>
        <v>10</v>
      </c>
      <c r="D24" s="40">
        <v>9</v>
      </c>
      <c r="E24" s="40">
        <v>1</v>
      </c>
      <c r="F24" s="40">
        <f t="shared" si="3"/>
        <v>38</v>
      </c>
      <c r="G24" s="40">
        <v>35</v>
      </c>
      <c r="H24" s="54">
        <v>3</v>
      </c>
    </row>
    <row r="25" spans="1:8" hidden="1">
      <c r="A25" s="186"/>
      <c r="B25" s="9" t="s">
        <v>4</v>
      </c>
      <c r="C25" s="42">
        <f t="shared" si="2"/>
        <v>10</v>
      </c>
      <c r="D25" s="36">
        <v>10</v>
      </c>
      <c r="E25" s="36">
        <v>0</v>
      </c>
      <c r="F25" s="36">
        <f t="shared" si="3"/>
        <v>39</v>
      </c>
      <c r="G25" s="36">
        <v>32</v>
      </c>
      <c r="H25" s="56">
        <v>7</v>
      </c>
    </row>
    <row r="26" spans="1:8" hidden="1">
      <c r="A26" s="195">
        <v>16</v>
      </c>
      <c r="B26" s="9" t="s">
        <v>2</v>
      </c>
      <c r="C26" s="38">
        <f t="shared" si="2"/>
        <v>550</v>
      </c>
      <c r="D26" s="39">
        <v>484</v>
      </c>
      <c r="E26" s="39">
        <v>66</v>
      </c>
      <c r="F26" s="39">
        <f t="shared" si="3"/>
        <v>10</v>
      </c>
      <c r="G26" s="39">
        <v>9</v>
      </c>
      <c r="H26" s="55">
        <v>1</v>
      </c>
    </row>
    <row r="27" spans="1:8" hidden="1">
      <c r="A27" s="185"/>
      <c r="B27" s="9" t="s">
        <v>3</v>
      </c>
      <c r="C27" s="41">
        <f t="shared" si="2"/>
        <v>101</v>
      </c>
      <c r="D27" s="40">
        <v>59</v>
      </c>
      <c r="E27" s="40">
        <v>42</v>
      </c>
      <c r="F27" s="40">
        <f t="shared" si="3"/>
        <v>5</v>
      </c>
      <c r="G27" s="40">
        <v>4</v>
      </c>
      <c r="H27" s="54">
        <v>1</v>
      </c>
    </row>
    <row r="28" spans="1:8" hidden="1">
      <c r="A28" s="185"/>
      <c r="B28" s="9" t="s">
        <v>7</v>
      </c>
      <c r="C28" s="41">
        <f t="shared" si="2"/>
        <v>9</v>
      </c>
      <c r="D28" s="40">
        <v>8</v>
      </c>
      <c r="E28" s="40">
        <v>1</v>
      </c>
      <c r="F28" s="40">
        <f t="shared" si="3"/>
        <v>35</v>
      </c>
      <c r="G28" s="40">
        <v>27</v>
      </c>
      <c r="H28" s="54">
        <v>8</v>
      </c>
    </row>
    <row r="29" spans="1:8" hidden="1">
      <c r="A29" s="186"/>
      <c r="B29" s="9" t="s">
        <v>4</v>
      </c>
      <c r="C29" s="42">
        <f t="shared" si="2"/>
        <v>12</v>
      </c>
      <c r="D29" s="36">
        <v>11</v>
      </c>
      <c r="E29" s="36">
        <v>1</v>
      </c>
      <c r="F29" s="36">
        <f t="shared" si="3"/>
        <v>45</v>
      </c>
      <c r="G29" s="36">
        <v>37</v>
      </c>
      <c r="H29" s="56">
        <v>8</v>
      </c>
    </row>
    <row r="30" spans="1:8" ht="48.75" hidden="1" customHeight="1" thickBot="1">
      <c r="A30" s="103">
        <v>17</v>
      </c>
      <c r="B30" s="45"/>
      <c r="C30" s="48">
        <f t="shared" si="0"/>
        <v>568</v>
      </c>
      <c r="D30" s="49">
        <v>475</v>
      </c>
      <c r="E30" s="49">
        <v>93</v>
      </c>
      <c r="F30" s="49">
        <f t="shared" si="1"/>
        <v>80</v>
      </c>
      <c r="G30" s="49">
        <v>70</v>
      </c>
      <c r="H30" s="57">
        <v>10</v>
      </c>
    </row>
    <row r="31" spans="1:8" hidden="1">
      <c r="A31" s="16" t="s">
        <v>159</v>
      </c>
      <c r="B31" s="16"/>
    </row>
  </sheetData>
  <mergeCells count="15">
    <mergeCell ref="A2:B3"/>
    <mergeCell ref="C2:E2"/>
    <mergeCell ref="F2:H2"/>
    <mergeCell ref="C12:E12"/>
    <mergeCell ref="F12:H12"/>
    <mergeCell ref="A4:B4"/>
    <mergeCell ref="A5:B5"/>
    <mergeCell ref="A6:B6"/>
    <mergeCell ref="A8:B8"/>
    <mergeCell ref="A7:B7"/>
    <mergeCell ref="A12:B13"/>
    <mergeCell ref="A14:A17"/>
    <mergeCell ref="A22:A25"/>
    <mergeCell ref="A26:A29"/>
    <mergeCell ref="A18:A2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T39"/>
  <sheetViews>
    <sheetView view="pageBreakPreview" topLeftCell="A17" zoomScaleNormal="100" zoomScaleSheetLayoutView="100" workbookViewId="0">
      <selection activeCell="B17" sqref="B17"/>
    </sheetView>
  </sheetViews>
  <sheetFormatPr defaultRowHeight="13.5"/>
  <cols>
    <col min="1" max="1" width="17.375" style="3" customWidth="1"/>
    <col min="2" max="2" width="8.125" style="3" customWidth="1"/>
    <col min="3" max="9" width="8.625" style="3" customWidth="1"/>
    <col min="10" max="10" width="0.5" style="3" customWidth="1"/>
    <col min="11" max="20" width="9" style="1"/>
    <col min="21" max="16384" width="9" style="3"/>
  </cols>
  <sheetData>
    <row r="1" spans="1:11" ht="21" hidden="1" customHeight="1">
      <c r="A1" s="2" t="s">
        <v>8</v>
      </c>
    </row>
    <row r="2" spans="1:11" ht="18.75" hidden="1" customHeight="1" thickBot="1">
      <c r="I2" s="20" t="s">
        <v>130</v>
      </c>
    </row>
    <row r="3" spans="1:11" ht="39" hidden="1" customHeight="1">
      <c r="A3" s="21" t="s">
        <v>9</v>
      </c>
      <c r="B3" s="6" t="s">
        <v>0</v>
      </c>
      <c r="C3" s="61" t="s">
        <v>132</v>
      </c>
      <c r="D3" s="61" t="s">
        <v>134</v>
      </c>
      <c r="E3" s="61" t="s">
        <v>133</v>
      </c>
      <c r="F3" s="61" t="s">
        <v>138</v>
      </c>
      <c r="G3" s="61" t="s">
        <v>137</v>
      </c>
      <c r="H3" s="62" t="s">
        <v>136</v>
      </c>
      <c r="I3" s="62" t="s">
        <v>135</v>
      </c>
    </row>
    <row r="4" spans="1:11" ht="17.25" hidden="1" customHeight="1">
      <c r="A4" s="63" t="s">
        <v>10</v>
      </c>
      <c r="B4" s="32">
        <f>SUM(B20,B30)</f>
        <v>27200</v>
      </c>
      <c r="C4" s="32">
        <f>SUM(C20)</f>
        <v>2650</v>
      </c>
      <c r="D4" s="32">
        <f t="shared" ref="D4:I8" si="0">SUM(D20,C30)</f>
        <v>3120</v>
      </c>
      <c r="E4" s="32">
        <f t="shared" si="0"/>
        <v>5090</v>
      </c>
      <c r="F4" s="32">
        <f t="shared" si="0"/>
        <v>6630</v>
      </c>
      <c r="G4" s="32">
        <f t="shared" si="0"/>
        <v>3910</v>
      </c>
      <c r="H4" s="32">
        <f t="shared" si="0"/>
        <v>4250</v>
      </c>
      <c r="I4" s="32">
        <f t="shared" si="0"/>
        <v>1560</v>
      </c>
      <c r="K4" s="64"/>
    </row>
    <row r="5" spans="1:11" ht="17.25" hidden="1" customHeight="1">
      <c r="A5" s="46" t="s">
        <v>11</v>
      </c>
      <c r="B5" s="32">
        <f>SUM(B21,B31)</f>
        <v>10640</v>
      </c>
      <c r="C5" s="32">
        <f>SUM(C21)</f>
        <v>1910</v>
      </c>
      <c r="D5" s="32">
        <f t="shared" si="0"/>
        <v>1970</v>
      </c>
      <c r="E5" s="32">
        <f t="shared" si="0"/>
        <v>2530</v>
      </c>
      <c r="F5" s="32">
        <f t="shared" si="0"/>
        <v>2100</v>
      </c>
      <c r="G5" s="32">
        <f t="shared" si="0"/>
        <v>910</v>
      </c>
      <c r="H5" s="32">
        <f t="shared" si="0"/>
        <v>1050</v>
      </c>
      <c r="I5" s="32">
        <f t="shared" si="0"/>
        <v>170</v>
      </c>
    </row>
    <row r="6" spans="1:11" ht="17.25" hidden="1" customHeight="1">
      <c r="A6" s="46" t="s">
        <v>12</v>
      </c>
      <c r="B6" s="32">
        <f>SUM(B22,B32)</f>
        <v>12240</v>
      </c>
      <c r="C6" s="32">
        <f>SUM(C22)</f>
        <v>710</v>
      </c>
      <c r="D6" s="32">
        <f t="shared" si="0"/>
        <v>1030</v>
      </c>
      <c r="E6" s="32">
        <f t="shared" si="0"/>
        <v>2300</v>
      </c>
      <c r="F6" s="32">
        <f t="shared" si="0"/>
        <v>3410</v>
      </c>
      <c r="G6" s="32">
        <f t="shared" si="0"/>
        <v>1880</v>
      </c>
      <c r="H6" s="32">
        <f t="shared" si="0"/>
        <v>2240</v>
      </c>
      <c r="I6" s="32">
        <f t="shared" si="0"/>
        <v>680</v>
      </c>
    </row>
    <row r="7" spans="1:11" ht="17.25" hidden="1" customHeight="1">
      <c r="A7" s="46" t="s">
        <v>13</v>
      </c>
      <c r="B7" s="32">
        <f>SUM(B23,B33)</f>
        <v>4300</v>
      </c>
      <c r="C7" s="32">
        <f>SUM(C23)</f>
        <v>10</v>
      </c>
      <c r="D7" s="32">
        <f t="shared" si="0"/>
        <v>130</v>
      </c>
      <c r="E7" s="32">
        <f t="shared" si="0"/>
        <v>260</v>
      </c>
      <c r="F7" s="32">
        <f t="shared" si="0"/>
        <v>1110</v>
      </c>
      <c r="G7" s="32">
        <f t="shared" si="0"/>
        <v>1110</v>
      </c>
      <c r="H7" s="32">
        <f t="shared" si="0"/>
        <v>950</v>
      </c>
      <c r="I7" s="32">
        <f t="shared" si="0"/>
        <v>720</v>
      </c>
    </row>
    <row r="8" spans="1:11" ht="17.25" hidden="1" customHeight="1">
      <c r="A8" s="46" t="s">
        <v>14</v>
      </c>
      <c r="B8" s="32">
        <f>SUM(B24,B34)</f>
        <v>26710</v>
      </c>
      <c r="C8" s="32">
        <f>SUM(C24)</f>
        <v>2540</v>
      </c>
      <c r="D8" s="32">
        <f t="shared" si="0"/>
        <v>2940</v>
      </c>
      <c r="E8" s="32">
        <f t="shared" si="0"/>
        <v>5180</v>
      </c>
      <c r="F8" s="32">
        <f t="shared" si="0"/>
        <v>6450</v>
      </c>
      <c r="G8" s="32">
        <f t="shared" si="0"/>
        <v>3890</v>
      </c>
      <c r="H8" s="32">
        <f t="shared" si="0"/>
        <v>4150</v>
      </c>
      <c r="I8" s="32">
        <f t="shared" si="0"/>
        <v>1560</v>
      </c>
    </row>
    <row r="9" spans="1:11" ht="17.25" hidden="1" customHeight="1">
      <c r="A9" s="46" t="s">
        <v>15</v>
      </c>
      <c r="B9" s="32" t="s">
        <v>178</v>
      </c>
      <c r="C9" s="32" t="s">
        <v>178</v>
      </c>
      <c r="D9" s="32" t="s">
        <v>178</v>
      </c>
      <c r="E9" s="32" t="s">
        <v>178</v>
      </c>
      <c r="F9" s="32" t="s">
        <v>178</v>
      </c>
      <c r="G9" s="32" t="s">
        <v>178</v>
      </c>
      <c r="H9" s="32" t="s">
        <v>178</v>
      </c>
      <c r="I9" s="32" t="s">
        <v>178</v>
      </c>
    </row>
    <row r="10" spans="1:11" ht="17.25" hidden="1" customHeight="1" thickBot="1">
      <c r="A10" s="65" t="s">
        <v>16</v>
      </c>
      <c r="B10" s="34">
        <f>SUM(B26,B36)</f>
        <v>680</v>
      </c>
      <c r="C10" s="34">
        <f>SUM(C26)</f>
        <v>110</v>
      </c>
      <c r="D10" s="34">
        <f>SUM(D26,C36)</f>
        <v>170</v>
      </c>
      <c r="E10" s="34">
        <f>SUM(E26,D36)</f>
        <v>100</v>
      </c>
      <c r="F10" s="34">
        <f>SUM(F26,E36)</f>
        <v>180</v>
      </c>
      <c r="G10" s="34">
        <f>SUM(G26,F36)</f>
        <v>30</v>
      </c>
      <c r="H10" s="34">
        <f>SUM(H26,G36)</f>
        <v>100</v>
      </c>
      <c r="I10" s="34" t="s">
        <v>179</v>
      </c>
    </row>
    <row r="11" spans="1:11" ht="17.25" hidden="1" customHeight="1">
      <c r="A11" s="16" t="s">
        <v>149</v>
      </c>
      <c r="B11" s="32"/>
      <c r="C11" s="32"/>
      <c r="D11" s="32"/>
      <c r="E11" s="32"/>
      <c r="F11" s="32"/>
      <c r="G11" s="32"/>
      <c r="H11" s="32"/>
      <c r="I11" s="32"/>
    </row>
    <row r="12" spans="1:11" hidden="1">
      <c r="A12" s="16" t="s">
        <v>150</v>
      </c>
    </row>
    <row r="13" spans="1:11" hidden="1">
      <c r="A13" s="16" t="s">
        <v>151</v>
      </c>
    </row>
    <row r="14" spans="1:11" hidden="1"/>
    <row r="15" spans="1:11" hidden="1"/>
    <row r="16" spans="1:11" hidden="1"/>
    <row r="17" spans="1:11" ht="18.75" customHeight="1" thickBot="1">
      <c r="A17" s="2" t="s">
        <v>209</v>
      </c>
      <c r="I17" s="20" t="s">
        <v>130</v>
      </c>
    </row>
    <row r="18" spans="1:11" ht="39" customHeight="1">
      <c r="A18" s="148" t="s">
        <v>9</v>
      </c>
      <c r="B18" s="6" t="s">
        <v>0</v>
      </c>
      <c r="C18" s="61" t="s">
        <v>132</v>
      </c>
      <c r="D18" s="61" t="s">
        <v>134</v>
      </c>
      <c r="E18" s="61" t="s">
        <v>133</v>
      </c>
      <c r="F18" s="61" t="s">
        <v>138</v>
      </c>
      <c r="G18" s="61" t="s">
        <v>137</v>
      </c>
      <c r="H18" s="62" t="s">
        <v>136</v>
      </c>
      <c r="I18" s="62" t="s">
        <v>135</v>
      </c>
    </row>
    <row r="19" spans="1:11" ht="21" customHeight="1">
      <c r="A19" s="28" t="s">
        <v>168</v>
      </c>
      <c r="B19" s="8"/>
      <c r="C19" s="8"/>
      <c r="D19" s="8"/>
      <c r="E19" s="8"/>
      <c r="F19" s="8"/>
      <c r="G19" s="8"/>
      <c r="H19" s="8"/>
      <c r="I19" s="8"/>
    </row>
    <row r="20" spans="1:11" ht="17.25" customHeight="1">
      <c r="A20" s="66" t="s">
        <v>10</v>
      </c>
      <c r="B20" s="32">
        <f>SUM(C20:I20)</f>
        <v>22530</v>
      </c>
      <c r="C20" s="32">
        <v>2650</v>
      </c>
      <c r="D20" s="32">
        <v>2120</v>
      </c>
      <c r="E20" s="32">
        <f>SUM(E21:E23)</f>
        <v>3930</v>
      </c>
      <c r="F20" s="32">
        <v>5740</v>
      </c>
      <c r="G20" s="32">
        <f>SUM(G21:G23)</f>
        <v>3260</v>
      </c>
      <c r="H20" s="32">
        <f>SUM(H21:H23)</f>
        <v>3420</v>
      </c>
      <c r="I20" s="32">
        <f>SUM(I21:I23)</f>
        <v>1410</v>
      </c>
      <c r="K20" s="64"/>
    </row>
    <row r="21" spans="1:11" ht="17.25" customHeight="1">
      <c r="A21" s="67" t="s">
        <v>11</v>
      </c>
      <c r="B21" s="32">
        <f>SUM(C21:I21)</f>
        <v>6950</v>
      </c>
      <c r="C21" s="32">
        <v>1910</v>
      </c>
      <c r="D21" s="32">
        <v>1030</v>
      </c>
      <c r="E21" s="32">
        <v>1480</v>
      </c>
      <c r="F21" s="32">
        <v>1420</v>
      </c>
      <c r="G21" s="32">
        <v>520</v>
      </c>
      <c r="H21" s="32">
        <v>510</v>
      </c>
      <c r="I21" s="32">
        <v>80</v>
      </c>
    </row>
    <row r="22" spans="1:11" ht="17.25" customHeight="1">
      <c r="A22" s="67" t="s">
        <v>12</v>
      </c>
      <c r="B22" s="32">
        <v>11480</v>
      </c>
      <c r="C22" s="32">
        <v>710</v>
      </c>
      <c r="D22" s="32">
        <v>990</v>
      </c>
      <c r="E22" s="32">
        <v>2200</v>
      </c>
      <c r="F22" s="32">
        <v>3220</v>
      </c>
      <c r="G22" s="32">
        <v>1780</v>
      </c>
      <c r="H22" s="32">
        <v>1980</v>
      </c>
      <c r="I22" s="32">
        <v>610</v>
      </c>
    </row>
    <row r="23" spans="1:11" ht="17.25" customHeight="1">
      <c r="A23" s="67" t="s">
        <v>13</v>
      </c>
      <c r="B23" s="32">
        <v>4080</v>
      </c>
      <c r="C23" s="32">
        <v>10</v>
      </c>
      <c r="D23" s="32">
        <v>110</v>
      </c>
      <c r="E23" s="32">
        <v>250</v>
      </c>
      <c r="F23" s="32">
        <v>1090</v>
      </c>
      <c r="G23" s="32">
        <v>960</v>
      </c>
      <c r="H23" s="32">
        <v>930</v>
      </c>
      <c r="I23" s="32">
        <v>720</v>
      </c>
    </row>
    <row r="24" spans="1:11" ht="17.25" customHeight="1">
      <c r="A24" s="67" t="s">
        <v>14</v>
      </c>
      <c r="B24" s="32">
        <f>SUM(C24:I24)</f>
        <v>22170</v>
      </c>
      <c r="C24" s="32">
        <v>2540</v>
      </c>
      <c r="D24" s="32">
        <v>2020</v>
      </c>
      <c r="E24" s="32">
        <v>4050</v>
      </c>
      <c r="F24" s="32">
        <v>5580</v>
      </c>
      <c r="G24" s="32">
        <v>3240</v>
      </c>
      <c r="H24" s="32">
        <v>3330</v>
      </c>
      <c r="I24" s="32">
        <v>1410</v>
      </c>
    </row>
    <row r="25" spans="1:11" ht="17.25" customHeight="1">
      <c r="A25" s="67" t="s">
        <v>15</v>
      </c>
      <c r="B25" s="32" t="s">
        <v>178</v>
      </c>
      <c r="C25" s="32" t="s">
        <v>178</v>
      </c>
      <c r="D25" s="32" t="s">
        <v>178</v>
      </c>
      <c r="E25" s="32" t="s">
        <v>178</v>
      </c>
      <c r="F25" s="32" t="s">
        <v>178</v>
      </c>
      <c r="G25" s="32" t="s">
        <v>178</v>
      </c>
      <c r="H25" s="32" t="s">
        <v>178</v>
      </c>
      <c r="I25" s="32" t="s">
        <v>178</v>
      </c>
    </row>
    <row r="26" spans="1:11" ht="17.25" customHeight="1" thickBot="1">
      <c r="A26" s="142" t="s">
        <v>16</v>
      </c>
      <c r="B26" s="34">
        <v>550</v>
      </c>
      <c r="C26" s="34">
        <v>110</v>
      </c>
      <c r="D26" s="34">
        <v>100</v>
      </c>
      <c r="E26" s="34">
        <v>70</v>
      </c>
      <c r="F26" s="34">
        <v>160</v>
      </c>
      <c r="G26" s="34">
        <v>30</v>
      </c>
      <c r="H26" s="34">
        <v>90</v>
      </c>
      <c r="I26" s="34" t="s">
        <v>179</v>
      </c>
    </row>
    <row r="27" spans="1:11" ht="17.25" customHeight="1" thickBot="1">
      <c r="A27" s="68"/>
      <c r="B27" s="32"/>
      <c r="C27" s="32"/>
      <c r="D27" s="32"/>
      <c r="E27" s="32"/>
      <c r="F27" s="32"/>
      <c r="G27" s="32"/>
      <c r="H27" s="32"/>
      <c r="I27" s="32"/>
    </row>
    <row r="28" spans="1:11" ht="36">
      <c r="A28" s="148" t="s">
        <v>9</v>
      </c>
      <c r="B28" s="6" t="s">
        <v>0</v>
      </c>
      <c r="C28" s="61" t="s">
        <v>131</v>
      </c>
      <c r="D28" s="61" t="s">
        <v>133</v>
      </c>
      <c r="E28" s="61" t="s">
        <v>139</v>
      </c>
      <c r="F28" s="61" t="s">
        <v>137</v>
      </c>
      <c r="G28" s="62" t="s">
        <v>136</v>
      </c>
      <c r="H28" s="62" t="s">
        <v>135</v>
      </c>
    </row>
    <row r="29" spans="1:11" ht="21" customHeight="1">
      <c r="A29" s="28" t="s">
        <v>167</v>
      </c>
      <c r="B29" s="8"/>
      <c r="C29" s="8"/>
      <c r="D29" s="8"/>
      <c r="E29" s="8"/>
      <c r="F29" s="8"/>
      <c r="G29" s="8"/>
      <c r="H29" s="8"/>
      <c r="I29" s="8"/>
    </row>
    <row r="30" spans="1:11" ht="17.25" customHeight="1">
      <c r="A30" s="66" t="s">
        <v>10</v>
      </c>
      <c r="B30" s="32">
        <v>4670</v>
      </c>
      <c r="C30" s="32">
        <v>1000</v>
      </c>
      <c r="D30" s="32">
        <v>1160</v>
      </c>
      <c r="E30" s="32">
        <v>890</v>
      </c>
      <c r="F30" s="32">
        <v>650</v>
      </c>
      <c r="G30" s="32">
        <v>830</v>
      </c>
      <c r="H30" s="32">
        <v>150</v>
      </c>
      <c r="I30" s="32"/>
      <c r="K30" s="64"/>
    </row>
    <row r="31" spans="1:11" ht="17.25" customHeight="1">
      <c r="A31" s="67" t="s">
        <v>11</v>
      </c>
      <c r="B31" s="32">
        <f>SUM(C31:I31)</f>
        <v>3690</v>
      </c>
      <c r="C31" s="32">
        <v>940</v>
      </c>
      <c r="D31" s="32">
        <v>1050</v>
      </c>
      <c r="E31" s="32">
        <v>680</v>
      </c>
      <c r="F31" s="32">
        <v>390</v>
      </c>
      <c r="G31" s="32">
        <v>540</v>
      </c>
      <c r="H31" s="32">
        <v>90</v>
      </c>
      <c r="I31" s="32"/>
    </row>
    <row r="32" spans="1:11" ht="17.25" customHeight="1">
      <c r="A32" s="67" t="s">
        <v>12</v>
      </c>
      <c r="B32" s="32">
        <f>SUM(C32:I32)</f>
        <v>760</v>
      </c>
      <c r="C32" s="32">
        <v>40</v>
      </c>
      <c r="D32" s="32">
        <v>100</v>
      </c>
      <c r="E32" s="32">
        <v>190</v>
      </c>
      <c r="F32" s="32">
        <v>100</v>
      </c>
      <c r="G32" s="32">
        <v>260</v>
      </c>
      <c r="H32" s="32">
        <v>70</v>
      </c>
      <c r="I32" s="32"/>
    </row>
    <row r="33" spans="1:9" ht="17.25" customHeight="1">
      <c r="A33" s="67" t="s">
        <v>13</v>
      </c>
      <c r="B33" s="32">
        <v>220</v>
      </c>
      <c r="C33" s="32">
        <v>20</v>
      </c>
      <c r="D33" s="32">
        <v>10</v>
      </c>
      <c r="E33" s="32">
        <v>20</v>
      </c>
      <c r="F33" s="32">
        <v>150</v>
      </c>
      <c r="G33" s="32">
        <v>20</v>
      </c>
      <c r="H33" s="32" t="s">
        <v>180</v>
      </c>
      <c r="I33" s="32"/>
    </row>
    <row r="34" spans="1:9" ht="17.25" customHeight="1">
      <c r="A34" s="67" t="s">
        <v>14</v>
      </c>
      <c r="B34" s="32">
        <f>SUM(C34:I34)</f>
        <v>4540</v>
      </c>
      <c r="C34" s="32">
        <v>920</v>
      </c>
      <c r="D34" s="32">
        <v>1130</v>
      </c>
      <c r="E34" s="32">
        <v>870</v>
      </c>
      <c r="F34" s="32">
        <v>650</v>
      </c>
      <c r="G34" s="32">
        <v>820</v>
      </c>
      <c r="H34" s="32">
        <v>150</v>
      </c>
      <c r="I34" s="32"/>
    </row>
    <row r="35" spans="1:9" ht="17.25" customHeight="1">
      <c r="A35" s="69" t="s">
        <v>15</v>
      </c>
      <c r="B35" s="32" t="s">
        <v>178</v>
      </c>
      <c r="C35" s="32" t="s">
        <v>178</v>
      </c>
      <c r="D35" s="32" t="s">
        <v>178</v>
      </c>
      <c r="E35" s="32" t="s">
        <v>178</v>
      </c>
      <c r="F35" s="32" t="s">
        <v>178</v>
      </c>
      <c r="G35" s="32" t="s">
        <v>178</v>
      </c>
      <c r="H35" s="32" t="s">
        <v>178</v>
      </c>
      <c r="I35" s="32"/>
    </row>
    <row r="36" spans="1:9" ht="17.25" customHeight="1" thickBot="1">
      <c r="A36" s="142" t="s">
        <v>16</v>
      </c>
      <c r="B36" s="34">
        <f>SUM(C36:I36)</f>
        <v>130</v>
      </c>
      <c r="C36" s="34">
        <v>70</v>
      </c>
      <c r="D36" s="34">
        <v>30</v>
      </c>
      <c r="E36" s="34">
        <v>20</v>
      </c>
      <c r="F36" s="34" t="s">
        <v>179</v>
      </c>
      <c r="G36" s="34">
        <v>10</v>
      </c>
      <c r="H36" s="34" t="s">
        <v>179</v>
      </c>
      <c r="I36" s="32"/>
    </row>
    <row r="37" spans="1:9">
      <c r="A37" s="16" t="s">
        <v>158</v>
      </c>
    </row>
    <row r="38" spans="1:9">
      <c r="A38" s="16" t="s">
        <v>170</v>
      </c>
    </row>
    <row r="39" spans="1:9">
      <c r="A39" s="16" t="s">
        <v>18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J33"/>
  <sheetViews>
    <sheetView topLeftCell="A14" workbookViewId="0">
      <selection activeCell="B17" sqref="B17"/>
    </sheetView>
  </sheetViews>
  <sheetFormatPr defaultRowHeight="13.5"/>
  <cols>
    <col min="1" max="1" width="17.125" style="3" customWidth="1"/>
    <col min="2" max="4" width="8.75" style="3" customWidth="1"/>
    <col min="5" max="9" width="8.375" style="3" customWidth="1"/>
    <col min="10" max="10" width="0.625" style="3" customWidth="1"/>
    <col min="11" max="16384" width="9" style="1"/>
  </cols>
  <sheetData>
    <row r="1" spans="1:10" ht="33.75" hidden="1" customHeight="1">
      <c r="A1" s="26" t="s">
        <v>155</v>
      </c>
      <c r="B1" s="26"/>
      <c r="C1" s="26"/>
      <c r="E1" s="5"/>
      <c r="F1" s="5"/>
      <c r="G1" s="5"/>
      <c r="H1" s="5"/>
    </row>
    <row r="2" spans="1:10" ht="20.25" hidden="1" customHeight="1" thickBot="1">
      <c r="A2" s="70"/>
      <c r="B2" s="70"/>
      <c r="C2" s="70"/>
      <c r="D2" s="24"/>
      <c r="E2" s="14"/>
      <c r="F2" s="14"/>
      <c r="G2" s="14"/>
      <c r="H2" s="14"/>
      <c r="I2" s="43" t="s">
        <v>154</v>
      </c>
    </row>
    <row r="3" spans="1:10" ht="24" hidden="1">
      <c r="A3" s="71" t="s">
        <v>19</v>
      </c>
      <c r="B3" s="72" t="s">
        <v>20</v>
      </c>
      <c r="C3" s="72" t="s">
        <v>21</v>
      </c>
      <c r="D3" s="72" t="s">
        <v>22</v>
      </c>
      <c r="E3" s="72" t="s">
        <v>23</v>
      </c>
      <c r="F3" s="72" t="s">
        <v>24</v>
      </c>
      <c r="G3" s="72" t="s">
        <v>25</v>
      </c>
      <c r="H3" s="72" t="s">
        <v>29</v>
      </c>
      <c r="I3" s="72" t="s">
        <v>145</v>
      </c>
      <c r="J3" s="73"/>
    </row>
    <row r="4" spans="1:10" ht="21.75" hidden="1" customHeight="1">
      <c r="A4" s="22" t="s">
        <v>0</v>
      </c>
      <c r="B4" s="29"/>
      <c r="C4" s="29"/>
      <c r="D4" s="29"/>
      <c r="E4" s="74"/>
      <c r="F4" s="74"/>
      <c r="G4" s="18"/>
      <c r="H4" s="74"/>
      <c r="I4" s="74"/>
    </row>
    <row r="5" spans="1:10" ht="21.75" hidden="1" customHeight="1">
      <c r="A5" s="46" t="s">
        <v>26</v>
      </c>
      <c r="B5" s="29"/>
      <c r="C5" s="29"/>
      <c r="D5" s="29"/>
      <c r="E5" s="74"/>
      <c r="F5" s="74"/>
      <c r="G5" s="18"/>
      <c r="H5" s="74"/>
      <c r="I5" s="74"/>
    </row>
    <row r="6" spans="1:10" ht="21.75" hidden="1" customHeight="1">
      <c r="A6" s="46" t="s">
        <v>27</v>
      </c>
      <c r="B6" s="29"/>
      <c r="C6" s="29"/>
      <c r="D6" s="29"/>
      <c r="E6" s="74"/>
      <c r="F6" s="74"/>
      <c r="G6" s="18"/>
      <c r="H6" s="74"/>
      <c r="I6" s="74"/>
    </row>
    <row r="7" spans="1:10" ht="21.75" hidden="1" customHeight="1">
      <c r="A7" s="46" t="s">
        <v>14</v>
      </c>
      <c r="B7" s="29"/>
      <c r="C7" s="29"/>
      <c r="D7" s="29"/>
      <c r="E7" s="74"/>
      <c r="F7" s="74"/>
      <c r="G7" s="18"/>
      <c r="H7" s="74"/>
      <c r="I7" s="74"/>
    </row>
    <row r="8" spans="1:10" ht="21.75" hidden="1" customHeight="1">
      <c r="A8" s="46" t="s">
        <v>15</v>
      </c>
      <c r="B8" s="32"/>
      <c r="C8" s="32"/>
      <c r="D8" s="32"/>
      <c r="E8" s="75"/>
      <c r="F8" s="75"/>
      <c r="G8" s="43"/>
      <c r="H8" s="75"/>
      <c r="I8" s="75"/>
    </row>
    <row r="9" spans="1:10" ht="21.75" hidden="1" customHeight="1" thickBot="1">
      <c r="A9" s="65" t="s">
        <v>28</v>
      </c>
      <c r="B9" s="76"/>
      <c r="C9" s="76"/>
      <c r="D9" s="76"/>
      <c r="E9" s="77"/>
      <c r="F9" s="77"/>
      <c r="G9" s="78"/>
      <c r="H9" s="77"/>
      <c r="I9" s="77"/>
    </row>
    <row r="10" spans="1:10" hidden="1">
      <c r="A10" s="16" t="s">
        <v>152</v>
      </c>
      <c r="B10" s="18"/>
      <c r="C10" s="18"/>
      <c r="D10" s="18"/>
      <c r="E10" s="18"/>
      <c r="F10" s="18"/>
      <c r="G10" s="18"/>
      <c r="H10" s="18"/>
      <c r="I10" s="18"/>
    </row>
    <row r="11" spans="1:10" hidden="1">
      <c r="A11" s="16" t="s">
        <v>151</v>
      </c>
    </row>
    <row r="12" spans="1:10" hidden="1"/>
    <row r="13" spans="1:10" hidden="1"/>
    <row r="14" spans="1:10" ht="18.75" customHeight="1">
      <c r="A14" s="26" t="s">
        <v>199</v>
      </c>
    </row>
    <row r="15" spans="1:10" ht="16.5" customHeight="1" thickBot="1">
      <c r="A15" s="24"/>
      <c r="B15" s="79"/>
      <c r="C15" s="79"/>
      <c r="E15" s="80"/>
      <c r="F15" s="80"/>
      <c r="G15" s="80"/>
      <c r="H15" s="80"/>
      <c r="I15" s="4" t="s">
        <v>154</v>
      </c>
    </row>
    <row r="16" spans="1:10" ht="24">
      <c r="A16" s="81" t="s">
        <v>191</v>
      </c>
      <c r="B16" s="58" t="s">
        <v>20</v>
      </c>
      <c r="C16" s="58" t="s">
        <v>21</v>
      </c>
      <c r="D16" s="58" t="s">
        <v>22</v>
      </c>
      <c r="E16" s="51" t="s">
        <v>23</v>
      </c>
      <c r="F16" s="51" t="s">
        <v>24</v>
      </c>
      <c r="G16" s="51" t="s">
        <v>25</v>
      </c>
      <c r="H16" s="51" t="s">
        <v>29</v>
      </c>
      <c r="I16" s="52" t="s">
        <v>145</v>
      </c>
      <c r="J16" s="73"/>
    </row>
    <row r="17" spans="1:9" ht="15.75" customHeight="1">
      <c r="A17" s="30" t="s">
        <v>168</v>
      </c>
      <c r="B17" s="8"/>
      <c r="C17" s="8"/>
      <c r="D17" s="8"/>
      <c r="E17" s="8"/>
      <c r="F17" s="8"/>
      <c r="G17" s="8"/>
      <c r="H17" s="8"/>
      <c r="I17" s="8"/>
    </row>
    <row r="18" spans="1:9" ht="15.75" customHeight="1">
      <c r="A18" s="66" t="s">
        <v>0</v>
      </c>
      <c r="B18" s="29">
        <v>22730</v>
      </c>
      <c r="C18" s="29">
        <v>22750</v>
      </c>
      <c r="D18" s="29">
        <v>66630</v>
      </c>
      <c r="E18" s="74">
        <v>5.95</v>
      </c>
      <c r="F18" s="74">
        <v>42.78</v>
      </c>
      <c r="G18" s="18">
        <v>125.3</v>
      </c>
      <c r="H18" s="74">
        <v>14.59</v>
      </c>
      <c r="I18" s="74">
        <v>0.49</v>
      </c>
    </row>
    <row r="19" spans="1:9" ht="15.75" customHeight="1">
      <c r="A19" s="69" t="s">
        <v>26</v>
      </c>
      <c r="B19" s="29">
        <v>16930</v>
      </c>
      <c r="C19" s="29">
        <v>16930</v>
      </c>
      <c r="D19" s="29">
        <v>54010</v>
      </c>
      <c r="E19" s="74">
        <v>7</v>
      </c>
      <c r="F19" s="74">
        <v>51.21</v>
      </c>
      <c r="G19" s="18">
        <v>151.96</v>
      </c>
      <c r="H19" s="74">
        <v>16.05</v>
      </c>
      <c r="I19" s="74">
        <v>0.46</v>
      </c>
    </row>
    <row r="20" spans="1:9" ht="15.75" customHeight="1">
      <c r="A20" s="69" t="s">
        <v>27</v>
      </c>
      <c r="B20" s="29">
        <v>5780</v>
      </c>
      <c r="C20" s="29">
        <v>5810</v>
      </c>
      <c r="D20" s="29">
        <v>12600</v>
      </c>
      <c r="E20" s="74">
        <v>2.87</v>
      </c>
      <c r="F20" s="74">
        <v>18.079999999999998</v>
      </c>
      <c r="G20" s="18">
        <v>47.25</v>
      </c>
      <c r="H20" s="74">
        <v>8.3000000000000007</v>
      </c>
      <c r="I20" s="74">
        <v>0.76</v>
      </c>
    </row>
    <row r="21" spans="1:9" ht="15.75" customHeight="1">
      <c r="A21" s="69" t="s">
        <v>14</v>
      </c>
      <c r="B21" s="29">
        <v>22170</v>
      </c>
      <c r="C21" s="29">
        <v>22200</v>
      </c>
      <c r="D21" s="29">
        <v>65150</v>
      </c>
      <c r="E21" s="74">
        <v>5.93</v>
      </c>
      <c r="F21" s="74">
        <v>42.54</v>
      </c>
      <c r="G21" s="18">
        <v>123.69</v>
      </c>
      <c r="H21" s="74">
        <v>14.48</v>
      </c>
      <c r="I21" s="74">
        <v>0.5</v>
      </c>
    </row>
    <row r="22" spans="1:9" ht="15.75" customHeight="1">
      <c r="A22" s="69" t="s">
        <v>15</v>
      </c>
      <c r="B22" s="32" t="s">
        <v>178</v>
      </c>
      <c r="C22" s="32" t="s">
        <v>178</v>
      </c>
      <c r="D22" s="32" t="s">
        <v>178</v>
      </c>
      <c r="E22" s="75" t="s">
        <v>178</v>
      </c>
      <c r="F22" s="75" t="s">
        <v>178</v>
      </c>
      <c r="G22" s="43" t="s">
        <v>178</v>
      </c>
      <c r="H22" s="75" t="s">
        <v>178</v>
      </c>
      <c r="I22" s="75" t="s">
        <v>178</v>
      </c>
    </row>
    <row r="23" spans="1:9" ht="15.75" customHeight="1" thickBot="1">
      <c r="A23" s="143" t="s">
        <v>28</v>
      </c>
      <c r="B23" s="29">
        <v>550</v>
      </c>
      <c r="C23" s="29">
        <v>550</v>
      </c>
      <c r="D23" s="29">
        <v>1480</v>
      </c>
      <c r="E23" s="74">
        <v>6.81</v>
      </c>
      <c r="F23" s="74">
        <v>52.22</v>
      </c>
      <c r="G23" s="18">
        <v>190.05</v>
      </c>
      <c r="H23" s="74">
        <v>19.420000000000002</v>
      </c>
      <c r="I23" s="74">
        <v>0.39</v>
      </c>
    </row>
    <row r="24" spans="1:9" ht="9.75" customHeight="1" thickBot="1">
      <c r="A24" s="151"/>
      <c r="B24" s="150"/>
      <c r="C24" s="150"/>
      <c r="D24" s="150"/>
      <c r="E24" s="150"/>
      <c r="F24" s="150"/>
      <c r="G24" s="150"/>
      <c r="H24" s="150"/>
      <c r="I24" s="150"/>
    </row>
    <row r="25" spans="1:9" ht="15.75" customHeight="1">
      <c r="A25" s="30" t="s">
        <v>169</v>
      </c>
      <c r="B25" s="18"/>
      <c r="C25" s="18"/>
      <c r="D25" s="18"/>
      <c r="E25" s="18"/>
      <c r="F25" s="18"/>
      <c r="G25" s="18"/>
      <c r="H25" s="18"/>
      <c r="I25" s="18"/>
    </row>
    <row r="26" spans="1:9" ht="15.75" customHeight="1">
      <c r="A26" s="66" t="s">
        <v>0</v>
      </c>
      <c r="B26" s="32">
        <v>4670</v>
      </c>
      <c r="C26" s="32">
        <v>4670</v>
      </c>
      <c r="D26" s="32">
        <v>14540</v>
      </c>
      <c r="E26" s="75">
        <v>6.65</v>
      </c>
      <c r="F26" s="75">
        <v>47.3</v>
      </c>
      <c r="G26" s="43">
        <v>139.94</v>
      </c>
      <c r="H26" s="75">
        <v>15.19</v>
      </c>
      <c r="I26" s="75">
        <v>0.47</v>
      </c>
    </row>
    <row r="27" spans="1:9" ht="15.75" customHeight="1">
      <c r="A27" s="69" t="s">
        <v>26</v>
      </c>
      <c r="B27" s="32">
        <v>4100</v>
      </c>
      <c r="C27" s="32">
        <v>4100</v>
      </c>
      <c r="D27" s="32">
        <v>12990</v>
      </c>
      <c r="E27" s="75">
        <v>7.05</v>
      </c>
      <c r="F27" s="75">
        <v>50.72</v>
      </c>
      <c r="G27" s="43">
        <v>151.86000000000001</v>
      </c>
      <c r="H27" s="75">
        <v>16</v>
      </c>
      <c r="I27" s="75">
        <v>0.45</v>
      </c>
    </row>
    <row r="28" spans="1:9" ht="15.75" customHeight="1">
      <c r="A28" s="69" t="s">
        <v>27</v>
      </c>
      <c r="B28" s="32">
        <v>570</v>
      </c>
      <c r="C28" s="32">
        <v>570</v>
      </c>
      <c r="D28" s="32">
        <v>1550</v>
      </c>
      <c r="E28" s="75">
        <v>3.77</v>
      </c>
      <c r="F28" s="75">
        <v>22.76</v>
      </c>
      <c r="G28" s="43">
        <v>54.49</v>
      </c>
      <c r="H28" s="75">
        <v>8.39</v>
      </c>
      <c r="I28" s="75">
        <v>0.72</v>
      </c>
    </row>
    <row r="29" spans="1:9" ht="15.75" customHeight="1">
      <c r="A29" s="69" t="s">
        <v>14</v>
      </c>
      <c r="B29" s="32">
        <v>4540</v>
      </c>
      <c r="C29" s="32">
        <v>4540</v>
      </c>
      <c r="D29" s="32">
        <v>14070</v>
      </c>
      <c r="E29" s="75">
        <v>6.69</v>
      </c>
      <c r="F29" s="75">
        <v>47.46</v>
      </c>
      <c r="G29" s="43">
        <v>140.15</v>
      </c>
      <c r="H29" s="75">
        <v>15.31</v>
      </c>
      <c r="I29" s="75">
        <v>0.46</v>
      </c>
    </row>
    <row r="30" spans="1:9" ht="15.75" customHeight="1">
      <c r="A30" s="69" t="s">
        <v>15</v>
      </c>
      <c r="B30" s="32" t="s">
        <v>178</v>
      </c>
      <c r="C30" s="32" t="s">
        <v>178</v>
      </c>
      <c r="D30" s="32" t="s">
        <v>178</v>
      </c>
      <c r="E30" s="75" t="s">
        <v>178</v>
      </c>
      <c r="F30" s="75" t="s">
        <v>178</v>
      </c>
      <c r="G30" s="43" t="s">
        <v>178</v>
      </c>
      <c r="H30" s="75" t="s">
        <v>178</v>
      </c>
      <c r="I30" s="75" t="s">
        <v>178</v>
      </c>
    </row>
    <row r="31" spans="1:9" ht="15.75" customHeight="1" thickBot="1">
      <c r="A31" s="142" t="s">
        <v>28</v>
      </c>
      <c r="B31" s="34">
        <v>130</v>
      </c>
      <c r="C31" s="34">
        <v>130</v>
      </c>
      <c r="D31" s="34">
        <v>470</v>
      </c>
      <c r="E31" s="82">
        <v>5.22</v>
      </c>
      <c r="F31" s="82">
        <v>41.69</v>
      </c>
      <c r="G31" s="4">
        <v>132.85</v>
      </c>
      <c r="H31" s="82">
        <v>11.62</v>
      </c>
      <c r="I31" s="82">
        <v>0.69</v>
      </c>
    </row>
    <row r="32" spans="1:9">
      <c r="A32" s="16" t="s">
        <v>171</v>
      </c>
      <c r="B32" s="16"/>
      <c r="C32" s="18"/>
      <c r="D32" s="18"/>
      <c r="E32" s="18"/>
      <c r="F32" s="18"/>
      <c r="G32" s="18"/>
      <c r="H32" s="18"/>
      <c r="I32" s="18"/>
    </row>
    <row r="33" spans="1:2">
      <c r="A33" s="16" t="s">
        <v>18</v>
      </c>
      <c r="B33" s="16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L17"/>
  <sheetViews>
    <sheetView view="pageBreakPreview" topLeftCell="A10" zoomScaleNormal="100" workbookViewId="0">
      <selection activeCell="B17" sqref="B17"/>
    </sheetView>
  </sheetViews>
  <sheetFormatPr defaultRowHeight="13.5"/>
  <cols>
    <col min="1" max="1" width="11.125" style="3" customWidth="1"/>
    <col min="2" max="2" width="6.375" style="3" customWidth="1"/>
    <col min="3" max="12" width="6.875" style="3" customWidth="1"/>
    <col min="13" max="16384" width="9" style="3"/>
  </cols>
  <sheetData>
    <row r="1" spans="1:12" ht="20.25" hidden="1" customHeight="1" thickBot="1">
      <c r="A1" s="2" t="s">
        <v>30</v>
      </c>
      <c r="L1" s="20" t="s">
        <v>143</v>
      </c>
    </row>
    <row r="2" spans="1:12" ht="19.5" hidden="1" customHeight="1">
      <c r="A2" s="163" t="s">
        <v>0</v>
      </c>
      <c r="B2" s="153"/>
      <c r="C2" s="153" t="s">
        <v>31</v>
      </c>
      <c r="D2" s="153"/>
      <c r="E2" s="153" t="s">
        <v>36</v>
      </c>
      <c r="F2" s="153"/>
      <c r="G2" s="153"/>
      <c r="H2" s="153"/>
      <c r="I2" s="153"/>
      <c r="J2" s="153"/>
      <c r="K2" s="153" t="s">
        <v>37</v>
      </c>
      <c r="L2" s="154"/>
    </row>
    <row r="3" spans="1:12" hidden="1">
      <c r="A3" s="164"/>
      <c r="B3" s="152"/>
      <c r="C3" s="162" t="s">
        <v>34</v>
      </c>
      <c r="D3" s="162" t="s">
        <v>140</v>
      </c>
      <c r="E3" s="152" t="s">
        <v>32</v>
      </c>
      <c r="F3" s="152"/>
      <c r="G3" s="152" t="s">
        <v>33</v>
      </c>
      <c r="H3" s="152"/>
      <c r="I3" s="152" t="s">
        <v>142</v>
      </c>
      <c r="J3" s="152"/>
      <c r="K3" s="152" t="s">
        <v>181</v>
      </c>
      <c r="L3" s="158" t="s">
        <v>182</v>
      </c>
    </row>
    <row r="4" spans="1:12" hidden="1">
      <c r="A4" s="164"/>
      <c r="B4" s="152"/>
      <c r="C4" s="162"/>
      <c r="D4" s="162"/>
      <c r="E4" s="83" t="s">
        <v>141</v>
      </c>
      <c r="F4" s="83" t="s">
        <v>140</v>
      </c>
      <c r="G4" s="83" t="s">
        <v>34</v>
      </c>
      <c r="H4" s="83" t="s">
        <v>35</v>
      </c>
      <c r="I4" s="9" t="s">
        <v>183</v>
      </c>
      <c r="J4" s="9" t="s">
        <v>184</v>
      </c>
      <c r="K4" s="152"/>
      <c r="L4" s="158"/>
    </row>
    <row r="5" spans="1:12" ht="9" hidden="1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21" hidden="1" customHeight="1" thickBot="1">
      <c r="A6" s="165">
        <f>SUM(C6:D6)</f>
        <v>27380</v>
      </c>
      <c r="B6" s="165"/>
      <c r="C6" s="34">
        <f>SUM(C15:C16)</f>
        <v>26210</v>
      </c>
      <c r="D6" s="34">
        <f>SUM(D15:D16)</f>
        <v>1170</v>
      </c>
      <c r="E6" s="34">
        <f t="shared" ref="E6:L6" si="0">SUM(E15:E16)</f>
        <v>13020</v>
      </c>
      <c r="F6" s="34">
        <f t="shared" si="0"/>
        <v>7900</v>
      </c>
      <c r="G6" s="34">
        <f t="shared" si="0"/>
        <v>5280</v>
      </c>
      <c r="H6" s="34">
        <f t="shared" si="0"/>
        <v>1560</v>
      </c>
      <c r="I6" s="34">
        <f t="shared" si="0"/>
        <v>25050</v>
      </c>
      <c r="J6" s="34">
        <f t="shared" si="0"/>
        <v>2340</v>
      </c>
      <c r="K6" s="34">
        <f t="shared" si="0"/>
        <v>27110</v>
      </c>
      <c r="L6" s="34">
        <f t="shared" si="0"/>
        <v>270</v>
      </c>
    </row>
    <row r="7" spans="1:12" hidden="1">
      <c r="A7" s="16" t="s">
        <v>18</v>
      </c>
    </row>
    <row r="8" spans="1:12" hidden="1"/>
    <row r="9" spans="1:12" hidden="1"/>
    <row r="10" spans="1:12" ht="18.75" customHeight="1" thickBot="1">
      <c r="A10" s="2" t="s">
        <v>200</v>
      </c>
      <c r="L10" s="20" t="s">
        <v>143</v>
      </c>
    </row>
    <row r="11" spans="1:12" ht="19.5" customHeight="1">
      <c r="A11" s="155" t="s">
        <v>6</v>
      </c>
      <c r="B11" s="159" t="s">
        <v>0</v>
      </c>
      <c r="C11" s="153" t="s">
        <v>31</v>
      </c>
      <c r="D11" s="153"/>
      <c r="E11" s="153" t="s">
        <v>36</v>
      </c>
      <c r="F11" s="153"/>
      <c r="G11" s="153"/>
      <c r="H11" s="153"/>
      <c r="I11" s="153"/>
      <c r="J11" s="153"/>
      <c r="K11" s="153" t="s">
        <v>37</v>
      </c>
      <c r="L11" s="154"/>
    </row>
    <row r="12" spans="1:12">
      <c r="A12" s="156"/>
      <c r="B12" s="160"/>
      <c r="C12" s="162" t="s">
        <v>34</v>
      </c>
      <c r="D12" s="162" t="s">
        <v>140</v>
      </c>
      <c r="E12" s="152" t="s">
        <v>32</v>
      </c>
      <c r="F12" s="152"/>
      <c r="G12" s="152" t="s">
        <v>33</v>
      </c>
      <c r="H12" s="152"/>
      <c r="I12" s="152" t="s">
        <v>190</v>
      </c>
      <c r="J12" s="152"/>
      <c r="K12" s="152" t="s">
        <v>181</v>
      </c>
      <c r="L12" s="158" t="s">
        <v>182</v>
      </c>
    </row>
    <row r="13" spans="1:12">
      <c r="A13" s="157"/>
      <c r="B13" s="161"/>
      <c r="C13" s="162"/>
      <c r="D13" s="162"/>
      <c r="E13" s="83" t="s">
        <v>141</v>
      </c>
      <c r="F13" s="83" t="s">
        <v>140</v>
      </c>
      <c r="G13" s="83" t="s">
        <v>34</v>
      </c>
      <c r="H13" s="83" t="s">
        <v>140</v>
      </c>
      <c r="I13" s="9" t="s">
        <v>183</v>
      </c>
      <c r="J13" s="9" t="s">
        <v>184</v>
      </c>
      <c r="K13" s="152"/>
      <c r="L13" s="158"/>
    </row>
    <row r="14" spans="1:12">
      <c r="A14" s="8"/>
      <c r="B14" s="84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ht="39" customHeight="1">
      <c r="A15" s="11" t="s">
        <v>168</v>
      </c>
      <c r="B15" s="31">
        <v>22730</v>
      </c>
      <c r="C15" s="32">
        <v>21810</v>
      </c>
      <c r="D15" s="32">
        <v>900</v>
      </c>
      <c r="E15" s="32">
        <v>11000</v>
      </c>
      <c r="F15" s="32">
        <v>6440</v>
      </c>
      <c r="G15" s="32">
        <v>4440</v>
      </c>
      <c r="H15" s="32">
        <v>1150</v>
      </c>
      <c r="I15" s="32">
        <v>20820</v>
      </c>
      <c r="J15" s="32">
        <v>1900</v>
      </c>
      <c r="K15" s="32">
        <v>22450</v>
      </c>
      <c r="L15" s="32">
        <v>260</v>
      </c>
    </row>
    <row r="16" spans="1:12" ht="39" customHeight="1" thickBot="1">
      <c r="A16" s="13" t="s">
        <v>169</v>
      </c>
      <c r="B16" s="33">
        <f>SUM(C16:D16)</f>
        <v>4670</v>
      </c>
      <c r="C16" s="34">
        <v>4400</v>
      </c>
      <c r="D16" s="34">
        <v>270</v>
      </c>
      <c r="E16" s="34">
        <v>2020</v>
      </c>
      <c r="F16" s="34">
        <v>1460</v>
      </c>
      <c r="G16" s="34">
        <v>840</v>
      </c>
      <c r="H16" s="34">
        <v>410</v>
      </c>
      <c r="I16" s="34">
        <v>4230</v>
      </c>
      <c r="J16" s="34">
        <v>440</v>
      </c>
      <c r="K16" s="34">
        <v>4660</v>
      </c>
      <c r="L16" s="34">
        <v>10</v>
      </c>
    </row>
    <row r="17" spans="1:1">
      <c r="A17" s="16" t="s">
        <v>18</v>
      </c>
    </row>
  </sheetData>
  <mergeCells count="24">
    <mergeCell ref="E2:J2"/>
    <mergeCell ref="K12:K13"/>
    <mergeCell ref="A2:B4"/>
    <mergeCell ref="C2:D2"/>
    <mergeCell ref="C3:C4"/>
    <mergeCell ref="D3:D4"/>
    <mergeCell ref="K2:L2"/>
    <mergeCell ref="K3:K4"/>
    <mergeCell ref="L3:L4"/>
    <mergeCell ref="A6:B6"/>
    <mergeCell ref="A11:A13"/>
    <mergeCell ref="L12:L13"/>
    <mergeCell ref="I12:J12"/>
    <mergeCell ref="B11:B13"/>
    <mergeCell ref="E3:F3"/>
    <mergeCell ref="G3:H3"/>
    <mergeCell ref="I3:J3"/>
    <mergeCell ref="C12:C13"/>
    <mergeCell ref="D12:D13"/>
    <mergeCell ref="E12:F12"/>
    <mergeCell ref="G12:H12"/>
    <mergeCell ref="C11:D11"/>
    <mergeCell ref="E11:J11"/>
    <mergeCell ref="K11:L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K52"/>
  <sheetViews>
    <sheetView view="pageBreakPreview" topLeftCell="B21" zoomScaleNormal="100" workbookViewId="0">
      <selection activeCell="B17" sqref="B17"/>
    </sheetView>
  </sheetViews>
  <sheetFormatPr defaultRowHeight="13.5"/>
  <cols>
    <col min="1" max="1" width="5.25" style="3" hidden="1" customWidth="1"/>
    <col min="2" max="2" width="15.25" style="3" customWidth="1"/>
    <col min="3" max="3" width="7.125" style="3" customWidth="1"/>
    <col min="4" max="5" width="7.625" style="3" customWidth="1"/>
    <col min="6" max="10" width="7.875" style="3" customWidth="1"/>
    <col min="11" max="11" width="9.5" style="3" customWidth="1"/>
    <col min="12" max="16384" width="9" style="3"/>
  </cols>
  <sheetData>
    <row r="1" spans="1:11" hidden="1">
      <c r="A1" s="2">
        <v>104</v>
      </c>
      <c r="B1" s="2" t="s">
        <v>156</v>
      </c>
    </row>
    <row r="2" spans="1:11" ht="14.25" hidden="1" thickBot="1">
      <c r="B2" s="2" t="s">
        <v>157</v>
      </c>
      <c r="K2" s="20" t="s">
        <v>148</v>
      </c>
    </row>
    <row r="3" spans="1:11" hidden="1">
      <c r="A3" s="172" t="s">
        <v>38</v>
      </c>
      <c r="B3" s="173"/>
      <c r="C3" s="155" t="s">
        <v>0</v>
      </c>
      <c r="D3" s="168" t="s">
        <v>45</v>
      </c>
      <c r="E3" s="168"/>
      <c r="F3" s="168"/>
      <c r="G3" s="168"/>
      <c r="H3" s="168"/>
      <c r="I3" s="168"/>
      <c r="J3" s="168"/>
      <c r="K3" s="169" t="s">
        <v>44</v>
      </c>
    </row>
    <row r="4" spans="1:11" hidden="1">
      <c r="A4" s="174"/>
      <c r="B4" s="174"/>
      <c r="C4" s="156"/>
      <c r="D4" s="156" t="s">
        <v>39</v>
      </c>
      <c r="E4" s="156" t="s">
        <v>26</v>
      </c>
      <c r="F4" s="171" t="s">
        <v>27</v>
      </c>
      <c r="G4" s="171"/>
      <c r="H4" s="171"/>
      <c r="I4" s="171"/>
      <c r="J4" s="171"/>
      <c r="K4" s="170"/>
    </row>
    <row r="5" spans="1:11" hidden="1">
      <c r="A5" s="174"/>
      <c r="B5" s="174"/>
      <c r="C5" s="156"/>
      <c r="D5" s="156"/>
      <c r="E5" s="156"/>
      <c r="F5" s="85" t="s">
        <v>0</v>
      </c>
      <c r="G5" s="85" t="s">
        <v>40</v>
      </c>
      <c r="H5" s="86" t="s">
        <v>41</v>
      </c>
      <c r="I5" s="85" t="s">
        <v>42</v>
      </c>
      <c r="J5" s="85" t="s">
        <v>43</v>
      </c>
      <c r="K5" s="170"/>
    </row>
    <row r="6" spans="1:11" ht="18" hidden="1" customHeight="1">
      <c r="B6" s="8"/>
      <c r="C6" s="29"/>
      <c r="D6" s="29"/>
      <c r="E6" s="29"/>
      <c r="F6" s="29"/>
      <c r="G6" s="29"/>
      <c r="H6" s="29"/>
      <c r="I6" s="29"/>
      <c r="J6" s="29"/>
      <c r="K6" s="29"/>
    </row>
    <row r="7" spans="1:11" ht="18" hidden="1" customHeight="1">
      <c r="A7" s="174" t="s">
        <v>46</v>
      </c>
      <c r="B7" s="174"/>
      <c r="C7" s="32">
        <f t="shared" ref="C7:J12" si="0">SUM(C27,C41)</f>
        <v>27400</v>
      </c>
      <c r="D7" s="32">
        <f t="shared" si="0"/>
        <v>27400</v>
      </c>
      <c r="E7" s="32">
        <f t="shared" si="0"/>
        <v>21030</v>
      </c>
      <c r="F7" s="32">
        <f t="shared" si="0"/>
        <v>6350</v>
      </c>
      <c r="G7" s="32">
        <f t="shared" si="0"/>
        <v>1000</v>
      </c>
      <c r="H7" s="32">
        <f t="shared" si="0"/>
        <v>240</v>
      </c>
      <c r="I7" s="32">
        <f t="shared" si="0"/>
        <v>4470</v>
      </c>
      <c r="J7" s="32">
        <f t="shared" si="0"/>
        <v>660</v>
      </c>
      <c r="K7" s="32" t="s">
        <v>185</v>
      </c>
    </row>
    <row r="8" spans="1:11" ht="16.5" hidden="1" customHeight="1">
      <c r="A8" s="156" t="s">
        <v>48</v>
      </c>
      <c r="B8" s="156"/>
      <c r="C8" s="32">
        <f t="shared" si="0"/>
        <v>4240</v>
      </c>
      <c r="D8" s="32">
        <f t="shared" si="0"/>
        <v>4240</v>
      </c>
      <c r="E8" s="32">
        <f t="shared" si="0"/>
        <v>2910</v>
      </c>
      <c r="F8" s="32">
        <f t="shared" si="0"/>
        <v>1340</v>
      </c>
      <c r="G8" s="32">
        <f t="shared" si="0"/>
        <v>550</v>
      </c>
      <c r="H8" s="32">
        <f t="shared" si="0"/>
        <v>30</v>
      </c>
      <c r="I8" s="32">
        <f t="shared" si="0"/>
        <v>720</v>
      </c>
      <c r="J8" s="32">
        <f t="shared" si="0"/>
        <v>40</v>
      </c>
      <c r="K8" s="32" t="s">
        <v>186</v>
      </c>
    </row>
    <row r="9" spans="1:11" ht="16.5" hidden="1" customHeight="1">
      <c r="A9" s="156" t="s">
        <v>47</v>
      </c>
      <c r="B9" s="156"/>
      <c r="C9" s="32">
        <f t="shared" si="0"/>
        <v>4000</v>
      </c>
      <c r="D9" s="32">
        <f t="shared" si="0"/>
        <v>4000</v>
      </c>
      <c r="E9" s="32">
        <f t="shared" si="0"/>
        <v>2770</v>
      </c>
      <c r="F9" s="32">
        <f t="shared" si="0"/>
        <v>1220</v>
      </c>
      <c r="G9" s="32">
        <f t="shared" si="0"/>
        <v>110</v>
      </c>
      <c r="H9" s="32">
        <f t="shared" si="0"/>
        <v>70</v>
      </c>
      <c r="I9" s="32">
        <f t="shared" si="0"/>
        <v>1000</v>
      </c>
      <c r="J9" s="32">
        <f t="shared" si="0"/>
        <v>50</v>
      </c>
      <c r="K9" s="32" t="s">
        <v>186</v>
      </c>
    </row>
    <row r="10" spans="1:11" ht="16.5" hidden="1" customHeight="1">
      <c r="A10" s="156" t="s">
        <v>49</v>
      </c>
      <c r="B10" s="156"/>
      <c r="C10" s="32">
        <f t="shared" si="0"/>
        <v>4550</v>
      </c>
      <c r="D10" s="32">
        <f t="shared" si="0"/>
        <v>4540</v>
      </c>
      <c r="E10" s="32">
        <f t="shared" si="0"/>
        <v>3270</v>
      </c>
      <c r="F10" s="32">
        <f t="shared" si="0"/>
        <v>1260</v>
      </c>
      <c r="G10" s="32">
        <f t="shared" si="0"/>
        <v>160</v>
      </c>
      <c r="H10" s="32">
        <f t="shared" si="0"/>
        <v>50</v>
      </c>
      <c r="I10" s="32">
        <f t="shared" si="0"/>
        <v>920</v>
      </c>
      <c r="J10" s="32">
        <f t="shared" si="0"/>
        <v>140</v>
      </c>
      <c r="K10" s="32" t="s">
        <v>186</v>
      </c>
    </row>
    <row r="11" spans="1:11" ht="16.5" hidden="1" customHeight="1">
      <c r="A11" s="156" t="s">
        <v>50</v>
      </c>
      <c r="B11" s="156"/>
      <c r="C11" s="32">
        <f t="shared" si="0"/>
        <v>3450</v>
      </c>
      <c r="D11" s="32">
        <f t="shared" si="0"/>
        <v>3450</v>
      </c>
      <c r="E11" s="32">
        <f t="shared" si="0"/>
        <v>2510</v>
      </c>
      <c r="F11" s="32">
        <f t="shared" si="0"/>
        <v>940</v>
      </c>
      <c r="G11" s="32">
        <f t="shared" si="0"/>
        <v>90</v>
      </c>
      <c r="H11" s="32">
        <f t="shared" si="0"/>
        <v>40</v>
      </c>
      <c r="I11" s="32">
        <f t="shared" si="0"/>
        <v>690</v>
      </c>
      <c r="J11" s="32">
        <f t="shared" si="0"/>
        <v>110</v>
      </c>
      <c r="K11" s="32" t="s">
        <v>186</v>
      </c>
    </row>
    <row r="12" spans="1:11" ht="16.5" hidden="1" customHeight="1">
      <c r="A12" s="156" t="s">
        <v>51</v>
      </c>
      <c r="B12" s="156"/>
      <c r="C12" s="32">
        <f t="shared" si="0"/>
        <v>5190</v>
      </c>
      <c r="D12" s="32">
        <f t="shared" si="0"/>
        <v>5190</v>
      </c>
      <c r="E12" s="32">
        <f t="shared" si="0"/>
        <v>4270</v>
      </c>
      <c r="F12" s="32">
        <f t="shared" si="0"/>
        <v>920</v>
      </c>
      <c r="G12" s="32">
        <f t="shared" si="0"/>
        <v>60</v>
      </c>
      <c r="H12" s="32">
        <f t="shared" si="0"/>
        <v>50</v>
      </c>
      <c r="I12" s="32">
        <f t="shared" si="0"/>
        <v>670</v>
      </c>
      <c r="J12" s="32">
        <f t="shared" si="0"/>
        <v>150</v>
      </c>
      <c r="K12" s="32" t="s">
        <v>186</v>
      </c>
    </row>
    <row r="13" spans="1:11" ht="16.5" hidden="1" customHeight="1">
      <c r="A13" s="156" t="s">
        <v>52</v>
      </c>
      <c r="B13" s="156"/>
      <c r="C13" s="32">
        <f>SUM(C33,C47)</f>
        <v>3910</v>
      </c>
      <c r="D13" s="32">
        <f>SUM(D33,D47)</f>
        <v>3910</v>
      </c>
      <c r="E13" s="32">
        <f>SUM(E33,E47)</f>
        <v>3440</v>
      </c>
      <c r="F13" s="32">
        <f>SUM(F33,F47)</f>
        <v>470</v>
      </c>
      <c r="G13" s="32">
        <f>SUM(G33,G47)</f>
        <v>10</v>
      </c>
      <c r="H13" s="32" t="s">
        <v>186</v>
      </c>
      <c r="I13" s="32">
        <f t="shared" ref="I13:J15" si="1">SUM(I33,I47)</f>
        <v>380</v>
      </c>
      <c r="J13" s="32">
        <f t="shared" si="1"/>
        <v>90</v>
      </c>
      <c r="K13" s="32" t="s">
        <v>186</v>
      </c>
    </row>
    <row r="14" spans="1:11" ht="16.5" hidden="1" customHeight="1">
      <c r="A14" s="156" t="s">
        <v>53</v>
      </c>
      <c r="B14" s="156"/>
      <c r="C14" s="32">
        <f t="shared" ref="C14:F15" si="2">SUM(C34,C48)</f>
        <v>1630</v>
      </c>
      <c r="D14" s="32">
        <f t="shared" si="2"/>
        <v>1630</v>
      </c>
      <c r="E14" s="32">
        <f t="shared" si="2"/>
        <v>1510</v>
      </c>
      <c r="F14" s="32">
        <f t="shared" si="2"/>
        <v>130</v>
      </c>
      <c r="G14" s="32" t="s">
        <v>186</v>
      </c>
      <c r="H14" s="32">
        <f>SUM(H34,H48)</f>
        <v>10</v>
      </c>
      <c r="I14" s="32">
        <f t="shared" si="1"/>
        <v>70</v>
      </c>
      <c r="J14" s="32">
        <f t="shared" si="1"/>
        <v>50</v>
      </c>
      <c r="K14" s="32" t="s">
        <v>186</v>
      </c>
    </row>
    <row r="15" spans="1:11" ht="16.5" hidden="1" customHeight="1" thickBot="1">
      <c r="A15" s="179" t="s">
        <v>54</v>
      </c>
      <c r="B15" s="179"/>
      <c r="C15" s="34">
        <f t="shared" si="2"/>
        <v>350</v>
      </c>
      <c r="D15" s="34">
        <f t="shared" si="2"/>
        <v>350</v>
      </c>
      <c r="E15" s="34">
        <f t="shared" si="2"/>
        <v>330</v>
      </c>
      <c r="F15" s="34">
        <f t="shared" si="2"/>
        <v>20</v>
      </c>
      <c r="G15" s="34" t="s">
        <v>186</v>
      </c>
      <c r="H15" s="34" t="s">
        <v>186</v>
      </c>
      <c r="I15" s="34">
        <f t="shared" si="1"/>
        <v>10</v>
      </c>
      <c r="J15" s="34">
        <f t="shared" si="1"/>
        <v>20</v>
      </c>
      <c r="K15" s="34" t="s">
        <v>186</v>
      </c>
    </row>
    <row r="16" spans="1:11" hidden="1">
      <c r="A16" s="20" t="s">
        <v>17</v>
      </c>
      <c r="B16" s="16" t="s">
        <v>55</v>
      </c>
    </row>
    <row r="17" spans="1:11" hidden="1">
      <c r="A17" s="16"/>
      <c r="B17" s="16" t="s">
        <v>56</v>
      </c>
    </row>
    <row r="18" spans="1:11" hidden="1">
      <c r="A18" s="16"/>
      <c r="B18" s="16" t="s">
        <v>18</v>
      </c>
    </row>
    <row r="19" spans="1:11" hidden="1"/>
    <row r="20" spans="1:11" hidden="1"/>
    <row r="21" spans="1:11" ht="18.75" customHeight="1">
      <c r="B21" s="2" t="s">
        <v>201</v>
      </c>
    </row>
    <row r="22" spans="1:11" ht="15" customHeight="1" thickBot="1">
      <c r="B22" s="2"/>
      <c r="K22" s="20" t="s">
        <v>148</v>
      </c>
    </row>
    <row r="23" spans="1:11">
      <c r="B23" s="177" t="s">
        <v>38</v>
      </c>
      <c r="C23" s="153" t="s">
        <v>0</v>
      </c>
      <c r="D23" s="153" t="s">
        <v>45</v>
      </c>
      <c r="E23" s="153"/>
      <c r="F23" s="153"/>
      <c r="G23" s="153"/>
      <c r="H23" s="153"/>
      <c r="I23" s="153"/>
      <c r="J23" s="153"/>
      <c r="K23" s="175" t="s">
        <v>44</v>
      </c>
    </row>
    <row r="24" spans="1:11">
      <c r="B24" s="178"/>
      <c r="C24" s="152"/>
      <c r="D24" s="166" t="s">
        <v>193</v>
      </c>
      <c r="E24" s="152" t="s">
        <v>26</v>
      </c>
      <c r="F24" s="152" t="s">
        <v>27</v>
      </c>
      <c r="G24" s="152"/>
      <c r="H24" s="152"/>
      <c r="I24" s="152"/>
      <c r="J24" s="152"/>
      <c r="K24" s="176"/>
    </row>
    <row r="25" spans="1:11">
      <c r="B25" s="178"/>
      <c r="C25" s="152"/>
      <c r="D25" s="167"/>
      <c r="E25" s="152"/>
      <c r="F25" s="87" t="s">
        <v>0</v>
      </c>
      <c r="G25" s="87" t="s">
        <v>40</v>
      </c>
      <c r="H25" s="88" t="s">
        <v>41</v>
      </c>
      <c r="I25" s="87" t="s">
        <v>42</v>
      </c>
      <c r="J25" s="87" t="s">
        <v>43</v>
      </c>
      <c r="K25" s="176"/>
    </row>
    <row r="26" spans="1:11" ht="21" customHeight="1">
      <c r="B26" s="89" t="s">
        <v>168</v>
      </c>
      <c r="C26" s="29"/>
      <c r="D26" s="29"/>
      <c r="E26" s="29"/>
      <c r="F26" s="29"/>
      <c r="G26" s="29"/>
      <c r="H26" s="29"/>
      <c r="I26" s="29"/>
      <c r="J26" s="29"/>
      <c r="K26" s="29"/>
    </row>
    <row r="27" spans="1:11" ht="21" customHeight="1">
      <c r="B27" s="90" t="s">
        <v>192</v>
      </c>
      <c r="C27" s="32">
        <v>22730</v>
      </c>
      <c r="D27" s="32">
        <v>22730</v>
      </c>
      <c r="E27" s="32">
        <v>16930</v>
      </c>
      <c r="F27" s="32">
        <v>5780</v>
      </c>
      <c r="G27" s="32">
        <v>900</v>
      </c>
      <c r="H27" s="32">
        <v>240</v>
      </c>
      <c r="I27" s="32">
        <v>4020</v>
      </c>
      <c r="J27" s="32">
        <v>630</v>
      </c>
      <c r="K27" s="32" t="s">
        <v>185</v>
      </c>
    </row>
    <row r="28" spans="1:11" ht="21" customHeight="1">
      <c r="B28" s="66" t="s">
        <v>48</v>
      </c>
      <c r="C28" s="32">
        <v>3740</v>
      </c>
      <c r="D28" s="32">
        <v>3740</v>
      </c>
      <c r="E28" s="32">
        <v>2480</v>
      </c>
      <c r="F28" s="32">
        <v>1260</v>
      </c>
      <c r="G28" s="32">
        <v>520</v>
      </c>
      <c r="H28" s="32">
        <v>30</v>
      </c>
      <c r="I28" s="32">
        <v>670</v>
      </c>
      <c r="J28" s="32">
        <v>40</v>
      </c>
      <c r="K28" s="32" t="s">
        <v>186</v>
      </c>
    </row>
    <row r="29" spans="1:11" ht="21" customHeight="1">
      <c r="B29" s="66" t="s">
        <v>47</v>
      </c>
      <c r="C29" s="32">
        <v>3310</v>
      </c>
      <c r="D29" s="32">
        <v>3310</v>
      </c>
      <c r="E29" s="32">
        <v>2190</v>
      </c>
      <c r="F29" s="32">
        <v>1110</v>
      </c>
      <c r="G29" s="32">
        <v>80</v>
      </c>
      <c r="H29" s="32">
        <v>70</v>
      </c>
      <c r="I29" s="32">
        <v>920</v>
      </c>
      <c r="J29" s="32">
        <v>50</v>
      </c>
      <c r="K29" s="32" t="s">
        <v>186</v>
      </c>
    </row>
    <row r="30" spans="1:11" ht="21" customHeight="1">
      <c r="B30" s="66" t="s">
        <v>49</v>
      </c>
      <c r="C30" s="32">
        <v>3710</v>
      </c>
      <c r="D30" s="32">
        <v>3700</v>
      </c>
      <c r="E30" s="32">
        <v>2530</v>
      </c>
      <c r="F30" s="32">
        <v>1170</v>
      </c>
      <c r="G30" s="32">
        <v>120</v>
      </c>
      <c r="H30" s="32">
        <v>50</v>
      </c>
      <c r="I30" s="32">
        <v>860</v>
      </c>
      <c r="J30" s="32">
        <v>140</v>
      </c>
      <c r="K30" s="32" t="s">
        <v>186</v>
      </c>
    </row>
    <row r="31" spans="1:11" ht="21" customHeight="1">
      <c r="B31" s="66" t="s">
        <v>50</v>
      </c>
      <c r="C31" s="32">
        <v>2930</v>
      </c>
      <c r="D31" s="32">
        <v>2930</v>
      </c>
      <c r="E31" s="32">
        <v>2080</v>
      </c>
      <c r="F31" s="32">
        <v>850</v>
      </c>
      <c r="G31" s="32">
        <v>90</v>
      </c>
      <c r="H31" s="32">
        <v>40</v>
      </c>
      <c r="I31" s="32">
        <v>600</v>
      </c>
      <c r="J31" s="32">
        <v>110</v>
      </c>
      <c r="K31" s="32" t="s">
        <v>186</v>
      </c>
    </row>
    <row r="32" spans="1:11" ht="21" customHeight="1">
      <c r="B32" s="66" t="s">
        <v>51</v>
      </c>
      <c r="C32" s="32">
        <v>4190</v>
      </c>
      <c r="D32" s="32">
        <v>4190</v>
      </c>
      <c r="E32" s="32">
        <v>3310</v>
      </c>
      <c r="F32" s="32">
        <v>880</v>
      </c>
      <c r="G32" s="32">
        <v>60</v>
      </c>
      <c r="H32" s="32">
        <v>50</v>
      </c>
      <c r="I32" s="32">
        <v>630</v>
      </c>
      <c r="J32" s="32">
        <v>150</v>
      </c>
      <c r="K32" s="32" t="s">
        <v>186</v>
      </c>
    </row>
    <row r="33" spans="2:11" ht="21" customHeight="1">
      <c r="B33" s="66" t="s">
        <v>52</v>
      </c>
      <c r="C33" s="32">
        <v>3220</v>
      </c>
      <c r="D33" s="32">
        <v>3220</v>
      </c>
      <c r="E33" s="32">
        <v>2880</v>
      </c>
      <c r="F33" s="32">
        <v>340</v>
      </c>
      <c r="G33" s="32" t="s">
        <v>186</v>
      </c>
      <c r="H33" s="32" t="s">
        <v>186</v>
      </c>
      <c r="I33" s="32">
        <v>280</v>
      </c>
      <c r="J33" s="32">
        <v>70</v>
      </c>
      <c r="K33" s="32" t="s">
        <v>186</v>
      </c>
    </row>
    <row r="34" spans="2:11" ht="21" customHeight="1">
      <c r="B34" s="66" t="s">
        <v>53</v>
      </c>
      <c r="C34" s="32">
        <v>1250</v>
      </c>
      <c r="D34" s="32">
        <v>1250</v>
      </c>
      <c r="E34" s="32">
        <v>1160</v>
      </c>
      <c r="F34" s="32">
        <v>100</v>
      </c>
      <c r="G34" s="32" t="s">
        <v>186</v>
      </c>
      <c r="H34" s="32">
        <v>10</v>
      </c>
      <c r="I34" s="32">
        <v>40</v>
      </c>
      <c r="J34" s="32">
        <v>50</v>
      </c>
      <c r="K34" s="32" t="s">
        <v>186</v>
      </c>
    </row>
    <row r="35" spans="2:11" ht="21" customHeight="1" thickBot="1">
      <c r="B35" s="91" t="s">
        <v>54</v>
      </c>
      <c r="C35" s="34">
        <v>290</v>
      </c>
      <c r="D35" s="34">
        <v>290</v>
      </c>
      <c r="E35" s="34">
        <v>280</v>
      </c>
      <c r="F35" s="34">
        <v>10</v>
      </c>
      <c r="G35" s="34" t="s">
        <v>186</v>
      </c>
      <c r="H35" s="34" t="s">
        <v>186</v>
      </c>
      <c r="I35" s="34">
        <v>10</v>
      </c>
      <c r="J35" s="34">
        <v>10</v>
      </c>
      <c r="K35" s="34" t="s">
        <v>186</v>
      </c>
    </row>
    <row r="36" spans="2:11" ht="14.25" thickBot="1">
      <c r="B36" s="2"/>
    </row>
    <row r="37" spans="2:11">
      <c r="B37" s="177" t="s">
        <v>38</v>
      </c>
      <c r="C37" s="153" t="s">
        <v>0</v>
      </c>
      <c r="D37" s="153" t="s">
        <v>45</v>
      </c>
      <c r="E37" s="153"/>
      <c r="F37" s="153"/>
      <c r="G37" s="153"/>
      <c r="H37" s="153"/>
      <c r="I37" s="153"/>
      <c r="J37" s="153"/>
      <c r="K37" s="175" t="s">
        <v>44</v>
      </c>
    </row>
    <row r="38" spans="2:11">
      <c r="B38" s="178"/>
      <c r="C38" s="152"/>
      <c r="D38" s="166" t="s">
        <v>193</v>
      </c>
      <c r="E38" s="152" t="s">
        <v>26</v>
      </c>
      <c r="F38" s="152" t="s">
        <v>27</v>
      </c>
      <c r="G38" s="152"/>
      <c r="H38" s="152"/>
      <c r="I38" s="152"/>
      <c r="J38" s="152"/>
      <c r="K38" s="176"/>
    </row>
    <row r="39" spans="2:11">
      <c r="B39" s="178"/>
      <c r="C39" s="152"/>
      <c r="D39" s="167"/>
      <c r="E39" s="152"/>
      <c r="F39" s="87" t="s">
        <v>0</v>
      </c>
      <c r="G39" s="87" t="s">
        <v>40</v>
      </c>
      <c r="H39" s="88" t="s">
        <v>41</v>
      </c>
      <c r="I39" s="87" t="s">
        <v>42</v>
      </c>
      <c r="J39" s="87" t="s">
        <v>43</v>
      </c>
      <c r="K39" s="176"/>
    </row>
    <row r="40" spans="2:11" ht="21" customHeight="1">
      <c r="B40" s="89" t="s">
        <v>169</v>
      </c>
      <c r="C40" s="29"/>
      <c r="D40" s="29"/>
      <c r="E40" s="29"/>
      <c r="F40" s="29"/>
      <c r="G40" s="29"/>
      <c r="H40" s="29"/>
      <c r="I40" s="29"/>
      <c r="J40" s="29"/>
      <c r="K40" s="29"/>
    </row>
    <row r="41" spans="2:11" ht="21" customHeight="1">
      <c r="B41" s="90" t="s">
        <v>192</v>
      </c>
      <c r="C41" s="29">
        <v>4670</v>
      </c>
      <c r="D41" s="32">
        <v>4670</v>
      </c>
      <c r="E41" s="32">
        <v>4100</v>
      </c>
      <c r="F41" s="32">
        <v>570</v>
      </c>
      <c r="G41" s="32">
        <v>100</v>
      </c>
      <c r="H41" s="32" t="s">
        <v>185</v>
      </c>
      <c r="I41" s="32">
        <v>450</v>
      </c>
      <c r="J41" s="32">
        <v>30</v>
      </c>
      <c r="K41" s="32" t="s">
        <v>185</v>
      </c>
    </row>
    <row r="42" spans="2:11" ht="21" customHeight="1">
      <c r="B42" s="66" t="s">
        <v>48</v>
      </c>
      <c r="C42" s="32">
        <v>500</v>
      </c>
      <c r="D42" s="32">
        <v>500</v>
      </c>
      <c r="E42" s="32">
        <v>430</v>
      </c>
      <c r="F42" s="32">
        <v>80</v>
      </c>
      <c r="G42" s="32">
        <v>30</v>
      </c>
      <c r="H42" s="32" t="s">
        <v>186</v>
      </c>
      <c r="I42" s="32">
        <v>50</v>
      </c>
      <c r="J42" s="32" t="s">
        <v>186</v>
      </c>
      <c r="K42" s="32" t="s">
        <v>186</v>
      </c>
    </row>
    <row r="43" spans="2:11" ht="21" customHeight="1">
      <c r="B43" s="66" t="s">
        <v>47</v>
      </c>
      <c r="C43" s="32">
        <v>690</v>
      </c>
      <c r="D43" s="32">
        <v>690</v>
      </c>
      <c r="E43" s="32">
        <v>580</v>
      </c>
      <c r="F43" s="32">
        <v>110</v>
      </c>
      <c r="G43" s="32">
        <v>30</v>
      </c>
      <c r="H43" s="32" t="s">
        <v>186</v>
      </c>
      <c r="I43" s="32">
        <v>80</v>
      </c>
      <c r="J43" s="32" t="s">
        <v>186</v>
      </c>
      <c r="K43" s="32" t="s">
        <v>186</v>
      </c>
    </row>
    <row r="44" spans="2:11" ht="21" customHeight="1">
      <c r="B44" s="66" t="s">
        <v>49</v>
      </c>
      <c r="C44" s="32">
        <v>840</v>
      </c>
      <c r="D44" s="32">
        <v>840</v>
      </c>
      <c r="E44" s="32">
        <v>740</v>
      </c>
      <c r="F44" s="32">
        <v>90</v>
      </c>
      <c r="G44" s="32">
        <v>40</v>
      </c>
      <c r="H44" s="32" t="s">
        <v>186</v>
      </c>
      <c r="I44" s="32">
        <v>60</v>
      </c>
      <c r="J44" s="32" t="s">
        <v>186</v>
      </c>
      <c r="K44" s="32" t="s">
        <v>186</v>
      </c>
    </row>
    <row r="45" spans="2:11" ht="21" customHeight="1">
      <c r="B45" s="66" t="s">
        <v>50</v>
      </c>
      <c r="C45" s="32">
        <v>520</v>
      </c>
      <c r="D45" s="32">
        <v>520</v>
      </c>
      <c r="E45" s="32">
        <v>430</v>
      </c>
      <c r="F45" s="32">
        <v>90</v>
      </c>
      <c r="G45" s="32" t="s">
        <v>186</v>
      </c>
      <c r="H45" s="32" t="s">
        <v>186</v>
      </c>
      <c r="I45" s="32">
        <v>90</v>
      </c>
      <c r="J45" s="32" t="s">
        <v>186</v>
      </c>
      <c r="K45" s="32" t="s">
        <v>186</v>
      </c>
    </row>
    <row r="46" spans="2:11" ht="21" customHeight="1">
      <c r="B46" s="66" t="s">
        <v>51</v>
      </c>
      <c r="C46" s="32">
        <v>1000</v>
      </c>
      <c r="D46" s="32">
        <v>1000</v>
      </c>
      <c r="E46" s="32">
        <v>960</v>
      </c>
      <c r="F46" s="32">
        <v>40</v>
      </c>
      <c r="G46" s="32" t="s">
        <v>186</v>
      </c>
      <c r="H46" s="32" t="s">
        <v>186</v>
      </c>
      <c r="I46" s="32">
        <v>40</v>
      </c>
      <c r="J46" s="32" t="s">
        <v>186</v>
      </c>
      <c r="K46" s="32" t="s">
        <v>186</v>
      </c>
    </row>
    <row r="47" spans="2:11" ht="21" customHeight="1">
      <c r="B47" s="66" t="s">
        <v>52</v>
      </c>
      <c r="C47" s="32">
        <v>690</v>
      </c>
      <c r="D47" s="32">
        <v>690</v>
      </c>
      <c r="E47" s="32">
        <v>560</v>
      </c>
      <c r="F47" s="32">
        <v>130</v>
      </c>
      <c r="G47" s="32">
        <v>10</v>
      </c>
      <c r="H47" s="32" t="s">
        <v>186</v>
      </c>
      <c r="I47" s="32">
        <v>100</v>
      </c>
      <c r="J47" s="32">
        <v>20</v>
      </c>
      <c r="K47" s="32" t="s">
        <v>186</v>
      </c>
    </row>
    <row r="48" spans="2:11" ht="21" customHeight="1">
      <c r="B48" s="66" t="s">
        <v>53</v>
      </c>
      <c r="C48" s="32">
        <v>380</v>
      </c>
      <c r="D48" s="32">
        <v>380</v>
      </c>
      <c r="E48" s="32">
        <v>350</v>
      </c>
      <c r="F48" s="32">
        <v>30</v>
      </c>
      <c r="G48" s="32" t="s">
        <v>186</v>
      </c>
      <c r="H48" s="32" t="s">
        <v>186</v>
      </c>
      <c r="I48" s="32">
        <v>30</v>
      </c>
      <c r="J48" s="32" t="s">
        <v>186</v>
      </c>
      <c r="K48" s="32" t="s">
        <v>186</v>
      </c>
    </row>
    <row r="49" spans="2:11" ht="21" customHeight="1" thickBot="1">
      <c r="B49" s="91" t="s">
        <v>54</v>
      </c>
      <c r="C49" s="34">
        <v>60</v>
      </c>
      <c r="D49" s="34">
        <v>60</v>
      </c>
      <c r="E49" s="34">
        <v>50</v>
      </c>
      <c r="F49" s="34">
        <v>10</v>
      </c>
      <c r="G49" s="34" t="s">
        <v>186</v>
      </c>
      <c r="H49" s="34" t="s">
        <v>186</v>
      </c>
      <c r="I49" s="34" t="s">
        <v>186</v>
      </c>
      <c r="J49" s="34">
        <v>10</v>
      </c>
      <c r="K49" s="34" t="s">
        <v>186</v>
      </c>
    </row>
    <row r="50" spans="2:11">
      <c r="B50" s="16" t="s">
        <v>175</v>
      </c>
    </row>
    <row r="51" spans="2:11">
      <c r="B51" s="16" t="s">
        <v>176</v>
      </c>
    </row>
    <row r="52" spans="2:11">
      <c r="B52" s="16" t="s">
        <v>18</v>
      </c>
    </row>
  </sheetData>
  <mergeCells count="30">
    <mergeCell ref="B37:B39"/>
    <mergeCell ref="C37:C39"/>
    <mergeCell ref="D37:J37"/>
    <mergeCell ref="K37:K39"/>
    <mergeCell ref="D38:D39"/>
    <mergeCell ref="E38:E39"/>
    <mergeCell ref="F38:J38"/>
    <mergeCell ref="A3:B5"/>
    <mergeCell ref="K23:K25"/>
    <mergeCell ref="D23:J23"/>
    <mergeCell ref="F24:J24"/>
    <mergeCell ref="B23:B25"/>
    <mergeCell ref="C23:C25"/>
    <mergeCell ref="A15:B15"/>
    <mergeCell ref="A11:B11"/>
    <mergeCell ref="A12:B12"/>
    <mergeCell ref="A13:B13"/>
    <mergeCell ref="A14:B14"/>
    <mergeCell ref="A7:B7"/>
    <mergeCell ref="A8:B8"/>
    <mergeCell ref="A9:B9"/>
    <mergeCell ref="A10:B10"/>
    <mergeCell ref="D24:D25"/>
    <mergeCell ref="E24:E25"/>
    <mergeCell ref="C3:C5"/>
    <mergeCell ref="D3:J3"/>
    <mergeCell ref="K3:K5"/>
    <mergeCell ref="D4:D5"/>
    <mergeCell ref="E4:E5"/>
    <mergeCell ref="F4:J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J15"/>
  <sheetViews>
    <sheetView view="pageBreakPreview" zoomScaleNormal="100" workbookViewId="0">
      <selection activeCell="B17" sqref="B17"/>
    </sheetView>
  </sheetViews>
  <sheetFormatPr defaultRowHeight="13.5"/>
  <cols>
    <col min="1" max="1" width="15.625" style="3" customWidth="1"/>
    <col min="2" max="2" width="6.125" style="3" customWidth="1"/>
    <col min="3" max="3" width="8.875" style="3" customWidth="1"/>
    <col min="4" max="4" width="8.375" style="3" customWidth="1"/>
    <col min="5" max="8" width="7.875" style="3" customWidth="1"/>
    <col min="9" max="9" width="8.125" style="3" customWidth="1"/>
    <col min="10" max="10" width="7.875" style="3" customWidth="1"/>
    <col min="11" max="16384" width="9" style="3"/>
  </cols>
  <sheetData>
    <row r="1" spans="1:10" ht="18.75" customHeight="1" thickBot="1">
      <c r="A1" s="2" t="s">
        <v>202</v>
      </c>
      <c r="J1" s="20" t="s">
        <v>144</v>
      </c>
    </row>
    <row r="2" spans="1:10">
      <c r="A2" s="182" t="s">
        <v>57</v>
      </c>
      <c r="B2" s="153" t="s">
        <v>0</v>
      </c>
      <c r="C2" s="153" t="s">
        <v>65</v>
      </c>
      <c r="D2" s="153"/>
      <c r="E2" s="153"/>
      <c r="F2" s="153"/>
      <c r="G2" s="153"/>
      <c r="H2" s="153"/>
      <c r="I2" s="153"/>
      <c r="J2" s="180" t="s">
        <v>189</v>
      </c>
    </row>
    <row r="3" spans="1:10">
      <c r="A3" s="183"/>
      <c r="B3" s="152"/>
      <c r="C3" s="92" t="s">
        <v>58</v>
      </c>
      <c r="D3" s="83" t="s">
        <v>59</v>
      </c>
      <c r="E3" s="17" t="s">
        <v>61</v>
      </c>
      <c r="F3" s="17" t="s">
        <v>62</v>
      </c>
      <c r="G3" s="17" t="s">
        <v>63</v>
      </c>
      <c r="H3" s="17" t="s">
        <v>64</v>
      </c>
      <c r="I3" s="83" t="s">
        <v>60</v>
      </c>
      <c r="J3" s="181"/>
    </row>
    <row r="4" spans="1:10" ht="3" customHeight="1">
      <c r="A4" s="93"/>
      <c r="B4" s="5"/>
      <c r="C4" s="94"/>
      <c r="D4" s="95"/>
      <c r="E4" s="96"/>
      <c r="F4" s="96"/>
      <c r="G4" s="96"/>
      <c r="H4" s="96"/>
      <c r="I4" s="95"/>
      <c r="J4" s="95"/>
    </row>
    <row r="5" spans="1:10" ht="15" customHeight="1">
      <c r="A5" s="97" t="s">
        <v>168</v>
      </c>
      <c r="B5" s="5"/>
      <c r="C5" s="94"/>
      <c r="D5" s="95"/>
      <c r="E5" s="96"/>
      <c r="F5" s="96"/>
      <c r="G5" s="96"/>
      <c r="H5" s="96"/>
      <c r="I5" s="95"/>
      <c r="J5" s="95"/>
    </row>
    <row r="6" spans="1:10" ht="35.25" customHeight="1">
      <c r="A6" s="149" t="s">
        <v>196</v>
      </c>
      <c r="B6" s="32">
        <v>13300</v>
      </c>
      <c r="C6" s="32">
        <v>110</v>
      </c>
      <c r="D6" s="32">
        <v>4420</v>
      </c>
      <c r="E6" s="32">
        <v>5640</v>
      </c>
      <c r="F6" s="32">
        <v>2290</v>
      </c>
      <c r="G6" s="32">
        <v>600</v>
      </c>
      <c r="H6" s="32">
        <v>90</v>
      </c>
      <c r="I6" s="32">
        <v>90</v>
      </c>
      <c r="J6" s="98">
        <v>20.6</v>
      </c>
    </row>
    <row r="7" spans="1:10" ht="22.5" customHeight="1">
      <c r="A7" s="66" t="s">
        <v>26</v>
      </c>
      <c r="B7" s="32">
        <v>8590</v>
      </c>
      <c r="C7" s="32">
        <v>70</v>
      </c>
      <c r="D7" s="32">
        <v>2420</v>
      </c>
      <c r="E7" s="32">
        <v>3910</v>
      </c>
      <c r="F7" s="32">
        <v>1500</v>
      </c>
      <c r="G7" s="32">
        <v>510</v>
      </c>
      <c r="H7" s="32">
        <v>90</v>
      </c>
      <c r="I7" s="32">
        <v>80</v>
      </c>
      <c r="J7" s="98">
        <v>22.5</v>
      </c>
    </row>
    <row r="8" spans="1:10" ht="25.5" customHeight="1" thickBot="1">
      <c r="A8" s="91" t="s">
        <v>66</v>
      </c>
      <c r="B8" s="34">
        <v>4710</v>
      </c>
      <c r="C8" s="34">
        <v>40</v>
      </c>
      <c r="D8" s="34">
        <v>200</v>
      </c>
      <c r="E8" s="34">
        <v>1740</v>
      </c>
      <c r="F8" s="34">
        <v>790</v>
      </c>
      <c r="G8" s="34">
        <v>90</v>
      </c>
      <c r="H8" s="34" t="s">
        <v>165</v>
      </c>
      <c r="I8" s="34">
        <v>20</v>
      </c>
      <c r="J8" s="99">
        <v>17.2</v>
      </c>
    </row>
    <row r="9" spans="1:10" ht="3.75" hidden="1" customHeight="1">
      <c r="A9" s="8"/>
      <c r="B9" s="32"/>
      <c r="C9" s="32"/>
      <c r="D9" s="32"/>
      <c r="E9" s="32"/>
      <c r="F9" s="32"/>
      <c r="G9" s="32"/>
      <c r="H9" s="32"/>
      <c r="I9" s="32"/>
      <c r="J9" s="32"/>
    </row>
    <row r="10" spans="1:10" ht="3.75" hidden="1" customHeight="1">
      <c r="A10" s="60" t="s">
        <v>3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3.75" hidden="1" customHeight="1">
      <c r="A11" s="100" t="s">
        <v>67</v>
      </c>
      <c r="B11" s="32">
        <v>5460</v>
      </c>
      <c r="C11" s="32">
        <v>3090</v>
      </c>
      <c r="D11" s="32">
        <v>4380</v>
      </c>
      <c r="E11" s="32">
        <v>440</v>
      </c>
      <c r="F11" s="32">
        <v>490</v>
      </c>
      <c r="G11" s="32">
        <v>100</v>
      </c>
      <c r="H11" s="32" t="s">
        <v>187</v>
      </c>
      <c r="I11" s="32" t="s">
        <v>187</v>
      </c>
      <c r="J11" s="98">
        <v>7.1</v>
      </c>
    </row>
    <row r="12" spans="1:10" ht="3.75" hidden="1" customHeight="1">
      <c r="A12" s="63" t="s">
        <v>26</v>
      </c>
      <c r="B12" s="32">
        <v>4910</v>
      </c>
      <c r="C12" s="32">
        <v>2950</v>
      </c>
      <c r="D12" s="32">
        <v>4050</v>
      </c>
      <c r="E12" s="32">
        <v>410</v>
      </c>
      <c r="F12" s="32">
        <v>290</v>
      </c>
      <c r="G12" s="32">
        <v>100</v>
      </c>
      <c r="H12" s="32" t="s">
        <v>165</v>
      </c>
      <c r="I12" s="32" t="s">
        <v>165</v>
      </c>
      <c r="J12" s="98">
        <v>6.3</v>
      </c>
    </row>
    <row r="13" spans="1:10" ht="3.75" hidden="1" customHeight="1" thickBot="1">
      <c r="A13" s="101" t="s">
        <v>66</v>
      </c>
      <c r="B13" s="34">
        <v>550</v>
      </c>
      <c r="C13" s="34">
        <v>150</v>
      </c>
      <c r="D13" s="34">
        <v>330</v>
      </c>
      <c r="E13" s="34">
        <v>30</v>
      </c>
      <c r="F13" s="34">
        <v>200</v>
      </c>
      <c r="G13" s="34" t="s">
        <v>165</v>
      </c>
      <c r="H13" s="34" t="s">
        <v>165</v>
      </c>
      <c r="I13" s="34" t="s">
        <v>165</v>
      </c>
      <c r="J13" s="99">
        <v>14.5</v>
      </c>
    </row>
    <row r="14" spans="1:10" ht="17.25" customHeight="1">
      <c r="A14" s="29" t="s">
        <v>18</v>
      </c>
      <c r="C14" s="29"/>
      <c r="D14" s="29"/>
      <c r="E14" s="29"/>
      <c r="F14" s="29"/>
      <c r="G14" s="29"/>
      <c r="H14" s="29"/>
      <c r="I14" s="29"/>
      <c r="J14" s="29"/>
    </row>
    <row r="15" spans="1:10">
      <c r="B15" s="16"/>
    </row>
  </sheetData>
  <mergeCells count="4">
    <mergeCell ref="J2:J3"/>
    <mergeCell ref="A2:A3"/>
    <mergeCell ref="B2:B3"/>
    <mergeCell ref="C2:I2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I36"/>
  <sheetViews>
    <sheetView workbookViewId="0">
      <selection activeCell="B17" sqref="B17"/>
    </sheetView>
  </sheetViews>
  <sheetFormatPr defaultRowHeight="13.5"/>
  <cols>
    <col min="1" max="1" width="7.875" style="3" customWidth="1"/>
    <col min="2" max="2" width="7.875" style="50" customWidth="1"/>
    <col min="3" max="9" width="10.125" style="3" customWidth="1"/>
    <col min="10" max="16384" width="9" style="3"/>
  </cols>
  <sheetData>
    <row r="1" spans="1:9" ht="18.75" customHeight="1" thickBot="1">
      <c r="A1" s="2" t="s">
        <v>203</v>
      </c>
      <c r="H1" s="196" t="s">
        <v>81</v>
      </c>
      <c r="I1" s="196"/>
    </row>
    <row r="2" spans="1:9" ht="13.5" customHeight="1">
      <c r="A2" s="197" t="s">
        <v>69</v>
      </c>
      <c r="B2" s="159"/>
      <c r="C2" s="153" t="s">
        <v>0</v>
      </c>
      <c r="D2" s="153" t="s">
        <v>74</v>
      </c>
      <c r="E2" s="153"/>
      <c r="F2" s="153"/>
      <c r="G2" s="153"/>
      <c r="H2" s="153" t="s">
        <v>75</v>
      </c>
      <c r="I2" s="154"/>
    </row>
    <row r="3" spans="1:9">
      <c r="A3" s="198"/>
      <c r="B3" s="161"/>
      <c r="C3" s="152"/>
      <c r="D3" s="9" t="s">
        <v>70</v>
      </c>
      <c r="E3" s="9" t="s">
        <v>71</v>
      </c>
      <c r="F3" s="9" t="s">
        <v>72</v>
      </c>
      <c r="G3" s="83" t="s">
        <v>73</v>
      </c>
      <c r="H3" s="9" t="s">
        <v>70</v>
      </c>
      <c r="I3" s="102" t="s">
        <v>73</v>
      </c>
    </row>
    <row r="4" spans="1:9" ht="27" hidden="1" customHeight="1">
      <c r="A4" s="194" t="s">
        <v>76</v>
      </c>
      <c r="B4" s="195"/>
      <c r="C4" s="32" t="e">
        <f>SUM(D4:I4)</f>
        <v>#REF!</v>
      </c>
      <c r="D4" s="32" t="e">
        <f>SUM(#REF!)</f>
        <v>#REF!</v>
      </c>
      <c r="E4" s="32" t="e">
        <f>SUM(#REF!)</f>
        <v>#REF!</v>
      </c>
      <c r="F4" s="32" t="e">
        <f>SUM(#REF!)</f>
        <v>#REF!</v>
      </c>
      <c r="G4" s="32" t="e">
        <f>SUM(#REF!)</f>
        <v>#REF!</v>
      </c>
      <c r="H4" s="32" t="e">
        <f>SUM(#REF!)</f>
        <v>#REF!</v>
      </c>
      <c r="I4" s="32" t="e">
        <f>SUM(#REF!)</f>
        <v>#REF!</v>
      </c>
    </row>
    <row r="5" spans="1:9" ht="27" hidden="1" customHeight="1">
      <c r="A5" s="184" t="s">
        <v>77</v>
      </c>
      <c r="B5" s="185"/>
      <c r="C5" s="32" t="e">
        <f>SUM(D5:I5)</f>
        <v>#REF!</v>
      </c>
      <c r="D5" s="32" t="e">
        <f>SUM(#REF!)</f>
        <v>#REF!</v>
      </c>
      <c r="E5" s="32" t="e">
        <f>SUM(#REF!)</f>
        <v>#REF!</v>
      </c>
      <c r="F5" s="32" t="e">
        <f>SUM(#REF!)</f>
        <v>#REF!</v>
      </c>
      <c r="G5" s="32" t="e">
        <f>SUM(#REF!)</f>
        <v>#REF!</v>
      </c>
      <c r="H5" s="32" t="e">
        <f>SUM(#REF!)</f>
        <v>#REF!</v>
      </c>
      <c r="I5" s="32" t="e">
        <f>SUM(#REF!)</f>
        <v>#REF!</v>
      </c>
    </row>
    <row r="6" spans="1:9" ht="21.75" customHeight="1">
      <c r="A6" s="184" t="s">
        <v>78</v>
      </c>
      <c r="B6" s="185"/>
      <c r="C6" s="32">
        <f>SUM(D6:I6)</f>
        <v>36</v>
      </c>
      <c r="D6" s="32" t="s">
        <v>177</v>
      </c>
      <c r="E6" s="32" t="s">
        <v>177</v>
      </c>
      <c r="F6" s="32" t="s">
        <v>177</v>
      </c>
      <c r="G6" s="32">
        <f>SUM(G16:G19)</f>
        <v>36</v>
      </c>
      <c r="H6" s="32" t="s">
        <v>177</v>
      </c>
      <c r="I6" s="32" t="s">
        <v>177</v>
      </c>
    </row>
    <row r="7" spans="1:9" ht="21.75" customHeight="1">
      <c r="A7" s="184">
        <v>14</v>
      </c>
      <c r="B7" s="185"/>
      <c r="C7" s="32" t="s">
        <v>177</v>
      </c>
      <c r="D7" s="32" t="s">
        <v>177</v>
      </c>
      <c r="E7" s="32" t="s">
        <v>177</v>
      </c>
      <c r="F7" s="32" t="s">
        <v>177</v>
      </c>
      <c r="G7" s="32" t="s">
        <v>177</v>
      </c>
      <c r="H7" s="32" t="s">
        <v>177</v>
      </c>
      <c r="I7" s="32" t="s">
        <v>177</v>
      </c>
    </row>
    <row r="8" spans="1:9" ht="21.75" customHeight="1">
      <c r="A8" s="184">
        <v>15</v>
      </c>
      <c r="B8" s="185"/>
      <c r="C8" s="32" t="s">
        <v>177</v>
      </c>
      <c r="D8" s="32" t="s">
        <v>177</v>
      </c>
      <c r="E8" s="32" t="s">
        <v>177</v>
      </c>
      <c r="F8" s="32" t="s">
        <v>177</v>
      </c>
      <c r="G8" s="32" t="s">
        <v>177</v>
      </c>
      <c r="H8" s="32" t="s">
        <v>177</v>
      </c>
      <c r="I8" s="32" t="s">
        <v>177</v>
      </c>
    </row>
    <row r="9" spans="1:9" ht="21.75" customHeight="1">
      <c r="A9" s="184">
        <v>16</v>
      </c>
      <c r="B9" s="185"/>
      <c r="C9" s="32" t="s">
        <v>177</v>
      </c>
      <c r="D9" s="32" t="s">
        <v>177</v>
      </c>
      <c r="E9" s="32" t="s">
        <v>177</v>
      </c>
      <c r="F9" s="32" t="s">
        <v>177</v>
      </c>
      <c r="G9" s="32" t="s">
        <v>177</v>
      </c>
      <c r="H9" s="32" t="s">
        <v>177</v>
      </c>
      <c r="I9" s="32" t="s">
        <v>177</v>
      </c>
    </row>
    <row r="10" spans="1:9" ht="21.75" customHeight="1" thickBot="1">
      <c r="A10" s="199">
        <v>17</v>
      </c>
      <c r="B10" s="200"/>
      <c r="C10" s="33" t="s">
        <v>177</v>
      </c>
      <c r="D10" s="34" t="s">
        <v>177</v>
      </c>
      <c r="E10" s="34" t="s">
        <v>177</v>
      </c>
      <c r="F10" s="34" t="s">
        <v>177</v>
      </c>
      <c r="G10" s="34" t="s">
        <v>177</v>
      </c>
      <c r="H10" s="34" t="s">
        <v>177</v>
      </c>
      <c r="I10" s="34" t="s">
        <v>177</v>
      </c>
    </row>
    <row r="11" spans="1:9" ht="17.25" customHeight="1">
      <c r="A11" s="16" t="s">
        <v>159</v>
      </c>
    </row>
    <row r="13" spans="1:9" ht="14.25" thickBot="1">
      <c r="A13" s="2" t="s">
        <v>68</v>
      </c>
      <c r="H13" s="196" t="s">
        <v>81</v>
      </c>
      <c r="I13" s="196"/>
    </row>
    <row r="14" spans="1:9" ht="13.5" customHeight="1">
      <c r="A14" s="190" t="s">
        <v>69</v>
      </c>
      <c r="B14" s="191"/>
      <c r="C14" s="153" t="s">
        <v>0</v>
      </c>
      <c r="D14" s="153" t="s">
        <v>74</v>
      </c>
      <c r="E14" s="153"/>
      <c r="F14" s="153"/>
      <c r="G14" s="153"/>
      <c r="H14" s="153" t="s">
        <v>75</v>
      </c>
      <c r="I14" s="154"/>
    </row>
    <row r="15" spans="1:9">
      <c r="A15" s="192"/>
      <c r="B15" s="193"/>
      <c r="C15" s="152"/>
      <c r="D15" s="9" t="s">
        <v>70</v>
      </c>
      <c r="E15" s="9" t="s">
        <v>71</v>
      </c>
      <c r="F15" s="9" t="s">
        <v>72</v>
      </c>
      <c r="G15" s="83" t="s">
        <v>73</v>
      </c>
      <c r="H15" s="9" t="s">
        <v>70</v>
      </c>
      <c r="I15" s="102" t="s">
        <v>73</v>
      </c>
    </row>
    <row r="16" spans="1:9">
      <c r="A16" s="187" t="s">
        <v>78</v>
      </c>
      <c r="B16" s="9" t="s">
        <v>2</v>
      </c>
      <c r="C16" s="38">
        <f>SUM(D16:I16)</f>
        <v>36</v>
      </c>
      <c r="D16" s="39" t="s">
        <v>162</v>
      </c>
      <c r="E16" s="39" t="s">
        <v>162</v>
      </c>
      <c r="F16" s="39" t="s">
        <v>162</v>
      </c>
      <c r="G16" s="39">
        <v>36</v>
      </c>
      <c r="H16" s="39" t="s">
        <v>162</v>
      </c>
      <c r="I16" s="55" t="s">
        <v>162</v>
      </c>
    </row>
    <row r="17" spans="1:9">
      <c r="A17" s="187"/>
      <c r="B17" s="9" t="s">
        <v>3</v>
      </c>
      <c r="C17" s="41" t="s">
        <v>163</v>
      </c>
      <c r="D17" s="40" t="s">
        <v>163</v>
      </c>
      <c r="E17" s="40" t="s">
        <v>163</v>
      </c>
      <c r="F17" s="40" t="s">
        <v>163</v>
      </c>
      <c r="G17" s="40" t="s">
        <v>163</v>
      </c>
      <c r="H17" s="40" t="s">
        <v>163</v>
      </c>
      <c r="I17" s="54" t="s">
        <v>163</v>
      </c>
    </row>
    <row r="18" spans="1:9">
      <c r="A18" s="187"/>
      <c r="B18" s="9" t="s">
        <v>7</v>
      </c>
      <c r="C18" s="41" t="s">
        <v>164</v>
      </c>
      <c r="D18" s="40" t="s">
        <v>164</v>
      </c>
      <c r="E18" s="40" t="s">
        <v>164</v>
      </c>
      <c r="F18" s="40" t="s">
        <v>164</v>
      </c>
      <c r="G18" s="40" t="s">
        <v>164</v>
      </c>
      <c r="H18" s="40" t="s">
        <v>164</v>
      </c>
      <c r="I18" s="54" t="s">
        <v>164</v>
      </c>
    </row>
    <row r="19" spans="1:9">
      <c r="A19" s="187"/>
      <c r="B19" s="9" t="s">
        <v>4</v>
      </c>
      <c r="C19" s="42" t="s">
        <v>165</v>
      </c>
      <c r="D19" s="36" t="s">
        <v>165</v>
      </c>
      <c r="E19" s="36" t="s">
        <v>165</v>
      </c>
      <c r="F19" s="36" t="s">
        <v>165</v>
      </c>
      <c r="G19" s="36" t="s">
        <v>165</v>
      </c>
      <c r="H19" s="36" t="s">
        <v>165</v>
      </c>
      <c r="I19" s="56" t="s">
        <v>165</v>
      </c>
    </row>
    <row r="20" spans="1:9">
      <c r="A20" s="187" t="s">
        <v>79</v>
      </c>
      <c r="B20" s="9" t="s">
        <v>2</v>
      </c>
      <c r="C20" s="38" t="s">
        <v>162</v>
      </c>
      <c r="D20" s="39" t="s">
        <v>162</v>
      </c>
      <c r="E20" s="39" t="s">
        <v>162</v>
      </c>
      <c r="F20" s="39" t="s">
        <v>162</v>
      </c>
      <c r="G20" s="39" t="s">
        <v>162</v>
      </c>
      <c r="H20" s="39" t="s">
        <v>162</v>
      </c>
      <c r="I20" s="55" t="s">
        <v>162</v>
      </c>
    </row>
    <row r="21" spans="1:9">
      <c r="A21" s="187"/>
      <c r="B21" s="9" t="s">
        <v>3</v>
      </c>
      <c r="C21" s="41" t="s">
        <v>163</v>
      </c>
      <c r="D21" s="40" t="s">
        <v>163</v>
      </c>
      <c r="E21" s="40" t="s">
        <v>163</v>
      </c>
      <c r="F21" s="40" t="s">
        <v>163</v>
      </c>
      <c r="G21" s="40" t="s">
        <v>163</v>
      </c>
      <c r="H21" s="40" t="s">
        <v>163</v>
      </c>
      <c r="I21" s="54" t="s">
        <v>163</v>
      </c>
    </row>
    <row r="22" spans="1:9">
      <c r="A22" s="187"/>
      <c r="B22" s="9" t="s">
        <v>7</v>
      </c>
      <c r="C22" s="41" t="s">
        <v>164</v>
      </c>
      <c r="D22" s="40" t="s">
        <v>164</v>
      </c>
      <c r="E22" s="40" t="s">
        <v>164</v>
      </c>
      <c r="F22" s="40" t="s">
        <v>164</v>
      </c>
      <c r="G22" s="40" t="s">
        <v>164</v>
      </c>
      <c r="H22" s="40" t="s">
        <v>164</v>
      </c>
      <c r="I22" s="54" t="s">
        <v>164</v>
      </c>
    </row>
    <row r="23" spans="1:9">
      <c r="A23" s="187"/>
      <c r="B23" s="9" t="s">
        <v>4</v>
      </c>
      <c r="C23" s="42" t="s">
        <v>165</v>
      </c>
      <c r="D23" s="36" t="s">
        <v>165</v>
      </c>
      <c r="E23" s="36" t="s">
        <v>165</v>
      </c>
      <c r="F23" s="36" t="s">
        <v>165</v>
      </c>
      <c r="G23" s="36" t="s">
        <v>165</v>
      </c>
      <c r="H23" s="36" t="s">
        <v>165</v>
      </c>
      <c r="I23" s="56" t="s">
        <v>165</v>
      </c>
    </row>
    <row r="24" spans="1:9">
      <c r="A24" s="187" t="s">
        <v>80</v>
      </c>
      <c r="B24" s="9" t="s">
        <v>2</v>
      </c>
      <c r="C24" s="38" t="s">
        <v>162</v>
      </c>
      <c r="D24" s="39" t="s">
        <v>162</v>
      </c>
      <c r="E24" s="39" t="s">
        <v>162</v>
      </c>
      <c r="F24" s="39" t="s">
        <v>162</v>
      </c>
      <c r="G24" s="39" t="s">
        <v>162</v>
      </c>
      <c r="H24" s="39" t="s">
        <v>162</v>
      </c>
      <c r="I24" s="55" t="s">
        <v>162</v>
      </c>
    </row>
    <row r="25" spans="1:9">
      <c r="A25" s="187"/>
      <c r="B25" s="9" t="s">
        <v>3</v>
      </c>
      <c r="C25" s="41" t="s">
        <v>163</v>
      </c>
      <c r="D25" s="40" t="s">
        <v>163</v>
      </c>
      <c r="E25" s="40" t="s">
        <v>163</v>
      </c>
      <c r="F25" s="40" t="s">
        <v>163</v>
      </c>
      <c r="G25" s="40" t="s">
        <v>163</v>
      </c>
      <c r="H25" s="40" t="s">
        <v>163</v>
      </c>
      <c r="I25" s="54" t="s">
        <v>163</v>
      </c>
    </row>
    <row r="26" spans="1:9">
      <c r="A26" s="187"/>
      <c r="B26" s="9" t="s">
        <v>7</v>
      </c>
      <c r="C26" s="41" t="s">
        <v>164</v>
      </c>
      <c r="D26" s="40" t="s">
        <v>164</v>
      </c>
      <c r="E26" s="40" t="s">
        <v>164</v>
      </c>
      <c r="F26" s="40" t="s">
        <v>164</v>
      </c>
      <c r="G26" s="40" t="s">
        <v>164</v>
      </c>
      <c r="H26" s="40" t="s">
        <v>164</v>
      </c>
      <c r="I26" s="54" t="s">
        <v>164</v>
      </c>
    </row>
    <row r="27" spans="1:9">
      <c r="A27" s="187"/>
      <c r="B27" s="9" t="s">
        <v>4</v>
      </c>
      <c r="C27" s="42" t="s">
        <v>165</v>
      </c>
      <c r="D27" s="36" t="s">
        <v>165</v>
      </c>
      <c r="E27" s="36" t="s">
        <v>165</v>
      </c>
      <c r="F27" s="36" t="s">
        <v>165</v>
      </c>
      <c r="G27" s="36" t="s">
        <v>165</v>
      </c>
      <c r="H27" s="36" t="s">
        <v>165</v>
      </c>
      <c r="I27" s="56" t="s">
        <v>165</v>
      </c>
    </row>
    <row r="28" spans="1:9">
      <c r="A28" s="187" t="s">
        <v>114</v>
      </c>
      <c r="B28" s="9" t="s">
        <v>2</v>
      </c>
      <c r="C28" s="38" t="s">
        <v>162</v>
      </c>
      <c r="D28" s="39" t="s">
        <v>162</v>
      </c>
      <c r="E28" s="39" t="s">
        <v>162</v>
      </c>
      <c r="F28" s="39" t="s">
        <v>162</v>
      </c>
      <c r="G28" s="39" t="s">
        <v>162</v>
      </c>
      <c r="H28" s="39" t="s">
        <v>162</v>
      </c>
      <c r="I28" s="55" t="s">
        <v>162</v>
      </c>
    </row>
    <row r="29" spans="1:9">
      <c r="A29" s="187"/>
      <c r="B29" s="9" t="s">
        <v>3</v>
      </c>
      <c r="C29" s="41" t="s">
        <v>163</v>
      </c>
      <c r="D29" s="40" t="s">
        <v>163</v>
      </c>
      <c r="E29" s="40" t="s">
        <v>163</v>
      </c>
      <c r="F29" s="40" t="s">
        <v>163</v>
      </c>
      <c r="G29" s="40" t="s">
        <v>163</v>
      </c>
      <c r="H29" s="40" t="s">
        <v>163</v>
      </c>
      <c r="I29" s="54" t="s">
        <v>163</v>
      </c>
    </row>
    <row r="30" spans="1:9">
      <c r="A30" s="187"/>
      <c r="B30" s="9" t="s">
        <v>7</v>
      </c>
      <c r="C30" s="41" t="s">
        <v>164</v>
      </c>
      <c r="D30" s="40" t="s">
        <v>164</v>
      </c>
      <c r="E30" s="40" t="s">
        <v>164</v>
      </c>
      <c r="F30" s="40" t="s">
        <v>164</v>
      </c>
      <c r="G30" s="40" t="s">
        <v>164</v>
      </c>
      <c r="H30" s="40" t="s">
        <v>164</v>
      </c>
      <c r="I30" s="54" t="s">
        <v>164</v>
      </c>
    </row>
    <row r="31" spans="1:9">
      <c r="A31" s="187"/>
      <c r="B31" s="9" t="s">
        <v>4</v>
      </c>
      <c r="C31" s="42" t="s">
        <v>165</v>
      </c>
      <c r="D31" s="36" t="s">
        <v>165</v>
      </c>
      <c r="E31" s="36" t="s">
        <v>165</v>
      </c>
      <c r="F31" s="36" t="s">
        <v>165</v>
      </c>
      <c r="G31" s="36" t="s">
        <v>165</v>
      </c>
      <c r="H31" s="36" t="s">
        <v>165</v>
      </c>
      <c r="I31" s="56" t="s">
        <v>165</v>
      </c>
    </row>
    <row r="32" spans="1:9">
      <c r="A32" s="186" t="s">
        <v>147</v>
      </c>
      <c r="B32" s="160" t="s">
        <v>2</v>
      </c>
      <c r="C32" s="47" t="s">
        <v>162</v>
      </c>
      <c r="D32" s="39" t="s">
        <v>162</v>
      </c>
      <c r="E32" s="39" t="s">
        <v>162</v>
      </c>
      <c r="F32" s="39" t="s">
        <v>162</v>
      </c>
      <c r="G32" s="39" t="s">
        <v>162</v>
      </c>
      <c r="H32" s="39" t="s">
        <v>162</v>
      </c>
      <c r="I32" s="55" t="s">
        <v>162</v>
      </c>
    </row>
    <row r="33" spans="1:9">
      <c r="A33" s="187"/>
      <c r="B33" s="160"/>
      <c r="C33" s="47" t="s">
        <v>162</v>
      </c>
      <c r="D33" s="40" t="s">
        <v>162</v>
      </c>
      <c r="E33" s="40" t="s">
        <v>162</v>
      </c>
      <c r="F33" s="40" t="s">
        <v>162</v>
      </c>
      <c r="G33" s="40" t="s">
        <v>162</v>
      </c>
      <c r="H33" s="40" t="s">
        <v>162</v>
      </c>
      <c r="I33" s="54" t="s">
        <v>162</v>
      </c>
    </row>
    <row r="34" spans="1:9">
      <c r="A34" s="187"/>
      <c r="B34" s="160"/>
      <c r="C34" s="47" t="s">
        <v>162</v>
      </c>
      <c r="D34" s="40" t="s">
        <v>162</v>
      </c>
      <c r="E34" s="40" t="s">
        <v>162</v>
      </c>
      <c r="F34" s="40" t="s">
        <v>162</v>
      </c>
      <c r="G34" s="40" t="s">
        <v>162</v>
      </c>
      <c r="H34" s="40" t="s">
        <v>162</v>
      </c>
      <c r="I34" s="54" t="s">
        <v>162</v>
      </c>
    </row>
    <row r="35" spans="1:9" ht="14.25" thickBot="1">
      <c r="A35" s="188"/>
      <c r="B35" s="189"/>
      <c r="C35" s="48" t="s">
        <v>162</v>
      </c>
      <c r="D35" s="105" t="s">
        <v>162</v>
      </c>
      <c r="E35" s="105" t="s">
        <v>162</v>
      </c>
      <c r="F35" s="105" t="s">
        <v>162</v>
      </c>
      <c r="G35" s="105" t="s">
        <v>162</v>
      </c>
      <c r="H35" s="105" t="s">
        <v>162</v>
      </c>
      <c r="I35" s="106" t="s">
        <v>162</v>
      </c>
    </row>
    <row r="36" spans="1:9">
      <c r="A36" s="16" t="s">
        <v>159</v>
      </c>
      <c r="B36" s="16"/>
    </row>
  </sheetData>
  <mergeCells count="23">
    <mergeCell ref="H1:I1"/>
    <mergeCell ref="A2:B3"/>
    <mergeCell ref="C2:C3"/>
    <mergeCell ref="D2:G2"/>
    <mergeCell ref="H2:I2"/>
    <mergeCell ref="A6:B6"/>
    <mergeCell ref="A7:B7"/>
    <mergeCell ref="A14:B15"/>
    <mergeCell ref="A16:A19"/>
    <mergeCell ref="A4:B4"/>
    <mergeCell ref="A5:B5"/>
    <mergeCell ref="A10:B10"/>
    <mergeCell ref="A32:A35"/>
    <mergeCell ref="A20:A23"/>
    <mergeCell ref="A28:A31"/>
    <mergeCell ref="A24:A27"/>
    <mergeCell ref="B32:B35"/>
    <mergeCell ref="C14:C15"/>
    <mergeCell ref="D14:G14"/>
    <mergeCell ref="H14:I14"/>
    <mergeCell ref="A8:B8"/>
    <mergeCell ref="A9:B9"/>
    <mergeCell ref="H13:I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G34"/>
  <sheetViews>
    <sheetView workbookViewId="0">
      <selection activeCell="B17" sqref="B17"/>
    </sheetView>
  </sheetViews>
  <sheetFormatPr defaultRowHeight="13.5"/>
  <cols>
    <col min="1" max="2" width="7.875" style="3" customWidth="1"/>
    <col min="3" max="7" width="14.125" style="3" customWidth="1"/>
    <col min="8" max="16384" width="9" style="3"/>
  </cols>
  <sheetData>
    <row r="1" spans="1:7" ht="18" customHeight="1" thickBot="1">
      <c r="A1" s="2" t="s">
        <v>204</v>
      </c>
      <c r="G1" s="20" t="s">
        <v>153</v>
      </c>
    </row>
    <row r="2" spans="1:7" ht="13.5" customHeight="1">
      <c r="A2" s="168" t="s">
        <v>69</v>
      </c>
      <c r="B2" s="190"/>
      <c r="C2" s="206" t="s">
        <v>82</v>
      </c>
      <c r="D2" s="201" t="s">
        <v>195</v>
      </c>
      <c r="E2" s="206" t="s">
        <v>84</v>
      </c>
      <c r="F2" s="201" t="s">
        <v>85</v>
      </c>
      <c r="G2" s="203" t="s">
        <v>86</v>
      </c>
    </row>
    <row r="3" spans="1:7">
      <c r="A3" s="205"/>
      <c r="B3" s="192"/>
      <c r="C3" s="207"/>
      <c r="D3" s="202"/>
      <c r="E3" s="207"/>
      <c r="F3" s="202"/>
      <c r="G3" s="204"/>
    </row>
    <row r="4" spans="1:7" ht="25.5" hidden="1" customHeight="1">
      <c r="A4" s="194" t="s">
        <v>76</v>
      </c>
      <c r="B4" s="195"/>
      <c r="C4" s="107" t="e">
        <f>SUM(#REF!)</f>
        <v>#REF!</v>
      </c>
      <c r="D4" s="107" t="e">
        <f>SUM(#REF!)</f>
        <v>#REF!</v>
      </c>
      <c r="E4" s="107" t="e">
        <f>SUM(#REF!)</f>
        <v>#REF!</v>
      </c>
      <c r="F4" s="107" t="e">
        <f>SUM(#REF!)</f>
        <v>#REF!</v>
      </c>
      <c r="G4" s="107" t="e">
        <f>SUM(#REF!)</f>
        <v>#REF!</v>
      </c>
    </row>
    <row r="5" spans="1:7" ht="25.5" customHeight="1">
      <c r="A5" s="184" t="s">
        <v>78</v>
      </c>
      <c r="B5" s="185"/>
      <c r="C5" s="5" t="s">
        <v>177</v>
      </c>
      <c r="D5" s="5" t="s">
        <v>177</v>
      </c>
      <c r="E5" s="5" t="s">
        <v>177</v>
      </c>
      <c r="F5" s="5" t="s">
        <v>177</v>
      </c>
      <c r="G5" s="5" t="s">
        <v>177</v>
      </c>
    </row>
    <row r="6" spans="1:7" ht="25.5" customHeight="1">
      <c r="A6" s="184">
        <v>14</v>
      </c>
      <c r="B6" s="185"/>
      <c r="C6" s="5">
        <f>SUM(C20:C23)</f>
        <v>18</v>
      </c>
      <c r="D6" s="5" t="s">
        <v>177</v>
      </c>
      <c r="E6" s="5">
        <f>SUM(E20:E23)</f>
        <v>18</v>
      </c>
      <c r="F6" s="5">
        <f>SUM(F20:F23)</f>
        <v>47</v>
      </c>
      <c r="G6" s="108">
        <f>F6/E6</f>
        <v>2.6111111111111112</v>
      </c>
    </row>
    <row r="7" spans="1:7" ht="25.5" customHeight="1">
      <c r="A7" s="184">
        <v>15</v>
      </c>
      <c r="B7" s="185"/>
      <c r="C7" s="5">
        <f>SUM(C24:C27)</f>
        <v>18</v>
      </c>
      <c r="D7" s="5" t="s">
        <v>177</v>
      </c>
      <c r="E7" s="5">
        <f>SUM(E24:E27)</f>
        <v>18</v>
      </c>
      <c r="F7" s="5">
        <f>SUM(F24:F27)</f>
        <v>46</v>
      </c>
      <c r="G7" s="108">
        <f>F7/E7</f>
        <v>2.5555555555555554</v>
      </c>
    </row>
    <row r="8" spans="1:7" ht="25.5" customHeight="1">
      <c r="A8" s="184">
        <v>16</v>
      </c>
      <c r="B8" s="185"/>
      <c r="C8" s="5" t="s">
        <v>177</v>
      </c>
      <c r="D8" s="5" t="s">
        <v>177</v>
      </c>
      <c r="E8" s="5" t="s">
        <v>177</v>
      </c>
      <c r="F8" s="5" t="s">
        <v>177</v>
      </c>
      <c r="G8" s="5" t="s">
        <v>177</v>
      </c>
    </row>
    <row r="9" spans="1:7" ht="25.5" customHeight="1" thickBot="1">
      <c r="A9" s="199">
        <v>17</v>
      </c>
      <c r="B9" s="200"/>
      <c r="C9" s="14" t="s">
        <v>177</v>
      </c>
      <c r="D9" s="14" t="s">
        <v>177</v>
      </c>
      <c r="E9" s="14" t="s">
        <v>177</v>
      </c>
      <c r="F9" s="14" t="s">
        <v>177</v>
      </c>
      <c r="G9" s="14" t="s">
        <v>177</v>
      </c>
    </row>
    <row r="10" spans="1:7" ht="16.5" customHeight="1">
      <c r="A10" s="16" t="s">
        <v>197</v>
      </c>
      <c r="B10" s="96"/>
      <c r="C10" s="5"/>
      <c r="D10" s="5"/>
      <c r="E10" s="5"/>
      <c r="F10" s="5"/>
      <c r="G10" s="5"/>
    </row>
    <row r="11" spans="1:7" ht="16.5" customHeight="1">
      <c r="A11" s="16" t="s">
        <v>159</v>
      </c>
    </row>
    <row r="13" spans="1:7" ht="14.25" thickBot="1">
      <c r="A13" s="2" t="s">
        <v>172</v>
      </c>
      <c r="G13" s="53" t="s">
        <v>146</v>
      </c>
    </row>
    <row r="14" spans="1:7" ht="13.5" customHeight="1">
      <c r="A14" s="168" t="s">
        <v>69</v>
      </c>
      <c r="B14" s="190"/>
      <c r="C14" s="206" t="s">
        <v>82</v>
      </c>
      <c r="D14" s="201" t="s">
        <v>83</v>
      </c>
      <c r="E14" s="206" t="s">
        <v>84</v>
      </c>
      <c r="F14" s="201" t="s">
        <v>85</v>
      </c>
      <c r="G14" s="203" t="s">
        <v>86</v>
      </c>
    </row>
    <row r="15" spans="1:7">
      <c r="A15" s="205"/>
      <c r="B15" s="192"/>
      <c r="C15" s="207"/>
      <c r="D15" s="202"/>
      <c r="E15" s="207"/>
      <c r="F15" s="202"/>
      <c r="G15" s="204"/>
    </row>
    <row r="16" spans="1:7">
      <c r="A16" s="195" t="s">
        <v>78</v>
      </c>
      <c r="B16" s="9" t="s">
        <v>2</v>
      </c>
      <c r="C16" s="109" t="s">
        <v>162</v>
      </c>
      <c r="D16" s="110" t="s">
        <v>162</v>
      </c>
      <c r="E16" s="110" t="s">
        <v>162</v>
      </c>
      <c r="F16" s="110" t="s">
        <v>162</v>
      </c>
      <c r="G16" s="111" t="e">
        <f t="shared" ref="G16:G32" si="0">F16/E16</f>
        <v>#VALUE!</v>
      </c>
    </row>
    <row r="17" spans="1:7">
      <c r="A17" s="185"/>
      <c r="B17" s="9" t="s">
        <v>3</v>
      </c>
      <c r="C17" s="112" t="s">
        <v>163</v>
      </c>
      <c r="D17" s="113" t="s">
        <v>163</v>
      </c>
      <c r="E17" s="113" t="s">
        <v>163</v>
      </c>
      <c r="F17" s="113" t="s">
        <v>163</v>
      </c>
      <c r="G17" s="114" t="e">
        <f t="shared" si="0"/>
        <v>#VALUE!</v>
      </c>
    </row>
    <row r="18" spans="1:7">
      <c r="A18" s="185"/>
      <c r="B18" s="9" t="s">
        <v>7</v>
      </c>
      <c r="C18" s="112" t="s">
        <v>164</v>
      </c>
      <c r="D18" s="113" t="s">
        <v>164</v>
      </c>
      <c r="E18" s="113" t="s">
        <v>164</v>
      </c>
      <c r="F18" s="113" t="s">
        <v>164</v>
      </c>
      <c r="G18" s="114" t="e">
        <f t="shared" si="0"/>
        <v>#VALUE!</v>
      </c>
    </row>
    <row r="19" spans="1:7">
      <c r="A19" s="186"/>
      <c r="B19" s="9" t="s">
        <v>4</v>
      </c>
      <c r="C19" s="112" t="s">
        <v>165</v>
      </c>
      <c r="D19" s="113" t="s">
        <v>165</v>
      </c>
      <c r="E19" s="113" t="s">
        <v>165</v>
      </c>
      <c r="F19" s="113" t="s">
        <v>165</v>
      </c>
      <c r="G19" s="114" t="e">
        <f t="shared" si="0"/>
        <v>#VALUE!</v>
      </c>
    </row>
    <row r="20" spans="1:7">
      <c r="A20" s="195" t="s">
        <v>79</v>
      </c>
      <c r="B20" s="9" t="s">
        <v>2</v>
      </c>
      <c r="C20" s="112">
        <v>18</v>
      </c>
      <c r="D20" s="113" t="s">
        <v>162</v>
      </c>
      <c r="E20" s="113">
        <v>18</v>
      </c>
      <c r="F20" s="113">
        <v>47</v>
      </c>
      <c r="G20" s="115">
        <f t="shared" si="0"/>
        <v>2.6111111111111112</v>
      </c>
    </row>
    <row r="21" spans="1:7">
      <c r="A21" s="185"/>
      <c r="B21" s="9" t="s">
        <v>3</v>
      </c>
      <c r="C21" s="112" t="s">
        <v>163</v>
      </c>
      <c r="D21" s="113" t="s">
        <v>163</v>
      </c>
      <c r="E21" s="113" t="s">
        <v>163</v>
      </c>
      <c r="F21" s="113" t="s">
        <v>163</v>
      </c>
      <c r="G21" s="115" t="e">
        <f t="shared" si="0"/>
        <v>#VALUE!</v>
      </c>
    </row>
    <row r="22" spans="1:7">
      <c r="A22" s="185"/>
      <c r="B22" s="9" t="s">
        <v>7</v>
      </c>
      <c r="C22" s="112" t="s">
        <v>164</v>
      </c>
      <c r="D22" s="113" t="s">
        <v>164</v>
      </c>
      <c r="E22" s="113" t="s">
        <v>164</v>
      </c>
      <c r="F22" s="113" t="s">
        <v>164</v>
      </c>
      <c r="G22" s="115" t="e">
        <f t="shared" si="0"/>
        <v>#VALUE!</v>
      </c>
    </row>
    <row r="23" spans="1:7">
      <c r="A23" s="186"/>
      <c r="B23" s="9" t="s">
        <v>4</v>
      </c>
      <c r="C23" s="112" t="s">
        <v>165</v>
      </c>
      <c r="D23" s="113" t="s">
        <v>165</v>
      </c>
      <c r="E23" s="113" t="s">
        <v>165</v>
      </c>
      <c r="F23" s="113" t="s">
        <v>165</v>
      </c>
      <c r="G23" s="115" t="e">
        <f t="shared" si="0"/>
        <v>#VALUE!</v>
      </c>
    </row>
    <row r="24" spans="1:7">
      <c r="A24" s="195" t="s">
        <v>80</v>
      </c>
      <c r="B24" s="9" t="s">
        <v>2</v>
      </c>
      <c r="C24" s="112">
        <v>18</v>
      </c>
      <c r="D24" s="113" t="s">
        <v>162</v>
      </c>
      <c r="E24" s="113">
        <v>18</v>
      </c>
      <c r="F24" s="113">
        <v>46</v>
      </c>
      <c r="G24" s="115">
        <f t="shared" ref="G24:G31" si="1">F24/E24</f>
        <v>2.5555555555555554</v>
      </c>
    </row>
    <row r="25" spans="1:7">
      <c r="A25" s="185"/>
      <c r="B25" s="9" t="s">
        <v>3</v>
      </c>
      <c r="C25" s="112" t="s">
        <v>163</v>
      </c>
      <c r="D25" s="113" t="s">
        <v>163</v>
      </c>
      <c r="E25" s="113" t="s">
        <v>163</v>
      </c>
      <c r="F25" s="113" t="s">
        <v>163</v>
      </c>
      <c r="G25" s="114" t="e">
        <f t="shared" si="1"/>
        <v>#VALUE!</v>
      </c>
    </row>
    <row r="26" spans="1:7">
      <c r="A26" s="185"/>
      <c r="B26" s="9" t="s">
        <v>7</v>
      </c>
      <c r="C26" s="112" t="s">
        <v>164</v>
      </c>
      <c r="D26" s="113" t="s">
        <v>164</v>
      </c>
      <c r="E26" s="113" t="s">
        <v>164</v>
      </c>
      <c r="F26" s="113" t="s">
        <v>164</v>
      </c>
      <c r="G26" s="114" t="e">
        <f t="shared" si="1"/>
        <v>#VALUE!</v>
      </c>
    </row>
    <row r="27" spans="1:7">
      <c r="A27" s="186"/>
      <c r="B27" s="9" t="s">
        <v>4</v>
      </c>
      <c r="C27" s="112" t="s">
        <v>165</v>
      </c>
      <c r="D27" s="113" t="s">
        <v>165</v>
      </c>
      <c r="E27" s="113" t="s">
        <v>165</v>
      </c>
      <c r="F27" s="113" t="s">
        <v>165</v>
      </c>
      <c r="G27" s="114" t="e">
        <f t="shared" si="1"/>
        <v>#VALUE!</v>
      </c>
    </row>
    <row r="28" spans="1:7">
      <c r="A28" s="185" t="s">
        <v>114</v>
      </c>
      <c r="B28" s="27" t="s">
        <v>2</v>
      </c>
      <c r="C28" s="112" t="s">
        <v>162</v>
      </c>
      <c r="D28" s="113" t="s">
        <v>162</v>
      </c>
      <c r="E28" s="113" t="s">
        <v>162</v>
      </c>
      <c r="F28" s="113" t="s">
        <v>162</v>
      </c>
      <c r="G28" s="115" t="e">
        <f t="shared" si="1"/>
        <v>#VALUE!</v>
      </c>
    </row>
    <row r="29" spans="1:7">
      <c r="A29" s="185"/>
      <c r="B29" s="9" t="s">
        <v>3</v>
      </c>
      <c r="C29" s="112" t="s">
        <v>163</v>
      </c>
      <c r="D29" s="113" t="s">
        <v>163</v>
      </c>
      <c r="E29" s="113" t="s">
        <v>163</v>
      </c>
      <c r="F29" s="113" t="s">
        <v>163</v>
      </c>
      <c r="G29" s="114" t="e">
        <f t="shared" si="1"/>
        <v>#VALUE!</v>
      </c>
    </row>
    <row r="30" spans="1:7">
      <c r="A30" s="185"/>
      <c r="B30" s="9" t="s">
        <v>7</v>
      </c>
      <c r="C30" s="112" t="s">
        <v>164</v>
      </c>
      <c r="D30" s="113" t="s">
        <v>164</v>
      </c>
      <c r="E30" s="113" t="s">
        <v>164</v>
      </c>
      <c r="F30" s="113" t="s">
        <v>164</v>
      </c>
      <c r="G30" s="114" t="e">
        <f t="shared" si="1"/>
        <v>#VALUE!</v>
      </c>
    </row>
    <row r="31" spans="1:7">
      <c r="A31" s="185"/>
      <c r="B31" s="44" t="s">
        <v>4</v>
      </c>
      <c r="C31" s="112" t="s">
        <v>165</v>
      </c>
      <c r="D31" s="113" t="s">
        <v>165</v>
      </c>
      <c r="E31" s="113" t="s">
        <v>165</v>
      </c>
      <c r="F31" s="113" t="s">
        <v>165</v>
      </c>
      <c r="G31" s="114" t="e">
        <f t="shared" si="1"/>
        <v>#VALUE!</v>
      </c>
    </row>
    <row r="32" spans="1:7" ht="14.25" thickBot="1">
      <c r="A32" s="104" t="s">
        <v>160</v>
      </c>
      <c r="B32" s="19" t="s">
        <v>2</v>
      </c>
      <c r="C32" s="116" t="s">
        <v>162</v>
      </c>
      <c r="D32" s="117" t="s">
        <v>162</v>
      </c>
      <c r="E32" s="117" t="s">
        <v>162</v>
      </c>
      <c r="F32" s="117" t="s">
        <v>162</v>
      </c>
      <c r="G32" s="118" t="e">
        <f t="shared" si="0"/>
        <v>#VALUE!</v>
      </c>
    </row>
    <row r="33" spans="1:2">
      <c r="A33" s="16" t="s">
        <v>194</v>
      </c>
      <c r="B33" s="16"/>
    </row>
    <row r="34" spans="1:2">
      <c r="A34" s="16" t="s">
        <v>159</v>
      </c>
    </row>
  </sheetData>
  <mergeCells count="22">
    <mergeCell ref="A7:B7"/>
    <mergeCell ref="A8:B8"/>
    <mergeCell ref="A20:A23"/>
    <mergeCell ref="A4:B4"/>
    <mergeCell ref="A5:B5"/>
    <mergeCell ref="A6:B6"/>
    <mergeCell ref="A9:B9"/>
    <mergeCell ref="A16:A19"/>
    <mergeCell ref="F14:F15"/>
    <mergeCell ref="A24:A27"/>
    <mergeCell ref="A28:A31"/>
    <mergeCell ref="G14:G15"/>
    <mergeCell ref="A14:B15"/>
    <mergeCell ref="C14:C15"/>
    <mergeCell ref="D14:D15"/>
    <mergeCell ref="E14:E15"/>
    <mergeCell ref="F2:F3"/>
    <mergeCell ref="G2:G3"/>
    <mergeCell ref="A2:B3"/>
    <mergeCell ref="C2:C3"/>
    <mergeCell ref="D2:D3"/>
    <mergeCell ref="E2:E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E13"/>
  <sheetViews>
    <sheetView workbookViewId="0">
      <selection activeCell="B17" sqref="B17"/>
    </sheetView>
  </sheetViews>
  <sheetFormatPr defaultRowHeight="13.5"/>
  <cols>
    <col min="1" max="1" width="15.625" style="3" customWidth="1"/>
    <col min="2" max="5" width="17.75" style="3" customWidth="1"/>
    <col min="6" max="16384" width="9" style="3"/>
  </cols>
  <sheetData>
    <row r="1" spans="1:5" ht="18" customHeight="1" thickBot="1">
      <c r="A1" s="2" t="s">
        <v>205</v>
      </c>
      <c r="E1" s="20" t="s">
        <v>166</v>
      </c>
    </row>
    <row r="2" spans="1:5" ht="24" customHeight="1">
      <c r="A2" s="148" t="s">
        <v>90</v>
      </c>
      <c r="B2" s="6" t="s">
        <v>0</v>
      </c>
      <c r="C2" s="6" t="s">
        <v>87</v>
      </c>
      <c r="D2" s="6" t="s">
        <v>88</v>
      </c>
      <c r="E2" s="7" t="s">
        <v>89</v>
      </c>
    </row>
    <row r="3" spans="1:5" ht="11.25" customHeight="1">
      <c r="A3" s="119"/>
      <c r="B3" s="8"/>
      <c r="C3" s="8"/>
      <c r="D3" s="8"/>
      <c r="E3" s="8"/>
    </row>
    <row r="4" spans="1:5" ht="18" customHeight="1">
      <c r="A4" s="12" t="s">
        <v>0</v>
      </c>
      <c r="B4" s="23">
        <f>SUM(B6:B12)</f>
        <v>1172</v>
      </c>
      <c r="C4" s="23">
        <f>SUM(C6:C12)</f>
        <v>894</v>
      </c>
      <c r="D4" s="23">
        <f>SUM(D6:D12)</f>
        <v>135</v>
      </c>
      <c r="E4" s="23">
        <f>SUM(E6:E12)</f>
        <v>143</v>
      </c>
    </row>
    <row r="5" spans="1:5" ht="10.5" customHeight="1">
      <c r="A5" s="12"/>
      <c r="B5" s="23"/>
      <c r="C5" s="23"/>
      <c r="D5" s="23"/>
      <c r="E5" s="23"/>
    </row>
    <row r="6" spans="1:5" ht="18" customHeight="1">
      <c r="A6" s="12" t="s">
        <v>91</v>
      </c>
      <c r="B6" s="23">
        <v>414</v>
      </c>
      <c r="C6" s="23">
        <v>360</v>
      </c>
      <c r="D6" s="23">
        <v>27</v>
      </c>
      <c r="E6" s="23">
        <v>27</v>
      </c>
    </row>
    <row r="7" spans="1:5" ht="18" customHeight="1">
      <c r="A7" s="12" t="s">
        <v>5</v>
      </c>
      <c r="B7" s="23">
        <v>206</v>
      </c>
      <c r="C7" s="23">
        <v>191</v>
      </c>
      <c r="D7" s="23">
        <v>0</v>
      </c>
      <c r="E7" s="23">
        <v>15</v>
      </c>
    </row>
    <row r="8" spans="1:5" ht="18" customHeight="1">
      <c r="A8" s="12" t="s">
        <v>92</v>
      </c>
      <c r="B8" s="23">
        <f>SUM(C8:E8)</f>
        <v>211</v>
      </c>
      <c r="C8" s="23">
        <v>170</v>
      </c>
      <c r="D8" s="23">
        <v>13</v>
      </c>
      <c r="E8" s="23">
        <v>28</v>
      </c>
    </row>
    <row r="9" spans="1:5" ht="18" customHeight="1">
      <c r="A9" s="12" t="s">
        <v>93</v>
      </c>
      <c r="B9" s="23">
        <v>9</v>
      </c>
      <c r="C9" s="23">
        <v>0</v>
      </c>
      <c r="D9" s="23">
        <v>0</v>
      </c>
      <c r="E9" s="23">
        <v>9</v>
      </c>
    </row>
    <row r="10" spans="1:5" ht="18" customHeight="1">
      <c r="A10" s="12" t="s">
        <v>94</v>
      </c>
      <c r="B10" s="23">
        <v>127</v>
      </c>
      <c r="C10" s="23">
        <v>52</v>
      </c>
      <c r="D10" s="23">
        <v>57</v>
      </c>
      <c r="E10" s="23">
        <v>18</v>
      </c>
    </row>
    <row r="11" spans="1:5" ht="18" customHeight="1">
      <c r="A11" s="12" t="s">
        <v>95</v>
      </c>
      <c r="B11" s="23">
        <v>98</v>
      </c>
      <c r="C11" s="23">
        <v>66</v>
      </c>
      <c r="D11" s="23">
        <v>18</v>
      </c>
      <c r="E11" s="23">
        <v>14</v>
      </c>
    </row>
    <row r="12" spans="1:5" ht="18" customHeight="1" thickBot="1">
      <c r="A12" s="15" t="s">
        <v>96</v>
      </c>
      <c r="B12" s="25">
        <v>107</v>
      </c>
      <c r="C12" s="25">
        <v>55</v>
      </c>
      <c r="D12" s="25">
        <v>20</v>
      </c>
      <c r="E12" s="25">
        <v>32</v>
      </c>
    </row>
    <row r="13" spans="1:5" ht="16.5" customHeight="1">
      <c r="A13" s="16" t="s">
        <v>159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18-12.13.14</vt:lpstr>
      <vt:lpstr>18-3基</vt:lpstr>
      <vt:lpstr>18-4基</vt:lpstr>
      <vt:lpstr>18-5基</vt:lpstr>
      <vt:lpstr>18-6基</vt:lpstr>
      <vt:lpstr>18-7</vt:lpstr>
      <vt:lpstr>18-8</vt:lpstr>
      <vt:lpstr>18-9</vt:lpstr>
      <vt:lpstr>18-10</vt:lpstr>
      <vt:lpstr>18-12</vt:lpstr>
      <vt:lpstr>18-13</vt:lpstr>
      <vt:lpstr>18-14</vt:lpstr>
      <vt:lpstr>'18-12'!Print_Area</vt:lpstr>
      <vt:lpstr>'18-12.13.14'!Print_Area</vt:lpstr>
      <vt:lpstr>'18-13'!Print_Area</vt:lpstr>
      <vt:lpstr>'18-3基'!Print_Area</vt:lpstr>
      <vt:lpstr>'18-5基'!Print_Area</vt:lpstr>
      <vt:lpstr>'18-6基'!Print_Area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2023-03-10T05:01:21Z</cp:lastPrinted>
  <dcterms:created xsi:type="dcterms:W3CDTF">1997-01-08T22:48:59Z</dcterms:created>
  <dcterms:modified xsi:type="dcterms:W3CDTF">2023-03-10T05:01:31Z</dcterms:modified>
</cp:coreProperties>
</file>