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F5B657A6-2634-4AA7-B39C-D43DDC90C663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8-19" sheetId="22" r:id="rId1"/>
    <sheet name="168.基" sheetId="6" state="hidden" r:id="rId2"/>
    <sheet name="169.基" sheetId="18" state="hidden" r:id="rId3"/>
    <sheet name="170.基" sheetId="1" state="hidden" r:id="rId4"/>
    <sheet name="171.基" sheetId="15" state="hidden" r:id="rId5"/>
    <sheet name="172.基" sheetId="7" state="hidden" r:id="rId6"/>
    <sheet name="173.基" sheetId="16" state="hidden" r:id="rId7"/>
    <sheet name="174.基" sheetId="2" state="hidden" r:id="rId8"/>
    <sheet name="175.基" sheetId="8" state="hidden" r:id="rId9"/>
    <sheet name="176.基" sheetId="3" state="hidden" r:id="rId10"/>
    <sheet name="177.基" sheetId="9" state="hidden" r:id="rId11"/>
    <sheet name="178.基" sheetId="17" state="hidden" r:id="rId12"/>
    <sheet name="179.基" sheetId="10" state="hidden" r:id="rId13"/>
    <sheet name="180.基" sheetId="11" state="hidden" r:id="rId14"/>
    <sheet name="181.基" sheetId="5" state="hidden" r:id="rId15"/>
    <sheet name="18-19.基" sheetId="13" state="hidden" r:id="rId16"/>
    <sheet name="185.基" sheetId="14" state="hidden" r:id="rId17"/>
    <sheet name="186.基" sheetId="23" state="hidden" r:id="rId18"/>
  </sheets>
  <definedNames>
    <definedName name="_xlnm.Print_Area" localSheetId="1">'168.基'!$A$1:$X$24</definedName>
    <definedName name="_xlnm.Print_Area" localSheetId="3">'170.基'!$A$1:$K$10</definedName>
    <definedName name="_xlnm.Print_Area" localSheetId="4">'171.基'!$A$1:$N$11</definedName>
    <definedName name="_xlnm.Print_Area" localSheetId="5">'172.基'!$A$1:$K$11</definedName>
    <definedName name="_xlnm.Print_Area" localSheetId="6">'173.基'!$A$1:$S$12</definedName>
    <definedName name="_xlnm.Print_Area" localSheetId="7">'174.基'!$A$1:$R$40</definedName>
    <definedName name="_xlnm.Print_Area" localSheetId="8">'175.基'!$A$1:$Q$43</definedName>
    <definedName name="_xlnm.Print_Area" localSheetId="9">'176.基'!$A$1:$N$11</definedName>
    <definedName name="_xlnm.Print_Area" localSheetId="10">'177.基'!$A$1:$I$11</definedName>
    <definedName name="_xlnm.Print_Area" localSheetId="13">'180.基'!$A$1:$S$44</definedName>
    <definedName name="_xlnm.Print_Area" localSheetId="14">'181.基'!$A$1:$E$14</definedName>
    <definedName name="_xlnm.Print_Area" localSheetId="15">'18-19.基'!$A$1:$H$11</definedName>
  </definedNames>
  <calcPr calcId="191029"/>
</workbook>
</file>

<file path=xl/calcChain.xml><?xml version="1.0" encoding="utf-8"?>
<calcChain xmlns="http://schemas.openxmlformats.org/spreadsheetml/2006/main">
  <c r="J6" i="2" l="1"/>
  <c r="F6" i="2" s="1"/>
  <c r="N6" i="2"/>
  <c r="R6" i="2"/>
  <c r="J7" i="2"/>
  <c r="F7" i="2" s="1"/>
  <c r="N7" i="2"/>
  <c r="R7" i="2"/>
  <c r="J8" i="2"/>
  <c r="N8" i="2"/>
  <c r="R8" i="2"/>
  <c r="F8" i="2"/>
  <c r="R6" i="16"/>
  <c r="Q6" i="16"/>
  <c r="P6" i="16"/>
  <c r="H8" i="16"/>
  <c r="G8" i="16" s="1"/>
  <c r="L8" i="16"/>
  <c r="K8" i="16" s="1"/>
  <c r="P8" i="16"/>
  <c r="O8" i="16" s="1"/>
  <c r="D8" i="16"/>
  <c r="C8" i="16" s="1"/>
  <c r="I8" i="16"/>
  <c r="M8" i="16"/>
  <c r="Q8" i="16"/>
  <c r="E8" i="16"/>
  <c r="N8" i="16"/>
  <c r="R8" i="16"/>
  <c r="F8" i="16"/>
  <c r="I7" i="16"/>
  <c r="G7" i="16" s="1"/>
  <c r="M7" i="16"/>
  <c r="K7" i="16" s="1"/>
  <c r="Q7" i="16"/>
  <c r="O7" i="16" s="1"/>
  <c r="N7" i="16"/>
  <c r="R7" i="16"/>
  <c r="F7" i="16"/>
  <c r="H7" i="16"/>
  <c r="L7" i="16"/>
  <c r="P7" i="16"/>
  <c r="D7" i="16"/>
  <c r="I6" i="16"/>
  <c r="S7" i="16"/>
  <c r="S8" i="16"/>
  <c r="S9" i="16"/>
  <c r="S10" i="16"/>
  <c r="R10" i="16"/>
  <c r="Q10" i="16"/>
  <c r="P10" i="16"/>
  <c r="R9" i="16"/>
  <c r="Q9" i="16"/>
  <c r="P9" i="16"/>
  <c r="O9" i="16" s="1"/>
  <c r="M9" i="16"/>
  <c r="N9" i="16"/>
  <c r="F9" i="16" s="1"/>
  <c r="M10" i="16"/>
  <c r="N10" i="16"/>
  <c r="L10" i="16"/>
  <c r="L9" i="16"/>
  <c r="K9" i="16" s="1"/>
  <c r="I9" i="16"/>
  <c r="I10" i="16"/>
  <c r="H10" i="16"/>
  <c r="D10" i="16" s="1"/>
  <c r="C10" i="16" s="1"/>
  <c r="H9" i="16"/>
  <c r="G9" i="16" s="1"/>
  <c r="E13" i="5"/>
  <c r="D13" i="5"/>
  <c r="C57" i="5"/>
  <c r="C58" i="5"/>
  <c r="C59" i="5"/>
  <c r="C56" i="5"/>
  <c r="B11" i="14"/>
  <c r="B12" i="14"/>
  <c r="B13" i="14"/>
  <c r="B14" i="14"/>
  <c r="AE39" i="6"/>
  <c r="D38" i="6"/>
  <c r="H38" i="6"/>
  <c r="L38" i="6"/>
  <c r="D40" i="6"/>
  <c r="H40" i="6"/>
  <c r="L40" i="6"/>
  <c r="D41" i="6"/>
  <c r="H41" i="6"/>
  <c r="L41" i="6"/>
  <c r="M41" i="6" s="1"/>
  <c r="D39" i="6"/>
  <c r="H39" i="6"/>
  <c r="L39" i="6" s="1"/>
  <c r="V55" i="6"/>
  <c r="D55" i="6"/>
  <c r="G55" i="6" s="1"/>
  <c r="Y55" i="6"/>
  <c r="D56" i="6"/>
  <c r="G56" i="6" s="1"/>
  <c r="D57" i="6"/>
  <c r="L57" i="6" s="1"/>
  <c r="M57" i="6" s="1"/>
  <c r="N54" i="6"/>
  <c r="D54" i="6"/>
  <c r="L54" i="6" s="1"/>
  <c r="H55" i="6"/>
  <c r="K55" i="6" s="1"/>
  <c r="L55" i="6"/>
  <c r="M55" i="6" s="1"/>
  <c r="H56" i="6"/>
  <c r="K56" i="6" s="1"/>
  <c r="L56" i="6"/>
  <c r="M56" i="6" s="1"/>
  <c r="H57" i="6"/>
  <c r="K57" i="6" s="1"/>
  <c r="H54" i="6"/>
  <c r="J23" i="6"/>
  <c r="G23" i="6"/>
  <c r="D23" i="6"/>
  <c r="C23" i="6"/>
  <c r="B11" i="6"/>
  <c r="D11" i="6"/>
  <c r="E11" i="6"/>
  <c r="H11" i="6"/>
  <c r="I11" i="6"/>
  <c r="G11" i="6"/>
  <c r="J11" i="6"/>
  <c r="C11" i="6"/>
  <c r="F11" i="6"/>
  <c r="K10" i="6"/>
  <c r="L10" i="6" s="1"/>
  <c r="R54" i="6"/>
  <c r="V54" i="6"/>
  <c r="V11" i="6"/>
  <c r="U11" i="6"/>
  <c r="N11" i="6"/>
  <c r="X11" i="6"/>
  <c r="M11" i="6"/>
  <c r="P11" i="6" s="1"/>
  <c r="K23" i="6"/>
  <c r="H23" i="6"/>
  <c r="B23" i="6"/>
  <c r="E23" i="6"/>
  <c r="AG57" i="6"/>
  <c r="AE57" i="6"/>
  <c r="Z57" i="6"/>
  <c r="AG56" i="6"/>
  <c r="AE56" i="6"/>
  <c r="Z56" i="6"/>
  <c r="AC56" i="6" s="1"/>
  <c r="AG55" i="6"/>
  <c r="AE55" i="6"/>
  <c r="Z55" i="6"/>
  <c r="AC55" i="6" s="1"/>
  <c r="AG54" i="6"/>
  <c r="AE54" i="6"/>
  <c r="Z54" i="6"/>
  <c r="K54" i="6"/>
  <c r="G54" i="6"/>
  <c r="N43" i="6"/>
  <c r="Q43" i="6" s="1"/>
  <c r="D30" i="6"/>
  <c r="Y30" i="6" s="1"/>
  <c r="G30" i="6"/>
  <c r="H30" i="6"/>
  <c r="K30" i="6" s="1"/>
  <c r="M30" i="6"/>
  <c r="D31" i="6"/>
  <c r="G31" i="6" s="1"/>
  <c r="H31" i="6"/>
  <c r="K31" i="6" s="1"/>
  <c r="M31" i="6"/>
  <c r="J22" i="6"/>
  <c r="J21" i="6"/>
  <c r="K21" i="6" s="1"/>
  <c r="J20" i="6"/>
  <c r="J19" i="6"/>
  <c r="J18" i="6"/>
  <c r="J17" i="6"/>
  <c r="G22" i="6"/>
  <c r="H22" i="6" s="1"/>
  <c r="G21" i="6"/>
  <c r="G20" i="6"/>
  <c r="G19" i="6"/>
  <c r="H19" i="6" s="1"/>
  <c r="G18" i="6"/>
  <c r="G17" i="6"/>
  <c r="H17" i="6" s="1"/>
  <c r="D22" i="6"/>
  <c r="C22" i="6"/>
  <c r="B22" i="6" s="1"/>
  <c r="E22" i="6" s="1"/>
  <c r="D21" i="6"/>
  <c r="C21" i="6"/>
  <c r="B21" i="6" s="1"/>
  <c r="D20" i="6"/>
  <c r="C20" i="6"/>
  <c r="D19" i="6"/>
  <c r="C19" i="6"/>
  <c r="B19" i="6" s="1"/>
  <c r="E19" i="6" s="1"/>
  <c r="D18" i="6"/>
  <c r="C18" i="6"/>
  <c r="B18" i="6" s="1"/>
  <c r="E18" i="6" s="1"/>
  <c r="D17" i="6"/>
  <c r="C17" i="6"/>
  <c r="B17" i="6" s="1"/>
  <c r="V10" i="6"/>
  <c r="U10" i="6" s="1"/>
  <c r="W9" i="6"/>
  <c r="V9" i="6"/>
  <c r="W8" i="6"/>
  <c r="U8" i="6" s="1"/>
  <c r="X8" i="6" s="1"/>
  <c r="W7" i="6"/>
  <c r="V7" i="6"/>
  <c r="W6" i="6"/>
  <c r="V6" i="6"/>
  <c r="W5" i="6"/>
  <c r="V5" i="6"/>
  <c r="S9" i="6"/>
  <c r="S8" i="6"/>
  <c r="R8" i="6"/>
  <c r="S7" i="6"/>
  <c r="S6" i="6"/>
  <c r="R6" i="6"/>
  <c r="Q6" i="6" s="1"/>
  <c r="T6" i="6" s="1"/>
  <c r="S5" i="6"/>
  <c r="R5" i="6"/>
  <c r="O10" i="6"/>
  <c r="N10" i="6"/>
  <c r="M10" i="6" s="1"/>
  <c r="P10" i="6" s="1"/>
  <c r="O9" i="6"/>
  <c r="N9" i="6"/>
  <c r="O8" i="6"/>
  <c r="N8" i="6"/>
  <c r="M8" i="6" s="1"/>
  <c r="P8" i="6" s="1"/>
  <c r="O7" i="6"/>
  <c r="M7" i="6" s="1"/>
  <c r="O6" i="6"/>
  <c r="N6" i="6"/>
  <c r="M6" i="6" s="1"/>
  <c r="P6" i="6" s="1"/>
  <c r="O5" i="6"/>
  <c r="N5" i="6"/>
  <c r="M5" i="6" s="1"/>
  <c r="P5" i="6" s="1"/>
  <c r="K9" i="6"/>
  <c r="L9" i="6" s="1"/>
  <c r="K8" i="6"/>
  <c r="L8" i="6" s="1"/>
  <c r="K6" i="6"/>
  <c r="L6" i="6" s="1"/>
  <c r="K5" i="6"/>
  <c r="I10" i="6"/>
  <c r="H10" i="6"/>
  <c r="G10" i="6" s="1"/>
  <c r="J10" i="6" s="1"/>
  <c r="I9" i="6"/>
  <c r="H9" i="6"/>
  <c r="I8" i="6"/>
  <c r="H8" i="6"/>
  <c r="G8" i="6" s="1"/>
  <c r="J8" i="6" s="1"/>
  <c r="I7" i="6"/>
  <c r="H7" i="6"/>
  <c r="I6" i="6"/>
  <c r="H6" i="6"/>
  <c r="I5" i="6"/>
  <c r="H5" i="6"/>
  <c r="E5" i="6"/>
  <c r="E6" i="6"/>
  <c r="E7" i="6"/>
  <c r="E8" i="6"/>
  <c r="E9" i="6"/>
  <c r="E10" i="6"/>
  <c r="D10" i="6"/>
  <c r="C10" i="6" s="1"/>
  <c r="F10" i="6" s="1"/>
  <c r="D9" i="6"/>
  <c r="C9" i="6" s="1"/>
  <c r="D8" i="6"/>
  <c r="D7" i="6"/>
  <c r="C7" i="6" s="1"/>
  <c r="F7" i="6" s="1"/>
  <c r="D6" i="6"/>
  <c r="D5" i="6"/>
  <c r="C5" i="6" s="1"/>
  <c r="F5" i="6" s="1"/>
  <c r="B10" i="6"/>
  <c r="B9" i="6"/>
  <c r="H21" i="6" s="1"/>
  <c r="B8" i="6"/>
  <c r="B7" i="6"/>
  <c r="K19" i="6" s="1"/>
  <c r="B6" i="6"/>
  <c r="J6" i="6" s="1"/>
  <c r="B5" i="6"/>
  <c r="K17" i="6" s="1"/>
  <c r="K22" i="6"/>
  <c r="U9" i="6"/>
  <c r="Q9" i="6"/>
  <c r="M9" i="6"/>
  <c r="G9" i="6"/>
  <c r="J9" i="6"/>
  <c r="K20" i="6"/>
  <c r="H20" i="6"/>
  <c r="B20" i="6"/>
  <c r="C8" i="6"/>
  <c r="F8" i="6" s="1"/>
  <c r="E20" i="6"/>
  <c r="Q8" i="6"/>
  <c r="T8" i="6" s="1"/>
  <c r="U7" i="6"/>
  <c r="Q7" i="6"/>
  <c r="G7" i="6"/>
  <c r="C6" i="6"/>
  <c r="F6" i="6" s="1"/>
  <c r="U6" i="6"/>
  <c r="X6" i="6"/>
  <c r="G6" i="6"/>
  <c r="U5" i="6"/>
  <c r="Q5" i="6"/>
  <c r="G5" i="6"/>
  <c r="Z31" i="6"/>
  <c r="AC31" i="6"/>
  <c r="Z32" i="6"/>
  <c r="D32" i="6"/>
  <c r="U32" i="6" s="1"/>
  <c r="AC32" i="6"/>
  <c r="Z33" i="6"/>
  <c r="AC33" i="6" s="1"/>
  <c r="D33" i="6"/>
  <c r="Y33" i="6" s="1"/>
  <c r="Z34" i="6"/>
  <c r="AC34" i="6" s="1"/>
  <c r="D34" i="6"/>
  <c r="Z35" i="6"/>
  <c r="AC35" i="6" s="1"/>
  <c r="D35" i="6"/>
  <c r="Z36" i="6"/>
  <c r="AC36" i="6" s="1"/>
  <c r="D36" i="6"/>
  <c r="Z37" i="6"/>
  <c r="AC37" i="6" s="1"/>
  <c r="D37" i="6"/>
  <c r="Z38" i="6"/>
  <c r="AC38" i="6" s="1"/>
  <c r="Z39" i="6"/>
  <c r="AC39" i="6" s="1"/>
  <c r="Z40" i="6"/>
  <c r="AC40" i="6" s="1"/>
  <c r="Z41" i="6"/>
  <c r="AC41" i="6" s="1"/>
  <c r="Z42" i="6"/>
  <c r="D42" i="6"/>
  <c r="G42" i="6" s="1"/>
  <c r="AC42" i="6"/>
  <c r="D43" i="6"/>
  <c r="G43" i="6" s="1"/>
  <c r="Z44" i="6"/>
  <c r="D44" i="6"/>
  <c r="G44" i="6" s="1"/>
  <c r="AC44" i="6"/>
  <c r="Z45" i="6"/>
  <c r="D45" i="6"/>
  <c r="G45" i="6" s="1"/>
  <c r="AC45" i="6"/>
  <c r="Z46" i="6"/>
  <c r="D46" i="6"/>
  <c r="G46" i="6" s="1"/>
  <c r="AC46" i="6"/>
  <c r="Z47" i="6"/>
  <c r="D47" i="6"/>
  <c r="AC47" i="6"/>
  <c r="D48" i="6"/>
  <c r="Z49" i="6"/>
  <c r="D49" i="6"/>
  <c r="AC49" i="6"/>
  <c r="Z50" i="6"/>
  <c r="D50" i="6"/>
  <c r="AC50" i="6" s="1"/>
  <c r="Z51" i="6"/>
  <c r="AC51" i="6" s="1"/>
  <c r="D51" i="6"/>
  <c r="Z52" i="6"/>
  <c r="D52" i="6"/>
  <c r="G52" i="6" s="1"/>
  <c r="AC52" i="6"/>
  <c r="Z53" i="6"/>
  <c r="D53" i="6"/>
  <c r="G53" i="6" s="1"/>
  <c r="AC53" i="6"/>
  <c r="Z30" i="6"/>
  <c r="AC30" i="6" s="1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 s="1"/>
  <c r="V32" i="6"/>
  <c r="Y32" i="6" s="1"/>
  <c r="V33" i="6"/>
  <c r="V34" i="6"/>
  <c r="Y34" i="6" s="1"/>
  <c r="V35" i="6"/>
  <c r="Y35" i="6"/>
  <c r="V36" i="6"/>
  <c r="Y36" i="6"/>
  <c r="V37" i="6"/>
  <c r="Y37" i="6"/>
  <c r="V38" i="6"/>
  <c r="Y38" i="6" s="1"/>
  <c r="V39" i="6"/>
  <c r="Y39" i="6"/>
  <c r="V42" i="6"/>
  <c r="Y42" i="6"/>
  <c r="V43" i="6"/>
  <c r="Y43" i="6"/>
  <c r="V46" i="6"/>
  <c r="V47" i="6"/>
  <c r="V49" i="6"/>
  <c r="V50" i="6"/>
  <c r="Y50" i="6"/>
  <c r="V52" i="6"/>
  <c r="Y52" i="6" s="1"/>
  <c r="V30" i="6"/>
  <c r="R31" i="6"/>
  <c r="U31" i="6"/>
  <c r="R32" i="6"/>
  <c r="R33" i="6"/>
  <c r="U33" i="6" s="1"/>
  <c r="R34" i="6"/>
  <c r="U34" i="6" s="1"/>
  <c r="R35" i="6"/>
  <c r="U35" i="6" s="1"/>
  <c r="R36" i="6"/>
  <c r="U36" i="6" s="1"/>
  <c r="R37" i="6"/>
  <c r="U37" i="6" s="1"/>
  <c r="R38" i="6"/>
  <c r="U38" i="6"/>
  <c r="R42" i="6"/>
  <c r="U42" i="6" s="1"/>
  <c r="R43" i="6"/>
  <c r="U43" i="6" s="1"/>
  <c r="R46" i="6"/>
  <c r="R30" i="6"/>
  <c r="U30" i="6" s="1"/>
  <c r="N31" i="6"/>
  <c r="Q31" i="6"/>
  <c r="N32" i="6"/>
  <c r="Q32" i="6"/>
  <c r="N33" i="6"/>
  <c r="Q33" i="6" s="1"/>
  <c r="N34" i="6"/>
  <c r="Q34" i="6"/>
  <c r="N35" i="6"/>
  <c r="Q35" i="6"/>
  <c r="N36" i="6"/>
  <c r="Q36" i="6"/>
  <c r="N37" i="6"/>
  <c r="Q37" i="6" s="1"/>
  <c r="N38" i="6"/>
  <c r="Q38" i="6" s="1"/>
  <c r="N42" i="6"/>
  <c r="Q42" i="6" s="1"/>
  <c r="N46" i="6"/>
  <c r="N47" i="6"/>
  <c r="Q47" i="6"/>
  <c r="N51" i="6"/>
  <c r="Q51" i="6" s="1"/>
  <c r="N53" i="6"/>
  <c r="Q53" i="6"/>
  <c r="N30" i="6"/>
  <c r="M32" i="6"/>
  <c r="M33" i="6"/>
  <c r="M34" i="6"/>
  <c r="M35" i="6"/>
  <c r="M36" i="6"/>
  <c r="M37" i="6"/>
  <c r="M38" i="6"/>
  <c r="M40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/>
  <c r="H33" i="6"/>
  <c r="K33" i="6"/>
  <c r="H34" i="6"/>
  <c r="K34" i="6" s="1"/>
  <c r="H35" i="6"/>
  <c r="K35" i="6"/>
  <c r="H36" i="6"/>
  <c r="K36" i="6"/>
  <c r="H37" i="6"/>
  <c r="K37" i="6"/>
  <c r="K38" i="6"/>
  <c r="K39" i="6"/>
  <c r="K40" i="6"/>
  <c r="K41" i="6"/>
  <c r="H42" i="6"/>
  <c r="K42" i="6"/>
  <c r="H43" i="6"/>
  <c r="K43" i="6"/>
  <c r="H44" i="6"/>
  <c r="K44" i="6" s="1"/>
  <c r="H45" i="6"/>
  <c r="K45" i="6" s="1"/>
  <c r="H46" i="6"/>
  <c r="K46" i="6" s="1"/>
  <c r="H47" i="6"/>
  <c r="K47" i="6" s="1"/>
  <c r="H48" i="6"/>
  <c r="K48" i="6" s="1"/>
  <c r="H49" i="6"/>
  <c r="K49" i="6"/>
  <c r="H50" i="6"/>
  <c r="K50" i="6"/>
  <c r="H51" i="6"/>
  <c r="K51" i="6"/>
  <c r="H52" i="6"/>
  <c r="K52" i="6" s="1"/>
  <c r="H53" i="6"/>
  <c r="K53" i="6"/>
  <c r="G34" i="6"/>
  <c r="G35" i="6"/>
  <c r="G36" i="6"/>
  <c r="G37" i="6"/>
  <c r="G38" i="6"/>
  <c r="G39" i="6"/>
  <c r="G40" i="6"/>
  <c r="G41" i="6"/>
  <c r="G47" i="6"/>
  <c r="G48" i="6"/>
  <c r="G49" i="6"/>
  <c r="G50" i="6"/>
  <c r="G51" i="6"/>
  <c r="D9" i="1"/>
  <c r="E9" i="1"/>
  <c r="F9" i="1"/>
  <c r="G9" i="1"/>
  <c r="H9" i="1"/>
  <c r="I9" i="1"/>
  <c r="J9" i="1"/>
  <c r="K9" i="1"/>
  <c r="C9" i="1"/>
  <c r="B9" i="1"/>
  <c r="C40" i="1"/>
  <c r="C39" i="1"/>
  <c r="C38" i="1"/>
  <c r="C37" i="1"/>
  <c r="D3" i="1"/>
  <c r="B3" i="1" s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D5" i="1"/>
  <c r="E5" i="1"/>
  <c r="F5" i="1"/>
  <c r="G5" i="1"/>
  <c r="H5" i="1"/>
  <c r="I5" i="1"/>
  <c r="J5" i="1"/>
  <c r="K5" i="1"/>
  <c r="D6" i="1"/>
  <c r="E6" i="1"/>
  <c r="F6" i="1"/>
  <c r="G6" i="1"/>
  <c r="B6" i="1" s="1"/>
  <c r="H6" i="1"/>
  <c r="I6" i="1"/>
  <c r="J6" i="1"/>
  <c r="K6" i="1"/>
  <c r="D7" i="1"/>
  <c r="B7" i="1" s="1"/>
  <c r="E7" i="1"/>
  <c r="F7" i="1"/>
  <c r="G7" i="1"/>
  <c r="H7" i="1"/>
  <c r="I7" i="1"/>
  <c r="J7" i="1"/>
  <c r="K7" i="1"/>
  <c r="D8" i="1"/>
  <c r="E8" i="1"/>
  <c r="F8" i="1"/>
  <c r="G8" i="1"/>
  <c r="H8" i="1"/>
  <c r="B8" i="1" s="1"/>
  <c r="I8" i="1"/>
  <c r="J8" i="1"/>
  <c r="K8" i="1"/>
  <c r="C8" i="1"/>
  <c r="C7" i="1"/>
  <c r="C6" i="1"/>
  <c r="C5" i="1"/>
  <c r="C4" i="1"/>
  <c r="C3" i="1"/>
  <c r="B5" i="1"/>
  <c r="B4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C9" i="15" s="1"/>
  <c r="E10" i="15"/>
  <c r="F10" i="15"/>
  <c r="G10" i="15"/>
  <c r="H10" i="15"/>
  <c r="I10" i="15"/>
  <c r="J10" i="15"/>
  <c r="K10" i="15"/>
  <c r="L10" i="15"/>
  <c r="M10" i="15"/>
  <c r="N10" i="15"/>
  <c r="C43" i="15"/>
  <c r="C42" i="15"/>
  <c r="C41" i="15"/>
  <c r="C40" i="15"/>
  <c r="C1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F9" i="15"/>
  <c r="E9" i="15"/>
  <c r="N8" i="15"/>
  <c r="M8" i="15"/>
  <c r="L8" i="15"/>
  <c r="K8" i="15"/>
  <c r="J8" i="15"/>
  <c r="I8" i="15"/>
  <c r="C8" i="15" s="1"/>
  <c r="H8" i="15"/>
  <c r="G8" i="15"/>
  <c r="F8" i="15"/>
  <c r="E8" i="15"/>
  <c r="N7" i="15"/>
  <c r="M7" i="15"/>
  <c r="L7" i="15"/>
  <c r="K7" i="15"/>
  <c r="J7" i="15"/>
  <c r="I7" i="15"/>
  <c r="H7" i="15"/>
  <c r="G7" i="15"/>
  <c r="F7" i="15"/>
  <c r="E7" i="15"/>
  <c r="D7" i="15"/>
  <c r="C7" i="15"/>
  <c r="N6" i="15"/>
  <c r="M6" i="15"/>
  <c r="L6" i="15"/>
  <c r="K6" i="15"/>
  <c r="J6" i="15"/>
  <c r="I6" i="15"/>
  <c r="H6" i="15"/>
  <c r="G6" i="15"/>
  <c r="F6" i="15"/>
  <c r="E6" i="15"/>
  <c r="D6" i="15"/>
  <c r="C6" i="15" s="1"/>
  <c r="N5" i="15"/>
  <c r="M5" i="15"/>
  <c r="L5" i="15"/>
  <c r="C5" i="15" s="1"/>
  <c r="K5" i="15"/>
  <c r="J5" i="15"/>
  <c r="I5" i="15"/>
  <c r="H5" i="15"/>
  <c r="G5" i="15"/>
  <c r="F5" i="15"/>
  <c r="E5" i="15"/>
  <c r="D5" i="15"/>
  <c r="N4" i="15"/>
  <c r="M4" i="15"/>
  <c r="L4" i="15"/>
  <c r="K4" i="15"/>
  <c r="J4" i="15"/>
  <c r="I4" i="15"/>
  <c r="H4" i="15"/>
  <c r="G4" i="15"/>
  <c r="F4" i="15"/>
  <c r="E4" i="15"/>
  <c r="D4" i="15"/>
  <c r="C4" i="15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K10" i="16"/>
  <c r="G10" i="16"/>
  <c r="F10" i="16"/>
  <c r="E10" i="16"/>
  <c r="E9" i="16"/>
  <c r="O6" i="16"/>
  <c r="K6" i="16"/>
  <c r="G6" i="16"/>
  <c r="F6" i="16"/>
  <c r="E6" i="16"/>
  <c r="D6" i="16"/>
  <c r="C6" i="16" s="1"/>
  <c r="O5" i="16"/>
  <c r="K5" i="16"/>
  <c r="G5" i="16"/>
  <c r="F5" i="16"/>
  <c r="E5" i="16"/>
  <c r="D5" i="16"/>
  <c r="C5" i="16" s="1"/>
  <c r="O4" i="16"/>
  <c r="K4" i="16"/>
  <c r="G4" i="16"/>
  <c r="F4" i="16"/>
  <c r="E4" i="16"/>
  <c r="D4" i="16"/>
  <c r="C4" i="16" s="1"/>
  <c r="O40" i="16"/>
  <c r="K40" i="16"/>
  <c r="G40" i="16"/>
  <c r="F40" i="16"/>
  <c r="E40" i="16"/>
  <c r="D40" i="16"/>
  <c r="C40" i="16" s="1"/>
  <c r="O39" i="16"/>
  <c r="K39" i="16"/>
  <c r="G39" i="16"/>
  <c r="F39" i="16"/>
  <c r="E39" i="16"/>
  <c r="D39" i="16"/>
  <c r="C39" i="16" s="1"/>
  <c r="O38" i="16"/>
  <c r="K38" i="16"/>
  <c r="G38" i="16"/>
  <c r="F38" i="16"/>
  <c r="E38" i="16"/>
  <c r="D38" i="16"/>
  <c r="C38" i="16" s="1"/>
  <c r="O37" i="16"/>
  <c r="K37" i="16"/>
  <c r="G37" i="16"/>
  <c r="F37" i="16"/>
  <c r="E37" i="16"/>
  <c r="D37" i="16"/>
  <c r="C37" i="16" s="1"/>
  <c r="O36" i="16"/>
  <c r="K36" i="16"/>
  <c r="G36" i="16"/>
  <c r="F36" i="16"/>
  <c r="E36" i="16"/>
  <c r="D36" i="16"/>
  <c r="C36" i="16" s="1"/>
  <c r="O35" i="16"/>
  <c r="K35" i="16"/>
  <c r="G35" i="16"/>
  <c r="F35" i="16"/>
  <c r="E35" i="16"/>
  <c r="D35" i="16"/>
  <c r="C35" i="16" s="1"/>
  <c r="O34" i="16"/>
  <c r="K34" i="16"/>
  <c r="G34" i="16"/>
  <c r="F34" i="16"/>
  <c r="E34" i="16"/>
  <c r="C34" i="16" s="1"/>
  <c r="D34" i="16"/>
  <c r="O33" i="16"/>
  <c r="K33" i="16"/>
  <c r="G33" i="16"/>
  <c r="F33" i="16"/>
  <c r="E33" i="16"/>
  <c r="D33" i="16"/>
  <c r="C33" i="16"/>
  <c r="O32" i="16"/>
  <c r="K32" i="16"/>
  <c r="G32" i="16"/>
  <c r="C32" i="16"/>
  <c r="O31" i="16"/>
  <c r="K31" i="16"/>
  <c r="G31" i="16"/>
  <c r="F31" i="16"/>
  <c r="E31" i="16"/>
  <c r="D31" i="16"/>
  <c r="C31" i="16" s="1"/>
  <c r="O30" i="16"/>
  <c r="K30" i="16"/>
  <c r="G30" i="16"/>
  <c r="F30" i="16"/>
  <c r="E30" i="16"/>
  <c r="D30" i="16"/>
  <c r="C30" i="16" s="1"/>
  <c r="O29" i="16"/>
  <c r="K29" i="16"/>
  <c r="G29" i="16"/>
  <c r="F29" i="16"/>
  <c r="E29" i="16"/>
  <c r="C29" i="16" s="1"/>
  <c r="D29" i="16"/>
  <c r="O28" i="16"/>
  <c r="K28" i="16"/>
  <c r="G28" i="16"/>
  <c r="C28" i="16"/>
  <c r="O27" i="16"/>
  <c r="K27" i="16"/>
  <c r="G27" i="16"/>
  <c r="F27" i="16"/>
  <c r="E27" i="16"/>
  <c r="C27" i="16" s="1"/>
  <c r="D27" i="16"/>
  <c r="O26" i="16"/>
  <c r="K26" i="16"/>
  <c r="G26" i="16"/>
  <c r="F26" i="16"/>
  <c r="E26" i="16"/>
  <c r="D26" i="16"/>
  <c r="C26" i="16" s="1"/>
  <c r="O25" i="16"/>
  <c r="K25" i="16"/>
  <c r="G25" i="16"/>
  <c r="F25" i="16"/>
  <c r="E25" i="16"/>
  <c r="D25" i="16"/>
  <c r="C25" i="16" s="1"/>
  <c r="O24" i="16"/>
  <c r="K24" i="16"/>
  <c r="G24" i="16"/>
  <c r="F24" i="16"/>
  <c r="E24" i="16"/>
  <c r="D24" i="16"/>
  <c r="C24" i="16" s="1"/>
  <c r="O23" i="16"/>
  <c r="K23" i="16"/>
  <c r="G23" i="16"/>
  <c r="F23" i="16"/>
  <c r="E23" i="16"/>
  <c r="D23" i="16"/>
  <c r="C23" i="16"/>
  <c r="O22" i="16"/>
  <c r="K22" i="16"/>
  <c r="G22" i="16"/>
  <c r="F22" i="16"/>
  <c r="E22" i="16"/>
  <c r="D22" i="16"/>
  <c r="C22" i="16" s="1"/>
  <c r="O21" i="16"/>
  <c r="K21" i="16"/>
  <c r="G21" i="16"/>
  <c r="F21" i="16"/>
  <c r="E21" i="16"/>
  <c r="D21" i="16"/>
  <c r="C21" i="16" s="1"/>
  <c r="O20" i="16"/>
  <c r="K20" i="16"/>
  <c r="G20" i="16"/>
  <c r="F20" i="16"/>
  <c r="E20" i="16"/>
  <c r="D20" i="16"/>
  <c r="C20" i="16"/>
  <c r="O19" i="16"/>
  <c r="K19" i="16"/>
  <c r="G19" i="16"/>
  <c r="F19" i="16"/>
  <c r="E19" i="16"/>
  <c r="D19" i="16"/>
  <c r="C19" i="16"/>
  <c r="O18" i="16"/>
  <c r="K18" i="16"/>
  <c r="G18" i="16"/>
  <c r="F18" i="16"/>
  <c r="E18" i="16"/>
  <c r="D18" i="16"/>
  <c r="C18" i="16" s="1"/>
  <c r="O17" i="16"/>
  <c r="K17" i="16"/>
  <c r="G17" i="16"/>
  <c r="F17" i="16"/>
  <c r="E17" i="16"/>
  <c r="D17" i="16"/>
  <c r="C17" i="16" s="1"/>
  <c r="O16" i="16"/>
  <c r="K16" i="16"/>
  <c r="G16" i="16"/>
  <c r="F16" i="16"/>
  <c r="E16" i="16"/>
  <c r="D16" i="16"/>
  <c r="C16" i="16"/>
  <c r="R10" i="2"/>
  <c r="R9" i="2"/>
  <c r="Q10" i="2"/>
  <c r="Q9" i="2"/>
  <c r="Q8" i="2"/>
  <c r="Q7" i="2"/>
  <c r="Q6" i="2"/>
  <c r="E6" i="2" s="1"/>
  <c r="P10" i="2"/>
  <c r="P9" i="2"/>
  <c r="P8" i="2"/>
  <c r="O8" i="2" s="1"/>
  <c r="P7" i="2"/>
  <c r="O7" i="2" s="1"/>
  <c r="P6" i="2"/>
  <c r="O6" i="2" s="1"/>
  <c r="N10" i="2"/>
  <c r="F10" i="2" s="1"/>
  <c r="N9" i="2"/>
  <c r="M10" i="2"/>
  <c r="K10" i="2" s="1"/>
  <c r="M9" i="2"/>
  <c r="K9" i="2" s="1"/>
  <c r="M8" i="2"/>
  <c r="K8" i="2" s="1"/>
  <c r="M7" i="2"/>
  <c r="M6" i="2"/>
  <c r="L10" i="2"/>
  <c r="L9" i="2"/>
  <c r="L8" i="2"/>
  <c r="L7" i="2"/>
  <c r="L6" i="2"/>
  <c r="K6" i="2" s="1"/>
  <c r="I6" i="2"/>
  <c r="I7" i="2"/>
  <c r="I8" i="2"/>
  <c r="I9" i="2"/>
  <c r="J9" i="2"/>
  <c r="I10" i="2"/>
  <c r="J10" i="2"/>
  <c r="H8" i="2"/>
  <c r="D8" i="2" s="1"/>
  <c r="C8" i="2" s="1"/>
  <c r="H7" i="2"/>
  <c r="D7" i="2" s="1"/>
  <c r="C7" i="2" s="1"/>
  <c r="H6" i="2"/>
  <c r="G6" i="2" s="1"/>
  <c r="H9" i="2"/>
  <c r="H10" i="2"/>
  <c r="O10" i="2"/>
  <c r="G10" i="2"/>
  <c r="D10" i="2"/>
  <c r="O9" i="2"/>
  <c r="G9" i="2"/>
  <c r="F9" i="2"/>
  <c r="E9" i="2"/>
  <c r="D9" i="2"/>
  <c r="C9" i="2" s="1"/>
  <c r="K7" i="2"/>
  <c r="O5" i="2"/>
  <c r="K5" i="2"/>
  <c r="G5" i="2"/>
  <c r="E5" i="2"/>
  <c r="D5" i="2"/>
  <c r="C5" i="2"/>
  <c r="O4" i="2"/>
  <c r="K4" i="2"/>
  <c r="G4" i="2"/>
  <c r="E4" i="2"/>
  <c r="D4" i="2"/>
  <c r="C4" i="2" s="1"/>
  <c r="O39" i="2"/>
  <c r="K39" i="2"/>
  <c r="G39" i="2"/>
  <c r="F39" i="2"/>
  <c r="E39" i="2"/>
  <c r="C39" i="2" s="1"/>
  <c r="D39" i="2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D38" i="2"/>
  <c r="C38" i="2" s="1"/>
  <c r="F37" i="2"/>
  <c r="E37" i="2"/>
  <c r="D37" i="2"/>
  <c r="C37" i="2" s="1"/>
  <c r="F36" i="2"/>
  <c r="E36" i="2"/>
  <c r="D36" i="2"/>
  <c r="C36" i="2" s="1"/>
  <c r="F35" i="2"/>
  <c r="E35" i="2"/>
  <c r="D35" i="2"/>
  <c r="C35" i="2"/>
  <c r="F34" i="2"/>
  <c r="E34" i="2"/>
  <c r="D34" i="2"/>
  <c r="C34" i="2"/>
  <c r="F33" i="2"/>
  <c r="E33" i="2"/>
  <c r="D33" i="2"/>
  <c r="C33" i="2" s="1"/>
  <c r="F32" i="2"/>
  <c r="E32" i="2"/>
  <c r="D32" i="2"/>
  <c r="C32" i="2" s="1"/>
  <c r="F30" i="2"/>
  <c r="E30" i="2"/>
  <c r="D30" i="2"/>
  <c r="C30" i="2" s="1"/>
  <c r="F29" i="2"/>
  <c r="E29" i="2"/>
  <c r="D29" i="2"/>
  <c r="C29" i="2" s="1"/>
  <c r="F28" i="2"/>
  <c r="E28" i="2"/>
  <c r="D28" i="2"/>
  <c r="C28" i="2" s="1"/>
  <c r="F26" i="2"/>
  <c r="E26" i="2"/>
  <c r="D26" i="2"/>
  <c r="C26" i="2" s="1"/>
  <c r="F25" i="2"/>
  <c r="E25" i="2"/>
  <c r="D25" i="2"/>
  <c r="C25" i="2"/>
  <c r="F24" i="2"/>
  <c r="E24" i="2"/>
  <c r="D24" i="2"/>
  <c r="C24" i="2"/>
  <c r="E23" i="2"/>
  <c r="D23" i="2"/>
  <c r="C23" i="2" s="1"/>
  <c r="F22" i="2"/>
  <c r="E22" i="2"/>
  <c r="D22" i="2"/>
  <c r="C22" i="2"/>
  <c r="F21" i="2"/>
  <c r="E21" i="2"/>
  <c r="D21" i="2"/>
  <c r="C21" i="2" s="1"/>
  <c r="F20" i="2"/>
  <c r="E20" i="2"/>
  <c r="D20" i="2"/>
  <c r="C20" i="2" s="1"/>
  <c r="E19" i="2"/>
  <c r="D19" i="2"/>
  <c r="C19" i="2"/>
  <c r="F18" i="2"/>
  <c r="E18" i="2"/>
  <c r="D18" i="2"/>
  <c r="C18" i="2" s="1"/>
  <c r="F17" i="2"/>
  <c r="E17" i="2"/>
  <c r="D17" i="2"/>
  <c r="C17" i="2"/>
  <c r="F16" i="2"/>
  <c r="E16" i="2"/>
  <c r="D16" i="2"/>
  <c r="C16" i="2"/>
  <c r="E15" i="2"/>
  <c r="D15" i="2"/>
  <c r="C15" i="2" s="1"/>
  <c r="D7" i="8"/>
  <c r="Q7" i="8" s="1"/>
  <c r="C7" i="8"/>
  <c r="D8" i="8"/>
  <c r="C8" i="8"/>
  <c r="Q8" i="8"/>
  <c r="D9" i="8"/>
  <c r="C9" i="8"/>
  <c r="Q9" i="8" s="1"/>
  <c r="D10" i="8"/>
  <c r="C10" i="8"/>
  <c r="Q10" i="8"/>
  <c r="D11" i="8"/>
  <c r="C11" i="8"/>
  <c r="Q11" i="8"/>
  <c r="D12" i="8"/>
  <c r="C12" i="8"/>
  <c r="Q12" i="8"/>
  <c r="D6" i="8"/>
  <c r="Q6" i="8" s="1"/>
  <c r="C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19" i="8"/>
  <c r="G20" i="8"/>
  <c r="G6" i="8" s="1"/>
  <c r="G21" i="8"/>
  <c r="E7" i="8"/>
  <c r="F7" i="8"/>
  <c r="E8" i="8"/>
  <c r="F8" i="8"/>
  <c r="E9" i="8"/>
  <c r="F9" i="8"/>
  <c r="E10" i="8"/>
  <c r="F10" i="8" s="1"/>
  <c r="E11" i="8"/>
  <c r="F11" i="8"/>
  <c r="E12" i="8"/>
  <c r="F12" i="8"/>
  <c r="E6" i="8"/>
  <c r="F6" i="8"/>
  <c r="M10" i="3"/>
  <c r="N10" i="3" s="1"/>
  <c r="L10" i="3"/>
  <c r="G10" i="3"/>
  <c r="H10" i="3" s="1"/>
  <c r="F10" i="3"/>
  <c r="N39" i="3"/>
  <c r="K39" i="3"/>
  <c r="H39" i="3"/>
  <c r="M9" i="3"/>
  <c r="L9" i="3"/>
  <c r="M8" i="3"/>
  <c r="L8" i="3"/>
  <c r="M7" i="3"/>
  <c r="L7" i="3"/>
  <c r="N7" i="3" s="1"/>
  <c r="M6" i="3"/>
  <c r="N6" i="3" s="1"/>
  <c r="L6" i="3"/>
  <c r="M5" i="3"/>
  <c r="N5" i="3" s="1"/>
  <c r="L5" i="3"/>
  <c r="M4" i="3"/>
  <c r="N4" i="3" s="1"/>
  <c r="L4" i="3"/>
  <c r="J9" i="3"/>
  <c r="K9" i="3" s="1"/>
  <c r="I9" i="3"/>
  <c r="J8" i="3"/>
  <c r="I8" i="3"/>
  <c r="J7" i="3"/>
  <c r="K7" i="3" s="1"/>
  <c r="I7" i="3"/>
  <c r="J6" i="3"/>
  <c r="K6" i="3" s="1"/>
  <c r="I6" i="3"/>
  <c r="J5" i="3"/>
  <c r="K5" i="3" s="1"/>
  <c r="I5" i="3"/>
  <c r="J4" i="3"/>
  <c r="K4" i="3" s="1"/>
  <c r="I4" i="3"/>
  <c r="G9" i="3"/>
  <c r="F9" i="3"/>
  <c r="G8" i="3"/>
  <c r="F8" i="3"/>
  <c r="G7" i="3"/>
  <c r="F7" i="3"/>
  <c r="G6" i="3"/>
  <c r="F6" i="3"/>
  <c r="G5" i="3"/>
  <c r="F5" i="3"/>
  <c r="G4" i="3"/>
  <c r="F4" i="3"/>
  <c r="D4" i="3"/>
  <c r="D5" i="3"/>
  <c r="E5" i="3" s="1"/>
  <c r="D6" i="3"/>
  <c r="E6" i="3" s="1"/>
  <c r="D7" i="3"/>
  <c r="E7" i="3" s="1"/>
  <c r="D8" i="3"/>
  <c r="D9" i="3"/>
  <c r="C9" i="3"/>
  <c r="C8" i="3"/>
  <c r="C7" i="3"/>
  <c r="C6" i="3"/>
  <c r="C5" i="3"/>
  <c r="C4" i="3"/>
  <c r="E4" i="3" s="1"/>
  <c r="N9" i="3"/>
  <c r="H9" i="3"/>
  <c r="E9" i="3"/>
  <c r="N8" i="3"/>
  <c r="K8" i="3"/>
  <c r="H8" i="3"/>
  <c r="E8" i="3"/>
  <c r="H7" i="3"/>
  <c r="H6" i="3"/>
  <c r="H5" i="3"/>
  <c r="H4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C12" i="11"/>
  <c r="C11" i="11"/>
  <c r="C10" i="11"/>
  <c r="C9" i="11"/>
  <c r="C8" i="11"/>
  <c r="C7" i="11"/>
  <c r="C6" i="11"/>
  <c r="E6" i="13"/>
  <c r="F6" i="13"/>
  <c r="G6" i="13"/>
  <c r="H6" i="13"/>
  <c r="E7" i="13"/>
  <c r="F7" i="13"/>
  <c r="G7" i="13"/>
  <c r="H7" i="13"/>
  <c r="E8" i="13"/>
  <c r="F8" i="13"/>
  <c r="G8" i="13"/>
  <c r="H8" i="13"/>
  <c r="E9" i="13"/>
  <c r="F9" i="13"/>
  <c r="G9" i="13"/>
  <c r="H9" i="13"/>
  <c r="E10" i="13"/>
  <c r="F10" i="13"/>
  <c r="G10" i="13"/>
  <c r="H10" i="13"/>
  <c r="D10" i="13"/>
  <c r="C10" i="13" s="1"/>
  <c r="D9" i="13"/>
  <c r="C9" i="13" s="1"/>
  <c r="C39" i="13"/>
  <c r="D8" i="13"/>
  <c r="C8" i="13" s="1"/>
  <c r="D7" i="13"/>
  <c r="C7" i="13" s="1"/>
  <c r="D6" i="13"/>
  <c r="C6" i="13" s="1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  <c r="B7" i="14"/>
  <c r="B8" i="14"/>
  <c r="B9" i="14"/>
  <c r="B10" i="14"/>
  <c r="B6" i="14"/>
  <c r="P7" i="6" l="1"/>
  <c r="E21" i="6"/>
  <c r="T5" i="6"/>
  <c r="X7" i="6"/>
  <c r="T9" i="6"/>
  <c r="P9" i="6"/>
  <c r="F9" i="6"/>
  <c r="K11" i="6"/>
  <c r="L11" i="6" s="1"/>
  <c r="M54" i="6"/>
  <c r="X5" i="6"/>
  <c r="M39" i="6"/>
  <c r="K7" i="6"/>
  <c r="L7" i="6" s="1"/>
  <c r="T7" i="6"/>
  <c r="X9" i="6"/>
  <c r="X10" i="6"/>
  <c r="E17" i="6"/>
  <c r="H18" i="6"/>
  <c r="Q54" i="6"/>
  <c r="K18" i="6"/>
  <c r="U46" i="6"/>
  <c r="Y54" i="6"/>
  <c r="E10" i="2"/>
  <c r="C10" i="2" s="1"/>
  <c r="G33" i="6"/>
  <c r="Q30" i="6"/>
  <c r="J7" i="6"/>
  <c r="AC54" i="6"/>
  <c r="G32" i="6"/>
  <c r="J5" i="6"/>
  <c r="L5" i="6"/>
  <c r="E7" i="16"/>
  <c r="C7" i="16" s="1"/>
  <c r="Q46" i="6"/>
  <c r="D6" i="2"/>
  <c r="C6" i="2" s="1"/>
  <c r="G7" i="2"/>
  <c r="D9" i="16"/>
  <c r="C9" i="16" s="1"/>
  <c r="G57" i="6"/>
  <c r="G8" i="2"/>
  <c r="AC57" i="6"/>
</calcChain>
</file>

<file path=xl/sharedStrings.xml><?xml version="1.0" encoding="utf-8"?>
<sst xmlns="http://schemas.openxmlformats.org/spreadsheetml/2006/main" count="1468" uniqueCount="265">
  <si>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</si>
  <si>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</si>
  <si>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</si>
  <si>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</si>
  <si>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</si>
  <si>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</si>
  <si>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</si>
  <si>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</si>
  <si>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</si>
  <si>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</si>
  <si>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</si>
  <si>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</si>
  <si>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</si>
  <si>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</si>
  <si>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</si>
  <si>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</si>
  <si>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</si>
  <si>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</si>
  <si>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</si>
  <si>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</si>
  <si>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</si>
  <si>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</si>
  <si>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</si>
  <si>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</si>
  <si>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</si>
  <si>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</si>
  <si>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</si>
  <si>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</si>
  <si>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</si>
  <si>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</si>
  <si>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</si>
  <si>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</si>
  <si>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</si>
  <si>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</si>
  <si>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</si>
  <si>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</si>
  <si>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</si>
  <si>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</si>
  <si>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</si>
  <si>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</si>
  <si>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</si>
  <si>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</si>
  <si>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</si>
  <si>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</si>
  <si>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</si>
  <si>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</si>
  <si>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</si>
  <si>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</si>
  <si>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</si>
  <si>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</si>
  <si>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</si>
  <si>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</si>
  <si>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</si>
  <si>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</si>
  <si>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</si>
  <si>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</si>
  <si>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</si>
  <si>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</si>
  <si>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</si>
  <si>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</si>
  <si>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</si>
  <si>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</si>
  <si>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</si>
  <si>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</si>
  <si>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</si>
  <si>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</si>
  <si>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</si>
  <si>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</si>
  <si>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</si>
  <si>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</si>
  <si>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</si>
  <si>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</si>
  <si>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</si>
  <si>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</si>
  <si>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</si>
  <si>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</si>
  <si>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</si>
  <si>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</si>
  <si>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</si>
  <si>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</si>
  <si>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</si>
  <si>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</si>
  <si>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</si>
  <si>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</si>
  <si>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</si>
  <si>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</si>
  <si>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</si>
  <si>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</si>
  <si>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</si>
  <si>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</si>
  <si>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</si>
  <si>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</si>
  <si>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</si>
  <si>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</si>
  <si>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</si>
  <si>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</si>
  <si>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</si>
  <si>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</si>
  <si>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</si>
  <si>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</si>
  <si>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</si>
  <si>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</si>
  <si>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</si>
  <si>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</si>
  <si>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</si>
  <si>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</si>
  <si>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</si>
  <si>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</si>
  <si>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</si>
  <si>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</si>
  <si>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</si>
  <si>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</si>
  <si>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</si>
  <si>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</si>
  <si>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</si>
  <si>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</si>
  <si>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</si>
  <si>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</si>
  <si>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</si>
  <si>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</si>
  <si>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</si>
  <si>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</si>
  <si>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</si>
  <si>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</si>
  <si>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墓地</t>
    <rPh sb="0" eb="2">
      <t>ボチ</t>
    </rPh>
    <phoneticPr fontId="2"/>
  </si>
  <si>
    <t>死体</t>
    <rPh sb="0" eb="2">
      <t>シタイ</t>
    </rPh>
    <phoneticPr fontId="2"/>
  </si>
  <si>
    <t>死胎</t>
    <rPh sb="0" eb="1">
      <t>シ</t>
    </rPh>
    <rPh sb="1" eb="2">
      <t>ハラ</t>
    </rPh>
    <phoneticPr fontId="2"/>
  </si>
  <si>
    <t>埋葬</t>
    <rPh sb="0" eb="2">
      <t>マイソウ</t>
    </rPh>
    <phoneticPr fontId="2"/>
  </si>
  <si>
    <t>火葬</t>
    <rPh sb="0" eb="2">
      <t>カソウ</t>
    </rPh>
    <phoneticPr fontId="2"/>
  </si>
  <si>
    <t>興行場</t>
    <rPh sb="0" eb="2">
      <t>コウギョウ</t>
    </rPh>
    <rPh sb="2" eb="3">
      <t>バ</t>
    </rPh>
    <phoneticPr fontId="2"/>
  </si>
  <si>
    <t>施設の興行場</t>
    <rPh sb="0" eb="2">
      <t>シセツ</t>
    </rPh>
    <rPh sb="3" eb="5">
      <t>コウギョウ</t>
    </rPh>
    <rPh sb="5" eb="6">
      <t>バ</t>
    </rPh>
    <phoneticPr fontId="2"/>
  </si>
  <si>
    <t>映画館</t>
    <rPh sb="0" eb="3">
      <t>エイガカン</t>
    </rPh>
    <phoneticPr fontId="2"/>
  </si>
  <si>
    <t>スポー
ツ施設</t>
    <rPh sb="5" eb="7">
      <t>シセツ</t>
    </rPh>
    <phoneticPr fontId="2"/>
  </si>
  <si>
    <t>宿泊施設</t>
    <rPh sb="0" eb="2">
      <t>シュクハク</t>
    </rPh>
    <rPh sb="2" eb="4">
      <t>シセツ</t>
    </rPh>
    <phoneticPr fontId="2"/>
  </si>
  <si>
    <t>旅館</t>
    <rPh sb="0" eb="2">
      <t>リョカン</t>
    </rPh>
    <phoneticPr fontId="2"/>
  </si>
  <si>
    <t>下宿</t>
    <rPh sb="0" eb="2">
      <t>ゲシュク</t>
    </rPh>
    <phoneticPr fontId="2"/>
  </si>
  <si>
    <t>簡易
宿泊所</t>
    <rPh sb="0" eb="2">
      <t>カンイ</t>
    </rPh>
    <rPh sb="3" eb="5">
      <t>シュクハク</t>
    </rPh>
    <rPh sb="5" eb="6">
      <t>ジョ</t>
    </rPh>
    <phoneticPr fontId="2"/>
  </si>
  <si>
    <t>公衆浴場</t>
    <rPh sb="0" eb="2">
      <t>コウシュウ</t>
    </rPh>
    <rPh sb="2" eb="4">
      <t>ヨクジョウ</t>
    </rPh>
    <phoneticPr fontId="2"/>
  </si>
  <si>
    <t>普通浴場</t>
    <rPh sb="0" eb="2">
      <t>フツウ</t>
    </rPh>
    <rPh sb="2" eb="4">
      <t>ヨクジョウ</t>
    </rPh>
    <phoneticPr fontId="2"/>
  </si>
  <si>
    <t>公営浴場</t>
    <rPh sb="0" eb="2">
      <t>コウエイ</t>
    </rPh>
    <rPh sb="2" eb="4">
      <t>ヨクジョウ</t>
    </rPh>
    <phoneticPr fontId="2"/>
  </si>
  <si>
    <t>特殊
浴場</t>
    <rPh sb="0" eb="2">
      <t>トクシュ</t>
    </rPh>
    <rPh sb="3" eb="5">
      <t>ヨクジョウ</t>
    </rPh>
    <phoneticPr fontId="2"/>
  </si>
  <si>
    <t>理容所及び美容所</t>
    <rPh sb="0" eb="2">
      <t>リヨウ</t>
    </rPh>
    <rPh sb="2" eb="3">
      <t>ジョ</t>
    </rPh>
    <rPh sb="3" eb="4">
      <t>オヨ</t>
    </rPh>
    <rPh sb="5" eb="7">
      <t>ビヨウ</t>
    </rPh>
    <rPh sb="7" eb="8">
      <t>ジョ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</si>
  <si>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</si>
  <si>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</si>
  <si>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
ング所</t>
    <rPh sb="7" eb="8">
      <t>ジョ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</si>
  <si>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</si>
  <si>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</si>
  <si>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</si>
  <si>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</si>
  <si>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</si>
  <si>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</si>
  <si>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</si>
  <si>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管渠
延長</t>
    <rPh sb="0" eb="1">
      <t>カン</t>
    </rPh>
    <rPh sb="1" eb="2">
      <t>キョ</t>
    </rPh>
    <rPh sb="3" eb="5">
      <t>エンチョウ</t>
    </rPh>
    <phoneticPr fontId="2"/>
  </si>
  <si>
    <t>汚水管
整備面積</t>
    <rPh sb="0" eb="2">
      <t>オスイ</t>
    </rPh>
    <rPh sb="2" eb="3">
      <t>カン</t>
    </rPh>
    <rPh sb="4" eb="6">
      <t>セイビ</t>
    </rPh>
    <rPh sb="6" eb="8">
      <t>メンセキ</t>
    </rPh>
    <phoneticPr fontId="2"/>
  </si>
  <si>
    <t>平成9年度</t>
    <rPh sb="0" eb="2">
      <t>ヘイセイ</t>
    </rPh>
    <rPh sb="3" eb="5">
      <t>ネンド</t>
    </rPh>
    <phoneticPr fontId="2"/>
  </si>
  <si>
    <t>管径別延長</t>
    <rPh sb="0" eb="1">
      <t>カン</t>
    </rPh>
    <rPh sb="1" eb="2">
      <t>ケイ</t>
    </rPh>
    <rPh sb="2" eb="3">
      <t>ベツ</t>
    </rPh>
    <rPh sb="3" eb="5">
      <t>エンチョウ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</si>
  <si>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</si>
  <si>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</si>
  <si>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</si>
  <si>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</si>
  <si>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</si>
  <si>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</si>
  <si>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</si>
  <si>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</si>
  <si>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施　　　設</t>
    <rPh sb="0" eb="1">
      <t>シ</t>
    </rPh>
    <rPh sb="4" eb="5">
      <t>セツ</t>
    </rPh>
    <phoneticPr fontId="2"/>
  </si>
  <si>
    <t>宿　　　泊</t>
    <rPh sb="0" eb="1">
      <t>ヤド</t>
    </rPh>
    <rPh sb="4" eb="5">
      <t>ハク</t>
    </rPh>
    <phoneticPr fontId="2"/>
  </si>
  <si>
    <t>資料：佐久保健所、市民課、生活環境課</t>
    <rPh sb="0" eb="2">
      <t>シリョウ</t>
    </rPh>
    <rPh sb="3" eb="5">
      <t>サク</t>
    </rPh>
    <rPh sb="5" eb="8">
      <t>ホケンジョ</t>
    </rPh>
    <rPh sb="9" eb="12">
      <t>シミンカ</t>
    </rPh>
    <rPh sb="13" eb="15">
      <t>セイカツ</t>
    </rPh>
    <rPh sb="15" eb="17">
      <t>カンキョウ</t>
    </rPh>
    <rPh sb="17" eb="18">
      <t>カ</t>
    </rPh>
    <phoneticPr fontId="2"/>
  </si>
  <si>
    <t>●じんかい収集処理状況の推移</t>
  </si>
  <si>
    <t>（単位：ｔ）</t>
  </si>
  <si>
    <t>収集処理量</t>
  </si>
  <si>
    <t>計</t>
  </si>
  <si>
    <t>埋立及び不燃物</t>
  </si>
  <si>
    <t>焼却</t>
  </si>
  <si>
    <t>資源物</t>
  </si>
  <si>
    <t>平成8年度</t>
  </si>
  <si>
    <t>平成9年度</t>
  </si>
  <si>
    <t>平成10年度</t>
  </si>
  <si>
    <t>平成11年度</t>
  </si>
  <si>
    <t>平成12年度</t>
  </si>
  <si>
    <t>平成13年度</t>
  </si>
  <si>
    <t>資料：生活環境課</t>
  </si>
  <si>
    <t>生活環境課</t>
  </si>
  <si>
    <t>平成8年</t>
  </si>
  <si>
    <t>旧佐久市</t>
  </si>
  <si>
    <t>旧臼田町</t>
  </si>
  <si>
    <t>旧浅科村</t>
  </si>
  <si>
    <t>旧望月町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</si>
  <si>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</si>
  <si>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</si>
  <si>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</si>
  <si>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</si>
  <si>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</si>
  <si>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</si>
  <si>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</si>
  <si>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</si>
  <si>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</si>
  <si>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平成13年度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</si>
  <si>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</si>
  <si>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</si>
  <si>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</si>
  <si>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</si>
  <si>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</si>
  <si>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</si>
  <si>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</si>
  <si>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</si>
  <si>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（単位：件）</t>
    <rPh sb="1" eb="3">
      <t>タンイ</t>
    </rPh>
    <rPh sb="4" eb="5">
      <t>ケン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</si>
  <si>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</si>
  <si>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</si>
  <si>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</si>
  <si>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</si>
  <si>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</si>
  <si>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</si>
  <si>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</si>
  <si>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</si>
  <si>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</si>
  <si>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</si>
  <si>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</si>
  <si>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169　合計特殊出生率の推移</t>
    <rPh sb="4" eb="6">
      <t>ゴウケイ</t>
    </rPh>
    <rPh sb="6" eb="8">
      <t>トクシュ</t>
    </rPh>
    <rPh sb="8" eb="10">
      <t>シュッショウ</t>
    </rPh>
    <rPh sb="10" eb="11">
      <t>リツ</t>
    </rPh>
    <rPh sb="12" eb="14">
      <t>スイイ</t>
    </rPh>
    <phoneticPr fontId="2"/>
  </si>
  <si>
    <t>168　人口動態</t>
    <rPh sb="4" eb="6">
      <t>ジンコウ</t>
    </rPh>
    <rPh sb="6" eb="8">
      <t>ドウタイ</t>
    </rPh>
    <phoneticPr fontId="2"/>
  </si>
  <si>
    <t>170　年齢階層別死亡者数</t>
    <rPh sb="4" eb="6">
      <t>ネンレイ</t>
    </rPh>
    <rPh sb="6" eb="8">
      <t>カイソウ</t>
    </rPh>
    <rPh sb="8" eb="9">
      <t>ベツ</t>
    </rPh>
    <rPh sb="9" eb="12">
      <t>シボウシャ</t>
    </rPh>
    <rPh sb="12" eb="13">
      <t>カズ</t>
    </rPh>
    <phoneticPr fontId="2"/>
  </si>
  <si>
    <t>171　特定死因の死亡者数</t>
    <rPh sb="4" eb="6">
      <t>トクテイ</t>
    </rPh>
    <rPh sb="6" eb="8">
      <t>シイン</t>
    </rPh>
    <rPh sb="9" eb="12">
      <t>シボウシャ</t>
    </rPh>
    <rPh sb="12" eb="13">
      <t>カズ</t>
    </rPh>
    <phoneticPr fontId="2"/>
  </si>
  <si>
    <t>172　医療従事者数</t>
    <rPh sb="4" eb="6">
      <t>イリョウ</t>
    </rPh>
    <rPh sb="6" eb="9">
      <t>ジュウジシャ</t>
    </rPh>
    <rPh sb="9" eb="10">
      <t>カズ</t>
    </rPh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</si>
  <si>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</si>
  <si>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185　下水道管渠（汚水管）施行延長及び整備面積</t>
    <rPh sb="4" eb="7">
      <t>ゲスイドウ</t>
    </rPh>
    <rPh sb="7" eb="8">
      <t>カン</t>
    </rPh>
    <rPh sb="8" eb="9">
      <t>キョ</t>
    </rPh>
    <rPh sb="10" eb="12">
      <t>オスイ</t>
    </rPh>
    <rPh sb="12" eb="13">
      <t>カン</t>
    </rPh>
    <rPh sb="14" eb="16">
      <t>シコウ</t>
    </rPh>
    <rPh sb="16" eb="18">
      <t>エンチョウ</t>
    </rPh>
    <rPh sb="18" eb="19">
      <t>オヨ</t>
    </rPh>
    <rPh sb="20" eb="22">
      <t>セイビ</t>
    </rPh>
    <rPh sb="22" eb="24">
      <t>メンセキ</t>
    </rPh>
    <phoneticPr fontId="2"/>
  </si>
  <si>
    <t>181　じんかい収集処理状況</t>
    <phoneticPr fontId="2"/>
  </si>
  <si>
    <t>180　環境衛生関係営業施設数</t>
    <rPh sb="4" eb="6">
      <t>カンキョウ</t>
    </rPh>
    <rPh sb="6" eb="8">
      <t>エイセイ</t>
    </rPh>
    <rPh sb="8" eb="10">
      <t>カンケイ</t>
    </rPh>
    <rPh sb="10" eb="12">
      <t>エイギョウ</t>
    </rPh>
    <rPh sb="12" eb="14">
      <t>シセツ</t>
    </rPh>
    <rPh sb="14" eb="15">
      <t>カズ</t>
    </rPh>
    <phoneticPr fontId="2"/>
  </si>
  <si>
    <t>179　市立浅間総合病院診療科別外来患者数</t>
    <rPh sb="4" eb="6">
      <t>シリツ</t>
    </rPh>
    <rPh sb="6" eb="8">
      <t>アサマ</t>
    </rPh>
    <rPh sb="8" eb="10">
      <t>ソウゴウ</t>
    </rPh>
    <rPh sb="10" eb="12">
      <t>ビョウイン</t>
    </rPh>
    <rPh sb="12" eb="14">
      <t>シンリョウ</t>
    </rPh>
    <rPh sb="14" eb="15">
      <t>カ</t>
    </rPh>
    <rPh sb="15" eb="16">
      <t>ベツ</t>
    </rPh>
    <rPh sb="16" eb="18">
      <t>ガイライ</t>
    </rPh>
    <rPh sb="18" eb="20">
      <t>カンジャ</t>
    </rPh>
    <rPh sb="20" eb="21">
      <t>カズ</t>
    </rPh>
    <phoneticPr fontId="2"/>
  </si>
  <si>
    <t>178　市立浅間総合病院診療科別入院患者数</t>
    <rPh sb="4" eb="6">
      <t>シリツ</t>
    </rPh>
    <rPh sb="6" eb="8">
      <t>アサマ</t>
    </rPh>
    <rPh sb="8" eb="10">
      <t>ソウゴウ</t>
    </rPh>
    <rPh sb="10" eb="12">
      <t>ビョウイン</t>
    </rPh>
    <rPh sb="12" eb="14">
      <t>シンリョウ</t>
    </rPh>
    <rPh sb="14" eb="15">
      <t>カ</t>
    </rPh>
    <rPh sb="15" eb="16">
      <t>ベツ</t>
    </rPh>
    <rPh sb="16" eb="18">
      <t>ニュウイン</t>
    </rPh>
    <rPh sb="18" eb="20">
      <t>カンジャ</t>
    </rPh>
    <rPh sb="20" eb="21">
      <t>カズ</t>
    </rPh>
    <phoneticPr fontId="2"/>
  </si>
  <si>
    <t>177　予防接種の実施状況</t>
    <rPh sb="4" eb="6">
      <t>ヨボウ</t>
    </rPh>
    <rPh sb="6" eb="8">
      <t>セッシュ</t>
    </rPh>
    <rPh sb="9" eb="11">
      <t>ジッシ</t>
    </rPh>
    <rPh sb="11" eb="13">
      <t>ジョウキョウ</t>
    </rPh>
    <phoneticPr fontId="2"/>
  </si>
  <si>
    <t>176　結核健康診断・予防接種実施状況</t>
    <rPh sb="4" eb="6">
      <t>ケッカク</t>
    </rPh>
    <rPh sb="6" eb="8">
      <t>ケンコウ</t>
    </rPh>
    <rPh sb="8" eb="10">
      <t>シンダン</t>
    </rPh>
    <rPh sb="11" eb="13">
      <t>ヨボウ</t>
    </rPh>
    <rPh sb="13" eb="15">
      <t>セッシュ</t>
    </rPh>
    <rPh sb="15" eb="17">
      <t>ジッシ</t>
    </rPh>
    <rPh sb="17" eb="19">
      <t>ジョウキョウ</t>
    </rPh>
    <phoneticPr fontId="2"/>
  </si>
  <si>
    <t>175　国民健康保険の概況</t>
    <rPh sb="4" eb="6">
      <t>コクミン</t>
    </rPh>
    <rPh sb="6" eb="10">
      <t>ケンコウホケン</t>
    </rPh>
    <rPh sb="11" eb="13">
      <t>ガイキョウ</t>
    </rPh>
    <phoneticPr fontId="2"/>
  </si>
  <si>
    <t>174　病床数</t>
    <rPh sb="4" eb="6">
      <t>ビョウショウ</t>
    </rPh>
    <rPh sb="6" eb="7">
      <t>カズ</t>
    </rPh>
    <phoneticPr fontId="2"/>
  </si>
  <si>
    <t>173　医療施設</t>
    <rPh sb="4" eb="6">
      <t>イリョウ</t>
    </rPh>
    <rPh sb="6" eb="8">
      <t>シセツ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</si>
  <si>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</si>
  <si>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</si>
  <si>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</si>
  <si>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</si>
  <si>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</si>
  <si>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</si>
  <si>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</si>
  <si>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</si>
  <si>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ホテル</t>
    <phoneticPr fontId="2"/>
  </si>
  <si>
    <t>99.70</t>
    <phoneticPr fontId="2"/>
  </si>
  <si>
    <t>90.34</t>
    <phoneticPr fontId="2"/>
  </si>
  <si>
    <t>95.30</t>
    <phoneticPr fontId="2"/>
  </si>
  <si>
    <t>81.57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</si>
  <si>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</si>
  <si>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（単位：m,ha）</t>
    <rPh sb="1" eb="3">
      <t>タンイ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</si>
  <si>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</si>
  <si>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</si>
  <si>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</si>
  <si>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</si>
  <si>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地区</t>
    <rPh sb="0" eb="2">
      <t>チク</t>
    </rPh>
    <phoneticPr fontId="2"/>
  </si>
  <si>
    <t>佐久地域</t>
    <rPh sb="0" eb="2">
      <t>サク</t>
    </rPh>
    <rPh sb="2" eb="4">
      <t>チイキ</t>
    </rPh>
    <phoneticPr fontId="2"/>
  </si>
  <si>
    <t>臼田地域</t>
    <rPh sb="0" eb="2">
      <t>ウスダ</t>
    </rPh>
    <rPh sb="2" eb="4">
      <t>チイキ</t>
    </rPh>
    <phoneticPr fontId="2"/>
  </si>
  <si>
    <t>浅科地域</t>
    <rPh sb="0" eb="2">
      <t>アサシナ</t>
    </rPh>
    <rPh sb="2" eb="4">
      <t>チイキ</t>
    </rPh>
    <phoneticPr fontId="2"/>
  </si>
  <si>
    <t>望月地域</t>
    <rPh sb="0" eb="2">
      <t>モチズキ</t>
    </rPh>
    <rPh sb="2" eb="4">
      <t>チイキ</t>
    </rPh>
    <phoneticPr fontId="2"/>
  </si>
  <si>
    <t>資料：生活排水部</t>
    <rPh sb="0" eb="2">
      <t>シリョウ</t>
    </rPh>
    <rPh sb="3" eb="5">
      <t>セイカツ</t>
    </rPh>
    <rPh sb="5" eb="7">
      <t>ハイスイ</t>
    </rPh>
    <rPh sb="7" eb="8">
      <t>ブ</t>
    </rPh>
    <phoneticPr fontId="2"/>
  </si>
  <si>
    <t>63.0</t>
    <phoneticPr fontId="2"/>
  </si>
  <si>
    <t>186　水洗化の状況</t>
    <rPh sb="4" eb="7">
      <t>スイセンカ</t>
    </rPh>
    <rPh sb="8" eb="10">
      <t>ジョウキョウ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</si>
  <si>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</si>
  <si>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</si>
  <si>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</si>
  <si>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68.0</t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</si>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</sst>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b/>
      <sz val="10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3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38" fontId="6" fillId="0" borderId="14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61" xfId="1" applyFont="1" applyBorder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38" fontId="6" fillId="0" borderId="35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62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38" fontId="6" fillId="0" borderId="37" xfId="1" applyFont="1" applyBorder="1" applyAlignment="1">
      <alignment horizontal="right" vertical="center"/>
    </xf>
    <xf numFmtId="38" fontId="6" fillId="0" borderId="63" xfId="1" applyFont="1" applyBorder="1" applyAlignment="1">
      <alignment horizontal="right" vertical="center"/>
    </xf>
    <xf numFmtId="38" fontId="6" fillId="0" borderId="32" xfId="1" applyFont="1" applyBorder="1" applyAlignment="1">
      <alignment horizontal="right" vertical="center"/>
    </xf>
    <xf numFmtId="38" fontId="6" fillId="0" borderId="33" xfId="1" applyFont="1" applyBorder="1" applyAlignment="1">
      <alignment horizontal="right" vertical="center"/>
    </xf>
    <xf numFmtId="38" fontId="6" fillId="0" borderId="64" xfId="1" applyFont="1" applyBorder="1" applyAlignment="1">
      <alignment horizontal="right" vertical="center"/>
    </xf>
    <xf numFmtId="0" fontId="6" fillId="0" borderId="6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38" fontId="6" fillId="0" borderId="40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38" fontId="6" fillId="0" borderId="66" xfId="1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3" fillId="0" borderId="22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3" fontId="3" fillId="0" borderId="25" xfId="0" applyNumberFormat="1" applyFont="1" applyBorder="1" applyAlignment="1">
      <alignment vertical="center"/>
    </xf>
    <xf numFmtId="3" fontId="3" fillId="0" borderId="37" xfId="0" applyNumberFormat="1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6" fillId="0" borderId="27" xfId="1" applyFont="1" applyBorder="1" applyAlignment="1">
      <alignment horizontal="right" vertical="center"/>
    </xf>
    <xf numFmtId="38" fontId="3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49" fontId="6" fillId="0" borderId="12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38" fontId="3" fillId="0" borderId="67" xfId="1" applyFont="1" applyBorder="1" applyAlignment="1">
      <alignment horizontal="center" vertical="center"/>
    </xf>
    <xf numFmtId="40" fontId="6" fillId="0" borderId="0" xfId="1" applyNumberFormat="1" applyFont="1" applyBorder="1" applyAlignment="1">
      <alignment horizontal="right" vertical="center" shrinkToFit="1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3" fillId="0" borderId="70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1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 shrinkToFit="1"/>
    </xf>
    <xf numFmtId="0" fontId="5" fillId="0" borderId="6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419100</xdr:colOff>
          <xdr:row>12</xdr:row>
          <xdr:rowOff>66675</xdr:rowOff>
        </xdr:to>
        <xdr:pic>
          <xdr:nvPicPr>
            <xdr:cNvPr id="4097" name="Picture 1">
              <a:extLst>
                <a:ext uri="{FF2B5EF4-FFF2-40B4-BE49-F238E27FC236}">
                  <a16:creationId xmlns:a16="http://schemas.microsoft.com/office/drawing/2014/main" id="{25BFC38F-6238-4CD6-8C51-1CE545E22EC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9.基'!$A$1:$H$11" spid="_x0000_s410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91300" cy="2124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0"/>
  <dimension ref="A1"/>
  <sheetViews>
    <sheetView showGridLines="0" tabSelected="1" view="pageBreakPreview" zoomScale="60" zoomScaleNormal="120" workbookViewId="0">
      <selection activeCell="F58" sqref="F58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>
    <oddFooter>&amp;C&amp;"明朝,標準"- 167 -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sqref="A1:IV6553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229</v>
      </c>
      <c r="N1" s="133" t="s">
        <v>101</v>
      </c>
    </row>
    <row r="2" spans="1:14">
      <c r="A2" s="318" t="s">
        <v>29</v>
      </c>
      <c r="C2" s="280" t="s">
        <v>96</v>
      </c>
      <c r="D2" s="280"/>
      <c r="E2" s="280"/>
      <c r="F2" s="280" t="s">
        <v>99</v>
      </c>
      <c r="G2" s="280"/>
      <c r="H2" s="254"/>
      <c r="I2" s="280" t="s">
        <v>97</v>
      </c>
      <c r="J2" s="280"/>
      <c r="K2" s="254"/>
      <c r="L2" s="280" t="s">
        <v>98</v>
      </c>
      <c r="M2" s="280"/>
      <c r="N2" s="254"/>
    </row>
    <row r="3" spans="1:14">
      <c r="A3" s="319"/>
      <c r="C3" s="248" t="s">
        <v>93</v>
      </c>
      <c r="D3" s="248" t="s">
        <v>94</v>
      </c>
      <c r="E3" s="248" t="s">
        <v>95</v>
      </c>
      <c r="F3" s="248" t="s">
        <v>93</v>
      </c>
      <c r="G3" s="248" t="s">
        <v>94</v>
      </c>
      <c r="H3" s="249" t="s">
        <v>95</v>
      </c>
      <c r="I3" s="248" t="s">
        <v>93</v>
      </c>
      <c r="J3" s="248" t="s">
        <v>94</v>
      </c>
      <c r="K3" s="249" t="s">
        <v>95</v>
      </c>
      <c r="L3" s="248" t="s">
        <v>93</v>
      </c>
      <c r="M3" s="248" t="s">
        <v>94</v>
      </c>
      <c r="N3" s="249" t="s">
        <v>95</v>
      </c>
    </row>
    <row r="4" spans="1:14" hidden="1">
      <c r="A4" s="17" t="s">
        <v>67</v>
      </c>
      <c r="C4" s="109">
        <f>SUM(C15:C18)</f>
        <v>3443</v>
      </c>
      <c r="D4" s="109">
        <f>SUM(D15:D18)</f>
        <v>3437</v>
      </c>
      <c r="E4" s="110">
        <f t="shared" ref="E4:E9" si="0">D4/C4*100</f>
        <v>99.825733372059261</v>
      </c>
      <c r="F4" s="109">
        <f>SUM(F15:F18)</f>
        <v>2246</v>
      </c>
      <c r="G4" s="109">
        <f>SUM(G15:G18)</f>
        <v>2219</v>
      </c>
      <c r="H4" s="110">
        <f t="shared" ref="H4:H9" si="1">G4/F4*100</f>
        <v>98.797862867319679</v>
      </c>
      <c r="I4" s="109">
        <f>SUM(I15:I18)</f>
        <v>16644</v>
      </c>
      <c r="J4" s="109">
        <f>SUM(J15:J18)</f>
        <v>8116</v>
      </c>
      <c r="K4" s="110">
        <f t="shared" ref="K4:K9" si="2">J4/I4*100</f>
        <v>48.762316750781061</v>
      </c>
      <c r="L4" s="109">
        <f>SUM(L15:L18)</f>
        <v>432</v>
      </c>
      <c r="M4" s="109">
        <f>SUM(M15:M18)</f>
        <v>366</v>
      </c>
      <c r="N4" s="110">
        <f t="shared" ref="N4:N9" si="3">M4/L4*100</f>
        <v>84.722222222222214</v>
      </c>
    </row>
    <row r="5" spans="1:14" hidden="1">
      <c r="A5" s="17">
        <v>12</v>
      </c>
      <c r="C5" s="109">
        <f>SUM(C19:C22)</f>
        <v>3185</v>
      </c>
      <c r="D5" s="109">
        <f>SUM(D19:D22)</f>
        <v>3180</v>
      </c>
      <c r="E5" s="110">
        <f t="shared" si="0"/>
        <v>99.843014128728413</v>
      </c>
      <c r="F5" s="109">
        <f>SUM(F19:F22)</f>
        <v>1744</v>
      </c>
      <c r="G5" s="109">
        <f>SUM(G19:G22)</f>
        <v>1721</v>
      </c>
      <c r="H5" s="110">
        <f t="shared" si="1"/>
        <v>98.681192660550451</v>
      </c>
      <c r="I5" s="109">
        <f>SUM(I19:I22)</f>
        <v>16644</v>
      </c>
      <c r="J5" s="109">
        <f>SUM(J19:J22)</f>
        <v>6723</v>
      </c>
      <c r="K5" s="110">
        <f t="shared" si="2"/>
        <v>40.392934390771451</v>
      </c>
      <c r="L5" s="109">
        <f>SUM(L19:L22)</f>
        <v>355</v>
      </c>
      <c r="M5" s="109">
        <f>SUM(M19:M22)</f>
        <v>320</v>
      </c>
      <c r="N5" s="110">
        <f t="shared" si="3"/>
        <v>90.140845070422543</v>
      </c>
    </row>
    <row r="6" spans="1:14" ht="22.5" customHeight="1">
      <c r="A6" s="134" t="s">
        <v>160</v>
      </c>
      <c r="C6" s="217">
        <f>SUM(C23:C26)</f>
        <v>4131</v>
      </c>
      <c r="D6" s="218">
        <f>SUM(D23:D26)</f>
        <v>4064</v>
      </c>
      <c r="E6" s="219">
        <f t="shared" si="0"/>
        <v>98.378116678770283</v>
      </c>
      <c r="F6" s="218">
        <f>SUM(F23:F26)</f>
        <v>2425</v>
      </c>
      <c r="G6" s="218">
        <f>SUM(G23:G26)</f>
        <v>2041</v>
      </c>
      <c r="H6" s="219">
        <f t="shared" si="1"/>
        <v>84.164948453608247</v>
      </c>
      <c r="I6" s="218">
        <f>SUM(I23:I26)</f>
        <v>27256</v>
      </c>
      <c r="J6" s="218">
        <f>SUM(J23:J26)</f>
        <v>12914</v>
      </c>
      <c r="K6" s="219">
        <f t="shared" si="2"/>
        <v>47.38039330789551</v>
      </c>
      <c r="L6" s="218">
        <f>SUM(L23:L26)</f>
        <v>496</v>
      </c>
      <c r="M6" s="218">
        <f>SUM(M23:M26)</f>
        <v>432</v>
      </c>
      <c r="N6" s="219">
        <f t="shared" si="3"/>
        <v>87.096774193548384</v>
      </c>
    </row>
    <row r="7" spans="1:14" ht="22.5" customHeight="1">
      <c r="A7" s="134">
        <v>14</v>
      </c>
      <c r="C7" s="220">
        <f>SUM(C27:C30)</f>
        <v>3534</v>
      </c>
      <c r="D7" s="221">
        <f>SUM(D27:D30)</f>
        <v>3386</v>
      </c>
      <c r="E7" s="222">
        <f t="shared" si="0"/>
        <v>95.812110922467468</v>
      </c>
      <c r="F7" s="221">
        <f>SUM(F27:F30)</f>
        <v>1910</v>
      </c>
      <c r="G7" s="221">
        <f>SUM(G27:G30)</f>
        <v>1785</v>
      </c>
      <c r="H7" s="222">
        <f t="shared" si="1"/>
        <v>93.455497382198942</v>
      </c>
      <c r="I7" s="221">
        <f>SUM(I27:I30)</f>
        <v>28831</v>
      </c>
      <c r="J7" s="221">
        <f>SUM(J27:J30)</f>
        <v>12128</v>
      </c>
      <c r="K7" s="222">
        <f t="shared" si="2"/>
        <v>42.065831917033748</v>
      </c>
      <c r="L7" s="221">
        <f>SUM(L27:L30)</f>
        <v>494</v>
      </c>
      <c r="M7" s="221">
        <f>SUM(M27:M30)</f>
        <v>390</v>
      </c>
      <c r="N7" s="222">
        <f t="shared" si="3"/>
        <v>78.94736842105263</v>
      </c>
    </row>
    <row r="8" spans="1:14" ht="22.5" customHeight="1">
      <c r="A8" s="134">
        <v>15</v>
      </c>
      <c r="C8" s="220">
        <f>SUM(C31:C34)</f>
        <v>993</v>
      </c>
      <c r="D8" s="221">
        <f>SUM(D31:D34)</f>
        <v>862</v>
      </c>
      <c r="E8" s="222">
        <f t="shared" si="0"/>
        <v>86.807653575025185</v>
      </c>
      <c r="F8" s="221">
        <f>SUM(F31:F34)</f>
        <v>901</v>
      </c>
      <c r="G8" s="221">
        <f>SUM(G31:G34)</f>
        <v>767</v>
      </c>
      <c r="H8" s="222">
        <f t="shared" si="1"/>
        <v>85.127635960044387</v>
      </c>
      <c r="I8" s="221">
        <f>SUM(I31:I34)</f>
        <v>29705</v>
      </c>
      <c r="J8" s="221">
        <f>SUM(J31:J34)</f>
        <v>11590</v>
      </c>
      <c r="K8" s="222">
        <f t="shared" si="2"/>
        <v>39.017000504965495</v>
      </c>
      <c r="L8" s="221">
        <f>SUM(L31:L34)</f>
        <v>511</v>
      </c>
      <c r="M8" s="221">
        <f>SUM(M31:M34)</f>
        <v>453</v>
      </c>
      <c r="N8" s="222">
        <f t="shared" si="3"/>
        <v>88.649706457925632</v>
      </c>
    </row>
    <row r="9" spans="1:14" ht="22.5" customHeight="1">
      <c r="A9" s="134">
        <v>16</v>
      </c>
      <c r="C9" s="220">
        <f>SUM(C35:C38)</f>
        <v>1552</v>
      </c>
      <c r="D9" s="221">
        <f>SUM(D35:D38)</f>
        <v>1441</v>
      </c>
      <c r="E9" s="222">
        <f t="shared" si="0"/>
        <v>92.847938144329902</v>
      </c>
      <c r="F9" s="221">
        <f>SUM(F35:F38)</f>
        <v>1477</v>
      </c>
      <c r="G9" s="221">
        <f>SUM(G35:G38)</f>
        <v>1367</v>
      </c>
      <c r="H9" s="222">
        <f t="shared" si="1"/>
        <v>92.552471225457012</v>
      </c>
      <c r="I9" s="221">
        <f>SUM(I35:I38)</f>
        <v>29705</v>
      </c>
      <c r="J9" s="221">
        <f>SUM(J35:J38)</f>
        <v>10896</v>
      </c>
      <c r="K9" s="222">
        <f t="shared" si="2"/>
        <v>36.680693485945127</v>
      </c>
      <c r="L9" s="221">
        <f>SUM(L35:L38)</f>
        <v>586</v>
      </c>
      <c r="M9" s="221">
        <f>SUM(M35:M38)</f>
        <v>467</v>
      </c>
      <c r="N9" s="222">
        <f t="shared" si="3"/>
        <v>79.692832764505113</v>
      </c>
    </row>
    <row r="10" spans="1:14" ht="22.5" customHeight="1" thickBot="1">
      <c r="A10" s="136">
        <v>17</v>
      </c>
      <c r="C10" s="170" t="s">
        <v>236</v>
      </c>
      <c r="D10" s="170" t="s">
        <v>236</v>
      </c>
      <c r="E10" s="228" t="s">
        <v>236</v>
      </c>
      <c r="F10" s="223">
        <f>SUM(F39:F39)</f>
        <v>862</v>
      </c>
      <c r="G10" s="223">
        <f>SUM(G39:G39)</f>
        <v>854</v>
      </c>
      <c r="H10" s="224">
        <f>G10/F10*100</f>
        <v>99.071925754060317</v>
      </c>
      <c r="I10" s="223">
        <v>24001</v>
      </c>
      <c r="J10" s="223">
        <v>4458</v>
      </c>
      <c r="K10" s="224">
        <v>18.600000000000001</v>
      </c>
      <c r="L10" s="223">
        <f>SUM(L39:L39)</f>
        <v>109</v>
      </c>
      <c r="M10" s="223">
        <f>SUM(M39:M39)</f>
        <v>90</v>
      </c>
      <c r="N10" s="224">
        <f>M10/L10*100</f>
        <v>82.568807339449549</v>
      </c>
    </row>
    <row r="11" spans="1:14">
      <c r="A11" s="132" t="s">
        <v>100</v>
      </c>
    </row>
    <row r="12" spans="1:14" ht="14.25" thickBot="1">
      <c r="A12" s="2" t="s">
        <v>229</v>
      </c>
      <c r="B12" s="2"/>
      <c r="N12" s="5" t="s">
        <v>101</v>
      </c>
    </row>
    <row r="13" spans="1:14">
      <c r="A13" s="265" t="s">
        <v>29</v>
      </c>
      <c r="B13" s="276"/>
      <c r="C13" s="276" t="s">
        <v>96</v>
      </c>
      <c r="D13" s="276"/>
      <c r="E13" s="276"/>
      <c r="F13" s="276" t="s">
        <v>99</v>
      </c>
      <c r="G13" s="276"/>
      <c r="H13" s="264"/>
      <c r="I13" s="276" t="s">
        <v>97</v>
      </c>
      <c r="J13" s="276"/>
      <c r="K13" s="264"/>
      <c r="L13" s="276" t="s">
        <v>98</v>
      </c>
      <c r="M13" s="276"/>
      <c r="N13" s="264"/>
    </row>
    <row r="14" spans="1:14">
      <c r="A14" s="275"/>
      <c r="B14" s="274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62" t="s">
        <v>67</v>
      </c>
      <c r="B15" s="27" t="s">
        <v>156</v>
      </c>
      <c r="C15" s="109">
        <v>3443</v>
      </c>
      <c r="D15" s="109">
        <v>3437</v>
      </c>
      <c r="E15" s="110">
        <f>D15/C15*100</f>
        <v>99.825733372059261</v>
      </c>
      <c r="F15" s="109">
        <v>2246</v>
      </c>
      <c r="G15" s="109">
        <v>2219</v>
      </c>
      <c r="H15" s="110">
        <f>G15/F15*100</f>
        <v>98.797862867319679</v>
      </c>
      <c r="I15" s="109">
        <v>16644</v>
      </c>
      <c r="J15" s="109">
        <v>8116</v>
      </c>
      <c r="K15" s="110">
        <f>J15/I15*100</f>
        <v>48.762316750781061</v>
      </c>
      <c r="L15" s="109">
        <v>432</v>
      </c>
      <c r="M15" s="109">
        <v>366</v>
      </c>
      <c r="N15" s="110">
        <f>M15/L15*100</f>
        <v>84.722222222222214</v>
      </c>
    </row>
    <row r="16" spans="1:14" hidden="1">
      <c r="A16" s="262"/>
      <c r="B16" s="27" t="s">
        <v>157</v>
      </c>
      <c r="C16" s="109"/>
      <c r="D16" s="109"/>
      <c r="E16" s="110" t="e">
        <f t="shared" ref="E16:E38" si="4">D16/C16*100</f>
        <v>#DIV/0!</v>
      </c>
      <c r="F16" s="109"/>
      <c r="G16" s="109"/>
      <c r="H16" s="110" t="e">
        <f t="shared" ref="H16:H38" si="5">G16/F16*100</f>
        <v>#DIV/0!</v>
      </c>
      <c r="I16" s="109"/>
      <c r="J16" s="109"/>
      <c r="K16" s="110" t="e">
        <f t="shared" ref="K16:K38" si="6">J16/I16*100</f>
        <v>#DIV/0!</v>
      </c>
      <c r="L16" s="109"/>
      <c r="M16" s="109"/>
      <c r="N16" s="110" t="e">
        <f t="shared" ref="N16:N38" si="7">M16/L16*100</f>
        <v>#DIV/0!</v>
      </c>
    </row>
    <row r="17" spans="1:14" hidden="1">
      <c r="A17" s="262"/>
      <c r="B17" s="27" t="s">
        <v>158</v>
      </c>
      <c r="C17" s="109"/>
      <c r="D17" s="109"/>
      <c r="E17" s="110" t="e">
        <f t="shared" si="4"/>
        <v>#DIV/0!</v>
      </c>
      <c r="F17" s="109"/>
      <c r="G17" s="109"/>
      <c r="H17" s="110" t="e">
        <f t="shared" si="5"/>
        <v>#DIV/0!</v>
      </c>
      <c r="I17" s="109"/>
      <c r="J17" s="109"/>
      <c r="K17" s="110" t="e">
        <f t="shared" si="6"/>
        <v>#DIV/0!</v>
      </c>
      <c r="L17" s="109"/>
      <c r="M17" s="109"/>
      <c r="N17" s="110" t="e">
        <f t="shared" si="7"/>
        <v>#DIV/0!</v>
      </c>
    </row>
    <row r="18" spans="1:14" hidden="1">
      <c r="A18" s="262"/>
      <c r="B18" s="27" t="s">
        <v>159</v>
      </c>
      <c r="C18" s="109"/>
      <c r="D18" s="109"/>
      <c r="E18" s="110" t="e">
        <f t="shared" si="4"/>
        <v>#DIV/0!</v>
      </c>
      <c r="F18" s="109"/>
      <c r="G18" s="109"/>
      <c r="H18" s="110" t="e">
        <f t="shared" si="5"/>
        <v>#DIV/0!</v>
      </c>
      <c r="I18" s="109"/>
      <c r="J18" s="109"/>
      <c r="K18" s="110" t="e">
        <f t="shared" si="6"/>
        <v>#DIV/0!</v>
      </c>
      <c r="L18" s="109"/>
      <c r="M18" s="109"/>
      <c r="N18" s="110" t="e">
        <f t="shared" si="7"/>
        <v>#DIV/0!</v>
      </c>
    </row>
    <row r="19" spans="1:14" hidden="1">
      <c r="A19" s="262">
        <v>12</v>
      </c>
      <c r="B19" s="27" t="s">
        <v>156</v>
      </c>
      <c r="C19" s="109">
        <v>3185</v>
      </c>
      <c r="D19" s="109">
        <v>3180</v>
      </c>
      <c r="E19" s="110">
        <f t="shared" si="4"/>
        <v>99.843014128728413</v>
      </c>
      <c r="F19" s="109">
        <v>1744</v>
      </c>
      <c r="G19" s="109">
        <v>1721</v>
      </c>
      <c r="H19" s="110">
        <f t="shared" si="5"/>
        <v>98.681192660550451</v>
      </c>
      <c r="I19" s="109">
        <v>16644</v>
      </c>
      <c r="J19" s="109">
        <v>6723</v>
      </c>
      <c r="K19" s="110">
        <f t="shared" si="6"/>
        <v>40.392934390771451</v>
      </c>
      <c r="L19" s="109">
        <v>355</v>
      </c>
      <c r="M19" s="109">
        <v>320</v>
      </c>
      <c r="N19" s="110">
        <f t="shared" si="7"/>
        <v>90.140845070422543</v>
      </c>
    </row>
    <row r="20" spans="1:14" hidden="1">
      <c r="A20" s="262"/>
      <c r="B20" s="27" t="s">
        <v>157</v>
      </c>
      <c r="C20" s="109"/>
      <c r="D20" s="109"/>
      <c r="E20" s="110" t="e">
        <f t="shared" si="4"/>
        <v>#DIV/0!</v>
      </c>
      <c r="F20" s="109"/>
      <c r="G20" s="109"/>
      <c r="H20" s="110" t="e">
        <f t="shared" si="5"/>
        <v>#DIV/0!</v>
      </c>
      <c r="I20" s="109"/>
      <c r="J20" s="109"/>
      <c r="K20" s="110" t="e">
        <f t="shared" si="6"/>
        <v>#DIV/0!</v>
      </c>
      <c r="L20" s="109"/>
      <c r="M20" s="109"/>
      <c r="N20" s="110" t="e">
        <f t="shared" si="7"/>
        <v>#DIV/0!</v>
      </c>
    </row>
    <row r="21" spans="1:14" hidden="1">
      <c r="A21" s="262"/>
      <c r="B21" s="27" t="s">
        <v>158</v>
      </c>
      <c r="C21" s="109"/>
      <c r="D21" s="109"/>
      <c r="E21" s="110" t="e">
        <f t="shared" si="4"/>
        <v>#DIV/0!</v>
      </c>
      <c r="F21" s="109"/>
      <c r="G21" s="109"/>
      <c r="H21" s="110" t="e">
        <f t="shared" si="5"/>
        <v>#DIV/0!</v>
      </c>
      <c r="I21" s="109"/>
      <c r="J21" s="109"/>
      <c r="K21" s="110" t="e">
        <f t="shared" si="6"/>
        <v>#DIV/0!</v>
      </c>
      <c r="L21" s="109"/>
      <c r="M21" s="109"/>
      <c r="N21" s="110" t="e">
        <f t="shared" si="7"/>
        <v>#DIV/0!</v>
      </c>
    </row>
    <row r="22" spans="1:14" hidden="1">
      <c r="A22" s="262"/>
      <c r="B22" s="27" t="s">
        <v>159</v>
      </c>
      <c r="C22" s="109"/>
      <c r="D22" s="109"/>
      <c r="E22" s="110" t="e">
        <f t="shared" si="4"/>
        <v>#DIV/0!</v>
      </c>
      <c r="F22" s="109"/>
      <c r="G22" s="109"/>
      <c r="H22" s="110" t="e">
        <f t="shared" si="5"/>
        <v>#DIV/0!</v>
      </c>
      <c r="I22" s="109"/>
      <c r="J22" s="109"/>
      <c r="K22" s="110" t="e">
        <f t="shared" si="6"/>
        <v>#DIV/0!</v>
      </c>
      <c r="L22" s="109"/>
      <c r="M22" s="109"/>
      <c r="N22" s="110" t="e">
        <f t="shared" si="7"/>
        <v>#DIV/0!</v>
      </c>
    </row>
    <row r="23" spans="1:14">
      <c r="A23" s="262">
        <v>13</v>
      </c>
      <c r="B23" s="27" t="s">
        <v>156</v>
      </c>
      <c r="C23" s="112">
        <v>3008</v>
      </c>
      <c r="D23" s="113">
        <v>3008</v>
      </c>
      <c r="E23" s="114">
        <f t="shared" si="4"/>
        <v>100</v>
      </c>
      <c r="F23" s="113">
        <v>1531</v>
      </c>
      <c r="G23" s="113">
        <v>1512</v>
      </c>
      <c r="H23" s="114">
        <f t="shared" si="5"/>
        <v>98.758981058131951</v>
      </c>
      <c r="I23" s="113">
        <v>16644</v>
      </c>
      <c r="J23" s="113">
        <v>6017</v>
      </c>
      <c r="K23" s="114">
        <f t="shared" si="6"/>
        <v>36.151165585195869</v>
      </c>
      <c r="L23" s="113">
        <v>330</v>
      </c>
      <c r="M23" s="113">
        <v>278</v>
      </c>
      <c r="N23" s="115">
        <f t="shared" si="7"/>
        <v>84.242424242424235</v>
      </c>
    </row>
    <row r="24" spans="1:14">
      <c r="A24" s="262"/>
      <c r="B24" s="27" t="s">
        <v>157</v>
      </c>
      <c r="C24" s="116">
        <v>627</v>
      </c>
      <c r="D24" s="46">
        <v>578</v>
      </c>
      <c r="E24" s="117">
        <f t="shared" si="4"/>
        <v>92.185007974481664</v>
      </c>
      <c r="F24" s="46">
        <v>627</v>
      </c>
      <c r="G24" s="46">
        <v>269</v>
      </c>
      <c r="H24" s="117">
        <f t="shared" si="5"/>
        <v>42.902711323763953</v>
      </c>
      <c r="I24" s="46">
        <v>5210</v>
      </c>
      <c r="J24" s="46">
        <v>2192</v>
      </c>
      <c r="K24" s="117">
        <f t="shared" si="6"/>
        <v>42.072936660268709</v>
      </c>
      <c r="L24" s="46">
        <v>22</v>
      </c>
      <c r="M24" s="46">
        <v>22</v>
      </c>
      <c r="N24" s="118">
        <f t="shared" si="7"/>
        <v>100</v>
      </c>
    </row>
    <row r="25" spans="1:14">
      <c r="A25" s="262"/>
      <c r="B25" s="27" t="s">
        <v>158</v>
      </c>
      <c r="C25" s="116">
        <v>68</v>
      </c>
      <c r="D25" s="46">
        <v>67</v>
      </c>
      <c r="E25" s="117">
        <f t="shared" si="4"/>
        <v>98.529411764705884</v>
      </c>
      <c r="F25" s="46">
        <v>57</v>
      </c>
      <c r="G25" s="46">
        <v>57</v>
      </c>
      <c r="H25" s="117">
        <f t="shared" si="5"/>
        <v>100</v>
      </c>
      <c r="I25" s="46">
        <v>1853</v>
      </c>
      <c r="J25" s="46">
        <v>1721</v>
      </c>
      <c r="K25" s="117">
        <f t="shared" si="6"/>
        <v>92.876416621694545</v>
      </c>
      <c r="L25" s="46">
        <v>16</v>
      </c>
      <c r="M25" s="46">
        <v>16</v>
      </c>
      <c r="N25" s="118">
        <f t="shared" si="7"/>
        <v>100</v>
      </c>
    </row>
    <row r="26" spans="1:14">
      <c r="A26" s="320"/>
      <c r="B26" s="119" t="s">
        <v>159</v>
      </c>
      <c r="C26" s="116">
        <v>428</v>
      </c>
      <c r="D26" s="46">
        <v>411</v>
      </c>
      <c r="E26" s="117">
        <f t="shared" si="4"/>
        <v>96.028037383177562</v>
      </c>
      <c r="F26" s="46">
        <v>210</v>
      </c>
      <c r="G26" s="46">
        <v>203</v>
      </c>
      <c r="H26" s="117">
        <f t="shared" si="5"/>
        <v>96.666666666666671</v>
      </c>
      <c r="I26" s="46">
        <v>3549</v>
      </c>
      <c r="J26" s="46">
        <v>2984</v>
      </c>
      <c r="K26" s="117">
        <f t="shared" si="6"/>
        <v>84.080022541561007</v>
      </c>
      <c r="L26" s="46">
        <v>128</v>
      </c>
      <c r="M26" s="46">
        <v>116</v>
      </c>
      <c r="N26" s="118">
        <f t="shared" si="7"/>
        <v>90.625</v>
      </c>
    </row>
    <row r="27" spans="1:14">
      <c r="A27" s="262">
        <v>14</v>
      </c>
      <c r="B27" s="27" t="s">
        <v>156</v>
      </c>
      <c r="C27" s="116">
        <v>2965</v>
      </c>
      <c r="D27" s="46">
        <v>2897</v>
      </c>
      <c r="E27" s="117">
        <f t="shared" si="4"/>
        <v>97.706576728499158</v>
      </c>
      <c r="F27" s="46">
        <v>1550</v>
      </c>
      <c r="G27" s="46">
        <v>1506</v>
      </c>
      <c r="H27" s="117">
        <f t="shared" si="5"/>
        <v>97.161290322580641</v>
      </c>
      <c r="I27" s="46">
        <v>18996</v>
      </c>
      <c r="J27" s="46">
        <v>5838</v>
      </c>
      <c r="K27" s="117">
        <f t="shared" si="6"/>
        <v>30.732785849652561</v>
      </c>
      <c r="L27" s="46">
        <v>341</v>
      </c>
      <c r="M27" s="46">
        <v>261</v>
      </c>
      <c r="N27" s="118">
        <f t="shared" si="7"/>
        <v>76.539589442815242</v>
      </c>
    </row>
    <row r="28" spans="1:14">
      <c r="A28" s="262"/>
      <c r="B28" s="27" t="s">
        <v>157</v>
      </c>
      <c r="C28" s="116">
        <v>188</v>
      </c>
      <c r="D28" s="46">
        <v>113</v>
      </c>
      <c r="E28" s="117">
        <f t="shared" si="4"/>
        <v>60.106382978723403</v>
      </c>
      <c r="F28" s="46">
        <v>188</v>
      </c>
      <c r="G28" s="46">
        <v>107</v>
      </c>
      <c r="H28" s="117">
        <f t="shared" si="5"/>
        <v>56.914893617021278</v>
      </c>
      <c r="I28" s="46">
        <v>4336</v>
      </c>
      <c r="J28" s="46">
        <v>1637</v>
      </c>
      <c r="K28" s="117">
        <f t="shared" si="6"/>
        <v>37.753690036900366</v>
      </c>
      <c r="L28" s="46">
        <v>27</v>
      </c>
      <c r="M28" s="46">
        <v>27</v>
      </c>
      <c r="N28" s="118">
        <f t="shared" si="7"/>
        <v>100</v>
      </c>
    </row>
    <row r="29" spans="1:14">
      <c r="A29" s="262"/>
      <c r="B29" s="27" t="s">
        <v>158</v>
      </c>
      <c r="C29" s="116">
        <v>43</v>
      </c>
      <c r="D29" s="46">
        <v>38</v>
      </c>
      <c r="E29" s="117">
        <f t="shared" si="4"/>
        <v>88.372093023255815</v>
      </c>
      <c r="F29" s="46">
        <v>37</v>
      </c>
      <c r="G29" s="46">
        <v>37</v>
      </c>
      <c r="H29" s="117">
        <f t="shared" si="5"/>
        <v>100</v>
      </c>
      <c r="I29" s="46">
        <v>1950</v>
      </c>
      <c r="J29" s="46">
        <v>1656</v>
      </c>
      <c r="K29" s="117">
        <f t="shared" si="6"/>
        <v>84.92307692307692</v>
      </c>
      <c r="L29" s="46">
        <v>15</v>
      </c>
      <c r="M29" s="46">
        <v>15</v>
      </c>
      <c r="N29" s="118">
        <f t="shared" si="7"/>
        <v>100</v>
      </c>
    </row>
    <row r="30" spans="1:14">
      <c r="A30" s="262"/>
      <c r="B30" s="27" t="s">
        <v>159</v>
      </c>
      <c r="C30" s="116">
        <v>338</v>
      </c>
      <c r="D30" s="46">
        <v>338</v>
      </c>
      <c r="E30" s="117">
        <f t="shared" si="4"/>
        <v>100</v>
      </c>
      <c r="F30" s="46">
        <v>135</v>
      </c>
      <c r="G30" s="46">
        <v>135</v>
      </c>
      <c r="H30" s="117">
        <f t="shared" si="5"/>
        <v>100</v>
      </c>
      <c r="I30" s="46">
        <v>3549</v>
      </c>
      <c r="J30" s="46">
        <v>2997</v>
      </c>
      <c r="K30" s="117">
        <f t="shared" si="6"/>
        <v>84.446322907861372</v>
      </c>
      <c r="L30" s="46">
        <v>111</v>
      </c>
      <c r="M30" s="46">
        <v>87</v>
      </c>
      <c r="N30" s="118">
        <f t="shared" si="7"/>
        <v>78.378378378378372</v>
      </c>
    </row>
    <row r="31" spans="1:14">
      <c r="A31" s="321">
        <v>15</v>
      </c>
      <c r="B31" s="120" t="s">
        <v>156</v>
      </c>
      <c r="C31" s="116">
        <v>655</v>
      </c>
      <c r="D31" s="46">
        <v>614</v>
      </c>
      <c r="E31" s="117">
        <f t="shared" si="4"/>
        <v>93.74045801526718</v>
      </c>
      <c r="F31" s="46">
        <v>605</v>
      </c>
      <c r="G31" s="46">
        <v>537</v>
      </c>
      <c r="H31" s="117">
        <f t="shared" si="5"/>
        <v>88.760330578512395</v>
      </c>
      <c r="I31" s="46">
        <v>18996</v>
      </c>
      <c r="J31" s="46">
        <v>5509</v>
      </c>
      <c r="K31" s="117">
        <f t="shared" si="6"/>
        <v>29.000842282585808</v>
      </c>
      <c r="L31" s="46">
        <v>369</v>
      </c>
      <c r="M31" s="46">
        <v>311</v>
      </c>
      <c r="N31" s="118">
        <f t="shared" si="7"/>
        <v>84.281842818428188</v>
      </c>
    </row>
    <row r="32" spans="1:14">
      <c r="A32" s="262"/>
      <c r="B32" s="27" t="s">
        <v>157</v>
      </c>
      <c r="C32" s="116">
        <v>182</v>
      </c>
      <c r="D32" s="46">
        <v>128</v>
      </c>
      <c r="E32" s="117">
        <f t="shared" si="4"/>
        <v>70.329670329670336</v>
      </c>
      <c r="F32" s="46">
        <v>182</v>
      </c>
      <c r="G32" s="46">
        <v>116</v>
      </c>
      <c r="H32" s="117">
        <f t="shared" si="5"/>
        <v>63.73626373626373</v>
      </c>
      <c r="I32" s="46">
        <v>5210</v>
      </c>
      <c r="J32" s="46">
        <v>1665</v>
      </c>
      <c r="K32" s="117">
        <f t="shared" si="6"/>
        <v>31.957773512476006</v>
      </c>
      <c r="L32" s="46">
        <v>19</v>
      </c>
      <c r="M32" s="46">
        <v>19</v>
      </c>
      <c r="N32" s="118">
        <f t="shared" si="7"/>
        <v>100</v>
      </c>
    </row>
    <row r="33" spans="1:14">
      <c r="A33" s="262"/>
      <c r="B33" s="27" t="s">
        <v>158</v>
      </c>
      <c r="C33" s="116">
        <v>51</v>
      </c>
      <c r="D33" s="46">
        <v>51</v>
      </c>
      <c r="E33" s="117">
        <f t="shared" si="4"/>
        <v>100</v>
      </c>
      <c r="F33" s="46">
        <v>48</v>
      </c>
      <c r="G33" s="46">
        <v>48</v>
      </c>
      <c r="H33" s="117">
        <f t="shared" si="5"/>
        <v>100</v>
      </c>
      <c r="I33" s="46">
        <v>1950</v>
      </c>
      <c r="J33" s="46">
        <v>1698</v>
      </c>
      <c r="K33" s="117">
        <f t="shared" si="6"/>
        <v>87.07692307692308</v>
      </c>
      <c r="L33" s="46">
        <v>16</v>
      </c>
      <c r="M33" s="46">
        <v>16</v>
      </c>
      <c r="N33" s="118">
        <f t="shared" si="7"/>
        <v>100</v>
      </c>
    </row>
    <row r="34" spans="1:14">
      <c r="A34" s="320"/>
      <c r="B34" s="119" t="s">
        <v>159</v>
      </c>
      <c r="C34" s="116">
        <v>105</v>
      </c>
      <c r="D34" s="46">
        <v>69</v>
      </c>
      <c r="E34" s="117">
        <f t="shared" si="4"/>
        <v>65.714285714285708</v>
      </c>
      <c r="F34" s="46">
        <v>66</v>
      </c>
      <c r="G34" s="46">
        <v>66</v>
      </c>
      <c r="H34" s="117">
        <f t="shared" si="5"/>
        <v>100</v>
      </c>
      <c r="I34" s="46">
        <v>3549</v>
      </c>
      <c r="J34" s="46">
        <v>2718</v>
      </c>
      <c r="K34" s="117">
        <f t="shared" si="6"/>
        <v>76.584953508030424</v>
      </c>
      <c r="L34" s="46">
        <v>107</v>
      </c>
      <c r="M34" s="46">
        <v>107</v>
      </c>
      <c r="N34" s="118">
        <f t="shared" si="7"/>
        <v>100</v>
      </c>
    </row>
    <row r="35" spans="1:14">
      <c r="A35" s="262">
        <v>16</v>
      </c>
      <c r="B35" s="27" t="s">
        <v>156</v>
      </c>
      <c r="C35" s="116">
        <v>1182</v>
      </c>
      <c r="D35" s="46">
        <v>1126</v>
      </c>
      <c r="E35" s="117">
        <f t="shared" si="4"/>
        <v>95.262267343485618</v>
      </c>
      <c r="F35" s="46">
        <v>1126</v>
      </c>
      <c r="G35" s="46">
        <v>1037</v>
      </c>
      <c r="H35" s="117">
        <f t="shared" si="5"/>
        <v>92.095914742451157</v>
      </c>
      <c r="I35" s="46">
        <v>18996</v>
      </c>
      <c r="J35" s="46">
        <v>4974</v>
      </c>
      <c r="K35" s="117">
        <f t="shared" si="6"/>
        <v>26.184459886291851</v>
      </c>
      <c r="L35" s="46">
        <v>378</v>
      </c>
      <c r="M35" s="46">
        <v>309</v>
      </c>
      <c r="N35" s="118">
        <f t="shared" si="7"/>
        <v>81.746031746031747</v>
      </c>
    </row>
    <row r="36" spans="1:14">
      <c r="A36" s="262"/>
      <c r="B36" s="27" t="s">
        <v>157</v>
      </c>
      <c r="C36" s="116">
        <v>233</v>
      </c>
      <c r="D36" s="46">
        <v>180</v>
      </c>
      <c r="E36" s="117">
        <f t="shared" si="4"/>
        <v>77.253218884120173</v>
      </c>
      <c r="F36" s="46">
        <v>180</v>
      </c>
      <c r="G36" s="46">
        <v>169</v>
      </c>
      <c r="H36" s="117">
        <f t="shared" si="5"/>
        <v>93.888888888888886</v>
      </c>
      <c r="I36" s="46">
        <v>5210</v>
      </c>
      <c r="J36" s="46">
        <v>1636</v>
      </c>
      <c r="K36" s="117">
        <f t="shared" si="6"/>
        <v>31.401151631477926</v>
      </c>
      <c r="L36" s="46">
        <v>28</v>
      </c>
      <c r="M36" s="46">
        <v>28</v>
      </c>
      <c r="N36" s="118">
        <f t="shared" si="7"/>
        <v>100</v>
      </c>
    </row>
    <row r="37" spans="1:14">
      <c r="A37" s="262"/>
      <c r="B37" s="27" t="s">
        <v>158</v>
      </c>
      <c r="C37" s="116">
        <v>51</v>
      </c>
      <c r="D37" s="46">
        <v>51</v>
      </c>
      <c r="E37" s="117">
        <f t="shared" si="4"/>
        <v>100</v>
      </c>
      <c r="F37" s="46">
        <v>85</v>
      </c>
      <c r="G37" s="46">
        <v>77</v>
      </c>
      <c r="H37" s="117">
        <f t="shared" si="5"/>
        <v>90.588235294117652</v>
      </c>
      <c r="I37" s="46">
        <v>1950</v>
      </c>
      <c r="J37" s="46">
        <v>1656</v>
      </c>
      <c r="K37" s="117">
        <f t="shared" si="6"/>
        <v>84.92307692307692</v>
      </c>
      <c r="L37" s="46">
        <v>23</v>
      </c>
      <c r="M37" s="46">
        <v>23</v>
      </c>
      <c r="N37" s="118">
        <f t="shared" si="7"/>
        <v>100</v>
      </c>
    </row>
    <row r="38" spans="1:14">
      <c r="A38" s="320"/>
      <c r="B38" s="121" t="s">
        <v>159</v>
      </c>
      <c r="C38" s="122">
        <v>86</v>
      </c>
      <c r="D38" s="123">
        <v>84</v>
      </c>
      <c r="E38" s="117">
        <f t="shared" si="4"/>
        <v>97.674418604651152</v>
      </c>
      <c r="F38" s="46">
        <v>86</v>
      </c>
      <c r="G38" s="46">
        <v>84</v>
      </c>
      <c r="H38" s="117">
        <f t="shared" si="5"/>
        <v>97.674418604651152</v>
      </c>
      <c r="I38" s="46">
        <v>3549</v>
      </c>
      <c r="J38" s="46">
        <v>2630</v>
      </c>
      <c r="K38" s="117">
        <f t="shared" si="6"/>
        <v>74.105381797689489</v>
      </c>
      <c r="L38" s="46">
        <v>157</v>
      </c>
      <c r="M38" s="46">
        <v>107</v>
      </c>
      <c r="N38" s="118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1" t="s">
        <v>212</v>
      </c>
      <c r="D39" s="111" t="s">
        <v>212</v>
      </c>
      <c r="E39" s="25" t="s">
        <v>212</v>
      </c>
      <c r="F39" s="42">
        <v>862</v>
      </c>
      <c r="G39" s="42">
        <v>854</v>
      </c>
      <c r="H39" s="124">
        <f>G39/F39*100</f>
        <v>99.071925754060317</v>
      </c>
      <c r="I39" s="42">
        <v>56920</v>
      </c>
      <c r="J39" s="42">
        <v>6687</v>
      </c>
      <c r="K39" s="124">
        <f>J39/I39*100</f>
        <v>11.748067463106114</v>
      </c>
      <c r="L39" s="42">
        <v>109</v>
      </c>
      <c r="M39" s="42">
        <v>90</v>
      </c>
      <c r="N39" s="124">
        <f>M39/L39*100</f>
        <v>82.568807339449549</v>
      </c>
    </row>
    <row r="40" spans="1:14">
      <c r="A40" s="3" t="s">
        <v>100</v>
      </c>
    </row>
  </sheetData>
  <mergeCells count="17">
    <mergeCell ref="A35:A38"/>
    <mergeCell ref="B13:B14"/>
    <mergeCell ref="A27:A30"/>
    <mergeCell ref="A31:A34"/>
    <mergeCell ref="A13:A14"/>
    <mergeCell ref="A19:A22"/>
    <mergeCell ref="A23:A26"/>
    <mergeCell ref="A15:A18"/>
    <mergeCell ref="L2:N2"/>
    <mergeCell ref="A2:A3"/>
    <mergeCell ref="C2:E2"/>
    <mergeCell ref="F2:H2"/>
    <mergeCell ref="I13:K13"/>
    <mergeCell ref="L13:N13"/>
    <mergeCell ref="C13:E13"/>
    <mergeCell ref="F13:H13"/>
    <mergeCell ref="I2:K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sqref="A1:IV6553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228</v>
      </c>
      <c r="I1" s="133" t="s">
        <v>61</v>
      </c>
    </row>
    <row r="2" spans="1:9">
      <c r="A2" s="307" t="s">
        <v>29</v>
      </c>
      <c r="C2" s="298" t="s">
        <v>102</v>
      </c>
      <c r="D2" s="298" t="s">
        <v>103</v>
      </c>
      <c r="E2" s="298" t="s">
        <v>104</v>
      </c>
      <c r="F2" s="299" t="s">
        <v>108</v>
      </c>
      <c r="G2" s="299" t="s">
        <v>105</v>
      </c>
      <c r="H2" s="299" t="s">
        <v>106</v>
      </c>
      <c r="I2" s="305" t="s">
        <v>107</v>
      </c>
    </row>
    <row r="3" spans="1:9">
      <c r="A3" s="284"/>
      <c r="C3" s="286"/>
      <c r="D3" s="286"/>
      <c r="E3" s="286"/>
      <c r="F3" s="286"/>
      <c r="G3" s="286"/>
      <c r="H3" s="286"/>
      <c r="I3" s="306"/>
    </row>
    <row r="4" spans="1:9" hidden="1">
      <c r="A4" s="134" t="s">
        <v>67</v>
      </c>
      <c r="C4" s="135">
        <f t="shared" ref="C4:I4" si="0">SUM(C15:C18)</f>
        <v>1398</v>
      </c>
      <c r="D4" s="135">
        <f t="shared" si="0"/>
        <v>1204</v>
      </c>
      <c r="E4" s="135">
        <f t="shared" si="0"/>
        <v>3373</v>
      </c>
      <c r="F4" s="135">
        <f t="shared" si="0"/>
        <v>0</v>
      </c>
      <c r="G4" s="135">
        <f t="shared" si="0"/>
        <v>764</v>
      </c>
      <c r="H4" s="135">
        <f t="shared" si="0"/>
        <v>2607</v>
      </c>
      <c r="I4" s="135">
        <f t="shared" si="0"/>
        <v>585</v>
      </c>
    </row>
    <row r="5" spans="1:9" hidden="1">
      <c r="A5" s="134">
        <v>12</v>
      </c>
      <c r="C5" s="135">
        <f t="shared" ref="C5:I5" si="1">SUM(C19:C22)</f>
        <v>1270</v>
      </c>
      <c r="D5" s="135">
        <f t="shared" si="1"/>
        <v>1049</v>
      </c>
      <c r="E5" s="135">
        <f t="shared" si="1"/>
        <v>3379</v>
      </c>
      <c r="F5" s="135">
        <f t="shared" si="1"/>
        <v>0</v>
      </c>
      <c r="G5" s="135">
        <f t="shared" si="1"/>
        <v>745</v>
      </c>
      <c r="H5" s="135">
        <f t="shared" si="1"/>
        <v>3169</v>
      </c>
      <c r="I5" s="135">
        <f t="shared" si="1"/>
        <v>750</v>
      </c>
    </row>
    <row r="6" spans="1:9" ht="22.5" customHeight="1">
      <c r="A6" s="134" t="s">
        <v>160</v>
      </c>
      <c r="C6" s="135">
        <f t="shared" ref="C6:I6" si="2">SUM(C23:C26)</f>
        <v>1820</v>
      </c>
      <c r="D6" s="135">
        <f t="shared" si="2"/>
        <v>1408</v>
      </c>
      <c r="E6" s="135">
        <f t="shared" si="2"/>
        <v>5247</v>
      </c>
      <c r="F6" s="135">
        <f t="shared" si="2"/>
        <v>6341</v>
      </c>
      <c r="G6" s="135">
        <f t="shared" si="2"/>
        <v>1066</v>
      </c>
      <c r="H6" s="135">
        <f t="shared" si="2"/>
        <v>4024</v>
      </c>
      <c r="I6" s="135">
        <f t="shared" si="2"/>
        <v>1141</v>
      </c>
    </row>
    <row r="7" spans="1:9" ht="22.5" customHeight="1">
      <c r="A7" s="134">
        <v>14</v>
      </c>
      <c r="C7" s="135">
        <f t="shared" ref="C7:I7" si="3">SUM(C27:C30)</f>
        <v>1915</v>
      </c>
      <c r="D7" s="135">
        <f t="shared" si="3"/>
        <v>1022</v>
      </c>
      <c r="E7" s="135">
        <f t="shared" si="3"/>
        <v>5493</v>
      </c>
      <c r="F7" s="135">
        <f t="shared" si="3"/>
        <v>10070</v>
      </c>
      <c r="G7" s="135">
        <f t="shared" si="3"/>
        <v>1038</v>
      </c>
      <c r="H7" s="135">
        <f t="shared" si="3"/>
        <v>3540</v>
      </c>
      <c r="I7" s="135">
        <f t="shared" si="3"/>
        <v>885</v>
      </c>
    </row>
    <row r="8" spans="1:9" ht="22.5" customHeight="1">
      <c r="A8" s="134">
        <v>15</v>
      </c>
      <c r="C8" s="135">
        <f t="shared" ref="C8:I8" si="4">SUM(C31:C34)</f>
        <v>1781</v>
      </c>
      <c r="D8" s="135">
        <f t="shared" si="4"/>
        <v>989</v>
      </c>
      <c r="E8" s="135">
        <f t="shared" si="4"/>
        <v>5288</v>
      </c>
      <c r="F8" s="135">
        <f t="shared" si="4"/>
        <v>11755</v>
      </c>
      <c r="G8" s="135">
        <f t="shared" si="4"/>
        <v>1021</v>
      </c>
      <c r="H8" s="135">
        <f t="shared" si="4"/>
        <v>5000</v>
      </c>
      <c r="I8" s="135">
        <f t="shared" si="4"/>
        <v>1351</v>
      </c>
    </row>
    <row r="9" spans="1:9" ht="22.5" customHeight="1">
      <c r="A9" s="134">
        <v>16</v>
      </c>
      <c r="C9" s="135">
        <f t="shared" ref="C9:I9" si="5">SUM(C35:C38)</f>
        <v>1810</v>
      </c>
      <c r="D9" s="135">
        <f t="shared" si="5"/>
        <v>893</v>
      </c>
      <c r="E9" s="135">
        <f t="shared" si="5"/>
        <v>4609</v>
      </c>
      <c r="F9" s="135">
        <f t="shared" si="5"/>
        <v>13138</v>
      </c>
      <c r="G9" s="135">
        <f t="shared" si="5"/>
        <v>1069</v>
      </c>
      <c r="H9" s="135">
        <f t="shared" si="5"/>
        <v>4098</v>
      </c>
      <c r="I9" s="135">
        <f t="shared" si="5"/>
        <v>883</v>
      </c>
    </row>
    <row r="10" spans="1:9" ht="22.5" customHeight="1" thickBot="1">
      <c r="A10" s="136">
        <v>17</v>
      </c>
      <c r="C10" s="137">
        <f t="shared" ref="C10:I10" si="6">SUM(C39:C39)</f>
        <v>1735</v>
      </c>
      <c r="D10" s="137">
        <f t="shared" si="6"/>
        <v>1567</v>
      </c>
      <c r="E10" s="137">
        <f t="shared" si="6"/>
        <v>778</v>
      </c>
      <c r="F10" s="137">
        <f t="shared" si="6"/>
        <v>14630</v>
      </c>
      <c r="G10" s="137">
        <f t="shared" si="6"/>
        <v>1023</v>
      </c>
      <c r="H10" s="137">
        <f t="shared" si="6"/>
        <v>3363</v>
      </c>
      <c r="I10" s="137">
        <f t="shared" si="6"/>
        <v>948</v>
      </c>
    </row>
    <row r="11" spans="1:9">
      <c r="A11" s="132" t="s">
        <v>100</v>
      </c>
    </row>
    <row r="12" spans="1:9" ht="14.25" thickBot="1">
      <c r="A12" s="2" t="s">
        <v>228</v>
      </c>
      <c r="B12" s="2"/>
      <c r="I12" s="133" t="s">
        <v>61</v>
      </c>
    </row>
    <row r="13" spans="1:9">
      <c r="A13" s="307" t="s">
        <v>29</v>
      </c>
      <c r="B13" s="298"/>
      <c r="C13" s="298" t="s">
        <v>102</v>
      </c>
      <c r="D13" s="298" t="s">
        <v>103</v>
      </c>
      <c r="E13" s="298" t="s">
        <v>104</v>
      </c>
      <c r="F13" s="299" t="s">
        <v>108</v>
      </c>
      <c r="G13" s="299" t="s">
        <v>105</v>
      </c>
      <c r="H13" s="299" t="s">
        <v>106</v>
      </c>
      <c r="I13" s="305" t="s">
        <v>107</v>
      </c>
    </row>
    <row r="14" spans="1:9">
      <c r="A14" s="284"/>
      <c r="B14" s="286"/>
      <c r="C14" s="286"/>
      <c r="D14" s="286"/>
      <c r="E14" s="286"/>
      <c r="F14" s="286"/>
      <c r="G14" s="286"/>
      <c r="H14" s="286"/>
      <c r="I14" s="306"/>
    </row>
    <row r="15" spans="1:9" hidden="1">
      <c r="A15" s="316" t="s">
        <v>67</v>
      </c>
      <c r="B15" s="138" t="s">
        <v>156</v>
      </c>
      <c r="C15" s="135">
        <v>1398</v>
      </c>
      <c r="D15" s="135">
        <v>1204</v>
      </c>
      <c r="E15" s="135">
        <v>3373</v>
      </c>
      <c r="F15" s="135" t="s">
        <v>215</v>
      </c>
      <c r="G15" s="135">
        <v>764</v>
      </c>
      <c r="H15" s="135">
        <v>2607</v>
      </c>
      <c r="I15" s="135">
        <v>585</v>
      </c>
    </row>
    <row r="16" spans="1:9" hidden="1">
      <c r="A16" s="316"/>
      <c r="B16" s="138" t="s">
        <v>157</v>
      </c>
      <c r="C16" s="135"/>
      <c r="D16" s="135"/>
      <c r="E16" s="135"/>
      <c r="F16" s="135"/>
      <c r="G16" s="135"/>
      <c r="H16" s="135"/>
      <c r="I16" s="135"/>
    </row>
    <row r="17" spans="1:9" hidden="1">
      <c r="A17" s="316"/>
      <c r="B17" s="138" t="s">
        <v>158</v>
      </c>
      <c r="C17" s="135"/>
      <c r="D17" s="135"/>
      <c r="E17" s="135"/>
      <c r="F17" s="135"/>
      <c r="G17" s="135"/>
      <c r="H17" s="135"/>
      <c r="I17" s="135"/>
    </row>
    <row r="18" spans="1:9" hidden="1">
      <c r="A18" s="316"/>
      <c r="B18" s="138" t="s">
        <v>159</v>
      </c>
      <c r="C18" s="135"/>
      <c r="D18" s="135"/>
      <c r="E18" s="135"/>
      <c r="F18" s="135"/>
      <c r="G18" s="135"/>
      <c r="H18" s="135"/>
      <c r="I18" s="135"/>
    </row>
    <row r="19" spans="1:9" hidden="1">
      <c r="A19" s="316">
        <v>12</v>
      </c>
      <c r="B19" s="138" t="s">
        <v>156</v>
      </c>
      <c r="C19" s="135">
        <v>1270</v>
      </c>
      <c r="D19" s="135">
        <v>1049</v>
      </c>
      <c r="E19" s="135">
        <v>3379</v>
      </c>
      <c r="F19" s="139" t="s">
        <v>109</v>
      </c>
      <c r="G19" s="135">
        <v>745</v>
      </c>
      <c r="H19" s="135">
        <v>3169</v>
      </c>
      <c r="I19" s="135">
        <v>750</v>
      </c>
    </row>
    <row r="20" spans="1:9" hidden="1">
      <c r="A20" s="316"/>
      <c r="B20" s="138" t="s">
        <v>157</v>
      </c>
      <c r="C20" s="135"/>
      <c r="D20" s="135"/>
      <c r="E20" s="135"/>
      <c r="F20" s="135"/>
      <c r="G20" s="135"/>
      <c r="H20" s="135"/>
      <c r="I20" s="135"/>
    </row>
    <row r="21" spans="1:9" hidden="1">
      <c r="A21" s="316"/>
      <c r="B21" s="138" t="s">
        <v>158</v>
      </c>
      <c r="C21" s="135"/>
      <c r="D21" s="135"/>
      <c r="E21" s="135"/>
      <c r="F21" s="135"/>
      <c r="G21" s="135"/>
      <c r="H21" s="135"/>
      <c r="I21" s="135"/>
    </row>
    <row r="22" spans="1:9" hidden="1">
      <c r="A22" s="316"/>
      <c r="B22" s="138" t="s">
        <v>159</v>
      </c>
      <c r="C22" s="135"/>
      <c r="D22" s="135"/>
      <c r="E22" s="135"/>
      <c r="F22" s="135"/>
      <c r="G22" s="135"/>
      <c r="H22" s="135"/>
      <c r="I22" s="135"/>
    </row>
    <row r="23" spans="1:9">
      <c r="A23" s="316">
        <v>13</v>
      </c>
      <c r="B23" s="138" t="s">
        <v>156</v>
      </c>
      <c r="C23" s="140">
        <v>1303</v>
      </c>
      <c r="D23" s="141">
        <v>815</v>
      </c>
      <c r="E23" s="141">
        <v>3760</v>
      </c>
      <c r="F23" s="141">
        <v>3966</v>
      </c>
      <c r="G23" s="141">
        <v>730</v>
      </c>
      <c r="H23" s="141">
        <v>2532</v>
      </c>
      <c r="I23" s="142">
        <v>808</v>
      </c>
    </row>
    <row r="24" spans="1:9">
      <c r="A24" s="316"/>
      <c r="B24" s="138" t="s">
        <v>157</v>
      </c>
      <c r="C24" s="140">
        <v>232</v>
      </c>
      <c r="D24" s="141">
        <v>303</v>
      </c>
      <c r="E24" s="141">
        <v>692</v>
      </c>
      <c r="F24" s="141">
        <v>773</v>
      </c>
      <c r="G24" s="141">
        <v>148</v>
      </c>
      <c r="H24" s="141">
        <v>945</v>
      </c>
      <c r="I24" s="142">
        <v>148</v>
      </c>
    </row>
    <row r="25" spans="1:9">
      <c r="A25" s="316"/>
      <c r="B25" s="138" t="s">
        <v>158</v>
      </c>
      <c r="C25" s="140">
        <v>122</v>
      </c>
      <c r="D25" s="141">
        <v>146</v>
      </c>
      <c r="E25" s="141">
        <v>364</v>
      </c>
      <c r="F25" s="141">
        <v>753</v>
      </c>
      <c r="G25" s="141">
        <v>84</v>
      </c>
      <c r="H25" s="141">
        <v>243</v>
      </c>
      <c r="I25" s="142">
        <v>65</v>
      </c>
    </row>
    <row r="26" spans="1:9">
      <c r="A26" s="316"/>
      <c r="B26" s="138" t="s">
        <v>159</v>
      </c>
      <c r="C26" s="143">
        <v>163</v>
      </c>
      <c r="D26" s="144">
        <v>144</v>
      </c>
      <c r="E26" s="144">
        <v>431</v>
      </c>
      <c r="F26" s="144">
        <v>849</v>
      </c>
      <c r="G26" s="144">
        <v>104</v>
      </c>
      <c r="H26" s="144">
        <v>304</v>
      </c>
      <c r="I26" s="145">
        <v>120</v>
      </c>
    </row>
    <row r="27" spans="1:9">
      <c r="A27" s="322">
        <v>14</v>
      </c>
      <c r="B27" s="146" t="s">
        <v>156</v>
      </c>
      <c r="C27" s="140">
        <v>1422</v>
      </c>
      <c r="D27" s="141">
        <v>584</v>
      </c>
      <c r="E27" s="141">
        <v>3626</v>
      </c>
      <c r="F27" s="141">
        <v>6174</v>
      </c>
      <c r="G27" s="141">
        <v>725</v>
      </c>
      <c r="H27" s="141">
        <v>2439</v>
      </c>
      <c r="I27" s="142">
        <v>622</v>
      </c>
    </row>
    <row r="28" spans="1:9">
      <c r="A28" s="316"/>
      <c r="B28" s="138" t="s">
        <v>157</v>
      </c>
      <c r="C28" s="140">
        <v>265</v>
      </c>
      <c r="D28" s="141">
        <v>206</v>
      </c>
      <c r="E28" s="141">
        <v>709</v>
      </c>
      <c r="F28" s="141">
        <v>2042</v>
      </c>
      <c r="G28" s="141">
        <v>142</v>
      </c>
      <c r="H28" s="141">
        <v>623</v>
      </c>
      <c r="I28" s="142">
        <v>120</v>
      </c>
    </row>
    <row r="29" spans="1:9">
      <c r="A29" s="316"/>
      <c r="B29" s="138" t="s">
        <v>158</v>
      </c>
      <c r="C29" s="140">
        <v>90</v>
      </c>
      <c r="D29" s="141">
        <v>134</v>
      </c>
      <c r="E29" s="141">
        <v>316</v>
      </c>
      <c r="F29" s="141">
        <v>857</v>
      </c>
      <c r="G29" s="141">
        <v>65</v>
      </c>
      <c r="H29" s="141">
        <v>221</v>
      </c>
      <c r="I29" s="142">
        <v>54</v>
      </c>
    </row>
    <row r="30" spans="1:9">
      <c r="A30" s="323"/>
      <c r="B30" s="147" t="s">
        <v>159</v>
      </c>
      <c r="C30" s="140">
        <v>138</v>
      </c>
      <c r="D30" s="141">
        <v>98</v>
      </c>
      <c r="E30" s="141">
        <v>842</v>
      </c>
      <c r="F30" s="141">
        <v>997</v>
      </c>
      <c r="G30" s="141">
        <v>106</v>
      </c>
      <c r="H30" s="141">
        <v>257</v>
      </c>
      <c r="I30" s="142">
        <v>89</v>
      </c>
    </row>
    <row r="31" spans="1:9">
      <c r="A31" s="322">
        <v>15</v>
      </c>
      <c r="B31" s="146" t="s">
        <v>156</v>
      </c>
      <c r="C31" s="140">
        <v>1309</v>
      </c>
      <c r="D31" s="141">
        <v>715</v>
      </c>
      <c r="E31" s="141">
        <v>3521</v>
      </c>
      <c r="F31" s="141">
        <v>7396</v>
      </c>
      <c r="G31" s="141">
        <v>694</v>
      </c>
      <c r="H31" s="141">
        <v>3937</v>
      </c>
      <c r="I31" s="142">
        <v>675</v>
      </c>
    </row>
    <row r="32" spans="1:9">
      <c r="A32" s="316"/>
      <c r="B32" s="138" t="s">
        <v>157</v>
      </c>
      <c r="C32" s="140">
        <v>245</v>
      </c>
      <c r="D32" s="141">
        <v>130</v>
      </c>
      <c r="E32" s="141">
        <v>705</v>
      </c>
      <c r="F32" s="141">
        <v>2206</v>
      </c>
      <c r="G32" s="141">
        <v>154</v>
      </c>
      <c r="H32" s="141">
        <v>656</v>
      </c>
      <c r="I32" s="142">
        <v>118</v>
      </c>
    </row>
    <row r="33" spans="1:9">
      <c r="A33" s="316"/>
      <c r="B33" s="138" t="s">
        <v>158</v>
      </c>
      <c r="C33" s="140">
        <v>92</v>
      </c>
      <c r="D33" s="141">
        <v>56</v>
      </c>
      <c r="E33" s="141">
        <v>290</v>
      </c>
      <c r="F33" s="141">
        <v>934</v>
      </c>
      <c r="G33" s="141">
        <v>71</v>
      </c>
      <c r="H33" s="141">
        <v>177</v>
      </c>
      <c r="I33" s="142">
        <v>47</v>
      </c>
    </row>
    <row r="34" spans="1:9">
      <c r="A34" s="323"/>
      <c r="B34" s="147" t="s">
        <v>159</v>
      </c>
      <c r="C34" s="140">
        <v>135</v>
      </c>
      <c r="D34" s="141">
        <v>88</v>
      </c>
      <c r="E34" s="141">
        <v>772</v>
      </c>
      <c r="F34" s="141">
        <v>1219</v>
      </c>
      <c r="G34" s="141">
        <v>102</v>
      </c>
      <c r="H34" s="141">
        <v>230</v>
      </c>
      <c r="I34" s="142">
        <v>511</v>
      </c>
    </row>
    <row r="35" spans="1:9">
      <c r="A35" s="316">
        <v>16</v>
      </c>
      <c r="B35" s="138" t="s">
        <v>156</v>
      </c>
      <c r="C35" s="148">
        <v>1344</v>
      </c>
      <c r="D35" s="149">
        <v>701</v>
      </c>
      <c r="E35" s="149">
        <v>3286</v>
      </c>
      <c r="F35" s="149">
        <v>8392</v>
      </c>
      <c r="G35" s="149">
        <v>757</v>
      </c>
      <c r="H35" s="149">
        <v>3412</v>
      </c>
      <c r="I35" s="150">
        <v>692</v>
      </c>
    </row>
    <row r="36" spans="1:9">
      <c r="A36" s="316"/>
      <c r="B36" s="138" t="s">
        <v>157</v>
      </c>
      <c r="C36" s="140">
        <v>229</v>
      </c>
      <c r="D36" s="141">
        <v>74</v>
      </c>
      <c r="E36" s="141">
        <v>562</v>
      </c>
      <c r="F36" s="141">
        <v>2260</v>
      </c>
      <c r="G36" s="141">
        <v>150</v>
      </c>
      <c r="H36" s="141">
        <v>220</v>
      </c>
      <c r="I36" s="142">
        <v>64</v>
      </c>
    </row>
    <row r="37" spans="1:9">
      <c r="A37" s="316"/>
      <c r="B37" s="138" t="s">
        <v>158</v>
      </c>
      <c r="C37" s="140">
        <v>111</v>
      </c>
      <c r="D37" s="141">
        <v>47</v>
      </c>
      <c r="E37" s="141">
        <v>361</v>
      </c>
      <c r="F37" s="141">
        <v>1075</v>
      </c>
      <c r="G37" s="141">
        <v>61</v>
      </c>
      <c r="H37" s="141">
        <v>220</v>
      </c>
      <c r="I37" s="142">
        <v>55</v>
      </c>
    </row>
    <row r="38" spans="1:9">
      <c r="A38" s="316"/>
      <c r="B38" s="151" t="s">
        <v>159</v>
      </c>
      <c r="C38" s="143">
        <v>126</v>
      </c>
      <c r="D38" s="144">
        <v>71</v>
      </c>
      <c r="E38" s="144">
        <v>400</v>
      </c>
      <c r="F38" s="144">
        <v>1411</v>
      </c>
      <c r="G38" s="144">
        <v>101</v>
      </c>
      <c r="H38" s="144">
        <v>246</v>
      </c>
      <c r="I38" s="145">
        <v>72</v>
      </c>
    </row>
    <row r="39" spans="1:9" ht="39.75" customHeight="1" thickBot="1">
      <c r="A39" s="152">
        <v>17</v>
      </c>
      <c r="B39" s="153" t="s">
        <v>15</v>
      </c>
      <c r="C39" s="154">
        <v>1735</v>
      </c>
      <c r="D39" s="155">
        <v>1567</v>
      </c>
      <c r="E39" s="155">
        <v>778</v>
      </c>
      <c r="F39" s="155">
        <v>14630</v>
      </c>
      <c r="G39" s="155">
        <v>1023</v>
      </c>
      <c r="H39" s="155">
        <v>3363</v>
      </c>
      <c r="I39" s="156">
        <v>948</v>
      </c>
    </row>
    <row r="40" spans="1:9">
      <c r="A40" s="132" t="s">
        <v>100</v>
      </c>
      <c r="B40" s="132"/>
    </row>
  </sheetData>
  <mergeCells count="23">
    <mergeCell ref="F13:F14"/>
    <mergeCell ref="G13:G14"/>
    <mergeCell ref="H13:H14"/>
    <mergeCell ref="I13:I14"/>
    <mergeCell ref="A35:A38"/>
    <mergeCell ref="A15:A18"/>
    <mergeCell ref="A19:A22"/>
    <mergeCell ref="A23:A26"/>
    <mergeCell ref="A27:A30"/>
    <mergeCell ref="A31:A34"/>
    <mergeCell ref="D13:D14"/>
    <mergeCell ref="E13:E14"/>
    <mergeCell ref="A2:A3"/>
    <mergeCell ref="C2:C3"/>
    <mergeCell ref="D2:D3"/>
    <mergeCell ref="A13:A14"/>
    <mergeCell ref="C13:C14"/>
    <mergeCell ref="B13:B14"/>
    <mergeCell ref="I2:I3"/>
    <mergeCell ref="E2:E3"/>
    <mergeCell ref="F2:F3"/>
    <mergeCell ref="G2:G3"/>
    <mergeCell ref="H2:H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sqref="A1:IV6553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227</v>
      </c>
      <c r="O1" s="133" t="s">
        <v>61</v>
      </c>
    </row>
    <row r="2" spans="1:15" ht="20.25" customHeight="1">
      <c r="A2" s="325" t="s">
        <v>0</v>
      </c>
      <c r="B2" s="324" t="s">
        <v>3</v>
      </c>
      <c r="C2" s="324" t="s">
        <v>110</v>
      </c>
      <c r="D2" s="324" t="s">
        <v>111</v>
      </c>
      <c r="E2" s="296" t="s">
        <v>112</v>
      </c>
      <c r="F2" s="296" t="s">
        <v>113</v>
      </c>
      <c r="G2" s="324" t="s">
        <v>114</v>
      </c>
      <c r="H2" s="296" t="s">
        <v>121</v>
      </c>
      <c r="I2" s="296" t="s">
        <v>120</v>
      </c>
      <c r="J2" s="296" t="s">
        <v>246</v>
      </c>
      <c r="K2" s="324" t="s">
        <v>115</v>
      </c>
      <c r="L2" s="324" t="s">
        <v>116</v>
      </c>
      <c r="M2" s="324" t="s">
        <v>117</v>
      </c>
      <c r="N2" s="296" t="s">
        <v>119</v>
      </c>
      <c r="O2" s="327" t="s">
        <v>118</v>
      </c>
    </row>
    <row r="3" spans="1:15" ht="20.25" customHeight="1">
      <c r="A3" s="326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328"/>
    </row>
    <row r="4" spans="1:15" ht="14.25" hidden="1" customHeight="1">
      <c r="A4" s="134" t="s">
        <v>67</v>
      </c>
      <c r="B4" s="157">
        <f t="shared" ref="B4:B10" si="0">SUM(C4:O4)</f>
        <v>101252</v>
      </c>
      <c r="C4" s="157">
        <v>34921</v>
      </c>
      <c r="D4" s="157">
        <v>14729</v>
      </c>
      <c r="E4" s="157">
        <v>18162</v>
      </c>
      <c r="F4" s="157">
        <v>11145</v>
      </c>
      <c r="G4" s="157">
        <v>1128</v>
      </c>
      <c r="H4" s="157">
        <v>5710</v>
      </c>
      <c r="I4" s="157">
        <v>7469</v>
      </c>
      <c r="J4" s="157">
        <v>3803</v>
      </c>
      <c r="K4" s="157">
        <v>419</v>
      </c>
      <c r="L4" s="157">
        <v>3720</v>
      </c>
      <c r="M4" s="157">
        <v>46</v>
      </c>
      <c r="N4" s="157" t="s">
        <v>236</v>
      </c>
      <c r="O4" s="157" t="s">
        <v>236</v>
      </c>
    </row>
    <row r="5" spans="1:15" ht="14.25" hidden="1" customHeight="1">
      <c r="A5" s="134">
        <v>12</v>
      </c>
      <c r="B5" s="157">
        <f t="shared" si="0"/>
        <v>102941</v>
      </c>
      <c r="C5" s="157">
        <v>36592</v>
      </c>
      <c r="D5" s="157">
        <v>14274</v>
      </c>
      <c r="E5" s="157">
        <v>17285</v>
      </c>
      <c r="F5" s="157">
        <v>11457</v>
      </c>
      <c r="G5" s="157">
        <v>1399</v>
      </c>
      <c r="H5" s="157">
        <v>4945</v>
      </c>
      <c r="I5" s="157">
        <v>6698</v>
      </c>
      <c r="J5" s="157">
        <v>3544</v>
      </c>
      <c r="K5" s="157">
        <v>384</v>
      </c>
      <c r="L5" s="157">
        <v>3594</v>
      </c>
      <c r="M5" s="157">
        <v>35</v>
      </c>
      <c r="N5" s="157">
        <v>1439</v>
      </c>
      <c r="O5" s="157">
        <v>1295</v>
      </c>
    </row>
    <row r="6" spans="1:15" ht="36" customHeight="1">
      <c r="A6" s="229" t="s">
        <v>196</v>
      </c>
      <c r="B6" s="157">
        <f t="shared" si="0"/>
        <v>98842</v>
      </c>
      <c r="C6" s="157">
        <v>34310</v>
      </c>
      <c r="D6" s="157">
        <v>14798</v>
      </c>
      <c r="E6" s="157">
        <v>17003</v>
      </c>
      <c r="F6" s="157">
        <v>10345</v>
      </c>
      <c r="G6" s="157">
        <v>1437</v>
      </c>
      <c r="H6" s="157">
        <v>4823</v>
      </c>
      <c r="I6" s="157">
        <v>5289</v>
      </c>
      <c r="J6" s="157">
        <v>2811</v>
      </c>
      <c r="K6" s="157">
        <v>561</v>
      </c>
      <c r="L6" s="157">
        <v>3728</v>
      </c>
      <c r="M6" s="157">
        <v>0</v>
      </c>
      <c r="N6" s="157">
        <v>1310</v>
      </c>
      <c r="O6" s="157">
        <v>2427</v>
      </c>
    </row>
    <row r="7" spans="1:15" ht="36" customHeight="1">
      <c r="A7" s="229">
        <v>14</v>
      </c>
      <c r="B7" s="157">
        <f t="shared" si="0"/>
        <v>99459</v>
      </c>
      <c r="C7" s="157">
        <v>32770</v>
      </c>
      <c r="D7" s="157">
        <v>14859</v>
      </c>
      <c r="E7" s="157">
        <v>16795</v>
      </c>
      <c r="F7" s="157">
        <v>10941</v>
      </c>
      <c r="G7" s="157">
        <v>1404</v>
      </c>
      <c r="H7" s="157">
        <v>5083</v>
      </c>
      <c r="I7" s="157">
        <v>6434</v>
      </c>
      <c r="J7" s="157">
        <v>3011</v>
      </c>
      <c r="K7" s="157">
        <v>561</v>
      </c>
      <c r="L7" s="157">
        <v>3986</v>
      </c>
      <c r="M7" s="157">
        <v>8</v>
      </c>
      <c r="N7" s="157">
        <v>731</v>
      </c>
      <c r="O7" s="157">
        <v>2876</v>
      </c>
    </row>
    <row r="8" spans="1:15" ht="36" customHeight="1">
      <c r="A8" s="229">
        <v>15</v>
      </c>
      <c r="B8" s="157">
        <f t="shared" si="0"/>
        <v>102603</v>
      </c>
      <c r="C8" s="157">
        <v>33387</v>
      </c>
      <c r="D8" s="157">
        <v>15242</v>
      </c>
      <c r="E8" s="157">
        <v>14681</v>
      </c>
      <c r="F8" s="157">
        <v>8739</v>
      </c>
      <c r="G8" s="157">
        <v>1716</v>
      </c>
      <c r="H8" s="157">
        <v>4363</v>
      </c>
      <c r="I8" s="157">
        <v>7749</v>
      </c>
      <c r="J8" s="157">
        <v>3301</v>
      </c>
      <c r="K8" s="157">
        <v>423</v>
      </c>
      <c r="L8" s="157">
        <v>3347</v>
      </c>
      <c r="M8" s="157">
        <v>0</v>
      </c>
      <c r="N8" s="157">
        <v>951</v>
      </c>
      <c r="O8" s="157">
        <v>8704</v>
      </c>
    </row>
    <row r="9" spans="1:15" ht="36" customHeight="1">
      <c r="A9" s="229">
        <v>16</v>
      </c>
      <c r="B9" s="157">
        <f t="shared" si="0"/>
        <v>99793</v>
      </c>
      <c r="C9" s="157">
        <v>34451</v>
      </c>
      <c r="D9" s="157">
        <v>13188</v>
      </c>
      <c r="E9" s="157">
        <v>14481</v>
      </c>
      <c r="F9" s="157">
        <v>1973</v>
      </c>
      <c r="G9" s="157">
        <v>1760</v>
      </c>
      <c r="H9" s="157">
        <v>4619</v>
      </c>
      <c r="I9" s="157">
        <v>8722</v>
      </c>
      <c r="J9" s="157">
        <v>3113</v>
      </c>
      <c r="K9" s="157">
        <v>344</v>
      </c>
      <c r="L9" s="157">
        <v>3014</v>
      </c>
      <c r="M9" s="157">
        <v>11</v>
      </c>
      <c r="N9" s="157">
        <v>817</v>
      </c>
      <c r="O9" s="157">
        <v>13300</v>
      </c>
    </row>
    <row r="10" spans="1:15" ht="36" customHeight="1" thickBot="1">
      <c r="A10" s="230">
        <v>17</v>
      </c>
      <c r="B10" s="158">
        <f t="shared" si="0"/>
        <v>103868</v>
      </c>
      <c r="C10" s="159">
        <v>35538</v>
      </c>
      <c r="D10" s="159">
        <v>14432</v>
      </c>
      <c r="E10" s="159">
        <v>14864</v>
      </c>
      <c r="F10" s="159">
        <v>4290</v>
      </c>
      <c r="G10" s="159">
        <v>1283</v>
      </c>
      <c r="H10" s="159">
        <v>6315</v>
      </c>
      <c r="I10" s="159">
        <v>6415</v>
      </c>
      <c r="J10" s="159">
        <v>2887</v>
      </c>
      <c r="K10" s="159">
        <v>255</v>
      </c>
      <c r="L10" s="159">
        <v>3054</v>
      </c>
      <c r="M10" s="159">
        <v>0</v>
      </c>
      <c r="N10" s="159">
        <v>676</v>
      </c>
      <c r="O10" s="159">
        <v>13859</v>
      </c>
    </row>
    <row r="11" spans="1:15" ht="13.5" customHeight="1">
      <c r="A11" s="132" t="s">
        <v>204</v>
      </c>
    </row>
    <row r="12" spans="1:15" ht="10.5" customHeight="1"/>
  </sheetData>
  <mergeCells count="15">
    <mergeCell ref="M2:M3"/>
    <mergeCell ref="N2:N3"/>
    <mergeCell ref="O2:O3"/>
    <mergeCell ref="I2:I3"/>
    <mergeCell ref="J2:J3"/>
    <mergeCell ref="K2:K3"/>
    <mergeCell ref="L2:L3"/>
    <mergeCell ref="E2:E3"/>
    <mergeCell ref="F2:F3"/>
    <mergeCell ref="G2:G3"/>
    <mergeCell ref="H2:H3"/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sqref="A1:IV6553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226</v>
      </c>
      <c r="P1" s="133" t="s">
        <v>61</v>
      </c>
    </row>
    <row r="2" spans="1:16" ht="20.25" customHeight="1">
      <c r="A2" s="330" t="s">
        <v>0</v>
      </c>
      <c r="B2" s="324" t="s">
        <v>3</v>
      </c>
      <c r="C2" s="324" t="s">
        <v>110</v>
      </c>
      <c r="D2" s="324" t="s">
        <v>123</v>
      </c>
      <c r="E2" s="324" t="s">
        <v>111</v>
      </c>
      <c r="F2" s="296" t="s">
        <v>112</v>
      </c>
      <c r="G2" s="296" t="s">
        <v>113</v>
      </c>
      <c r="H2" s="324" t="s">
        <v>114</v>
      </c>
      <c r="I2" s="296" t="s">
        <v>121</v>
      </c>
      <c r="J2" s="296" t="s">
        <v>120</v>
      </c>
      <c r="K2" s="296" t="s">
        <v>246</v>
      </c>
      <c r="L2" s="324" t="s">
        <v>115</v>
      </c>
      <c r="M2" s="324" t="s">
        <v>116</v>
      </c>
      <c r="N2" s="324" t="s">
        <v>117</v>
      </c>
      <c r="O2" s="296" t="s">
        <v>122</v>
      </c>
      <c r="P2" s="329" t="s">
        <v>119</v>
      </c>
    </row>
    <row r="3" spans="1:16" ht="20.25" customHeight="1">
      <c r="A3" s="331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328"/>
    </row>
    <row r="4" spans="1:16" ht="14.25" hidden="1" customHeight="1">
      <c r="A4" s="134" t="s">
        <v>67</v>
      </c>
      <c r="B4" s="157">
        <f t="shared" ref="B4:B10" si="0">SUM(C4:P4)</f>
        <v>267127</v>
      </c>
      <c r="C4" s="157">
        <v>75782</v>
      </c>
      <c r="D4" s="157">
        <v>1958</v>
      </c>
      <c r="E4" s="160">
        <v>26625</v>
      </c>
      <c r="F4" s="157">
        <v>45765</v>
      </c>
      <c r="G4" s="157">
        <v>11637</v>
      </c>
      <c r="H4" s="157">
        <v>19944</v>
      </c>
      <c r="I4" s="157">
        <v>11513</v>
      </c>
      <c r="J4" s="157">
        <v>15842</v>
      </c>
      <c r="K4" s="157">
        <v>14728</v>
      </c>
      <c r="L4" s="157">
        <v>17659</v>
      </c>
      <c r="M4" s="157">
        <v>15079</v>
      </c>
      <c r="N4" s="157">
        <v>5731</v>
      </c>
      <c r="O4" s="157">
        <v>4864</v>
      </c>
      <c r="P4" s="157"/>
    </row>
    <row r="5" spans="1:16" ht="14.25" hidden="1" customHeight="1">
      <c r="A5" s="134">
        <v>12</v>
      </c>
      <c r="B5" s="157">
        <f t="shared" si="0"/>
        <v>267518</v>
      </c>
      <c r="C5" s="157">
        <v>74793</v>
      </c>
      <c r="D5" s="157">
        <v>2285</v>
      </c>
      <c r="E5" s="160">
        <v>21613</v>
      </c>
      <c r="F5" s="157">
        <v>46356</v>
      </c>
      <c r="G5" s="157">
        <v>12752</v>
      </c>
      <c r="H5" s="157">
        <v>21857</v>
      </c>
      <c r="I5" s="157">
        <v>11238</v>
      </c>
      <c r="J5" s="157">
        <v>16118</v>
      </c>
      <c r="K5" s="157">
        <v>13708</v>
      </c>
      <c r="L5" s="157">
        <v>14885</v>
      </c>
      <c r="M5" s="157">
        <v>15326</v>
      </c>
      <c r="N5" s="157">
        <v>5894</v>
      </c>
      <c r="O5" s="157">
        <v>4395</v>
      </c>
      <c r="P5" s="157">
        <v>6298</v>
      </c>
    </row>
    <row r="6" spans="1:16" ht="36" customHeight="1">
      <c r="A6" s="229" t="s">
        <v>196</v>
      </c>
      <c r="B6" s="214">
        <f t="shared" si="0"/>
        <v>268210</v>
      </c>
      <c r="C6" s="214">
        <v>75734</v>
      </c>
      <c r="D6" s="214">
        <v>2992</v>
      </c>
      <c r="E6" s="215">
        <v>22735</v>
      </c>
      <c r="F6" s="214">
        <v>42577</v>
      </c>
      <c r="G6" s="214">
        <v>14633</v>
      </c>
      <c r="H6" s="214">
        <v>21284</v>
      </c>
      <c r="I6" s="214">
        <v>12079</v>
      </c>
      <c r="J6" s="214">
        <v>16268</v>
      </c>
      <c r="K6" s="214">
        <v>14812</v>
      </c>
      <c r="L6" s="214">
        <v>15070</v>
      </c>
      <c r="M6" s="214">
        <v>14818</v>
      </c>
      <c r="N6" s="214">
        <v>5537</v>
      </c>
      <c r="O6" s="214">
        <v>2599</v>
      </c>
      <c r="P6" s="214">
        <v>7072</v>
      </c>
    </row>
    <row r="7" spans="1:16" ht="36" customHeight="1">
      <c r="A7" s="229">
        <v>14</v>
      </c>
      <c r="B7" s="214">
        <f t="shared" si="0"/>
        <v>252656</v>
      </c>
      <c r="C7" s="214">
        <v>68275</v>
      </c>
      <c r="D7" s="214">
        <v>3086</v>
      </c>
      <c r="E7" s="215">
        <v>21765</v>
      </c>
      <c r="F7" s="214">
        <v>39637</v>
      </c>
      <c r="G7" s="214">
        <v>13464</v>
      </c>
      <c r="H7" s="214">
        <v>19886</v>
      </c>
      <c r="I7" s="214">
        <v>13149</v>
      </c>
      <c r="J7" s="214">
        <v>16185</v>
      </c>
      <c r="K7" s="214">
        <v>11741</v>
      </c>
      <c r="L7" s="214">
        <v>15231</v>
      </c>
      <c r="M7" s="214">
        <v>16636</v>
      </c>
      <c r="N7" s="214">
        <v>5615</v>
      </c>
      <c r="O7" s="214">
        <v>2764</v>
      </c>
      <c r="P7" s="214">
        <v>5222</v>
      </c>
    </row>
    <row r="8" spans="1:16" ht="36" customHeight="1">
      <c r="A8" s="229">
        <v>15</v>
      </c>
      <c r="B8" s="214">
        <f t="shared" si="0"/>
        <v>237414</v>
      </c>
      <c r="C8" s="214">
        <v>60034</v>
      </c>
      <c r="D8" s="214">
        <v>3140</v>
      </c>
      <c r="E8" s="215">
        <v>19277</v>
      </c>
      <c r="F8" s="214">
        <v>36667</v>
      </c>
      <c r="G8" s="214">
        <v>12078</v>
      </c>
      <c r="H8" s="214">
        <v>19729</v>
      </c>
      <c r="I8" s="214">
        <v>14950</v>
      </c>
      <c r="J8" s="214">
        <v>15926</v>
      </c>
      <c r="K8" s="214">
        <v>12677</v>
      </c>
      <c r="L8" s="214">
        <v>14798</v>
      </c>
      <c r="M8" s="214">
        <v>15685</v>
      </c>
      <c r="N8" s="214">
        <v>5197</v>
      </c>
      <c r="O8" s="214">
        <v>2616</v>
      </c>
      <c r="P8" s="214">
        <v>4640</v>
      </c>
    </row>
    <row r="9" spans="1:16" ht="36" customHeight="1">
      <c r="A9" s="229">
        <v>16</v>
      </c>
      <c r="B9" s="214">
        <f t="shared" si="0"/>
        <v>216873</v>
      </c>
      <c r="C9" s="214">
        <v>54490</v>
      </c>
      <c r="D9" s="214">
        <v>3109</v>
      </c>
      <c r="E9" s="214">
        <v>16120</v>
      </c>
      <c r="F9" s="214">
        <v>32674</v>
      </c>
      <c r="G9" s="214">
        <v>6905</v>
      </c>
      <c r="H9" s="214">
        <v>18868</v>
      </c>
      <c r="I9" s="214">
        <v>15837</v>
      </c>
      <c r="J9" s="214">
        <v>15473</v>
      </c>
      <c r="K9" s="214">
        <v>11813</v>
      </c>
      <c r="L9" s="214">
        <v>14732</v>
      </c>
      <c r="M9" s="214">
        <v>14146</v>
      </c>
      <c r="N9" s="214">
        <v>4847</v>
      </c>
      <c r="O9" s="214">
        <v>1974</v>
      </c>
      <c r="P9" s="214">
        <v>5885</v>
      </c>
    </row>
    <row r="10" spans="1:16" ht="36" customHeight="1" thickBot="1">
      <c r="A10" s="230">
        <v>17</v>
      </c>
      <c r="B10" s="216">
        <f t="shared" si="0"/>
        <v>216990</v>
      </c>
      <c r="C10" s="216">
        <v>55092</v>
      </c>
      <c r="D10" s="216">
        <v>3249</v>
      </c>
      <c r="E10" s="216">
        <v>14235</v>
      </c>
      <c r="F10" s="216">
        <v>32613</v>
      </c>
      <c r="G10" s="216">
        <v>6601</v>
      </c>
      <c r="H10" s="216">
        <v>18194</v>
      </c>
      <c r="I10" s="216">
        <v>18292</v>
      </c>
      <c r="J10" s="216">
        <v>15814</v>
      </c>
      <c r="K10" s="216">
        <v>11361</v>
      </c>
      <c r="L10" s="216">
        <v>14490</v>
      </c>
      <c r="M10" s="216">
        <v>15637</v>
      </c>
      <c r="N10" s="216">
        <v>4413</v>
      </c>
      <c r="O10" s="216">
        <v>1622</v>
      </c>
      <c r="P10" s="216">
        <v>5377</v>
      </c>
    </row>
    <row r="11" spans="1:16" ht="13.5" customHeight="1">
      <c r="A11" s="132" t="s">
        <v>204</v>
      </c>
      <c r="B11" s="132"/>
    </row>
    <row r="12" spans="1:16" ht="10.5" customHeight="1"/>
  </sheetData>
  <mergeCells count="16">
    <mergeCell ref="A2:A3"/>
    <mergeCell ref="H2:H3"/>
    <mergeCell ref="I2:I3"/>
    <mergeCell ref="J2:J3"/>
    <mergeCell ref="B2:B3"/>
    <mergeCell ref="C2:C3"/>
    <mergeCell ref="E2:E3"/>
    <mergeCell ref="F2:F3"/>
    <mergeCell ref="O2:O3"/>
    <mergeCell ref="P2:P3"/>
    <mergeCell ref="D2:D3"/>
    <mergeCell ref="K2:K3"/>
    <mergeCell ref="L2:L3"/>
    <mergeCell ref="M2:M3"/>
    <mergeCell ref="N2:N3"/>
    <mergeCell ref="G2:G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S44"/>
  <sheetViews>
    <sheetView view="pageBreakPreview" zoomScaleNormal="100" zoomScaleSheetLayoutView="100" workbookViewId="0">
      <selection sqref="A1:IV65536"/>
    </sheetView>
  </sheetViews>
  <sheetFormatPr defaultRowHeight="13.5"/>
  <cols>
    <col min="1" max="1" width="8.375" style="3" customWidth="1"/>
    <col min="2" max="2" width="5.5" style="3" hidden="1" customWidth="1"/>
    <col min="3" max="3" width="9.875" style="3" customWidth="1"/>
    <col min="4" max="7" width="9.625" style="3" customWidth="1"/>
    <col min="8" max="10" width="9.8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225</v>
      </c>
      <c r="S1" s="133" t="s">
        <v>261</v>
      </c>
    </row>
    <row r="2" spans="1:19">
      <c r="A2" s="256" t="s">
        <v>0</v>
      </c>
      <c r="B2" s="280"/>
      <c r="C2" s="298" t="s">
        <v>124</v>
      </c>
      <c r="D2" s="280" t="s">
        <v>127</v>
      </c>
      <c r="E2" s="280"/>
      <c r="F2" s="280" t="s">
        <v>128</v>
      </c>
      <c r="G2" s="280"/>
      <c r="H2" s="280" t="s">
        <v>129</v>
      </c>
      <c r="I2" s="280"/>
      <c r="J2" s="254"/>
      <c r="K2" s="256" t="s">
        <v>165</v>
      </c>
      <c r="L2" s="280"/>
      <c r="M2" s="280" t="s">
        <v>164</v>
      </c>
      <c r="N2" s="280"/>
      <c r="O2" s="280" t="s">
        <v>137</v>
      </c>
      <c r="P2" s="280"/>
      <c r="Q2" s="280" t="s">
        <v>141</v>
      </c>
      <c r="R2" s="280"/>
      <c r="S2" s="312" t="s">
        <v>144</v>
      </c>
    </row>
    <row r="3" spans="1:19" ht="24" customHeight="1">
      <c r="A3" s="291"/>
      <c r="B3" s="258"/>
      <c r="C3" s="332"/>
      <c r="D3" s="258" t="s">
        <v>125</v>
      </c>
      <c r="E3" s="258" t="s">
        <v>126</v>
      </c>
      <c r="F3" s="258" t="s">
        <v>125</v>
      </c>
      <c r="G3" s="258" t="s">
        <v>126</v>
      </c>
      <c r="H3" s="258" t="s">
        <v>130</v>
      </c>
      <c r="I3" s="258"/>
      <c r="J3" s="308"/>
      <c r="K3" s="291" t="s">
        <v>241</v>
      </c>
      <c r="L3" s="258" t="s">
        <v>134</v>
      </c>
      <c r="M3" s="260" t="s">
        <v>136</v>
      </c>
      <c r="N3" s="258" t="s">
        <v>135</v>
      </c>
      <c r="O3" s="258" t="s">
        <v>138</v>
      </c>
      <c r="P3" s="260" t="s">
        <v>140</v>
      </c>
      <c r="Q3" s="258" t="s">
        <v>142</v>
      </c>
      <c r="R3" s="258" t="s">
        <v>143</v>
      </c>
      <c r="S3" s="308"/>
    </row>
    <row r="4" spans="1:19">
      <c r="A4" s="291"/>
      <c r="B4" s="258"/>
      <c r="C4" s="332"/>
      <c r="D4" s="258"/>
      <c r="E4" s="258"/>
      <c r="F4" s="258"/>
      <c r="G4" s="258"/>
      <c r="H4" s="258" t="s">
        <v>131</v>
      </c>
      <c r="I4" s="260" t="s">
        <v>132</v>
      </c>
      <c r="J4" s="308" t="s">
        <v>46</v>
      </c>
      <c r="K4" s="291"/>
      <c r="L4" s="258"/>
      <c r="M4" s="258"/>
      <c r="N4" s="258"/>
      <c r="O4" s="258"/>
      <c r="P4" s="260"/>
      <c r="Q4" s="258"/>
      <c r="R4" s="258"/>
      <c r="S4" s="308"/>
    </row>
    <row r="5" spans="1:19">
      <c r="A5" s="291"/>
      <c r="B5" s="258"/>
      <c r="C5" s="333"/>
      <c r="D5" s="258"/>
      <c r="E5" s="258"/>
      <c r="F5" s="258"/>
      <c r="G5" s="258"/>
      <c r="H5" s="258"/>
      <c r="I5" s="258"/>
      <c r="J5" s="308"/>
      <c r="K5" s="291"/>
      <c r="L5" s="258"/>
      <c r="M5" s="258"/>
      <c r="N5" s="258"/>
      <c r="O5" s="258"/>
      <c r="P5" s="260"/>
      <c r="Q5" s="258"/>
      <c r="R5" s="258"/>
      <c r="S5" s="308"/>
    </row>
    <row r="6" spans="1:19" hidden="1">
      <c r="A6" s="162" t="s">
        <v>67</v>
      </c>
      <c r="B6" s="138" t="s">
        <v>15</v>
      </c>
      <c r="C6" s="167">
        <f>SUM(C19:C22)</f>
        <v>2743</v>
      </c>
      <c r="D6" s="167">
        <f t="shared" ref="D6:S6" si="0">SUM(D19:D22)</f>
        <v>0</v>
      </c>
      <c r="E6" s="167">
        <f t="shared" si="0"/>
        <v>7</v>
      </c>
      <c r="F6" s="167">
        <f t="shared" si="0"/>
        <v>573</v>
      </c>
      <c r="G6" s="167">
        <f t="shared" si="0"/>
        <v>11</v>
      </c>
      <c r="H6" s="167">
        <f t="shared" si="0"/>
        <v>2</v>
      </c>
      <c r="I6" s="167">
        <f t="shared" si="0"/>
        <v>0</v>
      </c>
      <c r="J6" s="167">
        <f t="shared" si="0"/>
        <v>0</v>
      </c>
      <c r="K6" s="167">
        <f t="shared" si="0"/>
        <v>9</v>
      </c>
      <c r="L6" s="167">
        <f t="shared" si="0"/>
        <v>20</v>
      </c>
      <c r="M6" s="167">
        <f t="shared" si="0"/>
        <v>26</v>
      </c>
      <c r="N6" s="167">
        <f t="shared" si="0"/>
        <v>2</v>
      </c>
      <c r="O6" s="167">
        <f t="shared" si="0"/>
        <v>3</v>
      </c>
      <c r="P6" s="167">
        <f t="shared" si="0"/>
        <v>14</v>
      </c>
      <c r="Q6" s="167">
        <f t="shared" si="0"/>
        <v>70</v>
      </c>
      <c r="R6" s="167">
        <f t="shared" si="0"/>
        <v>128</v>
      </c>
      <c r="S6" s="171">
        <f t="shared" si="0"/>
        <v>51</v>
      </c>
    </row>
    <row r="7" spans="1:19" hidden="1">
      <c r="A7" s="162">
        <v>12</v>
      </c>
      <c r="B7" s="138" t="s">
        <v>15</v>
      </c>
      <c r="C7" s="167">
        <f>SUM(C23:C26)</f>
        <v>2743</v>
      </c>
      <c r="D7" s="167">
        <f t="shared" ref="D7:S7" si="1">SUM(D23:D26)</f>
        <v>0</v>
      </c>
      <c r="E7" s="167">
        <f t="shared" si="1"/>
        <v>6</v>
      </c>
      <c r="F7" s="167">
        <f t="shared" si="1"/>
        <v>583</v>
      </c>
      <c r="G7" s="167">
        <f t="shared" si="1"/>
        <v>8</v>
      </c>
      <c r="H7" s="167">
        <f t="shared" si="1"/>
        <v>2</v>
      </c>
      <c r="I7" s="167">
        <f t="shared" si="1"/>
        <v>0</v>
      </c>
      <c r="J7" s="167">
        <f t="shared" si="1"/>
        <v>0</v>
      </c>
      <c r="K7" s="167">
        <f t="shared" si="1"/>
        <v>9</v>
      </c>
      <c r="L7" s="167">
        <f t="shared" si="1"/>
        <v>20</v>
      </c>
      <c r="M7" s="167">
        <f t="shared" si="1"/>
        <v>26</v>
      </c>
      <c r="N7" s="167">
        <f t="shared" si="1"/>
        <v>2</v>
      </c>
      <c r="O7" s="167">
        <f t="shared" si="1"/>
        <v>3</v>
      </c>
      <c r="P7" s="167">
        <f t="shared" si="1"/>
        <v>14</v>
      </c>
      <c r="Q7" s="167">
        <f t="shared" si="1"/>
        <v>71</v>
      </c>
      <c r="R7" s="167">
        <f t="shared" si="1"/>
        <v>140</v>
      </c>
      <c r="S7" s="171">
        <f t="shared" si="1"/>
        <v>52</v>
      </c>
    </row>
    <row r="8" spans="1:19" ht="30" customHeight="1">
      <c r="A8" s="253" t="s">
        <v>196</v>
      </c>
      <c r="B8" s="82" t="s">
        <v>15</v>
      </c>
      <c r="C8" s="164">
        <f>SUM(C27:C30)</f>
        <v>5236</v>
      </c>
      <c r="D8" s="165">
        <f t="shared" ref="D8:S8" si="2">SUM(D27:D30)</f>
        <v>0</v>
      </c>
      <c r="E8" s="165">
        <f t="shared" si="2"/>
        <v>10</v>
      </c>
      <c r="F8" s="165">
        <f t="shared" si="2"/>
        <v>890</v>
      </c>
      <c r="G8" s="165">
        <f t="shared" si="2"/>
        <v>10</v>
      </c>
      <c r="H8" s="165">
        <f t="shared" si="2"/>
        <v>2</v>
      </c>
      <c r="I8" s="165">
        <f t="shared" si="2"/>
        <v>0</v>
      </c>
      <c r="J8" s="165">
        <f t="shared" si="2"/>
        <v>0</v>
      </c>
      <c r="K8" s="165">
        <f t="shared" si="2"/>
        <v>12</v>
      </c>
      <c r="L8" s="165">
        <f t="shared" si="2"/>
        <v>30</v>
      </c>
      <c r="M8" s="165">
        <f t="shared" si="2"/>
        <v>75</v>
      </c>
      <c r="N8" s="165">
        <f t="shared" si="2"/>
        <v>2</v>
      </c>
      <c r="O8" s="165">
        <f t="shared" si="2"/>
        <v>6</v>
      </c>
      <c r="P8" s="165">
        <f t="shared" si="2"/>
        <v>35</v>
      </c>
      <c r="Q8" s="165">
        <f t="shared" si="2"/>
        <v>101</v>
      </c>
      <c r="R8" s="165">
        <f t="shared" si="2"/>
        <v>207</v>
      </c>
      <c r="S8" s="165">
        <f t="shared" si="2"/>
        <v>72</v>
      </c>
    </row>
    <row r="9" spans="1:19" ht="30" customHeight="1">
      <c r="A9" s="188">
        <v>14</v>
      </c>
      <c r="B9" s="82" t="s">
        <v>15</v>
      </c>
      <c r="C9" s="166">
        <f>SUM(C31:C34)</f>
        <v>5242</v>
      </c>
      <c r="D9" s="167">
        <f t="shared" ref="D9:S9" si="3">SUM(D31:D34)</f>
        <v>0</v>
      </c>
      <c r="E9" s="167">
        <f t="shared" si="3"/>
        <v>9</v>
      </c>
      <c r="F9" s="167">
        <f t="shared" si="3"/>
        <v>1002</v>
      </c>
      <c r="G9" s="167">
        <f t="shared" si="3"/>
        <v>10</v>
      </c>
      <c r="H9" s="167">
        <f t="shared" si="3"/>
        <v>2</v>
      </c>
      <c r="I9" s="167">
        <f t="shared" si="3"/>
        <v>0</v>
      </c>
      <c r="J9" s="167">
        <f t="shared" si="3"/>
        <v>0</v>
      </c>
      <c r="K9" s="167">
        <f t="shared" si="3"/>
        <v>12</v>
      </c>
      <c r="L9" s="167">
        <f t="shared" si="3"/>
        <v>29</v>
      </c>
      <c r="M9" s="167">
        <f t="shared" si="3"/>
        <v>71</v>
      </c>
      <c r="N9" s="167">
        <f t="shared" si="3"/>
        <v>2</v>
      </c>
      <c r="O9" s="167">
        <f t="shared" si="3"/>
        <v>4</v>
      </c>
      <c r="P9" s="167">
        <f t="shared" si="3"/>
        <v>37</v>
      </c>
      <c r="Q9" s="167">
        <f t="shared" si="3"/>
        <v>101</v>
      </c>
      <c r="R9" s="167">
        <f t="shared" si="3"/>
        <v>214</v>
      </c>
      <c r="S9" s="167">
        <f t="shared" si="3"/>
        <v>72</v>
      </c>
    </row>
    <row r="10" spans="1:19" ht="30" customHeight="1">
      <c r="A10" s="188">
        <v>15</v>
      </c>
      <c r="B10" s="82" t="s">
        <v>15</v>
      </c>
      <c r="C10" s="166">
        <f>SUM(C35:C38)</f>
        <v>5259</v>
      </c>
      <c r="D10" s="167">
        <f t="shared" ref="D10:S10" si="4">SUM(D35:D38)</f>
        <v>0</v>
      </c>
      <c r="E10" s="167">
        <f t="shared" si="4"/>
        <v>5</v>
      </c>
      <c r="F10" s="167">
        <f t="shared" si="4"/>
        <v>962</v>
      </c>
      <c r="G10" s="167">
        <f t="shared" si="4"/>
        <v>12</v>
      </c>
      <c r="H10" s="167">
        <f t="shared" si="4"/>
        <v>2</v>
      </c>
      <c r="I10" s="167">
        <f t="shared" si="4"/>
        <v>0</v>
      </c>
      <c r="J10" s="167">
        <f t="shared" si="4"/>
        <v>0</v>
      </c>
      <c r="K10" s="167">
        <f t="shared" si="4"/>
        <v>12</v>
      </c>
      <c r="L10" s="167">
        <f t="shared" si="4"/>
        <v>28</v>
      </c>
      <c r="M10" s="167">
        <f t="shared" si="4"/>
        <v>69</v>
      </c>
      <c r="N10" s="167">
        <f t="shared" si="4"/>
        <v>2</v>
      </c>
      <c r="O10" s="167">
        <f t="shared" si="4"/>
        <v>4</v>
      </c>
      <c r="P10" s="167">
        <f t="shared" si="4"/>
        <v>37</v>
      </c>
      <c r="Q10" s="167">
        <f t="shared" si="4"/>
        <v>102</v>
      </c>
      <c r="R10" s="167">
        <f t="shared" si="4"/>
        <v>219</v>
      </c>
      <c r="S10" s="167">
        <f t="shared" si="4"/>
        <v>74</v>
      </c>
    </row>
    <row r="11" spans="1:19" ht="30" customHeight="1">
      <c r="A11" s="188">
        <v>16</v>
      </c>
      <c r="B11" s="82" t="s">
        <v>15</v>
      </c>
      <c r="C11" s="166">
        <f>SUM(C39:C42)</f>
        <v>5269</v>
      </c>
      <c r="D11" s="167">
        <f t="shared" ref="D11:S11" si="5">SUM(D39:D42)</f>
        <v>0</v>
      </c>
      <c r="E11" s="167">
        <f t="shared" si="5"/>
        <v>5</v>
      </c>
      <c r="F11" s="167">
        <f t="shared" si="5"/>
        <v>1030</v>
      </c>
      <c r="G11" s="167">
        <f t="shared" si="5"/>
        <v>12</v>
      </c>
      <c r="H11" s="167">
        <f t="shared" si="5"/>
        <v>2</v>
      </c>
      <c r="I11" s="167">
        <f t="shared" si="5"/>
        <v>0</v>
      </c>
      <c r="J11" s="167">
        <f t="shared" si="5"/>
        <v>1</v>
      </c>
      <c r="K11" s="167">
        <f t="shared" si="5"/>
        <v>12</v>
      </c>
      <c r="L11" s="167">
        <f t="shared" si="5"/>
        <v>28</v>
      </c>
      <c r="M11" s="167">
        <f t="shared" si="5"/>
        <v>64</v>
      </c>
      <c r="N11" s="167">
        <f t="shared" si="5"/>
        <v>4</v>
      </c>
      <c r="O11" s="167">
        <f t="shared" si="5"/>
        <v>4</v>
      </c>
      <c r="P11" s="167">
        <f t="shared" si="5"/>
        <v>36</v>
      </c>
      <c r="Q11" s="167">
        <f t="shared" si="5"/>
        <v>103</v>
      </c>
      <c r="R11" s="167">
        <f t="shared" si="5"/>
        <v>222</v>
      </c>
      <c r="S11" s="167">
        <f t="shared" si="5"/>
        <v>73</v>
      </c>
    </row>
    <row r="12" spans="1:19" ht="30" customHeight="1" thickBot="1">
      <c r="A12" s="190">
        <v>17</v>
      </c>
      <c r="B12" s="168" t="s">
        <v>15</v>
      </c>
      <c r="C12" s="169">
        <f>SUM(C43)</f>
        <v>5271</v>
      </c>
      <c r="D12" s="170">
        <f t="shared" ref="D12:S12" si="6">SUM(D43)</f>
        <v>0</v>
      </c>
      <c r="E12" s="170">
        <f t="shared" si="6"/>
        <v>11</v>
      </c>
      <c r="F12" s="170">
        <f t="shared" si="6"/>
        <v>1072</v>
      </c>
      <c r="G12" s="170">
        <f t="shared" si="6"/>
        <v>13</v>
      </c>
      <c r="H12" s="170">
        <f t="shared" si="6"/>
        <v>2</v>
      </c>
      <c r="I12" s="170">
        <f t="shared" si="6"/>
        <v>0</v>
      </c>
      <c r="J12" s="170">
        <f t="shared" si="6"/>
        <v>0</v>
      </c>
      <c r="K12" s="170">
        <f t="shared" si="6"/>
        <v>12</v>
      </c>
      <c r="L12" s="170">
        <f t="shared" si="6"/>
        <v>28</v>
      </c>
      <c r="M12" s="170">
        <f t="shared" si="6"/>
        <v>64</v>
      </c>
      <c r="N12" s="170">
        <f t="shared" si="6"/>
        <v>2</v>
      </c>
      <c r="O12" s="170">
        <f t="shared" si="6"/>
        <v>4</v>
      </c>
      <c r="P12" s="170">
        <f t="shared" si="6"/>
        <v>36</v>
      </c>
      <c r="Q12" s="170">
        <f t="shared" si="6"/>
        <v>102</v>
      </c>
      <c r="R12" s="170">
        <f t="shared" si="6"/>
        <v>225</v>
      </c>
      <c r="S12" s="170">
        <f t="shared" si="6"/>
        <v>74</v>
      </c>
    </row>
    <row r="13" spans="1:19" ht="13.5" customHeight="1">
      <c r="A13" s="132" t="s">
        <v>166</v>
      </c>
      <c r="B13" s="132"/>
    </row>
    <row r="14" spans="1:19" ht="18" customHeight="1" thickBot="1">
      <c r="A14" s="2" t="s">
        <v>225</v>
      </c>
      <c r="S14" s="133" t="s">
        <v>262</v>
      </c>
    </row>
    <row r="15" spans="1:19">
      <c r="A15" s="340" t="s">
        <v>29</v>
      </c>
      <c r="B15" s="280"/>
      <c r="C15" s="161"/>
      <c r="D15" s="280" t="s">
        <v>127</v>
      </c>
      <c r="E15" s="280"/>
      <c r="F15" s="280" t="s">
        <v>128</v>
      </c>
      <c r="G15" s="280"/>
      <c r="H15" s="280" t="s">
        <v>129</v>
      </c>
      <c r="I15" s="280"/>
      <c r="J15" s="280"/>
      <c r="K15" s="339" t="s">
        <v>133</v>
      </c>
      <c r="L15" s="339"/>
      <c r="M15" s="339"/>
      <c r="N15" s="339"/>
      <c r="O15" s="280" t="s">
        <v>137</v>
      </c>
      <c r="P15" s="280"/>
      <c r="Q15" s="280" t="s">
        <v>141</v>
      </c>
      <c r="R15" s="280"/>
      <c r="S15" s="337" t="s">
        <v>144</v>
      </c>
    </row>
    <row r="16" spans="1:19">
      <c r="A16" s="341"/>
      <c r="B16" s="258"/>
      <c r="C16" s="258" t="s">
        <v>124</v>
      </c>
      <c r="D16" s="258" t="s">
        <v>125</v>
      </c>
      <c r="E16" s="258" t="s">
        <v>126</v>
      </c>
      <c r="F16" s="258" t="s">
        <v>125</v>
      </c>
      <c r="G16" s="258" t="s">
        <v>126</v>
      </c>
      <c r="H16" s="258" t="s">
        <v>130</v>
      </c>
      <c r="I16" s="258"/>
      <c r="J16" s="258"/>
      <c r="K16" s="258" t="s">
        <v>241</v>
      </c>
      <c r="L16" s="258" t="s">
        <v>134</v>
      </c>
      <c r="M16" s="260" t="s">
        <v>136</v>
      </c>
      <c r="N16" s="258" t="s">
        <v>135</v>
      </c>
      <c r="O16" s="82" t="s">
        <v>138</v>
      </c>
      <c r="P16" s="260" t="s">
        <v>140</v>
      </c>
      <c r="Q16" s="258" t="s">
        <v>142</v>
      </c>
      <c r="R16" s="258" t="s">
        <v>143</v>
      </c>
      <c r="S16" s="338"/>
    </row>
    <row r="17" spans="1:19">
      <c r="A17" s="341"/>
      <c r="B17" s="258"/>
      <c r="C17" s="258"/>
      <c r="D17" s="258"/>
      <c r="E17" s="258"/>
      <c r="F17" s="258"/>
      <c r="G17" s="258"/>
      <c r="H17" s="258" t="s">
        <v>131</v>
      </c>
      <c r="I17" s="260" t="s">
        <v>132</v>
      </c>
      <c r="J17" s="258" t="s">
        <v>46</v>
      </c>
      <c r="K17" s="258"/>
      <c r="L17" s="258"/>
      <c r="M17" s="258"/>
      <c r="N17" s="258"/>
      <c r="O17" s="258" t="s">
        <v>139</v>
      </c>
      <c r="P17" s="258"/>
      <c r="Q17" s="258"/>
      <c r="R17" s="258"/>
      <c r="S17" s="338"/>
    </row>
    <row r="18" spans="1:19">
      <c r="A18" s="341"/>
      <c r="B18" s="258"/>
      <c r="C18" s="258"/>
      <c r="D18" s="258"/>
      <c r="E18" s="258"/>
      <c r="F18" s="258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338"/>
    </row>
    <row r="19" spans="1:19" hidden="1">
      <c r="A19" s="335" t="s">
        <v>67</v>
      </c>
      <c r="B19" s="138" t="s">
        <v>15</v>
      </c>
      <c r="C19" s="167">
        <v>2743</v>
      </c>
      <c r="D19" s="167">
        <v>0</v>
      </c>
      <c r="E19" s="167">
        <v>7</v>
      </c>
      <c r="F19" s="167">
        <v>573</v>
      </c>
      <c r="G19" s="167">
        <v>11</v>
      </c>
      <c r="H19" s="167">
        <v>2</v>
      </c>
      <c r="I19" s="167">
        <v>0</v>
      </c>
      <c r="J19" s="167">
        <v>0</v>
      </c>
      <c r="K19" s="167">
        <v>9</v>
      </c>
      <c r="L19" s="167">
        <v>20</v>
      </c>
      <c r="M19" s="167">
        <v>26</v>
      </c>
      <c r="N19" s="167">
        <v>2</v>
      </c>
      <c r="O19" s="167">
        <v>3</v>
      </c>
      <c r="P19" s="167">
        <v>14</v>
      </c>
      <c r="Q19" s="167">
        <v>70</v>
      </c>
      <c r="R19" s="167">
        <v>128</v>
      </c>
      <c r="S19" s="171">
        <v>51</v>
      </c>
    </row>
    <row r="20" spans="1:19" hidden="1">
      <c r="A20" s="335"/>
      <c r="B20" s="138" t="s">
        <v>39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71"/>
    </row>
    <row r="21" spans="1:19" hidden="1">
      <c r="A21" s="335"/>
      <c r="B21" s="138" t="s">
        <v>17</v>
      </c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71"/>
    </row>
    <row r="22" spans="1:19" hidden="1">
      <c r="A22" s="335"/>
      <c r="B22" s="138" t="s">
        <v>18</v>
      </c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71"/>
    </row>
    <row r="23" spans="1:19" hidden="1">
      <c r="A23" s="335">
        <v>12</v>
      </c>
      <c r="B23" s="138" t="s">
        <v>15</v>
      </c>
      <c r="C23" s="167">
        <v>2743</v>
      </c>
      <c r="D23" s="167">
        <v>0</v>
      </c>
      <c r="E23" s="167">
        <v>6</v>
      </c>
      <c r="F23" s="167">
        <v>583</v>
      </c>
      <c r="G23" s="167">
        <v>8</v>
      </c>
      <c r="H23" s="167">
        <v>2</v>
      </c>
      <c r="I23" s="167" t="s">
        <v>212</v>
      </c>
      <c r="J23" s="167" t="s">
        <v>212</v>
      </c>
      <c r="K23" s="167">
        <v>9</v>
      </c>
      <c r="L23" s="167">
        <v>20</v>
      </c>
      <c r="M23" s="167">
        <v>26</v>
      </c>
      <c r="N23" s="167">
        <v>2</v>
      </c>
      <c r="O23" s="167">
        <v>3</v>
      </c>
      <c r="P23" s="167">
        <v>14</v>
      </c>
      <c r="Q23" s="167">
        <v>71</v>
      </c>
      <c r="R23" s="167">
        <v>140</v>
      </c>
      <c r="S23" s="171">
        <v>52</v>
      </c>
    </row>
    <row r="24" spans="1:19" hidden="1">
      <c r="A24" s="335"/>
      <c r="B24" s="138" t="s">
        <v>39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71"/>
    </row>
    <row r="25" spans="1:19" hidden="1">
      <c r="A25" s="335"/>
      <c r="B25" s="138" t="s">
        <v>17</v>
      </c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71"/>
    </row>
    <row r="26" spans="1:19" hidden="1">
      <c r="A26" s="335"/>
      <c r="B26" s="138" t="s">
        <v>18</v>
      </c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71"/>
    </row>
    <row r="27" spans="1:19">
      <c r="A27" s="335" t="s">
        <v>160</v>
      </c>
      <c r="B27" s="172" t="s">
        <v>15</v>
      </c>
      <c r="C27" s="173">
        <v>2746</v>
      </c>
      <c r="D27" s="174">
        <v>0</v>
      </c>
      <c r="E27" s="174">
        <v>10</v>
      </c>
      <c r="F27" s="174">
        <v>547</v>
      </c>
      <c r="G27" s="174">
        <v>4</v>
      </c>
      <c r="H27" s="174">
        <v>2</v>
      </c>
      <c r="I27" s="174" t="s">
        <v>212</v>
      </c>
      <c r="J27" s="174" t="s">
        <v>212</v>
      </c>
      <c r="K27" s="174">
        <v>9</v>
      </c>
      <c r="L27" s="174">
        <v>20</v>
      </c>
      <c r="M27" s="174">
        <v>25</v>
      </c>
      <c r="N27" s="174">
        <v>2</v>
      </c>
      <c r="O27" s="174">
        <v>6</v>
      </c>
      <c r="P27" s="174">
        <v>14</v>
      </c>
      <c r="Q27" s="174">
        <v>70</v>
      </c>
      <c r="R27" s="174">
        <v>148</v>
      </c>
      <c r="S27" s="175">
        <v>52</v>
      </c>
    </row>
    <row r="28" spans="1:19">
      <c r="A28" s="335"/>
      <c r="B28" s="172" t="s">
        <v>39</v>
      </c>
      <c r="C28" s="173">
        <v>653</v>
      </c>
      <c r="D28" s="174">
        <v>0</v>
      </c>
      <c r="E28" s="174">
        <v>0</v>
      </c>
      <c r="F28" s="174">
        <v>164</v>
      </c>
      <c r="G28" s="174">
        <v>5</v>
      </c>
      <c r="H28" s="174"/>
      <c r="I28" s="174"/>
      <c r="J28" s="174"/>
      <c r="K28" s="174"/>
      <c r="L28" s="174">
        <v>3</v>
      </c>
      <c r="M28" s="174">
        <v>1</v>
      </c>
      <c r="N28" s="174"/>
      <c r="O28" s="174"/>
      <c r="P28" s="174">
        <v>4</v>
      </c>
      <c r="Q28" s="174">
        <v>15</v>
      </c>
      <c r="R28" s="174">
        <v>31</v>
      </c>
      <c r="S28" s="175">
        <v>9</v>
      </c>
    </row>
    <row r="29" spans="1:19">
      <c r="A29" s="335"/>
      <c r="B29" s="172" t="s">
        <v>17</v>
      </c>
      <c r="C29" s="173">
        <v>538</v>
      </c>
      <c r="D29" s="174">
        <v>0</v>
      </c>
      <c r="E29" s="174">
        <v>0</v>
      </c>
      <c r="F29" s="174">
        <v>69</v>
      </c>
      <c r="G29" s="174">
        <v>0</v>
      </c>
      <c r="H29" s="174"/>
      <c r="I29" s="174"/>
      <c r="J29" s="174"/>
      <c r="K29" s="174"/>
      <c r="L29" s="174"/>
      <c r="M29" s="174">
        <v>1</v>
      </c>
      <c r="N29" s="174"/>
      <c r="O29" s="174"/>
      <c r="P29" s="174">
        <v>2</v>
      </c>
      <c r="Q29" s="174">
        <v>5</v>
      </c>
      <c r="R29" s="174">
        <v>9</v>
      </c>
      <c r="S29" s="175">
        <v>6</v>
      </c>
    </row>
    <row r="30" spans="1:19">
      <c r="A30" s="336"/>
      <c r="B30" s="128" t="s">
        <v>18</v>
      </c>
      <c r="C30" s="176">
        <v>1299</v>
      </c>
      <c r="D30" s="177">
        <v>0</v>
      </c>
      <c r="E30" s="177">
        <v>0</v>
      </c>
      <c r="F30" s="177">
        <v>110</v>
      </c>
      <c r="G30" s="177">
        <v>1</v>
      </c>
      <c r="H30" s="177"/>
      <c r="I30" s="177"/>
      <c r="J30" s="177"/>
      <c r="K30" s="177">
        <v>3</v>
      </c>
      <c r="L30" s="177">
        <v>7</v>
      </c>
      <c r="M30" s="177">
        <v>48</v>
      </c>
      <c r="N30" s="177"/>
      <c r="O30" s="177"/>
      <c r="P30" s="177">
        <v>15</v>
      </c>
      <c r="Q30" s="177">
        <v>11</v>
      </c>
      <c r="R30" s="177">
        <v>19</v>
      </c>
      <c r="S30" s="178">
        <v>5</v>
      </c>
    </row>
    <row r="31" spans="1:19">
      <c r="A31" s="334">
        <v>14</v>
      </c>
      <c r="B31" s="81" t="s">
        <v>15</v>
      </c>
      <c r="C31" s="179">
        <v>2747</v>
      </c>
      <c r="D31" s="180">
        <v>0</v>
      </c>
      <c r="E31" s="180">
        <v>5</v>
      </c>
      <c r="F31" s="180">
        <v>607</v>
      </c>
      <c r="G31" s="180">
        <v>9</v>
      </c>
      <c r="H31" s="180">
        <v>2</v>
      </c>
      <c r="I31" s="180"/>
      <c r="J31" s="180"/>
      <c r="K31" s="180">
        <v>9</v>
      </c>
      <c r="L31" s="180">
        <v>19</v>
      </c>
      <c r="M31" s="180">
        <v>25</v>
      </c>
      <c r="N31" s="180">
        <v>2</v>
      </c>
      <c r="O31" s="180">
        <v>4</v>
      </c>
      <c r="P31" s="180">
        <v>15</v>
      </c>
      <c r="Q31" s="180">
        <v>70</v>
      </c>
      <c r="R31" s="180">
        <v>156</v>
      </c>
      <c r="S31" s="181">
        <v>53</v>
      </c>
    </row>
    <row r="32" spans="1:19">
      <c r="A32" s="335"/>
      <c r="B32" s="172" t="s">
        <v>39</v>
      </c>
      <c r="C32" s="173">
        <v>654</v>
      </c>
      <c r="D32" s="174">
        <v>0</v>
      </c>
      <c r="E32" s="174">
        <v>1</v>
      </c>
      <c r="F32" s="174">
        <v>199</v>
      </c>
      <c r="G32" s="174">
        <v>0</v>
      </c>
      <c r="H32" s="174"/>
      <c r="I32" s="174"/>
      <c r="J32" s="174"/>
      <c r="K32" s="174"/>
      <c r="L32" s="174">
        <v>3</v>
      </c>
      <c r="M32" s="174">
        <v>2</v>
      </c>
      <c r="N32" s="174"/>
      <c r="O32" s="174"/>
      <c r="P32" s="174">
        <v>5</v>
      </c>
      <c r="Q32" s="174">
        <v>15</v>
      </c>
      <c r="R32" s="174">
        <v>30</v>
      </c>
      <c r="S32" s="175">
        <v>8</v>
      </c>
    </row>
    <row r="33" spans="1:19">
      <c r="A33" s="335"/>
      <c r="B33" s="172" t="s">
        <v>17</v>
      </c>
      <c r="C33" s="173">
        <v>538</v>
      </c>
      <c r="D33" s="174">
        <v>0</v>
      </c>
      <c r="E33" s="174">
        <v>2</v>
      </c>
      <c r="F33" s="174">
        <v>65</v>
      </c>
      <c r="G33" s="174">
        <v>1</v>
      </c>
      <c r="H33" s="174"/>
      <c r="I33" s="174"/>
      <c r="J33" s="174"/>
      <c r="K33" s="174"/>
      <c r="L33" s="174"/>
      <c r="M33" s="174">
        <v>1</v>
      </c>
      <c r="N33" s="174"/>
      <c r="O33" s="174"/>
      <c r="P33" s="174">
        <v>2</v>
      </c>
      <c r="Q33" s="174">
        <v>5</v>
      </c>
      <c r="R33" s="174">
        <v>9</v>
      </c>
      <c r="S33" s="175">
        <v>6</v>
      </c>
    </row>
    <row r="34" spans="1:19">
      <c r="A34" s="336"/>
      <c r="B34" s="128" t="s">
        <v>18</v>
      </c>
      <c r="C34" s="176">
        <v>1303</v>
      </c>
      <c r="D34" s="177">
        <v>0</v>
      </c>
      <c r="E34" s="177">
        <v>1</v>
      </c>
      <c r="F34" s="177">
        <v>131</v>
      </c>
      <c r="G34" s="177">
        <v>0</v>
      </c>
      <c r="H34" s="177"/>
      <c r="I34" s="177"/>
      <c r="J34" s="177"/>
      <c r="K34" s="177">
        <v>3</v>
      </c>
      <c r="L34" s="177">
        <v>7</v>
      </c>
      <c r="M34" s="177">
        <v>43</v>
      </c>
      <c r="N34" s="177"/>
      <c r="O34" s="177"/>
      <c r="P34" s="177">
        <v>15</v>
      </c>
      <c r="Q34" s="177">
        <v>11</v>
      </c>
      <c r="R34" s="177">
        <v>19</v>
      </c>
      <c r="S34" s="178">
        <v>5</v>
      </c>
    </row>
    <row r="35" spans="1:19">
      <c r="A35" s="334">
        <v>15</v>
      </c>
      <c r="B35" s="81" t="s">
        <v>15</v>
      </c>
      <c r="C35" s="179">
        <v>2748</v>
      </c>
      <c r="D35" s="180">
        <v>0</v>
      </c>
      <c r="E35" s="180">
        <v>4</v>
      </c>
      <c r="F35" s="180">
        <v>577</v>
      </c>
      <c r="G35" s="180">
        <v>9</v>
      </c>
      <c r="H35" s="180">
        <v>2</v>
      </c>
      <c r="I35" s="180"/>
      <c r="J35" s="180"/>
      <c r="K35" s="180">
        <v>9</v>
      </c>
      <c r="L35" s="180">
        <v>18</v>
      </c>
      <c r="M35" s="180">
        <v>24</v>
      </c>
      <c r="N35" s="180">
        <v>2</v>
      </c>
      <c r="O35" s="180">
        <v>4</v>
      </c>
      <c r="P35" s="180">
        <v>15</v>
      </c>
      <c r="Q35" s="180">
        <v>71</v>
      </c>
      <c r="R35" s="180">
        <v>160</v>
      </c>
      <c r="S35" s="181">
        <v>55</v>
      </c>
    </row>
    <row r="36" spans="1:19">
      <c r="A36" s="335"/>
      <c r="B36" s="172" t="s">
        <v>39</v>
      </c>
      <c r="C36" s="173">
        <v>655</v>
      </c>
      <c r="D36" s="174">
        <v>0</v>
      </c>
      <c r="E36" s="174">
        <v>1</v>
      </c>
      <c r="F36" s="174">
        <v>186</v>
      </c>
      <c r="G36" s="174">
        <v>2</v>
      </c>
      <c r="H36" s="174"/>
      <c r="I36" s="174"/>
      <c r="J36" s="174"/>
      <c r="K36" s="174"/>
      <c r="L36" s="174">
        <v>3</v>
      </c>
      <c r="M36" s="174">
        <v>2</v>
      </c>
      <c r="N36" s="174"/>
      <c r="O36" s="174"/>
      <c r="P36" s="174">
        <v>5</v>
      </c>
      <c r="Q36" s="174">
        <v>15</v>
      </c>
      <c r="R36" s="174">
        <v>30</v>
      </c>
      <c r="S36" s="175">
        <v>8</v>
      </c>
    </row>
    <row r="37" spans="1:19">
      <c r="A37" s="335"/>
      <c r="B37" s="172" t="s">
        <v>17</v>
      </c>
      <c r="C37" s="173">
        <v>547</v>
      </c>
      <c r="D37" s="174">
        <v>0</v>
      </c>
      <c r="E37" s="174">
        <v>0</v>
      </c>
      <c r="F37" s="174">
        <v>73</v>
      </c>
      <c r="G37" s="174">
        <v>0</v>
      </c>
      <c r="H37" s="174"/>
      <c r="I37" s="174"/>
      <c r="J37" s="174"/>
      <c r="K37" s="174"/>
      <c r="L37" s="174"/>
      <c r="M37" s="174">
        <v>1</v>
      </c>
      <c r="N37" s="174"/>
      <c r="O37" s="174"/>
      <c r="P37" s="174">
        <v>2</v>
      </c>
      <c r="Q37" s="174">
        <v>5</v>
      </c>
      <c r="R37" s="174">
        <v>9</v>
      </c>
      <c r="S37" s="175">
        <v>6</v>
      </c>
    </row>
    <row r="38" spans="1:19">
      <c r="A38" s="336"/>
      <c r="B38" s="128" t="s">
        <v>18</v>
      </c>
      <c r="C38" s="176">
        <v>1309</v>
      </c>
      <c r="D38" s="177">
        <v>0</v>
      </c>
      <c r="E38" s="177">
        <v>0</v>
      </c>
      <c r="F38" s="177">
        <v>126</v>
      </c>
      <c r="G38" s="177">
        <v>1</v>
      </c>
      <c r="H38" s="177"/>
      <c r="I38" s="177"/>
      <c r="J38" s="177"/>
      <c r="K38" s="177">
        <v>3</v>
      </c>
      <c r="L38" s="177">
        <v>7</v>
      </c>
      <c r="M38" s="177">
        <v>42</v>
      </c>
      <c r="N38" s="177"/>
      <c r="O38" s="177"/>
      <c r="P38" s="177">
        <v>15</v>
      </c>
      <c r="Q38" s="177">
        <v>11</v>
      </c>
      <c r="R38" s="177">
        <v>20</v>
      </c>
      <c r="S38" s="178">
        <v>5</v>
      </c>
    </row>
    <row r="39" spans="1:19">
      <c r="A39" s="334">
        <v>16</v>
      </c>
      <c r="B39" s="81" t="s">
        <v>15</v>
      </c>
      <c r="C39" s="179">
        <v>2749</v>
      </c>
      <c r="D39" s="180">
        <v>0</v>
      </c>
      <c r="E39" s="180">
        <v>4</v>
      </c>
      <c r="F39" s="180">
        <v>656</v>
      </c>
      <c r="G39" s="180">
        <v>6</v>
      </c>
      <c r="H39" s="180">
        <v>2</v>
      </c>
      <c r="I39" s="180"/>
      <c r="J39" s="180">
        <v>1</v>
      </c>
      <c r="K39" s="180">
        <v>9</v>
      </c>
      <c r="L39" s="180">
        <v>18</v>
      </c>
      <c r="M39" s="180">
        <v>19</v>
      </c>
      <c r="N39" s="180">
        <v>2</v>
      </c>
      <c r="O39" s="180">
        <v>4</v>
      </c>
      <c r="P39" s="180">
        <v>15</v>
      </c>
      <c r="Q39" s="180">
        <v>72</v>
      </c>
      <c r="R39" s="180">
        <v>162</v>
      </c>
      <c r="S39" s="181">
        <v>54</v>
      </c>
    </row>
    <row r="40" spans="1:19">
      <c r="A40" s="335"/>
      <c r="B40" s="172" t="s">
        <v>39</v>
      </c>
      <c r="C40" s="173">
        <v>660</v>
      </c>
      <c r="D40" s="174">
        <v>0</v>
      </c>
      <c r="E40" s="174">
        <v>0</v>
      </c>
      <c r="F40" s="174">
        <v>177</v>
      </c>
      <c r="G40" s="174">
        <v>4</v>
      </c>
      <c r="H40" s="174"/>
      <c r="I40" s="174"/>
      <c r="J40" s="174"/>
      <c r="K40" s="174"/>
      <c r="L40" s="174">
        <v>3</v>
      </c>
      <c r="M40" s="174">
        <v>2</v>
      </c>
      <c r="N40" s="174"/>
      <c r="O40" s="174"/>
      <c r="P40" s="174">
        <v>5</v>
      </c>
      <c r="Q40" s="174">
        <v>15</v>
      </c>
      <c r="R40" s="174">
        <v>31</v>
      </c>
      <c r="S40" s="175">
        <v>8</v>
      </c>
    </row>
    <row r="41" spans="1:19">
      <c r="A41" s="335"/>
      <c r="B41" s="172" t="s">
        <v>17</v>
      </c>
      <c r="C41" s="173">
        <v>549</v>
      </c>
      <c r="D41" s="174">
        <v>0</v>
      </c>
      <c r="E41" s="174">
        <v>1</v>
      </c>
      <c r="F41" s="174">
        <v>77</v>
      </c>
      <c r="G41" s="174">
        <v>1</v>
      </c>
      <c r="H41" s="174"/>
      <c r="I41" s="174"/>
      <c r="J41" s="174"/>
      <c r="K41" s="174"/>
      <c r="L41" s="174"/>
      <c r="M41" s="174">
        <v>1</v>
      </c>
      <c r="N41" s="174"/>
      <c r="O41" s="174"/>
      <c r="P41" s="174">
        <v>2</v>
      </c>
      <c r="Q41" s="174">
        <v>5</v>
      </c>
      <c r="R41" s="174">
        <v>9</v>
      </c>
      <c r="S41" s="175">
        <v>6</v>
      </c>
    </row>
    <row r="42" spans="1:19">
      <c r="A42" s="336"/>
      <c r="B42" s="128" t="s">
        <v>18</v>
      </c>
      <c r="C42" s="176">
        <v>1311</v>
      </c>
      <c r="D42" s="177">
        <v>0</v>
      </c>
      <c r="E42" s="177">
        <v>0</v>
      </c>
      <c r="F42" s="177">
        <v>120</v>
      </c>
      <c r="G42" s="177">
        <v>1</v>
      </c>
      <c r="H42" s="177"/>
      <c r="I42" s="177"/>
      <c r="J42" s="177"/>
      <c r="K42" s="177">
        <v>3</v>
      </c>
      <c r="L42" s="177">
        <v>7</v>
      </c>
      <c r="M42" s="177">
        <v>42</v>
      </c>
      <c r="N42" s="177">
        <v>2</v>
      </c>
      <c r="O42" s="177"/>
      <c r="P42" s="177">
        <v>14</v>
      </c>
      <c r="Q42" s="177">
        <v>11</v>
      </c>
      <c r="R42" s="177">
        <v>20</v>
      </c>
      <c r="S42" s="178">
        <v>5</v>
      </c>
    </row>
    <row r="43" spans="1:19" ht="20.25" customHeight="1" thickBot="1">
      <c r="A43" s="182">
        <v>17</v>
      </c>
      <c r="B43" s="183" t="s">
        <v>15</v>
      </c>
      <c r="C43" s="184">
        <v>5271</v>
      </c>
      <c r="D43" s="185">
        <v>0</v>
      </c>
      <c r="E43" s="185">
        <v>11</v>
      </c>
      <c r="F43" s="185">
        <v>1072</v>
      </c>
      <c r="G43" s="185">
        <v>13</v>
      </c>
      <c r="H43" s="185">
        <v>2</v>
      </c>
      <c r="I43" s="185"/>
      <c r="J43" s="185"/>
      <c r="K43" s="185">
        <v>12</v>
      </c>
      <c r="L43" s="185">
        <v>28</v>
      </c>
      <c r="M43" s="185">
        <v>64</v>
      </c>
      <c r="N43" s="185">
        <v>2</v>
      </c>
      <c r="O43" s="185">
        <v>4</v>
      </c>
      <c r="P43" s="185">
        <v>36</v>
      </c>
      <c r="Q43" s="185">
        <v>102</v>
      </c>
      <c r="R43" s="185">
        <v>225</v>
      </c>
      <c r="S43" s="186">
        <v>74</v>
      </c>
    </row>
    <row r="44" spans="1:19">
      <c r="A44" s="132" t="s">
        <v>166</v>
      </c>
      <c r="B44" s="132"/>
    </row>
  </sheetData>
  <mergeCells count="59">
    <mergeCell ref="A2:A5"/>
    <mergeCell ref="B2:B5"/>
    <mergeCell ref="N16:N18"/>
    <mergeCell ref="A19:A22"/>
    <mergeCell ref="H15:J15"/>
    <mergeCell ref="H16:J16"/>
    <mergeCell ref="H17:H18"/>
    <mergeCell ref="I17:I18"/>
    <mergeCell ref="J17:J18"/>
    <mergeCell ref="F16:F18"/>
    <mergeCell ref="G16:G18"/>
    <mergeCell ref="B15:B18"/>
    <mergeCell ref="D15:E15"/>
    <mergeCell ref="F15:G15"/>
    <mergeCell ref="A15:A18"/>
    <mergeCell ref="C16:C18"/>
    <mergeCell ref="D16:D18"/>
    <mergeCell ref="E16:E18"/>
    <mergeCell ref="A35:A38"/>
    <mergeCell ref="A39:A42"/>
    <mergeCell ref="S15:S18"/>
    <mergeCell ref="A23:A26"/>
    <mergeCell ref="A27:A30"/>
    <mergeCell ref="A31:A34"/>
    <mergeCell ref="O17:O18"/>
    <mergeCell ref="P16:P18"/>
    <mergeCell ref="Q15:R15"/>
    <mergeCell ref="Q16:Q18"/>
    <mergeCell ref="R16:R18"/>
    <mergeCell ref="K15:N15"/>
    <mergeCell ref="O15:P15"/>
    <mergeCell ref="K16:K18"/>
    <mergeCell ref="L16:L18"/>
    <mergeCell ref="M16:M18"/>
    <mergeCell ref="D2:E2"/>
    <mergeCell ref="F2:G2"/>
    <mergeCell ref="C2:C5"/>
    <mergeCell ref="S2:S5"/>
    <mergeCell ref="D3:D5"/>
    <mergeCell ref="E3:E5"/>
    <mergeCell ref="F3:F5"/>
    <mergeCell ref="G3:G5"/>
    <mergeCell ref="H3:J3"/>
    <mergeCell ref="K3:K5"/>
    <mergeCell ref="O2:P2"/>
    <mergeCell ref="H2:J2"/>
    <mergeCell ref="K2:L2"/>
    <mergeCell ref="H4:H5"/>
    <mergeCell ref="I4:I5"/>
    <mergeCell ref="J4:J5"/>
    <mergeCell ref="N3:N5"/>
    <mergeCell ref="Q3:Q5"/>
    <mergeCell ref="L3:L5"/>
    <mergeCell ref="P3:P5"/>
    <mergeCell ref="O3:O5"/>
    <mergeCell ref="M2:N2"/>
    <mergeCell ref="Q2:R2"/>
    <mergeCell ref="M3:M5"/>
    <mergeCell ref="R3:R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/>
  <dimension ref="A1:F59"/>
  <sheetViews>
    <sheetView view="pageBreakPreview" zoomScale="75" zoomScaleNormal="100" workbookViewId="0">
      <selection sqref="A1:IV65536"/>
    </sheetView>
  </sheetViews>
  <sheetFormatPr defaultRowHeight="13.5"/>
  <cols>
    <col min="1" max="1" width="8.25" style="3" customWidth="1"/>
    <col min="2" max="2" width="17.75" style="3" customWidth="1"/>
    <col min="3" max="5" width="20.125" style="3" customWidth="1"/>
    <col min="6" max="6" width="12.375" style="3" customWidth="1"/>
    <col min="7" max="16384" width="9" style="3"/>
  </cols>
  <sheetData>
    <row r="1" spans="1:6" ht="18" customHeight="1" thickBot="1">
      <c r="A1" s="2" t="s">
        <v>224</v>
      </c>
      <c r="E1" s="133" t="s">
        <v>168</v>
      </c>
    </row>
    <row r="2" spans="1:6" ht="17.25" customHeight="1">
      <c r="A2" s="256" t="s">
        <v>0</v>
      </c>
      <c r="B2" s="280" t="s">
        <v>3</v>
      </c>
      <c r="C2" s="280" t="s">
        <v>169</v>
      </c>
      <c r="D2" s="280"/>
      <c r="E2" s="254"/>
    </row>
    <row r="3" spans="1:6" ht="17.25" customHeight="1">
      <c r="A3" s="291"/>
      <c r="B3" s="258"/>
      <c r="C3" s="82" t="s">
        <v>171</v>
      </c>
      <c r="D3" s="82" t="s">
        <v>172</v>
      </c>
      <c r="E3" s="127" t="s">
        <v>173</v>
      </c>
    </row>
    <row r="4" spans="1:6" hidden="1">
      <c r="A4" s="23" t="s">
        <v>174</v>
      </c>
      <c r="B4" s="187">
        <v>27449</v>
      </c>
      <c r="C4" s="187">
        <v>11352</v>
      </c>
      <c r="D4" s="187">
        <v>13524</v>
      </c>
      <c r="E4" s="187">
        <v>2573</v>
      </c>
    </row>
    <row r="5" spans="1:6" hidden="1">
      <c r="A5" s="23" t="s">
        <v>175</v>
      </c>
      <c r="B5" s="187">
        <v>26576</v>
      </c>
      <c r="C5" s="187">
        <v>8907</v>
      </c>
      <c r="D5" s="187">
        <v>14853</v>
      </c>
      <c r="E5" s="187">
        <v>2816</v>
      </c>
    </row>
    <row r="6" spans="1:6" hidden="1">
      <c r="A6" s="23" t="s">
        <v>176</v>
      </c>
      <c r="B6" s="187">
        <v>28672</v>
      </c>
      <c r="C6" s="187">
        <v>7905</v>
      </c>
      <c r="D6" s="187">
        <v>16566</v>
      </c>
      <c r="E6" s="187">
        <v>4201</v>
      </c>
    </row>
    <row r="7" spans="1:6" hidden="1">
      <c r="A7" s="23" t="s">
        <v>177</v>
      </c>
      <c r="B7" s="187">
        <v>26745</v>
      </c>
      <c r="C7" s="187">
        <v>4473</v>
      </c>
      <c r="D7" s="187">
        <v>17567</v>
      </c>
      <c r="E7" s="187">
        <v>4705</v>
      </c>
    </row>
    <row r="8" spans="1:6" hidden="1">
      <c r="A8" s="23" t="s">
        <v>178</v>
      </c>
      <c r="B8" s="187">
        <v>27189</v>
      </c>
      <c r="C8" s="187">
        <v>4571</v>
      </c>
      <c r="D8" s="187">
        <v>16181</v>
      </c>
      <c r="E8" s="187">
        <v>6437</v>
      </c>
    </row>
    <row r="9" spans="1:6" ht="30" customHeight="1">
      <c r="A9" s="188" t="s">
        <v>179</v>
      </c>
      <c r="B9" s="189">
        <v>30999</v>
      </c>
      <c r="C9" s="189">
        <v>5039</v>
      </c>
      <c r="D9" s="189">
        <v>17272</v>
      </c>
      <c r="E9" s="189">
        <v>8688</v>
      </c>
    </row>
    <row r="10" spans="1:6" ht="30" customHeight="1">
      <c r="A10" s="188">
        <v>14</v>
      </c>
      <c r="B10" s="189">
        <v>30858</v>
      </c>
      <c r="C10" s="189">
        <v>4751</v>
      </c>
      <c r="D10" s="189">
        <v>17574</v>
      </c>
      <c r="E10" s="189">
        <v>8533</v>
      </c>
    </row>
    <row r="11" spans="1:6" ht="30" customHeight="1">
      <c r="A11" s="188">
        <v>15</v>
      </c>
      <c r="B11" s="189">
        <v>30734</v>
      </c>
      <c r="C11" s="189">
        <v>4769</v>
      </c>
      <c r="D11" s="189">
        <v>17576</v>
      </c>
      <c r="E11" s="189">
        <v>8389</v>
      </c>
    </row>
    <row r="12" spans="1:6" ht="30" customHeight="1">
      <c r="A12" s="188">
        <v>16</v>
      </c>
      <c r="B12" s="189">
        <v>28596</v>
      </c>
      <c r="C12" s="189">
        <v>3910</v>
      </c>
      <c r="D12" s="189">
        <v>16794</v>
      </c>
      <c r="E12" s="189">
        <v>7892</v>
      </c>
    </row>
    <row r="13" spans="1:6" ht="30" customHeight="1" thickBot="1">
      <c r="A13" s="190">
        <v>17</v>
      </c>
      <c r="B13" s="191">
        <v>28951</v>
      </c>
      <c r="C13" s="191">
        <v>3685</v>
      </c>
      <c r="D13" s="191">
        <f>SUM(E56:E59)</f>
        <v>17363</v>
      </c>
      <c r="E13" s="191">
        <f>SUM(F56:F59)</f>
        <v>7903</v>
      </c>
      <c r="F13" s="251"/>
    </row>
    <row r="14" spans="1:6" ht="17.25" customHeight="1">
      <c r="A14" s="132" t="s">
        <v>180</v>
      </c>
    </row>
    <row r="16" spans="1:6">
      <c r="A16" s="3" t="s">
        <v>167</v>
      </c>
    </row>
    <row r="17" spans="1:6">
      <c r="A17" s="3" t="s">
        <v>181</v>
      </c>
      <c r="F17" s="3" t="s">
        <v>168</v>
      </c>
    </row>
    <row r="18" spans="1:6">
      <c r="A18" s="346"/>
      <c r="B18" s="347"/>
      <c r="C18" s="344" t="s">
        <v>169</v>
      </c>
      <c r="D18" s="344"/>
      <c r="E18" s="344"/>
      <c r="F18" s="345"/>
    </row>
    <row r="19" spans="1:6">
      <c r="A19" s="348"/>
      <c r="B19" s="349"/>
      <c r="C19" s="192" t="s">
        <v>170</v>
      </c>
      <c r="D19" s="192" t="s">
        <v>171</v>
      </c>
      <c r="E19" s="192" t="s">
        <v>172</v>
      </c>
      <c r="F19" s="193" t="s">
        <v>173</v>
      </c>
    </row>
    <row r="20" spans="1:6" hidden="1">
      <c r="A20" s="122" t="s">
        <v>182</v>
      </c>
      <c r="B20" s="123" t="s">
        <v>183</v>
      </c>
      <c r="C20" s="194">
        <v>23786</v>
      </c>
      <c r="D20" s="194">
        <v>10836</v>
      </c>
      <c r="E20" s="194">
        <v>11298</v>
      </c>
      <c r="F20" s="195">
        <v>1652</v>
      </c>
    </row>
    <row r="21" spans="1:6" hidden="1">
      <c r="A21" s="122"/>
      <c r="B21" s="123" t="s">
        <v>184</v>
      </c>
      <c r="C21" s="123">
        <v>921</v>
      </c>
      <c r="D21" s="123"/>
      <c r="E21" s="123"/>
      <c r="F21" s="196">
        <v>921</v>
      </c>
    </row>
    <row r="22" spans="1:6" hidden="1">
      <c r="A22" s="122"/>
      <c r="B22" s="123" t="s">
        <v>185</v>
      </c>
      <c r="C22" s="123">
        <v>680</v>
      </c>
      <c r="D22" s="123">
        <v>187</v>
      </c>
      <c r="E22" s="123">
        <v>493</v>
      </c>
      <c r="F22" s="196"/>
    </row>
    <row r="23" spans="1:6" hidden="1">
      <c r="A23" s="122"/>
      <c r="B23" s="123" t="s">
        <v>186</v>
      </c>
      <c r="C23" s="194">
        <v>2062</v>
      </c>
      <c r="D23" s="123">
        <v>329</v>
      </c>
      <c r="E23" s="194">
        <v>1733</v>
      </c>
      <c r="F23" s="196"/>
    </row>
    <row r="24" spans="1:6" hidden="1">
      <c r="A24" s="122" t="s">
        <v>187</v>
      </c>
      <c r="B24" s="123" t="s">
        <v>183</v>
      </c>
      <c r="C24" s="194">
        <v>22473</v>
      </c>
      <c r="D24" s="194">
        <v>8440</v>
      </c>
      <c r="E24" s="194">
        <v>12195</v>
      </c>
      <c r="F24" s="195">
        <v>1838</v>
      </c>
    </row>
    <row r="25" spans="1:6" hidden="1">
      <c r="A25" s="122"/>
      <c r="B25" s="123" t="s">
        <v>184</v>
      </c>
      <c r="C25" s="123">
        <v>978</v>
      </c>
      <c r="D25" s="123"/>
      <c r="E25" s="123"/>
      <c r="F25" s="196">
        <v>978</v>
      </c>
    </row>
    <row r="26" spans="1:6" hidden="1">
      <c r="A26" s="122"/>
      <c r="B26" s="123" t="s">
        <v>185</v>
      </c>
      <c r="C26" s="123">
        <v>855</v>
      </c>
      <c r="D26" s="123">
        <v>164</v>
      </c>
      <c r="E26" s="123">
        <v>691</v>
      </c>
      <c r="F26" s="196"/>
    </row>
    <row r="27" spans="1:6" hidden="1">
      <c r="A27" s="122"/>
      <c r="B27" s="123" t="s">
        <v>186</v>
      </c>
      <c r="C27" s="194">
        <v>2270</v>
      </c>
      <c r="D27" s="123">
        <v>303</v>
      </c>
      <c r="E27" s="194">
        <v>1967</v>
      </c>
      <c r="F27" s="196"/>
    </row>
    <row r="28" spans="1:6" hidden="1">
      <c r="A28" s="122" t="s">
        <v>188</v>
      </c>
      <c r="B28" s="123" t="s">
        <v>183</v>
      </c>
      <c r="C28" s="194">
        <v>22945</v>
      </c>
      <c r="D28" s="194">
        <v>7335</v>
      </c>
      <c r="E28" s="194">
        <v>13044</v>
      </c>
      <c r="F28" s="195">
        <v>2566</v>
      </c>
    </row>
    <row r="29" spans="1:6" hidden="1">
      <c r="A29" s="122"/>
      <c r="B29" s="123" t="s">
        <v>184</v>
      </c>
      <c r="C29" s="194">
        <v>2422</v>
      </c>
      <c r="D29" s="123">
        <v>303</v>
      </c>
      <c r="E29" s="123">
        <v>484</v>
      </c>
      <c r="F29" s="195">
        <v>1635</v>
      </c>
    </row>
    <row r="30" spans="1:6" hidden="1">
      <c r="A30" s="122"/>
      <c r="B30" s="123" t="s">
        <v>185</v>
      </c>
      <c r="C30" s="194">
        <v>2302</v>
      </c>
      <c r="D30" s="123">
        <v>93</v>
      </c>
      <c r="E30" s="194">
        <v>2209</v>
      </c>
      <c r="F30" s="196"/>
    </row>
    <row r="31" spans="1:6" hidden="1">
      <c r="A31" s="122"/>
      <c r="B31" s="123" t="s">
        <v>186</v>
      </c>
      <c r="C31" s="194">
        <v>1003</v>
      </c>
      <c r="D31" s="123">
        <v>174</v>
      </c>
      <c r="E31" s="123">
        <v>829</v>
      </c>
      <c r="F31" s="196"/>
    </row>
    <row r="32" spans="1:6" hidden="1">
      <c r="A32" s="122" t="s">
        <v>189</v>
      </c>
      <c r="B32" s="123" t="s">
        <v>183</v>
      </c>
      <c r="C32" s="194">
        <v>20604</v>
      </c>
      <c r="D32" s="194">
        <v>3726</v>
      </c>
      <c r="E32" s="194">
        <v>14051</v>
      </c>
      <c r="F32" s="195">
        <v>2827</v>
      </c>
    </row>
    <row r="33" spans="1:6" hidden="1">
      <c r="A33" s="122"/>
      <c r="B33" s="123" t="s">
        <v>184</v>
      </c>
      <c r="C33" s="194">
        <v>3031</v>
      </c>
      <c r="D33" s="123">
        <v>453</v>
      </c>
      <c r="E33" s="123">
        <v>700</v>
      </c>
      <c r="F33" s="195">
        <v>1878</v>
      </c>
    </row>
    <row r="34" spans="1:6" hidden="1">
      <c r="A34" s="122"/>
      <c r="B34" s="123" t="s">
        <v>185</v>
      </c>
      <c r="C34" s="123">
        <v>931</v>
      </c>
      <c r="D34" s="123">
        <v>128</v>
      </c>
      <c r="E34" s="123">
        <v>803</v>
      </c>
      <c r="F34" s="196"/>
    </row>
    <row r="35" spans="1:6" hidden="1">
      <c r="A35" s="122"/>
      <c r="B35" s="123" t="s">
        <v>186</v>
      </c>
      <c r="C35" s="194">
        <v>2179</v>
      </c>
      <c r="D35" s="123">
        <v>166</v>
      </c>
      <c r="E35" s="194">
        <v>2013</v>
      </c>
      <c r="F35" s="196"/>
    </row>
    <row r="36" spans="1:6" hidden="1">
      <c r="A36" s="122" t="s">
        <v>190</v>
      </c>
      <c r="B36" s="123" t="s">
        <v>183</v>
      </c>
      <c r="C36" s="194">
        <v>20429</v>
      </c>
      <c r="D36" s="194">
        <v>3762</v>
      </c>
      <c r="E36" s="194">
        <v>13533</v>
      </c>
      <c r="F36" s="195">
        <v>3134</v>
      </c>
    </row>
    <row r="37" spans="1:6" hidden="1">
      <c r="A37" s="122"/>
      <c r="B37" s="123" t="s">
        <v>184</v>
      </c>
      <c r="C37" s="194">
        <v>3169</v>
      </c>
      <c r="D37" s="123">
        <v>380</v>
      </c>
      <c r="E37" s="123">
        <v>730</v>
      </c>
      <c r="F37" s="195">
        <v>2059</v>
      </c>
    </row>
    <row r="38" spans="1:6" hidden="1">
      <c r="A38" s="122"/>
      <c r="B38" s="123" t="s">
        <v>185</v>
      </c>
      <c r="C38" s="194">
        <v>1140</v>
      </c>
      <c r="D38" s="123">
        <v>189</v>
      </c>
      <c r="E38" s="123">
        <v>570</v>
      </c>
      <c r="F38" s="196">
        <v>381</v>
      </c>
    </row>
    <row r="39" spans="1:6" hidden="1">
      <c r="A39" s="122"/>
      <c r="B39" s="123" t="s">
        <v>186</v>
      </c>
      <c r="C39" s="194">
        <v>2451</v>
      </c>
      <c r="D39" s="123">
        <v>240</v>
      </c>
      <c r="E39" s="194">
        <v>1348</v>
      </c>
      <c r="F39" s="196">
        <v>863</v>
      </c>
    </row>
    <row r="40" spans="1:6">
      <c r="A40" s="342" t="s">
        <v>191</v>
      </c>
      <c r="B40" s="123" t="s">
        <v>183</v>
      </c>
      <c r="C40" s="194">
        <v>23924</v>
      </c>
      <c r="D40" s="194">
        <v>4308</v>
      </c>
      <c r="E40" s="194">
        <v>14037</v>
      </c>
      <c r="F40" s="195">
        <v>5579</v>
      </c>
    </row>
    <row r="41" spans="1:6">
      <c r="A41" s="342"/>
      <c r="B41" s="123" t="s">
        <v>184</v>
      </c>
      <c r="C41" s="194">
        <v>3260</v>
      </c>
      <c r="D41" s="123">
        <v>416</v>
      </c>
      <c r="E41" s="123">
        <v>932</v>
      </c>
      <c r="F41" s="195">
        <v>1912</v>
      </c>
    </row>
    <row r="42" spans="1:6">
      <c r="A42" s="342"/>
      <c r="B42" s="123" t="s">
        <v>185</v>
      </c>
      <c r="C42" s="194">
        <v>1162</v>
      </c>
      <c r="D42" s="123">
        <v>104</v>
      </c>
      <c r="E42" s="123">
        <v>672</v>
      </c>
      <c r="F42" s="196">
        <v>386</v>
      </c>
    </row>
    <row r="43" spans="1:6">
      <c r="A43" s="342"/>
      <c r="B43" s="123" t="s">
        <v>186</v>
      </c>
      <c r="C43" s="194">
        <v>2654</v>
      </c>
      <c r="D43" s="123">
        <v>211</v>
      </c>
      <c r="E43" s="194">
        <v>1631</v>
      </c>
      <c r="F43" s="196">
        <v>812</v>
      </c>
    </row>
    <row r="44" spans="1:6">
      <c r="A44" s="342" t="s">
        <v>192</v>
      </c>
      <c r="B44" s="123" t="s">
        <v>183</v>
      </c>
      <c r="C44" s="194">
        <v>23741</v>
      </c>
      <c r="D44" s="194">
        <v>4168</v>
      </c>
      <c r="E44" s="194">
        <v>14226</v>
      </c>
      <c r="F44" s="195">
        <v>5347</v>
      </c>
    </row>
    <row r="45" spans="1:6">
      <c r="A45" s="342"/>
      <c r="B45" s="123" t="s">
        <v>184</v>
      </c>
      <c r="C45" s="194">
        <v>3386</v>
      </c>
      <c r="D45" s="123">
        <v>265</v>
      </c>
      <c r="E45" s="194">
        <v>1079</v>
      </c>
      <c r="F45" s="195">
        <v>2042</v>
      </c>
    </row>
    <row r="46" spans="1:6">
      <c r="A46" s="342"/>
      <c r="B46" s="123" t="s">
        <v>185</v>
      </c>
      <c r="C46" s="194">
        <v>1222</v>
      </c>
      <c r="D46" s="123">
        <v>112</v>
      </c>
      <c r="E46" s="123">
        <v>738</v>
      </c>
      <c r="F46" s="196">
        <v>372</v>
      </c>
    </row>
    <row r="47" spans="1:6">
      <c r="A47" s="342"/>
      <c r="B47" s="123" t="s">
        <v>186</v>
      </c>
      <c r="C47" s="194">
        <v>2509</v>
      </c>
      <c r="D47" s="123">
        <v>206</v>
      </c>
      <c r="E47" s="194">
        <v>1531</v>
      </c>
      <c r="F47" s="196">
        <v>772</v>
      </c>
    </row>
    <row r="48" spans="1:6">
      <c r="A48" s="342" t="s">
        <v>193</v>
      </c>
      <c r="B48" s="123" t="s">
        <v>183</v>
      </c>
      <c r="C48" s="194">
        <v>23552</v>
      </c>
      <c r="D48" s="194">
        <v>4189</v>
      </c>
      <c r="E48" s="194">
        <v>14391</v>
      </c>
      <c r="F48" s="195">
        <v>4972</v>
      </c>
    </row>
    <row r="49" spans="1:6">
      <c r="A49" s="342"/>
      <c r="B49" s="123" t="s">
        <v>184</v>
      </c>
      <c r="C49" s="194">
        <v>3109</v>
      </c>
      <c r="D49" s="123">
        <v>215</v>
      </c>
      <c r="E49" s="123">
        <v>708</v>
      </c>
      <c r="F49" s="195">
        <v>2186</v>
      </c>
    </row>
    <row r="50" spans="1:6">
      <c r="A50" s="342"/>
      <c r="B50" s="123" t="s">
        <v>185</v>
      </c>
      <c r="C50" s="194">
        <v>1362</v>
      </c>
      <c r="D50" s="123">
        <v>128</v>
      </c>
      <c r="E50" s="123">
        <v>824</v>
      </c>
      <c r="F50" s="196">
        <v>410</v>
      </c>
    </row>
    <row r="51" spans="1:6">
      <c r="A51" s="342"/>
      <c r="B51" s="123" t="s">
        <v>186</v>
      </c>
      <c r="C51" s="194">
        <v>2711</v>
      </c>
      <c r="D51" s="123">
        <v>237</v>
      </c>
      <c r="E51" s="194">
        <v>1653</v>
      </c>
      <c r="F51" s="196">
        <v>821</v>
      </c>
    </row>
    <row r="52" spans="1:6">
      <c r="A52" s="342" t="s">
        <v>194</v>
      </c>
      <c r="B52" s="123" t="s">
        <v>183</v>
      </c>
      <c r="C52" s="194">
        <v>21569</v>
      </c>
      <c r="D52" s="194">
        <v>2764</v>
      </c>
      <c r="E52" s="194">
        <v>14006</v>
      </c>
      <c r="F52" s="195">
        <v>4799</v>
      </c>
    </row>
    <row r="53" spans="1:6">
      <c r="A53" s="342"/>
      <c r="B53" s="123" t="s">
        <v>184</v>
      </c>
      <c r="C53" s="194">
        <v>2807</v>
      </c>
      <c r="D53" s="123">
        <v>286</v>
      </c>
      <c r="E53" s="123">
        <v>589</v>
      </c>
      <c r="F53" s="195">
        <v>1932</v>
      </c>
    </row>
    <row r="54" spans="1:6">
      <c r="A54" s="342"/>
      <c r="B54" s="123" t="s">
        <v>185</v>
      </c>
      <c r="C54" s="194">
        <v>1347</v>
      </c>
      <c r="D54" s="123">
        <v>100</v>
      </c>
      <c r="E54" s="123">
        <v>849</v>
      </c>
      <c r="F54" s="196">
        <v>398</v>
      </c>
    </row>
    <row r="55" spans="1:6">
      <c r="A55" s="342"/>
      <c r="B55" s="123" t="s">
        <v>186</v>
      </c>
      <c r="C55" s="194">
        <v>2703</v>
      </c>
      <c r="D55" s="123">
        <v>214</v>
      </c>
      <c r="E55" s="194">
        <v>1726</v>
      </c>
      <c r="F55" s="196">
        <v>763</v>
      </c>
    </row>
    <row r="56" spans="1:6">
      <c r="A56" s="342" t="s">
        <v>195</v>
      </c>
      <c r="B56" s="123" t="s">
        <v>183</v>
      </c>
      <c r="C56" s="194">
        <f>SUM(D56:F56)</f>
        <v>21389</v>
      </c>
      <c r="D56" s="194">
        <v>2592</v>
      </c>
      <c r="E56" s="194">
        <v>14294</v>
      </c>
      <c r="F56" s="195">
        <v>4503</v>
      </c>
    </row>
    <row r="57" spans="1:6">
      <c r="A57" s="342"/>
      <c r="B57" s="123" t="s">
        <v>184</v>
      </c>
      <c r="C57" s="194">
        <f>SUM(D57:F57)</f>
        <v>3268</v>
      </c>
      <c r="D57" s="123">
        <v>594</v>
      </c>
      <c r="E57" s="123">
        <v>503</v>
      </c>
      <c r="F57" s="195">
        <v>2171</v>
      </c>
    </row>
    <row r="58" spans="1:6">
      <c r="A58" s="342"/>
      <c r="B58" s="123" t="s">
        <v>185</v>
      </c>
      <c r="C58" s="194">
        <f>SUM(D58:F58)</f>
        <v>1603</v>
      </c>
      <c r="D58" s="123">
        <v>196</v>
      </c>
      <c r="E58" s="123">
        <v>942</v>
      </c>
      <c r="F58" s="196">
        <v>465</v>
      </c>
    </row>
    <row r="59" spans="1:6" ht="14.25" thickBot="1">
      <c r="A59" s="343"/>
      <c r="B59" s="197" t="s">
        <v>186</v>
      </c>
      <c r="C59" s="198">
        <f>SUM(D59:F59)</f>
        <v>2691</v>
      </c>
      <c r="D59" s="197">
        <v>303</v>
      </c>
      <c r="E59" s="199">
        <v>1624</v>
      </c>
      <c r="F59" s="200">
        <v>764</v>
      </c>
    </row>
  </sheetData>
  <mergeCells count="10">
    <mergeCell ref="C2:E2"/>
    <mergeCell ref="B2:B3"/>
    <mergeCell ref="A40:A43"/>
    <mergeCell ref="C18:F18"/>
    <mergeCell ref="A18:B19"/>
    <mergeCell ref="A44:A47"/>
    <mergeCell ref="A48:A51"/>
    <mergeCell ref="A52:A55"/>
    <mergeCell ref="A56:A59"/>
    <mergeCell ref="A2:A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1"/>
  <dimension ref="A1:H41"/>
  <sheetViews>
    <sheetView view="pageBreakPreview" zoomScale="75" zoomScaleNormal="100" workbookViewId="0">
      <selection activeCell="C1" sqref="C1"/>
    </sheetView>
  </sheetViews>
  <sheetFormatPr defaultRowHeight="13.5"/>
  <cols>
    <col min="1" max="1" width="11" style="3" customWidth="1"/>
    <col min="2" max="2" width="8.25" style="3" hidden="1" customWidth="1"/>
    <col min="3" max="7" width="12.625" style="3" customWidth="1"/>
    <col min="8" max="8" width="12.25" style="3" customWidth="1"/>
    <col min="9" max="16384" width="9" style="3"/>
  </cols>
  <sheetData>
    <row r="1" spans="1:8" ht="17.25" customHeight="1" thickBot="1">
      <c r="A1" s="2" t="s">
        <v>264</v>
      </c>
      <c r="H1" s="133" t="s">
        <v>205</v>
      </c>
    </row>
    <row r="2" spans="1:8">
      <c r="A2" s="256" t="s">
        <v>0</v>
      </c>
      <c r="B2" s="276"/>
      <c r="C2" s="276" t="s">
        <v>150</v>
      </c>
      <c r="D2" s="276"/>
      <c r="E2" s="276"/>
      <c r="F2" s="276"/>
      <c r="G2" s="276"/>
      <c r="H2" s="264"/>
    </row>
    <row r="3" spans="1:8">
      <c r="A3" s="291"/>
      <c r="B3" s="274"/>
      <c r="C3" s="82" t="s">
        <v>3</v>
      </c>
      <c r="D3" s="82" t="s">
        <v>146</v>
      </c>
      <c r="E3" s="82" t="s">
        <v>147</v>
      </c>
      <c r="F3" s="82" t="s">
        <v>148</v>
      </c>
      <c r="G3" s="82" t="s">
        <v>149</v>
      </c>
      <c r="H3" s="127" t="s">
        <v>46</v>
      </c>
    </row>
    <row r="4" spans="1:8" hidden="1">
      <c r="A4" s="134" t="s">
        <v>145</v>
      </c>
      <c r="B4" s="138" t="s">
        <v>15</v>
      </c>
      <c r="C4" s="167">
        <f>SUM(D4:H4)</f>
        <v>133</v>
      </c>
      <c r="D4" s="167">
        <v>69</v>
      </c>
      <c r="E4" s="167">
        <v>22</v>
      </c>
      <c r="F4" s="167">
        <v>16</v>
      </c>
      <c r="G4" s="167">
        <v>5</v>
      </c>
      <c r="H4" s="167">
        <v>21</v>
      </c>
    </row>
    <row r="5" spans="1:8" hidden="1">
      <c r="A5" s="134">
        <v>12</v>
      </c>
      <c r="B5" s="138" t="s">
        <v>15</v>
      </c>
      <c r="C5" s="167">
        <f t="shared" ref="C5:C10" si="0">SUM(D5:H5)</f>
        <v>103</v>
      </c>
      <c r="D5" s="167">
        <v>52</v>
      </c>
      <c r="E5" s="167">
        <v>19</v>
      </c>
      <c r="F5" s="167">
        <v>19</v>
      </c>
      <c r="G5" s="167">
        <v>9</v>
      </c>
      <c r="H5" s="167">
        <v>4</v>
      </c>
    </row>
    <row r="6" spans="1:8" ht="21.75" customHeight="1">
      <c r="A6" s="134" t="s">
        <v>197</v>
      </c>
      <c r="B6" s="138" t="s">
        <v>15</v>
      </c>
      <c r="C6" s="167">
        <f t="shared" si="0"/>
        <v>149</v>
      </c>
      <c r="D6" s="167">
        <f>SUM(D23:D26)</f>
        <v>73</v>
      </c>
      <c r="E6" s="167">
        <f>SUM(E23:E26)</f>
        <v>36</v>
      </c>
      <c r="F6" s="167">
        <f>SUM(F23:F26)</f>
        <v>15</v>
      </c>
      <c r="G6" s="167">
        <f>SUM(G23:G26)</f>
        <v>13</v>
      </c>
      <c r="H6" s="167">
        <f>SUM(H23:H26)</f>
        <v>12</v>
      </c>
    </row>
    <row r="7" spans="1:8" ht="21.75" customHeight="1">
      <c r="A7" s="134">
        <v>14</v>
      </c>
      <c r="B7" s="138" t="s">
        <v>15</v>
      </c>
      <c r="C7" s="167">
        <f t="shared" si="0"/>
        <v>158</v>
      </c>
      <c r="D7" s="167">
        <f>SUM(D27:D30)</f>
        <v>50</v>
      </c>
      <c r="E7" s="167">
        <f>SUM(E27:E30)</f>
        <v>32</v>
      </c>
      <c r="F7" s="167">
        <f>SUM(F27:F30)</f>
        <v>12</v>
      </c>
      <c r="G7" s="167">
        <f>SUM(G27:G30)</f>
        <v>23</v>
      </c>
      <c r="H7" s="167">
        <f>SUM(H27:H30)</f>
        <v>41</v>
      </c>
    </row>
    <row r="8" spans="1:8" ht="21.75" customHeight="1">
      <c r="A8" s="134">
        <v>15</v>
      </c>
      <c r="B8" s="138" t="s">
        <v>15</v>
      </c>
      <c r="C8" s="167">
        <f t="shared" si="0"/>
        <v>185</v>
      </c>
      <c r="D8" s="167">
        <f>SUM(D31:D34)</f>
        <v>56</v>
      </c>
      <c r="E8" s="167">
        <f>SUM(E31:E34)</f>
        <v>25</v>
      </c>
      <c r="F8" s="167">
        <f>SUM(F31:F34)</f>
        <v>8</v>
      </c>
      <c r="G8" s="167">
        <f>SUM(G31:G34)</f>
        <v>26</v>
      </c>
      <c r="H8" s="167">
        <f>SUM(H31:H34)</f>
        <v>70</v>
      </c>
    </row>
    <row r="9" spans="1:8" ht="21.75" customHeight="1">
      <c r="A9" s="134">
        <v>16</v>
      </c>
      <c r="B9" s="138" t="s">
        <v>15</v>
      </c>
      <c r="C9" s="167">
        <f t="shared" si="0"/>
        <v>189</v>
      </c>
      <c r="D9" s="167">
        <f>SUM(D35:D38)</f>
        <v>31</v>
      </c>
      <c r="E9" s="167">
        <f>SUM(E35:E38)</f>
        <v>22</v>
      </c>
      <c r="F9" s="167">
        <f>SUM(F35:F38)</f>
        <v>12</v>
      </c>
      <c r="G9" s="167">
        <f>SUM(G35:G38)</f>
        <v>16</v>
      </c>
      <c r="H9" s="167">
        <f>SUM(H35:H38)</f>
        <v>108</v>
      </c>
    </row>
    <row r="10" spans="1:8" ht="21.75" customHeight="1" thickBot="1">
      <c r="A10" s="136">
        <v>17</v>
      </c>
      <c r="B10" s="206" t="s">
        <v>15</v>
      </c>
      <c r="C10" s="170">
        <f t="shared" si="0"/>
        <v>143</v>
      </c>
      <c r="D10" s="170">
        <f>SUM(D39)</f>
        <v>88</v>
      </c>
      <c r="E10" s="170">
        <f>SUM(E39)</f>
        <v>23</v>
      </c>
      <c r="F10" s="170">
        <f>SUM(F39)</f>
        <v>13</v>
      </c>
      <c r="G10" s="170">
        <f>SUM(G39)</f>
        <v>8</v>
      </c>
      <c r="H10" s="170">
        <f>SUM(H39)</f>
        <v>11</v>
      </c>
    </row>
    <row r="11" spans="1:8">
      <c r="A11" s="132" t="s">
        <v>151</v>
      </c>
      <c r="B11" s="132"/>
    </row>
    <row r="12" spans="1:8" ht="14.25" thickBot="1">
      <c r="A12" s="2" t="s">
        <v>222</v>
      </c>
      <c r="H12" s="133" t="s">
        <v>205</v>
      </c>
    </row>
    <row r="13" spans="1:8">
      <c r="A13" s="265" t="s">
        <v>0</v>
      </c>
      <c r="B13" s="276"/>
      <c r="C13" s="276" t="s">
        <v>150</v>
      </c>
      <c r="D13" s="276"/>
      <c r="E13" s="276"/>
      <c r="F13" s="276"/>
      <c r="G13" s="276"/>
      <c r="H13" s="264"/>
    </row>
    <row r="14" spans="1:8">
      <c r="A14" s="275"/>
      <c r="B14" s="274"/>
      <c r="C14" s="82" t="s">
        <v>3</v>
      </c>
      <c r="D14" s="82" t="s">
        <v>146</v>
      </c>
      <c r="E14" s="82" t="s">
        <v>147</v>
      </c>
      <c r="F14" s="82" t="s">
        <v>148</v>
      </c>
      <c r="G14" s="82" t="s">
        <v>149</v>
      </c>
      <c r="H14" s="127" t="s">
        <v>46</v>
      </c>
    </row>
    <row r="15" spans="1:8" hidden="1">
      <c r="A15" s="316" t="s">
        <v>145</v>
      </c>
      <c r="B15" s="138" t="s">
        <v>15</v>
      </c>
      <c r="C15" s="167">
        <f>SUM(D15:H15)</f>
        <v>133</v>
      </c>
      <c r="D15" s="167">
        <v>69</v>
      </c>
      <c r="E15" s="167">
        <v>22</v>
      </c>
      <c r="F15" s="167">
        <v>16</v>
      </c>
      <c r="G15" s="167">
        <v>5</v>
      </c>
      <c r="H15" s="167">
        <v>21</v>
      </c>
    </row>
    <row r="16" spans="1:8" hidden="1">
      <c r="A16" s="316"/>
      <c r="B16" s="138" t="s">
        <v>39</v>
      </c>
      <c r="C16" s="167">
        <f t="shared" ref="C16:C39" si="1">SUM(D16:H16)</f>
        <v>0</v>
      </c>
      <c r="D16" s="167"/>
      <c r="E16" s="167"/>
      <c r="F16" s="167"/>
      <c r="G16" s="167"/>
      <c r="H16" s="167"/>
    </row>
    <row r="17" spans="1:8" hidden="1">
      <c r="A17" s="316"/>
      <c r="B17" s="138" t="s">
        <v>17</v>
      </c>
      <c r="C17" s="167">
        <f t="shared" si="1"/>
        <v>0</v>
      </c>
      <c r="D17" s="167"/>
      <c r="E17" s="167"/>
      <c r="F17" s="167"/>
      <c r="G17" s="167"/>
      <c r="H17" s="167"/>
    </row>
    <row r="18" spans="1:8" hidden="1">
      <c r="A18" s="316"/>
      <c r="B18" s="138" t="s">
        <v>18</v>
      </c>
      <c r="C18" s="167">
        <f t="shared" si="1"/>
        <v>0</v>
      </c>
      <c r="D18" s="167"/>
      <c r="E18" s="167"/>
      <c r="F18" s="167"/>
      <c r="G18" s="167"/>
      <c r="H18" s="167"/>
    </row>
    <row r="19" spans="1:8" hidden="1">
      <c r="A19" s="316">
        <v>12</v>
      </c>
      <c r="B19" s="138" t="s">
        <v>15</v>
      </c>
      <c r="C19" s="167">
        <f t="shared" si="1"/>
        <v>103</v>
      </c>
      <c r="D19" s="167">
        <v>52</v>
      </c>
      <c r="E19" s="167">
        <v>19</v>
      </c>
      <c r="F19" s="167">
        <v>19</v>
      </c>
      <c r="G19" s="167">
        <v>9</v>
      </c>
      <c r="H19" s="167">
        <v>4</v>
      </c>
    </row>
    <row r="20" spans="1:8" hidden="1">
      <c r="A20" s="316"/>
      <c r="B20" s="138" t="s">
        <v>39</v>
      </c>
      <c r="C20" s="167">
        <f t="shared" si="1"/>
        <v>0</v>
      </c>
      <c r="D20" s="167"/>
      <c r="E20" s="167"/>
      <c r="F20" s="167"/>
      <c r="G20" s="167"/>
      <c r="H20" s="167"/>
    </row>
    <row r="21" spans="1:8" hidden="1">
      <c r="A21" s="316"/>
      <c r="B21" s="138" t="s">
        <v>17</v>
      </c>
      <c r="C21" s="167">
        <f t="shared" si="1"/>
        <v>0</v>
      </c>
      <c r="D21" s="167"/>
      <c r="E21" s="167"/>
      <c r="F21" s="167"/>
      <c r="G21" s="167"/>
      <c r="H21" s="167"/>
    </row>
    <row r="22" spans="1:8" hidden="1">
      <c r="A22" s="316"/>
      <c r="B22" s="138" t="s">
        <v>18</v>
      </c>
      <c r="C22" s="167">
        <f t="shared" si="1"/>
        <v>0</v>
      </c>
      <c r="D22" s="167"/>
      <c r="E22" s="167"/>
      <c r="F22" s="167"/>
      <c r="G22" s="167"/>
      <c r="H22" s="167"/>
    </row>
    <row r="23" spans="1:8">
      <c r="A23" s="316" t="s">
        <v>197</v>
      </c>
      <c r="B23" s="172" t="s">
        <v>156</v>
      </c>
      <c r="C23" s="167">
        <f t="shared" si="1"/>
        <v>127</v>
      </c>
      <c r="D23" s="167">
        <v>69</v>
      </c>
      <c r="E23" s="167">
        <v>30</v>
      </c>
      <c r="F23" s="167">
        <v>13</v>
      </c>
      <c r="G23" s="167">
        <v>10</v>
      </c>
      <c r="H23" s="167">
        <v>5</v>
      </c>
    </row>
    <row r="24" spans="1:8">
      <c r="A24" s="316"/>
      <c r="B24" s="172" t="s">
        <v>157</v>
      </c>
      <c r="C24" s="167" t="s">
        <v>215</v>
      </c>
      <c r="D24" s="167" t="s">
        <v>215</v>
      </c>
      <c r="E24" s="167" t="s">
        <v>215</v>
      </c>
      <c r="F24" s="167" t="s">
        <v>215</v>
      </c>
      <c r="G24" s="167" t="s">
        <v>215</v>
      </c>
      <c r="H24" s="167" t="s">
        <v>215</v>
      </c>
    </row>
    <row r="25" spans="1:8">
      <c r="A25" s="316"/>
      <c r="B25" s="172" t="s">
        <v>158</v>
      </c>
      <c r="C25" s="167">
        <f t="shared" si="1"/>
        <v>18</v>
      </c>
      <c r="D25" s="167">
        <v>4</v>
      </c>
      <c r="E25" s="167">
        <v>6</v>
      </c>
      <c r="F25" s="167">
        <v>2</v>
      </c>
      <c r="G25" s="167">
        <v>1</v>
      </c>
      <c r="H25" s="167">
        <v>5</v>
      </c>
    </row>
    <row r="26" spans="1:8">
      <c r="A26" s="316"/>
      <c r="B26" s="128" t="s">
        <v>159</v>
      </c>
      <c r="C26" s="167">
        <f t="shared" si="1"/>
        <v>4</v>
      </c>
      <c r="D26" s="167" t="s">
        <v>215</v>
      </c>
      <c r="E26" s="167" t="s">
        <v>215</v>
      </c>
      <c r="F26" s="167" t="s">
        <v>215</v>
      </c>
      <c r="G26" s="167">
        <v>2</v>
      </c>
      <c r="H26" s="167">
        <v>2</v>
      </c>
    </row>
    <row r="27" spans="1:8">
      <c r="A27" s="283">
        <v>14</v>
      </c>
      <c r="B27" s="81" t="s">
        <v>156</v>
      </c>
      <c r="C27" s="165">
        <f t="shared" si="1"/>
        <v>124</v>
      </c>
      <c r="D27" s="165">
        <v>46</v>
      </c>
      <c r="E27" s="165">
        <v>24</v>
      </c>
      <c r="F27" s="165">
        <v>12</v>
      </c>
      <c r="G27" s="165">
        <v>15</v>
      </c>
      <c r="H27" s="165">
        <v>27</v>
      </c>
    </row>
    <row r="28" spans="1:8">
      <c r="A28" s="316"/>
      <c r="B28" s="172" t="s">
        <v>157</v>
      </c>
      <c r="C28" s="167" t="s">
        <v>215</v>
      </c>
      <c r="D28" s="167" t="s">
        <v>215</v>
      </c>
      <c r="E28" s="167" t="s">
        <v>215</v>
      </c>
      <c r="F28" s="167" t="s">
        <v>215</v>
      </c>
      <c r="G28" s="167" t="s">
        <v>215</v>
      </c>
      <c r="H28" s="167" t="s">
        <v>215</v>
      </c>
    </row>
    <row r="29" spans="1:8">
      <c r="A29" s="316"/>
      <c r="B29" s="172" t="s">
        <v>158</v>
      </c>
      <c r="C29" s="167">
        <f t="shared" si="1"/>
        <v>8</v>
      </c>
      <c r="D29" s="167">
        <v>3</v>
      </c>
      <c r="E29" s="167">
        <v>1</v>
      </c>
      <c r="F29" s="167" t="s">
        <v>215</v>
      </c>
      <c r="G29" s="167">
        <v>2</v>
      </c>
      <c r="H29" s="167">
        <v>2</v>
      </c>
    </row>
    <row r="30" spans="1:8">
      <c r="A30" s="284"/>
      <c r="B30" s="128" t="s">
        <v>159</v>
      </c>
      <c r="C30" s="207">
        <f t="shared" si="1"/>
        <v>26</v>
      </c>
      <c r="D30" s="207">
        <v>1</v>
      </c>
      <c r="E30" s="207">
        <v>7</v>
      </c>
      <c r="F30" s="207" t="s">
        <v>215</v>
      </c>
      <c r="G30" s="207">
        <v>6</v>
      </c>
      <c r="H30" s="207">
        <v>12</v>
      </c>
    </row>
    <row r="31" spans="1:8">
      <c r="A31" s="316">
        <v>15</v>
      </c>
      <c r="B31" s="81" t="s">
        <v>156</v>
      </c>
      <c r="C31" s="167">
        <f t="shared" si="1"/>
        <v>133</v>
      </c>
      <c r="D31" s="167">
        <v>50</v>
      </c>
      <c r="E31" s="167">
        <v>21</v>
      </c>
      <c r="F31" s="167">
        <v>7</v>
      </c>
      <c r="G31" s="167">
        <v>25</v>
      </c>
      <c r="H31" s="167">
        <v>30</v>
      </c>
    </row>
    <row r="32" spans="1:8">
      <c r="A32" s="316"/>
      <c r="B32" s="172" t="s">
        <v>157</v>
      </c>
      <c r="C32" s="167" t="s">
        <v>215</v>
      </c>
      <c r="D32" s="167" t="s">
        <v>215</v>
      </c>
      <c r="E32" s="167" t="s">
        <v>215</v>
      </c>
      <c r="F32" s="167" t="s">
        <v>215</v>
      </c>
      <c r="G32" s="167" t="s">
        <v>215</v>
      </c>
      <c r="H32" s="167" t="s">
        <v>215</v>
      </c>
    </row>
    <row r="33" spans="1:8">
      <c r="A33" s="316"/>
      <c r="B33" s="172" t="s">
        <v>158</v>
      </c>
      <c r="C33" s="167">
        <f t="shared" si="1"/>
        <v>11</v>
      </c>
      <c r="D33" s="167">
        <v>3</v>
      </c>
      <c r="E33" s="167">
        <v>2</v>
      </c>
      <c r="F33" s="167">
        <v>1</v>
      </c>
      <c r="G33" s="167" t="s">
        <v>215</v>
      </c>
      <c r="H33" s="167">
        <v>5</v>
      </c>
    </row>
    <row r="34" spans="1:8">
      <c r="A34" s="284"/>
      <c r="B34" s="128" t="s">
        <v>159</v>
      </c>
      <c r="C34" s="207">
        <f t="shared" si="1"/>
        <v>41</v>
      </c>
      <c r="D34" s="207">
        <v>3</v>
      </c>
      <c r="E34" s="207">
        <v>2</v>
      </c>
      <c r="F34" s="207" t="s">
        <v>215</v>
      </c>
      <c r="G34" s="207">
        <v>1</v>
      </c>
      <c r="H34" s="207">
        <v>35</v>
      </c>
    </row>
    <row r="35" spans="1:8">
      <c r="A35" s="283">
        <v>16</v>
      </c>
      <c r="B35" s="81" t="s">
        <v>156</v>
      </c>
      <c r="C35" s="165">
        <f t="shared" si="1"/>
        <v>111</v>
      </c>
      <c r="D35" s="165">
        <v>23</v>
      </c>
      <c r="E35" s="165">
        <v>17</v>
      </c>
      <c r="F35" s="165">
        <v>12</v>
      </c>
      <c r="G35" s="165">
        <v>10</v>
      </c>
      <c r="H35" s="165">
        <v>49</v>
      </c>
    </row>
    <row r="36" spans="1:8">
      <c r="A36" s="316"/>
      <c r="B36" s="172" t="s">
        <v>157</v>
      </c>
      <c r="C36" s="167" t="s">
        <v>215</v>
      </c>
      <c r="D36" s="167" t="s">
        <v>215</v>
      </c>
      <c r="E36" s="167" t="s">
        <v>215</v>
      </c>
      <c r="F36" s="167" t="s">
        <v>215</v>
      </c>
      <c r="G36" s="167" t="s">
        <v>215</v>
      </c>
      <c r="H36" s="167" t="s">
        <v>215</v>
      </c>
    </row>
    <row r="37" spans="1:8">
      <c r="A37" s="316"/>
      <c r="B37" s="172" t="s">
        <v>158</v>
      </c>
      <c r="C37" s="167">
        <f t="shared" si="1"/>
        <v>8</v>
      </c>
      <c r="D37" s="167">
        <v>3</v>
      </c>
      <c r="E37" s="167" t="s">
        <v>215</v>
      </c>
      <c r="F37" s="167" t="s">
        <v>215</v>
      </c>
      <c r="G37" s="167">
        <v>3</v>
      </c>
      <c r="H37" s="167">
        <v>2</v>
      </c>
    </row>
    <row r="38" spans="1:8">
      <c r="A38" s="284"/>
      <c r="B38" s="128" t="s">
        <v>159</v>
      </c>
      <c r="C38" s="207">
        <f t="shared" si="1"/>
        <v>70</v>
      </c>
      <c r="D38" s="207">
        <v>5</v>
      </c>
      <c r="E38" s="207">
        <v>5</v>
      </c>
      <c r="F38" s="207" t="s">
        <v>215</v>
      </c>
      <c r="G38" s="207">
        <v>3</v>
      </c>
      <c r="H38" s="207">
        <v>57</v>
      </c>
    </row>
    <row r="39" spans="1:8" ht="21.75" customHeight="1" thickBot="1">
      <c r="A39" s="136">
        <v>17</v>
      </c>
      <c r="B39" s="168" t="s">
        <v>15</v>
      </c>
      <c r="C39" s="170">
        <f t="shared" si="1"/>
        <v>143</v>
      </c>
      <c r="D39" s="170">
        <v>88</v>
      </c>
      <c r="E39" s="170">
        <v>23</v>
      </c>
      <c r="F39" s="170">
        <v>13</v>
      </c>
      <c r="G39" s="170">
        <v>8</v>
      </c>
      <c r="H39" s="170">
        <v>11</v>
      </c>
    </row>
    <row r="40" spans="1:8">
      <c r="A40" s="132" t="s">
        <v>214</v>
      </c>
    </row>
    <row r="41" spans="1:8">
      <c r="A41" s="132" t="s">
        <v>151</v>
      </c>
    </row>
  </sheetData>
  <mergeCells count="12">
    <mergeCell ref="A2:A3"/>
    <mergeCell ref="B2:B3"/>
    <mergeCell ref="C2:H2"/>
    <mergeCell ref="A35:A38"/>
    <mergeCell ref="A19:A22"/>
    <mergeCell ref="A23:A26"/>
    <mergeCell ref="A27:A30"/>
    <mergeCell ref="A31:A34"/>
    <mergeCell ref="A15:A18"/>
    <mergeCell ref="C13:H13"/>
    <mergeCell ref="A13:A14"/>
    <mergeCell ref="B13:B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2"/>
  <dimension ref="A1:K30"/>
  <sheetViews>
    <sheetView topLeftCell="A25" workbookViewId="0">
      <selection sqref="A1:IV65536"/>
    </sheetView>
  </sheetViews>
  <sheetFormatPr defaultRowHeight="13.5"/>
  <cols>
    <col min="1" max="1" width="11.125" style="3" customWidth="1"/>
    <col min="2" max="2" width="7.75" style="3" customWidth="1"/>
    <col min="3" max="11" width="7.5" style="3" customWidth="1"/>
    <col min="12" max="20" width="7.75" style="3" customWidth="1"/>
    <col min="21" max="21" width="9.375" style="3" customWidth="1"/>
    <col min="22" max="16384" width="9" style="3"/>
  </cols>
  <sheetData>
    <row r="1" spans="1:11" ht="18" customHeight="1" thickBot="1">
      <c r="A1" s="2" t="s">
        <v>223</v>
      </c>
      <c r="K1" s="5" t="s">
        <v>247</v>
      </c>
    </row>
    <row r="2" spans="1:11">
      <c r="A2" s="256" t="s">
        <v>0</v>
      </c>
      <c r="B2" s="350" t="s">
        <v>152</v>
      </c>
      <c r="C2" s="280" t="s">
        <v>155</v>
      </c>
      <c r="D2" s="280"/>
      <c r="E2" s="280"/>
      <c r="F2" s="280"/>
      <c r="G2" s="280"/>
      <c r="H2" s="280"/>
      <c r="I2" s="280"/>
      <c r="J2" s="280"/>
      <c r="K2" s="254"/>
    </row>
    <row r="3" spans="1:11">
      <c r="A3" s="291"/>
      <c r="B3" s="258"/>
      <c r="C3" s="10">
        <v>100</v>
      </c>
      <c r="D3" s="10">
        <v>125</v>
      </c>
      <c r="E3" s="208">
        <v>150</v>
      </c>
      <c r="F3" s="208">
        <v>200</v>
      </c>
      <c r="G3" s="208">
        <v>250</v>
      </c>
      <c r="H3" s="208">
        <v>300</v>
      </c>
      <c r="I3" s="208">
        <v>350</v>
      </c>
      <c r="J3" s="208">
        <v>400</v>
      </c>
      <c r="K3" s="225">
        <v>450</v>
      </c>
    </row>
    <row r="4" spans="1:11" ht="24" customHeight="1">
      <c r="A4" s="163" t="s">
        <v>3</v>
      </c>
      <c r="B4" s="209">
        <v>359229</v>
      </c>
      <c r="C4" s="167">
        <v>8848</v>
      </c>
      <c r="D4" s="167">
        <v>204</v>
      </c>
      <c r="E4" s="167">
        <v>3256</v>
      </c>
      <c r="F4" s="167">
        <v>245028</v>
      </c>
      <c r="G4" s="167">
        <v>68073</v>
      </c>
      <c r="H4" s="167">
        <v>7210</v>
      </c>
      <c r="I4" s="167">
        <v>8218</v>
      </c>
      <c r="J4" s="167">
        <v>3331</v>
      </c>
      <c r="K4" s="167">
        <v>992</v>
      </c>
    </row>
    <row r="5" spans="1:11" ht="7.5" customHeight="1">
      <c r="A5" s="35"/>
      <c r="B5" s="210"/>
      <c r="C5" s="167"/>
      <c r="D5" s="167"/>
      <c r="E5" s="167"/>
      <c r="F5" s="167"/>
      <c r="G5" s="167"/>
      <c r="H5" s="167"/>
      <c r="I5" s="167"/>
      <c r="J5" s="167"/>
      <c r="K5" s="167"/>
    </row>
    <row r="6" spans="1:11" hidden="1">
      <c r="A6" s="134" t="s">
        <v>154</v>
      </c>
      <c r="B6" s="210">
        <f t="shared" ref="B6:B14" si="0">SUM(C6:T6)</f>
        <v>0</v>
      </c>
      <c r="C6" s="167"/>
      <c r="D6" s="167"/>
      <c r="E6" s="167"/>
      <c r="F6" s="167"/>
      <c r="G6" s="167"/>
      <c r="H6" s="167"/>
      <c r="I6" s="167"/>
      <c r="J6" s="167"/>
      <c r="K6" s="167"/>
    </row>
    <row r="7" spans="1:11" hidden="1">
      <c r="A7" s="134">
        <v>10</v>
      </c>
      <c r="B7" s="210">
        <f t="shared" si="0"/>
        <v>0</v>
      </c>
      <c r="C7" s="167"/>
      <c r="D7" s="167"/>
      <c r="E7" s="167"/>
      <c r="F7" s="167"/>
      <c r="G7" s="167"/>
      <c r="H7" s="167"/>
      <c r="I7" s="167"/>
      <c r="J7" s="167"/>
      <c r="K7" s="167"/>
    </row>
    <row r="8" spans="1:11" hidden="1">
      <c r="A8" s="134">
        <v>11</v>
      </c>
      <c r="B8" s="210">
        <f t="shared" si="0"/>
        <v>0</v>
      </c>
      <c r="C8" s="167"/>
      <c r="D8" s="167"/>
      <c r="E8" s="167"/>
      <c r="F8" s="167"/>
      <c r="G8" s="167"/>
      <c r="H8" s="167"/>
      <c r="I8" s="167"/>
      <c r="J8" s="167"/>
      <c r="K8" s="167"/>
    </row>
    <row r="9" spans="1:11" hidden="1">
      <c r="A9" s="134">
        <v>12</v>
      </c>
      <c r="B9" s="210">
        <f t="shared" si="0"/>
        <v>0</v>
      </c>
      <c r="C9" s="167"/>
      <c r="D9" s="167"/>
      <c r="E9" s="167"/>
      <c r="F9" s="167"/>
      <c r="G9" s="167"/>
      <c r="H9" s="167"/>
      <c r="I9" s="167"/>
      <c r="J9" s="167"/>
      <c r="K9" s="167"/>
    </row>
    <row r="10" spans="1:11" ht="23.25" customHeight="1">
      <c r="A10" s="134" t="s">
        <v>197</v>
      </c>
      <c r="B10" s="210">
        <f t="shared" si="0"/>
        <v>25139</v>
      </c>
      <c r="C10" s="167">
        <v>928</v>
      </c>
      <c r="D10" s="167" t="s">
        <v>236</v>
      </c>
      <c r="E10" s="167" t="s">
        <v>236</v>
      </c>
      <c r="F10" s="167">
        <v>20451</v>
      </c>
      <c r="G10" s="167">
        <v>2796</v>
      </c>
      <c r="H10" s="167">
        <v>939</v>
      </c>
      <c r="I10" s="167" t="s">
        <v>236</v>
      </c>
      <c r="J10" s="167">
        <v>25</v>
      </c>
      <c r="K10" s="167" t="s">
        <v>236</v>
      </c>
    </row>
    <row r="11" spans="1:11" ht="23.25" customHeight="1">
      <c r="A11" s="134">
        <v>14</v>
      </c>
      <c r="B11" s="210">
        <f t="shared" si="0"/>
        <v>25538</v>
      </c>
      <c r="C11" s="167">
        <v>66</v>
      </c>
      <c r="D11" s="167">
        <v>204</v>
      </c>
      <c r="E11" s="167" t="s">
        <v>236</v>
      </c>
      <c r="F11" s="167">
        <v>24115</v>
      </c>
      <c r="G11" s="167">
        <v>435</v>
      </c>
      <c r="H11" s="167">
        <v>410</v>
      </c>
      <c r="I11" s="167">
        <v>277</v>
      </c>
      <c r="J11" s="167">
        <v>31</v>
      </c>
      <c r="K11" s="167" t="s">
        <v>236</v>
      </c>
    </row>
    <row r="12" spans="1:11" ht="23.25" customHeight="1">
      <c r="A12" s="134">
        <v>15</v>
      </c>
      <c r="B12" s="210">
        <f t="shared" si="0"/>
        <v>23084</v>
      </c>
      <c r="C12" s="167">
        <v>2471</v>
      </c>
      <c r="D12" s="167" t="s">
        <v>236</v>
      </c>
      <c r="E12" s="167">
        <v>382</v>
      </c>
      <c r="F12" s="167">
        <v>19472</v>
      </c>
      <c r="G12" s="167">
        <v>759</v>
      </c>
      <c r="H12" s="167" t="s">
        <v>236</v>
      </c>
      <c r="I12" s="167" t="s">
        <v>236</v>
      </c>
      <c r="J12" s="167" t="s">
        <v>236</v>
      </c>
      <c r="K12" s="167" t="s">
        <v>236</v>
      </c>
    </row>
    <row r="13" spans="1:11" ht="23.25" customHeight="1">
      <c r="A13" s="134">
        <v>16</v>
      </c>
      <c r="B13" s="210">
        <f t="shared" si="0"/>
        <v>19874</v>
      </c>
      <c r="C13" s="167">
        <v>596</v>
      </c>
      <c r="D13" s="167" t="s">
        <v>236</v>
      </c>
      <c r="E13" s="167">
        <v>447</v>
      </c>
      <c r="F13" s="167">
        <v>18421</v>
      </c>
      <c r="G13" s="167">
        <v>410</v>
      </c>
      <c r="H13" s="167" t="s">
        <v>236</v>
      </c>
      <c r="I13" s="167" t="s">
        <v>236</v>
      </c>
      <c r="J13" s="167" t="s">
        <v>236</v>
      </c>
      <c r="K13" s="167" t="s">
        <v>236</v>
      </c>
    </row>
    <row r="14" spans="1:11" ht="23.25" customHeight="1" thickBot="1">
      <c r="A14" s="136">
        <v>17</v>
      </c>
      <c r="B14" s="211">
        <f t="shared" si="0"/>
        <v>17135</v>
      </c>
      <c r="C14" s="170">
        <v>1480</v>
      </c>
      <c r="D14" s="170" t="s">
        <v>236</v>
      </c>
      <c r="E14" s="170">
        <v>783</v>
      </c>
      <c r="F14" s="170">
        <v>14872</v>
      </c>
      <c r="G14" s="170" t="s">
        <v>236</v>
      </c>
      <c r="H14" s="170" t="s">
        <v>236</v>
      </c>
      <c r="I14" s="170" t="s">
        <v>236</v>
      </c>
      <c r="J14" s="170" t="s">
        <v>236</v>
      </c>
      <c r="K14" s="170" t="s">
        <v>236</v>
      </c>
    </row>
    <row r="15" spans="1:11">
      <c r="A15" s="132"/>
    </row>
    <row r="16" spans="1:11" ht="14.25" thickBot="1">
      <c r="A16" s="132"/>
      <c r="K16" s="5" t="s">
        <v>247</v>
      </c>
    </row>
    <row r="17" spans="1:11">
      <c r="A17" s="256" t="s">
        <v>0</v>
      </c>
      <c r="B17" s="280" t="s">
        <v>155</v>
      </c>
      <c r="C17" s="280"/>
      <c r="D17" s="280"/>
      <c r="E17" s="280"/>
      <c r="F17" s="280"/>
      <c r="G17" s="280"/>
      <c r="H17" s="280"/>
      <c r="I17" s="280"/>
      <c r="J17" s="280"/>
      <c r="K17" s="351" t="s">
        <v>153</v>
      </c>
    </row>
    <row r="18" spans="1:11">
      <c r="A18" s="291"/>
      <c r="B18" s="208">
        <v>500</v>
      </c>
      <c r="C18" s="208">
        <v>600</v>
      </c>
      <c r="D18" s="208">
        <v>700</v>
      </c>
      <c r="E18" s="208">
        <v>800</v>
      </c>
      <c r="F18" s="208">
        <v>840</v>
      </c>
      <c r="G18" s="208">
        <v>900</v>
      </c>
      <c r="H18" s="208">
        <v>1000</v>
      </c>
      <c r="I18" s="208">
        <v>1100</v>
      </c>
      <c r="J18" s="208">
        <v>1500</v>
      </c>
      <c r="K18" s="352"/>
    </row>
    <row r="19" spans="1:11" ht="23.25" customHeight="1">
      <c r="A19" s="163" t="s">
        <v>3</v>
      </c>
      <c r="B19" s="167">
        <v>829</v>
      </c>
      <c r="C19" s="167">
        <v>5472</v>
      </c>
      <c r="D19" s="167">
        <v>3659</v>
      </c>
      <c r="E19" s="167">
        <v>1055</v>
      </c>
      <c r="F19" s="167">
        <v>895</v>
      </c>
      <c r="G19" s="167">
        <v>391</v>
      </c>
      <c r="H19" s="167">
        <v>37</v>
      </c>
      <c r="I19" s="167">
        <v>259</v>
      </c>
      <c r="J19" s="167">
        <v>1472</v>
      </c>
      <c r="K19" s="226">
        <v>1631.76</v>
      </c>
    </row>
    <row r="20" spans="1:11" ht="8.25" customHeight="1">
      <c r="A20" s="35"/>
      <c r="B20" s="167"/>
      <c r="C20" s="167"/>
      <c r="D20" s="167"/>
      <c r="E20" s="167"/>
      <c r="F20" s="167"/>
      <c r="G20" s="167"/>
      <c r="H20" s="167"/>
      <c r="I20" s="167"/>
      <c r="J20" s="167"/>
      <c r="K20" s="167"/>
    </row>
    <row r="21" spans="1:11" hidden="1">
      <c r="A21" s="134" t="s">
        <v>154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>
        <v>64</v>
      </c>
    </row>
    <row r="22" spans="1:11" hidden="1">
      <c r="A22" s="134">
        <v>10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>
        <v>80</v>
      </c>
    </row>
    <row r="23" spans="1:11" hidden="1">
      <c r="A23" s="134">
        <v>11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>
        <v>88</v>
      </c>
    </row>
    <row r="24" spans="1:11" hidden="1">
      <c r="A24" s="134">
        <v>12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>
        <v>98</v>
      </c>
    </row>
    <row r="25" spans="1:11" ht="23.25" customHeight="1">
      <c r="A25" s="134" t="s">
        <v>197</v>
      </c>
      <c r="B25" s="167" t="s">
        <v>236</v>
      </c>
      <c r="C25" s="167" t="s">
        <v>236</v>
      </c>
      <c r="D25" s="167" t="s">
        <v>236</v>
      </c>
      <c r="E25" s="167" t="s">
        <v>236</v>
      </c>
      <c r="F25" s="167" t="s">
        <v>236</v>
      </c>
      <c r="G25" s="167" t="s">
        <v>236</v>
      </c>
      <c r="H25" s="167" t="s">
        <v>236</v>
      </c>
      <c r="I25" s="167" t="s">
        <v>236</v>
      </c>
      <c r="J25" s="167" t="s">
        <v>236</v>
      </c>
      <c r="K25" s="212">
        <v>88.95</v>
      </c>
    </row>
    <row r="26" spans="1:11" ht="23.25" customHeight="1">
      <c r="A26" s="134">
        <v>14</v>
      </c>
      <c r="B26" s="167" t="s">
        <v>236</v>
      </c>
      <c r="C26" s="167" t="s">
        <v>236</v>
      </c>
      <c r="D26" s="167" t="s">
        <v>236</v>
      </c>
      <c r="E26" s="167" t="s">
        <v>236</v>
      </c>
      <c r="F26" s="167" t="s">
        <v>236</v>
      </c>
      <c r="G26" s="167" t="s">
        <v>236</v>
      </c>
      <c r="H26" s="167" t="s">
        <v>236</v>
      </c>
      <c r="I26" s="167" t="s">
        <v>236</v>
      </c>
      <c r="J26" s="167" t="s">
        <v>236</v>
      </c>
      <c r="K26" s="212" t="s">
        <v>242</v>
      </c>
    </row>
    <row r="27" spans="1:11" ht="23.25" customHeight="1">
      <c r="A27" s="134">
        <v>15</v>
      </c>
      <c r="B27" s="167" t="s">
        <v>236</v>
      </c>
      <c r="C27" s="167" t="s">
        <v>236</v>
      </c>
      <c r="D27" s="167" t="s">
        <v>236</v>
      </c>
      <c r="E27" s="167" t="s">
        <v>236</v>
      </c>
      <c r="F27" s="167" t="s">
        <v>236</v>
      </c>
      <c r="G27" s="167" t="s">
        <v>236</v>
      </c>
      <c r="H27" s="167" t="s">
        <v>236</v>
      </c>
      <c r="I27" s="167" t="s">
        <v>236</v>
      </c>
      <c r="J27" s="167" t="s">
        <v>236</v>
      </c>
      <c r="K27" s="212" t="s">
        <v>243</v>
      </c>
    </row>
    <row r="28" spans="1:11" ht="23.25" customHeight="1">
      <c r="A28" s="134">
        <v>16</v>
      </c>
      <c r="B28" s="167" t="s">
        <v>236</v>
      </c>
      <c r="C28" s="167" t="s">
        <v>236</v>
      </c>
      <c r="D28" s="167" t="s">
        <v>236</v>
      </c>
      <c r="E28" s="167" t="s">
        <v>236</v>
      </c>
      <c r="F28" s="167" t="s">
        <v>236</v>
      </c>
      <c r="G28" s="167" t="s">
        <v>236</v>
      </c>
      <c r="H28" s="167" t="s">
        <v>236</v>
      </c>
      <c r="I28" s="167" t="s">
        <v>236</v>
      </c>
      <c r="J28" s="167" t="s">
        <v>236</v>
      </c>
      <c r="K28" s="212" t="s">
        <v>244</v>
      </c>
    </row>
    <row r="29" spans="1:11" ht="23.25" customHeight="1" thickBot="1">
      <c r="A29" s="136">
        <v>17</v>
      </c>
      <c r="B29" s="170" t="s">
        <v>236</v>
      </c>
      <c r="C29" s="170" t="s">
        <v>236</v>
      </c>
      <c r="D29" s="170" t="s">
        <v>236</v>
      </c>
      <c r="E29" s="170" t="s">
        <v>236</v>
      </c>
      <c r="F29" s="170" t="s">
        <v>236</v>
      </c>
      <c r="G29" s="170" t="s">
        <v>236</v>
      </c>
      <c r="H29" s="170" t="s">
        <v>236</v>
      </c>
      <c r="I29" s="170" t="s">
        <v>236</v>
      </c>
      <c r="J29" s="170" t="s">
        <v>236</v>
      </c>
      <c r="K29" s="213" t="s">
        <v>245</v>
      </c>
    </row>
    <row r="30" spans="1:11">
      <c r="A30" s="132" t="s">
        <v>257</v>
      </c>
    </row>
  </sheetData>
  <mergeCells count="6">
    <mergeCell ref="A2:A3"/>
    <mergeCell ref="B2:B3"/>
    <mergeCell ref="K17:K18"/>
    <mergeCell ref="C2:K2"/>
    <mergeCell ref="B17:J17"/>
    <mergeCell ref="A17:A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3"/>
  <dimension ref="A1:F17"/>
  <sheetViews>
    <sheetView workbookViewId="0">
      <selection sqref="A1:IV65536"/>
    </sheetView>
  </sheetViews>
  <sheetFormatPr defaultRowHeight="13.5"/>
  <cols>
    <col min="1" max="1" width="11.125" style="3" customWidth="1"/>
    <col min="2" max="3" width="14.875" style="3" customWidth="1"/>
    <col min="4" max="6" width="15.125" style="3" customWidth="1"/>
    <col min="7" max="16384" width="9" style="3"/>
  </cols>
  <sheetData>
    <row r="1" spans="1:6" ht="18" customHeight="1" thickBot="1">
      <c r="A1" s="2" t="s">
        <v>259</v>
      </c>
      <c r="F1" s="133" t="s">
        <v>211</v>
      </c>
    </row>
    <row r="2" spans="1:6" ht="24.95" customHeight="1">
      <c r="A2" s="57" t="s">
        <v>252</v>
      </c>
      <c r="B2" s="129" t="s">
        <v>196</v>
      </c>
      <c r="C2" s="129">
        <v>14</v>
      </c>
      <c r="D2" s="129">
        <v>15</v>
      </c>
      <c r="E2" s="129">
        <v>16</v>
      </c>
      <c r="F2" s="129">
        <v>17</v>
      </c>
    </row>
    <row r="3" spans="1:6" ht="24.95" customHeight="1">
      <c r="A3" s="240" t="s">
        <v>3</v>
      </c>
      <c r="B3" s="239">
        <v>64.2</v>
      </c>
      <c r="C3" s="245" t="s">
        <v>263</v>
      </c>
      <c r="D3" s="240">
        <v>71.599999999999994</v>
      </c>
      <c r="E3" s="240">
        <v>74.8</v>
      </c>
      <c r="F3" s="240">
        <v>77.8</v>
      </c>
    </row>
    <row r="4" spans="1:6" ht="5.25" customHeight="1">
      <c r="A4" s="243"/>
      <c r="B4" s="246"/>
      <c r="C4" s="244"/>
      <c r="D4" s="243"/>
      <c r="E4" s="243"/>
      <c r="F4" s="243"/>
    </row>
    <row r="5" spans="1:6" ht="22.5" customHeight="1">
      <c r="A5" s="134" t="s">
        <v>253</v>
      </c>
      <c r="B5" s="151">
        <v>70.8</v>
      </c>
      <c r="C5" s="138">
        <v>73.900000000000006</v>
      </c>
      <c r="D5" s="138">
        <v>76.599999999999994</v>
      </c>
      <c r="E5" s="138">
        <v>80.099999999999994</v>
      </c>
      <c r="F5" s="138">
        <v>82.8</v>
      </c>
    </row>
    <row r="6" spans="1:6" ht="22.5" customHeight="1">
      <c r="A6" s="134" t="s">
        <v>254</v>
      </c>
      <c r="B6" s="241" t="s">
        <v>258</v>
      </c>
      <c r="C6" s="138">
        <v>66.400000000000006</v>
      </c>
      <c r="D6" s="138">
        <v>70.3</v>
      </c>
      <c r="E6" s="138">
        <v>74.099999999999994</v>
      </c>
      <c r="F6" s="138">
        <v>77.2</v>
      </c>
    </row>
    <row r="7" spans="1:6" ht="22.5" customHeight="1">
      <c r="A7" s="134" t="s">
        <v>255</v>
      </c>
      <c r="B7" s="151">
        <v>56.9</v>
      </c>
      <c r="C7" s="138">
        <v>62.2</v>
      </c>
      <c r="D7" s="138">
        <v>68.3</v>
      </c>
      <c r="E7" s="138">
        <v>69.900000000000006</v>
      </c>
      <c r="F7" s="138">
        <v>71.3</v>
      </c>
    </row>
    <row r="8" spans="1:6" ht="22.5" customHeight="1" thickBot="1">
      <c r="A8" s="136" t="s">
        <v>256</v>
      </c>
      <c r="B8" s="206">
        <v>31.4</v>
      </c>
      <c r="C8" s="247">
        <v>37.1</v>
      </c>
      <c r="D8" s="247">
        <v>42.2</v>
      </c>
      <c r="E8" s="247">
        <v>44.2</v>
      </c>
      <c r="F8" s="247">
        <v>49.7</v>
      </c>
    </row>
    <row r="9" spans="1:6" ht="15" customHeight="1">
      <c r="A9" s="132" t="s">
        <v>257</v>
      </c>
    </row>
    <row r="11" spans="1:6" s="23" customFormat="1"/>
    <row r="12" spans="1:6" s="23" customFormat="1">
      <c r="B12" s="27"/>
      <c r="C12" s="27"/>
      <c r="D12" s="27"/>
      <c r="E12" s="27"/>
      <c r="F12" s="27"/>
    </row>
    <row r="13" spans="1:6" s="23" customFormat="1">
      <c r="B13" s="30"/>
    </row>
    <row r="14" spans="1:6" s="23" customFormat="1">
      <c r="B14" s="242"/>
    </row>
    <row r="15" spans="1:6" s="23" customFormat="1">
      <c r="B15" s="30"/>
    </row>
    <row r="16" spans="1:6" s="23" customFormat="1">
      <c r="B16" s="30"/>
    </row>
    <row r="17" spans="2:6" s="23" customFormat="1">
      <c r="B17" s="30"/>
      <c r="C17" s="242"/>
      <c r="D17" s="30"/>
      <c r="E17" s="30"/>
      <c r="F17" s="30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IV6553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218</v>
      </c>
      <c r="G1" s="227" t="s">
        <v>26</v>
      </c>
      <c r="X1" s="133" t="s">
        <v>198</v>
      </c>
    </row>
    <row r="2" spans="1:24">
      <c r="A2" s="256" t="s">
        <v>29</v>
      </c>
      <c r="B2" s="280" t="s">
        <v>1</v>
      </c>
      <c r="C2" s="280" t="s">
        <v>2</v>
      </c>
      <c r="D2" s="280"/>
      <c r="E2" s="280"/>
      <c r="F2" s="280"/>
      <c r="G2" s="280" t="s">
        <v>7</v>
      </c>
      <c r="H2" s="280"/>
      <c r="I2" s="280"/>
      <c r="J2" s="280"/>
      <c r="K2" s="280" t="s">
        <v>8</v>
      </c>
      <c r="L2" s="254"/>
      <c r="M2" s="255" t="s">
        <v>11</v>
      </c>
      <c r="N2" s="255"/>
      <c r="O2" s="255"/>
      <c r="P2" s="256"/>
      <c r="Q2" s="254" t="s">
        <v>12</v>
      </c>
      <c r="R2" s="255"/>
      <c r="S2" s="255"/>
      <c r="T2" s="256"/>
      <c r="U2" s="254" t="s">
        <v>14</v>
      </c>
      <c r="V2" s="255"/>
      <c r="W2" s="255"/>
      <c r="X2" s="255"/>
    </row>
    <row r="3" spans="1:24" ht="13.5" customHeight="1">
      <c r="A3" s="291"/>
      <c r="B3" s="258"/>
      <c r="C3" s="258" t="s">
        <v>3</v>
      </c>
      <c r="D3" s="258" t="s">
        <v>4</v>
      </c>
      <c r="E3" s="258" t="s">
        <v>5</v>
      </c>
      <c r="F3" s="279" t="s">
        <v>260</v>
      </c>
      <c r="G3" s="258" t="s">
        <v>3</v>
      </c>
      <c r="H3" s="258" t="s">
        <v>4</v>
      </c>
      <c r="I3" s="258" t="s">
        <v>5</v>
      </c>
      <c r="J3" s="279" t="s">
        <v>260</v>
      </c>
      <c r="K3" s="258" t="s">
        <v>9</v>
      </c>
      <c r="L3" s="277" t="s">
        <v>260</v>
      </c>
      <c r="M3" s="283" t="s">
        <v>3</v>
      </c>
      <c r="N3" s="285" t="s">
        <v>4</v>
      </c>
      <c r="O3" s="285" t="s">
        <v>5</v>
      </c>
      <c r="P3" s="289" t="s">
        <v>249</v>
      </c>
      <c r="Q3" s="285" t="s">
        <v>3</v>
      </c>
      <c r="R3" s="285" t="s">
        <v>4</v>
      </c>
      <c r="S3" s="285" t="s">
        <v>5</v>
      </c>
      <c r="T3" s="266" t="s">
        <v>248</v>
      </c>
      <c r="U3" s="285" t="s">
        <v>3</v>
      </c>
      <c r="V3" s="289" t="s">
        <v>251</v>
      </c>
      <c r="W3" s="281" t="s">
        <v>20</v>
      </c>
      <c r="X3" s="287" t="s">
        <v>249</v>
      </c>
    </row>
    <row r="4" spans="1:24">
      <c r="A4" s="291"/>
      <c r="B4" s="258"/>
      <c r="C4" s="258"/>
      <c r="D4" s="258"/>
      <c r="E4" s="258"/>
      <c r="F4" s="274"/>
      <c r="G4" s="258"/>
      <c r="H4" s="258"/>
      <c r="I4" s="258"/>
      <c r="J4" s="274"/>
      <c r="K4" s="258"/>
      <c r="L4" s="278"/>
      <c r="M4" s="284"/>
      <c r="N4" s="286"/>
      <c r="O4" s="286"/>
      <c r="P4" s="267"/>
      <c r="Q4" s="286"/>
      <c r="R4" s="286"/>
      <c r="S4" s="286"/>
      <c r="T4" s="267"/>
      <c r="U4" s="286"/>
      <c r="V4" s="290"/>
      <c r="W4" s="282"/>
      <c r="X4" s="288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4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237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236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236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4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237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236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4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237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236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4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237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236</v>
      </c>
      <c r="R10" s="15" t="s">
        <v>236</v>
      </c>
      <c r="S10" s="15" t="s">
        <v>236</v>
      </c>
      <c r="T10" s="16" t="s">
        <v>236</v>
      </c>
      <c r="U10" s="15">
        <f t="shared" si="7"/>
        <v>2</v>
      </c>
      <c r="V10" s="15">
        <f>SUM(W50:W53)</f>
        <v>2</v>
      </c>
      <c r="W10" s="15" t="s">
        <v>236</v>
      </c>
      <c r="X10" s="16">
        <f t="shared" si="8"/>
        <v>2.1810250817884405</v>
      </c>
    </row>
    <row r="11" spans="1:24" ht="22.5" customHeight="1" thickBot="1">
      <c r="A11" s="136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238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236</v>
      </c>
      <c r="P11" s="20">
        <f t="shared" si="6"/>
        <v>2.1436227224008575</v>
      </c>
      <c r="Q11" s="19" t="s">
        <v>236</v>
      </c>
      <c r="R11" s="19" t="s">
        <v>236</v>
      </c>
      <c r="S11" s="19" t="s">
        <v>236</v>
      </c>
      <c r="T11" s="20" t="s">
        <v>236</v>
      </c>
      <c r="U11" s="19">
        <f>SUM(V11:W11)</f>
        <v>5</v>
      </c>
      <c r="V11" s="19">
        <f>SUM(W54:W57)</f>
        <v>5</v>
      </c>
      <c r="W11" s="19" t="s">
        <v>236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256" t="s">
        <v>29</v>
      </c>
      <c r="B14" s="254" t="s">
        <v>22</v>
      </c>
      <c r="C14" s="255"/>
      <c r="D14" s="255"/>
      <c r="E14" s="255"/>
      <c r="F14" s="256"/>
      <c r="G14" s="254" t="s">
        <v>24</v>
      </c>
      <c r="H14" s="255"/>
      <c r="I14" s="256"/>
      <c r="J14" s="254" t="s">
        <v>25</v>
      </c>
      <c r="K14" s="255"/>
      <c r="L14" s="255"/>
    </row>
    <row r="15" spans="1:24" ht="13.5" customHeight="1">
      <c r="A15" s="291"/>
      <c r="B15" s="258" t="s">
        <v>3</v>
      </c>
      <c r="C15" s="258" t="s">
        <v>21</v>
      </c>
      <c r="D15" s="258" t="s">
        <v>27</v>
      </c>
      <c r="E15" s="260" t="s">
        <v>28</v>
      </c>
      <c r="F15" s="260"/>
      <c r="G15" s="258" t="s">
        <v>23</v>
      </c>
      <c r="H15" s="260" t="s">
        <v>6</v>
      </c>
      <c r="I15" s="260"/>
      <c r="J15" s="258" t="s">
        <v>23</v>
      </c>
      <c r="K15" s="260" t="s">
        <v>6</v>
      </c>
      <c r="L15" s="261"/>
    </row>
    <row r="16" spans="1:24">
      <c r="A16" s="291"/>
      <c r="B16" s="258"/>
      <c r="C16" s="258"/>
      <c r="D16" s="258"/>
      <c r="E16" s="260"/>
      <c r="F16" s="260"/>
      <c r="G16" s="258"/>
      <c r="H16" s="260"/>
      <c r="I16" s="260"/>
      <c r="J16" s="258"/>
      <c r="K16" s="260"/>
      <c r="L16" s="26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4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57">
        <f t="shared" si="10"/>
        <v>25.773195876288657</v>
      </c>
      <c r="F19" s="257"/>
      <c r="G19" s="15">
        <f>SUM(AD38:AD41)</f>
        <v>569</v>
      </c>
      <c r="H19" s="257">
        <f t="shared" si="11"/>
        <v>5.7039175588435782</v>
      </c>
      <c r="I19" s="257"/>
      <c r="J19" s="15">
        <f>SUM(AF38:AF41)</f>
        <v>157</v>
      </c>
      <c r="K19" s="257">
        <f t="shared" si="12"/>
        <v>1.5738401700148361</v>
      </c>
      <c r="L19" s="257"/>
    </row>
    <row r="20" spans="1:33" ht="22.5" customHeight="1">
      <c r="A20" s="134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57">
        <f t="shared" si="10"/>
        <v>21.390374331550802</v>
      </c>
      <c r="F20" s="257"/>
      <c r="G20" s="15">
        <f>SUM(AD42:AD45)</f>
        <v>599</v>
      </c>
      <c r="H20" s="257">
        <f t="shared" si="11"/>
        <v>5.9890417533194693</v>
      </c>
      <c r="I20" s="257"/>
      <c r="J20" s="15">
        <f>SUM(AF42:AF45)</f>
        <v>191</v>
      </c>
      <c r="K20" s="257">
        <f t="shared" si="12"/>
        <v>1.909694448888178</v>
      </c>
      <c r="L20" s="257"/>
    </row>
    <row r="21" spans="1:33" ht="22.5" customHeight="1">
      <c r="A21" s="134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57">
        <f t="shared" si="10"/>
        <v>25.853154084798344</v>
      </c>
      <c r="F21" s="257"/>
      <c r="G21" s="15">
        <f>SUM(AD46:AD49)</f>
        <v>630</v>
      </c>
      <c r="H21" s="257">
        <f t="shared" si="11"/>
        <v>6.2656018458661951</v>
      </c>
      <c r="I21" s="257"/>
      <c r="J21" s="15">
        <f>SUM(AF46:AF49)</f>
        <v>180</v>
      </c>
      <c r="K21" s="257">
        <f t="shared" si="12"/>
        <v>1.7901719559617699</v>
      </c>
      <c r="L21" s="257"/>
    </row>
    <row r="22" spans="1:33" ht="22.5" customHeight="1">
      <c r="A22" s="134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57">
        <f t="shared" si="10"/>
        <v>20.299145299145302</v>
      </c>
      <c r="F22" s="257"/>
      <c r="G22" s="15">
        <f>SUM(AD50:AD53)</f>
        <v>587</v>
      </c>
      <c r="H22" s="257">
        <f t="shared" si="11"/>
        <v>5.8327288625681897</v>
      </c>
      <c r="I22" s="257"/>
      <c r="J22" s="15">
        <f>SUM(AF50:AF53)</f>
        <v>196</v>
      </c>
      <c r="K22" s="257">
        <f t="shared" si="12"/>
        <v>1.9475551227655283</v>
      </c>
      <c r="L22" s="257"/>
    </row>
    <row r="23" spans="1:33" ht="22.5" customHeight="1" thickBot="1">
      <c r="A23" s="136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59">
        <f t="shared" si="10"/>
        <v>27.111574556830032</v>
      </c>
      <c r="F23" s="259"/>
      <c r="G23" s="19">
        <f>SUM(AD54:AD57)</f>
        <v>565</v>
      </c>
      <c r="H23" s="259">
        <f t="shared" si="11"/>
        <v>5.596442049585467</v>
      </c>
      <c r="I23" s="259"/>
      <c r="J23" s="19">
        <f>SUM(AF54:AF57)</f>
        <v>209</v>
      </c>
      <c r="K23" s="259">
        <f t="shared" si="12"/>
        <v>2.0701882979882522</v>
      </c>
      <c r="L23" s="259"/>
    </row>
    <row r="24" spans="1:33" ht="15" customHeight="1">
      <c r="A24" s="132" t="s">
        <v>51</v>
      </c>
    </row>
    <row r="26" spans="1:33" ht="14.25" thickBot="1">
      <c r="A26" s="2" t="s">
        <v>218</v>
      </c>
      <c r="E26" s="4" t="s">
        <v>26</v>
      </c>
      <c r="AG26" s="5" t="s">
        <v>63</v>
      </c>
    </row>
    <row r="27" spans="1:33">
      <c r="A27" s="265" t="s">
        <v>29</v>
      </c>
      <c r="B27" s="272"/>
      <c r="C27" s="272" t="s">
        <v>1</v>
      </c>
      <c r="D27" s="264" t="s">
        <v>2</v>
      </c>
      <c r="E27" s="268"/>
      <c r="F27" s="268"/>
      <c r="G27" s="265"/>
      <c r="H27" s="264" t="s">
        <v>7</v>
      </c>
      <c r="I27" s="268"/>
      <c r="J27" s="268"/>
      <c r="K27" s="265"/>
      <c r="L27" s="264" t="s">
        <v>8</v>
      </c>
      <c r="M27" s="265"/>
      <c r="N27" s="264" t="s">
        <v>11</v>
      </c>
      <c r="O27" s="268"/>
      <c r="P27" s="268"/>
      <c r="Q27" s="265"/>
      <c r="R27" s="264" t="s">
        <v>12</v>
      </c>
      <c r="S27" s="268"/>
      <c r="T27" s="268"/>
      <c r="U27" s="265"/>
      <c r="V27" s="276" t="s">
        <v>14</v>
      </c>
      <c r="W27" s="276"/>
      <c r="X27" s="276"/>
      <c r="Y27" s="276"/>
      <c r="Z27" s="276" t="s">
        <v>22</v>
      </c>
      <c r="AA27" s="276"/>
      <c r="AB27" s="276"/>
      <c r="AC27" s="276"/>
      <c r="AD27" s="276" t="s">
        <v>24</v>
      </c>
      <c r="AE27" s="276"/>
      <c r="AF27" s="276" t="s">
        <v>25</v>
      </c>
      <c r="AG27" s="264"/>
    </row>
    <row r="28" spans="1:33" ht="13.5" customHeight="1">
      <c r="A28" s="275"/>
      <c r="B28" s="273"/>
      <c r="C28" s="273"/>
      <c r="D28" s="269" t="s">
        <v>3</v>
      </c>
      <c r="E28" s="269" t="s">
        <v>4</v>
      </c>
      <c r="F28" s="269" t="s">
        <v>5</v>
      </c>
      <c r="G28" s="266" t="s">
        <v>6</v>
      </c>
      <c r="H28" s="269" t="s">
        <v>3</v>
      </c>
      <c r="I28" s="269" t="s">
        <v>4</v>
      </c>
      <c r="J28" s="269" t="s">
        <v>5</v>
      </c>
      <c r="K28" s="266" t="s">
        <v>6</v>
      </c>
      <c r="L28" s="269" t="s">
        <v>9</v>
      </c>
      <c r="M28" s="266" t="s">
        <v>6</v>
      </c>
      <c r="N28" s="269" t="s">
        <v>3</v>
      </c>
      <c r="O28" s="269" t="s">
        <v>4</v>
      </c>
      <c r="P28" s="269" t="s">
        <v>5</v>
      </c>
      <c r="Q28" s="266" t="s">
        <v>10</v>
      </c>
      <c r="R28" s="269" t="s">
        <v>3</v>
      </c>
      <c r="S28" s="269" t="s">
        <v>4</v>
      </c>
      <c r="T28" s="269" t="s">
        <v>5</v>
      </c>
      <c r="U28" s="266" t="s">
        <v>10</v>
      </c>
      <c r="V28" s="269" t="s">
        <v>3</v>
      </c>
      <c r="W28" s="266" t="s">
        <v>13</v>
      </c>
      <c r="X28" s="266" t="s">
        <v>20</v>
      </c>
      <c r="Y28" s="266" t="s">
        <v>10</v>
      </c>
      <c r="Z28" s="274" t="s">
        <v>3</v>
      </c>
      <c r="AA28" s="274" t="s">
        <v>21</v>
      </c>
      <c r="AB28" s="274" t="s">
        <v>27</v>
      </c>
      <c r="AC28" s="279" t="s">
        <v>28</v>
      </c>
      <c r="AD28" s="274" t="s">
        <v>23</v>
      </c>
      <c r="AE28" s="279" t="s">
        <v>6</v>
      </c>
      <c r="AF28" s="274" t="s">
        <v>23</v>
      </c>
      <c r="AG28" s="277" t="s">
        <v>6</v>
      </c>
    </row>
    <row r="29" spans="1:33">
      <c r="A29" s="275"/>
      <c r="B29" s="270"/>
      <c r="C29" s="270"/>
      <c r="D29" s="270"/>
      <c r="E29" s="270"/>
      <c r="F29" s="270"/>
      <c r="G29" s="267"/>
      <c r="H29" s="270"/>
      <c r="I29" s="270"/>
      <c r="J29" s="270"/>
      <c r="K29" s="267"/>
      <c r="L29" s="270"/>
      <c r="M29" s="267"/>
      <c r="N29" s="270"/>
      <c r="O29" s="270"/>
      <c r="P29" s="270"/>
      <c r="Q29" s="267"/>
      <c r="R29" s="270"/>
      <c r="S29" s="270"/>
      <c r="T29" s="270"/>
      <c r="U29" s="267"/>
      <c r="V29" s="270"/>
      <c r="W29" s="267"/>
      <c r="X29" s="267"/>
      <c r="Y29" s="267"/>
      <c r="Z29" s="274"/>
      <c r="AA29" s="274"/>
      <c r="AB29" s="274"/>
      <c r="AC29" s="274"/>
      <c r="AD29" s="274"/>
      <c r="AE29" s="274"/>
      <c r="AF29" s="274"/>
      <c r="AG29" s="278"/>
    </row>
    <row r="30" spans="1:33">
      <c r="A30" s="271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62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62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62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62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212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62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62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62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62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212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212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62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237</v>
      </c>
      <c r="O39" s="15" t="s">
        <v>237</v>
      </c>
      <c r="P39" s="15" t="s">
        <v>237</v>
      </c>
      <c r="Q39" s="16" t="s">
        <v>237</v>
      </c>
      <c r="R39" s="15" t="s">
        <v>237</v>
      </c>
      <c r="S39" s="15" t="s">
        <v>237</v>
      </c>
      <c r="T39" s="15" t="s">
        <v>237</v>
      </c>
      <c r="U39" s="16" t="s">
        <v>237</v>
      </c>
      <c r="V39" s="15">
        <f t="shared" si="26"/>
        <v>1</v>
      </c>
      <c r="W39" s="15">
        <v>1</v>
      </c>
      <c r="X39" s="15" t="s">
        <v>237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62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238</v>
      </c>
      <c r="O40" s="15" t="s">
        <v>238</v>
      </c>
      <c r="P40" s="15" t="s">
        <v>238</v>
      </c>
      <c r="Q40" s="16" t="s">
        <v>238</v>
      </c>
      <c r="R40" s="15" t="s">
        <v>238</v>
      </c>
      <c r="S40" s="15" t="s">
        <v>238</v>
      </c>
      <c r="T40" s="15" t="s">
        <v>238</v>
      </c>
      <c r="U40" s="16" t="s">
        <v>238</v>
      </c>
      <c r="V40" s="15" t="s">
        <v>238</v>
      </c>
      <c r="W40" s="15" t="s">
        <v>238</v>
      </c>
      <c r="X40" s="15" t="s">
        <v>238</v>
      </c>
      <c r="Y40" s="16" t="s">
        <v>238</v>
      </c>
      <c r="Z40" s="15">
        <f t="shared" si="27"/>
        <v>1</v>
      </c>
      <c r="AA40" s="15" t="s">
        <v>238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62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239</v>
      </c>
      <c r="O41" s="15" t="s">
        <v>239</v>
      </c>
      <c r="P41" s="15" t="s">
        <v>239</v>
      </c>
      <c r="Q41" s="16" t="s">
        <v>239</v>
      </c>
      <c r="R41" s="15" t="s">
        <v>239</v>
      </c>
      <c r="S41" s="15" t="s">
        <v>239</v>
      </c>
      <c r="T41" s="15" t="s">
        <v>239</v>
      </c>
      <c r="U41" s="16" t="s">
        <v>239</v>
      </c>
      <c r="V41" s="15" t="s">
        <v>239</v>
      </c>
      <c r="W41" s="15" t="s">
        <v>239</v>
      </c>
      <c r="X41" s="15" t="s">
        <v>239</v>
      </c>
      <c r="Y41" s="16" t="s">
        <v>239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62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212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212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212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62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237</v>
      </c>
      <c r="U43" s="16">
        <f t="shared" si="14"/>
        <v>7.4626865671641793</v>
      </c>
      <c r="V43" s="15">
        <f t="shared" si="26"/>
        <v>1</v>
      </c>
      <c r="W43" s="15" t="s">
        <v>237</v>
      </c>
      <c r="X43" s="15">
        <v>1</v>
      </c>
      <c r="Y43" s="16">
        <f t="shared" si="15"/>
        <v>7.4626865671641793</v>
      </c>
      <c r="Z43" s="15" t="s">
        <v>237</v>
      </c>
      <c r="AA43" s="15" t="s">
        <v>237</v>
      </c>
      <c r="AB43" s="15" t="s">
        <v>237</v>
      </c>
      <c r="AC43" s="16" t="s">
        <v>237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62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238</v>
      </c>
      <c r="O44" s="15" t="s">
        <v>238</v>
      </c>
      <c r="P44" s="15" t="s">
        <v>238</v>
      </c>
      <c r="Q44" s="16" t="s">
        <v>238</v>
      </c>
      <c r="R44" s="15" t="s">
        <v>238</v>
      </c>
      <c r="S44" s="15" t="s">
        <v>238</v>
      </c>
      <c r="T44" s="15" t="s">
        <v>238</v>
      </c>
      <c r="U44" s="16" t="s">
        <v>238</v>
      </c>
      <c r="V44" s="15" t="s">
        <v>238</v>
      </c>
      <c r="W44" s="15" t="s">
        <v>238</v>
      </c>
      <c r="X44" s="15" t="s">
        <v>238</v>
      </c>
      <c r="Y44" s="16" t="s">
        <v>238</v>
      </c>
      <c r="Z44" s="15">
        <f t="shared" si="27"/>
        <v>1</v>
      </c>
      <c r="AA44" s="15" t="s">
        <v>238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62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239</v>
      </c>
      <c r="O45" s="15" t="s">
        <v>239</v>
      </c>
      <c r="P45" s="15" t="s">
        <v>239</v>
      </c>
      <c r="Q45" s="16" t="s">
        <v>239</v>
      </c>
      <c r="R45" s="15" t="s">
        <v>239</v>
      </c>
      <c r="S45" s="15" t="s">
        <v>239</v>
      </c>
      <c r="T45" s="15" t="s">
        <v>239</v>
      </c>
      <c r="U45" s="16" t="s">
        <v>239</v>
      </c>
      <c r="V45" s="15" t="s">
        <v>239</v>
      </c>
      <c r="W45" s="15" t="s">
        <v>239</v>
      </c>
      <c r="X45" s="15" t="s">
        <v>239</v>
      </c>
      <c r="Y45" s="16" t="s">
        <v>239</v>
      </c>
      <c r="Z45" s="15">
        <f t="shared" si="27"/>
        <v>2</v>
      </c>
      <c r="AA45" s="15" t="s">
        <v>239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62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212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62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237</v>
      </c>
      <c r="Q47" s="16">
        <f t="shared" si="13"/>
        <v>8.695652173913043</v>
      </c>
      <c r="R47" s="15" t="s">
        <v>237</v>
      </c>
      <c r="S47" s="15" t="s">
        <v>237</v>
      </c>
      <c r="T47" s="15" t="s">
        <v>237</v>
      </c>
      <c r="U47" s="16" t="s">
        <v>237</v>
      </c>
      <c r="V47" s="15">
        <f t="shared" si="26"/>
        <v>2</v>
      </c>
      <c r="W47" s="15">
        <v>2</v>
      </c>
      <c r="X47" s="15" t="s">
        <v>237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62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238</v>
      </c>
      <c r="O48" s="15" t="s">
        <v>238</v>
      </c>
      <c r="P48" s="15" t="s">
        <v>238</v>
      </c>
      <c r="Q48" s="16" t="s">
        <v>238</v>
      </c>
      <c r="R48" s="15" t="s">
        <v>238</v>
      </c>
      <c r="S48" s="15" t="s">
        <v>238</v>
      </c>
      <c r="T48" s="15" t="s">
        <v>238</v>
      </c>
      <c r="U48" s="16" t="s">
        <v>238</v>
      </c>
      <c r="V48" s="15" t="s">
        <v>238</v>
      </c>
      <c r="W48" s="15" t="s">
        <v>238</v>
      </c>
      <c r="X48" s="15" t="s">
        <v>238</v>
      </c>
      <c r="Y48" s="16" t="s">
        <v>238</v>
      </c>
      <c r="Z48" s="15" t="s">
        <v>238</v>
      </c>
      <c r="AA48" s="15" t="s">
        <v>238</v>
      </c>
      <c r="AB48" s="15" t="s">
        <v>238</v>
      </c>
      <c r="AC48" s="16" t="s">
        <v>238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62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240</v>
      </c>
      <c r="O49" s="15" t="s">
        <v>239</v>
      </c>
      <c r="P49" s="15" t="s">
        <v>239</v>
      </c>
      <c r="Q49" s="16" t="s">
        <v>239</v>
      </c>
      <c r="R49" s="15" t="s">
        <v>239</v>
      </c>
      <c r="S49" s="15" t="s">
        <v>239</v>
      </c>
      <c r="T49" s="15" t="s">
        <v>239</v>
      </c>
      <c r="U49" s="16" t="s">
        <v>239</v>
      </c>
      <c r="V49" s="15">
        <f t="shared" si="26"/>
        <v>2</v>
      </c>
      <c r="W49" s="15">
        <v>2</v>
      </c>
      <c r="X49" s="15" t="s">
        <v>239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62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212</v>
      </c>
      <c r="O50" s="15" t="s">
        <v>212</v>
      </c>
      <c r="P50" s="15" t="s">
        <v>212</v>
      </c>
      <c r="Q50" s="16" t="s">
        <v>212</v>
      </c>
      <c r="R50" s="15" t="s">
        <v>212</v>
      </c>
      <c r="S50" s="15" t="s">
        <v>212</v>
      </c>
      <c r="T50" s="15" t="s">
        <v>212</v>
      </c>
      <c r="U50" s="16" t="s">
        <v>212</v>
      </c>
      <c r="V50" s="15">
        <f t="shared" si="26"/>
        <v>1</v>
      </c>
      <c r="W50" s="15">
        <v>1</v>
      </c>
      <c r="X50" s="15" t="s">
        <v>212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62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237</v>
      </c>
      <c r="Q51" s="16">
        <f>N51/D51*1000</f>
        <v>8</v>
      </c>
      <c r="R51" s="15" t="s">
        <v>237</v>
      </c>
      <c r="S51" s="15" t="s">
        <v>237</v>
      </c>
      <c r="T51" s="15" t="s">
        <v>237</v>
      </c>
      <c r="U51" s="16" t="s">
        <v>237</v>
      </c>
      <c r="V51" s="15" t="s">
        <v>237</v>
      </c>
      <c r="W51" s="15" t="s">
        <v>237</v>
      </c>
      <c r="X51" s="15" t="s">
        <v>237</v>
      </c>
      <c r="Y51" s="16" t="s">
        <v>237</v>
      </c>
      <c r="Z51" s="15">
        <f t="shared" si="27"/>
        <v>1</v>
      </c>
      <c r="AA51" s="15" t="s">
        <v>237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62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238</v>
      </c>
      <c r="O52" s="15" t="s">
        <v>238</v>
      </c>
      <c r="P52" s="15" t="s">
        <v>238</v>
      </c>
      <c r="Q52" s="16" t="s">
        <v>238</v>
      </c>
      <c r="R52" s="15" t="s">
        <v>238</v>
      </c>
      <c r="S52" s="15" t="s">
        <v>238</v>
      </c>
      <c r="T52" s="15" t="s">
        <v>238</v>
      </c>
      <c r="U52" s="16" t="s">
        <v>238</v>
      </c>
      <c r="V52" s="15">
        <f t="shared" si="26"/>
        <v>1</v>
      </c>
      <c r="W52" s="15">
        <v>1</v>
      </c>
      <c r="X52" s="15" t="s">
        <v>238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62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239</v>
      </c>
      <c r="P53" s="15">
        <v>1</v>
      </c>
      <c r="Q53" s="16">
        <f>N53/D53*1000</f>
        <v>15.151515151515152</v>
      </c>
      <c r="R53" s="15" t="s">
        <v>239</v>
      </c>
      <c r="S53" s="15" t="s">
        <v>239</v>
      </c>
      <c r="T53" s="15" t="s">
        <v>239</v>
      </c>
      <c r="U53" s="16" t="s">
        <v>239</v>
      </c>
      <c r="V53" s="15" t="s">
        <v>239</v>
      </c>
      <c r="W53" s="15" t="s">
        <v>239</v>
      </c>
      <c r="X53" s="15" t="s">
        <v>239</v>
      </c>
      <c r="Y53" s="16" t="s">
        <v>239</v>
      </c>
      <c r="Z53" s="15">
        <f t="shared" si="27"/>
        <v>2</v>
      </c>
      <c r="AA53" s="15" t="s">
        <v>239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62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212</v>
      </c>
      <c r="Q54" s="16">
        <f>N54/D54*1000</f>
        <v>2.8368794326241136</v>
      </c>
      <c r="R54" s="15">
        <f>SUM(S54:T54)</f>
        <v>0</v>
      </c>
      <c r="S54" s="15" t="s">
        <v>212</v>
      </c>
      <c r="T54" s="15" t="s">
        <v>212</v>
      </c>
      <c r="U54" s="16" t="s">
        <v>212</v>
      </c>
      <c r="V54" s="15">
        <f t="shared" si="26"/>
        <v>4</v>
      </c>
      <c r="W54" s="15">
        <v>4</v>
      </c>
      <c r="X54" s="15" t="s">
        <v>212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62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237</v>
      </c>
      <c r="O55" s="15" t="s">
        <v>237</v>
      </c>
      <c r="P55" s="15" t="s">
        <v>237</v>
      </c>
      <c r="Q55" s="16" t="s">
        <v>237</v>
      </c>
      <c r="R55" s="15" t="s">
        <v>237</v>
      </c>
      <c r="S55" s="15" t="s">
        <v>237</v>
      </c>
      <c r="T55" s="15" t="s">
        <v>237</v>
      </c>
      <c r="U55" s="16" t="s">
        <v>237</v>
      </c>
      <c r="V55" s="15">
        <f t="shared" si="26"/>
        <v>1</v>
      </c>
      <c r="W55" s="15">
        <v>1</v>
      </c>
      <c r="X55" s="15" t="s">
        <v>237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62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238</v>
      </c>
      <c r="O56" s="15" t="s">
        <v>238</v>
      </c>
      <c r="P56" s="15" t="s">
        <v>238</v>
      </c>
      <c r="Q56" s="16" t="s">
        <v>238</v>
      </c>
      <c r="R56" s="15" t="s">
        <v>238</v>
      </c>
      <c r="S56" s="15" t="s">
        <v>238</v>
      </c>
      <c r="T56" s="15" t="s">
        <v>238</v>
      </c>
      <c r="U56" s="16" t="s">
        <v>238</v>
      </c>
      <c r="V56" s="15" t="s">
        <v>238</v>
      </c>
      <c r="W56" s="15" t="s">
        <v>238</v>
      </c>
      <c r="X56" s="15" t="s">
        <v>238</v>
      </c>
      <c r="Y56" s="16" t="s">
        <v>238</v>
      </c>
      <c r="Z56" s="15">
        <f>SUM(AA56:AB56)</f>
        <v>2</v>
      </c>
      <c r="AA56" s="15" t="s">
        <v>238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63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239</v>
      </c>
      <c r="O57" s="32" t="s">
        <v>239</v>
      </c>
      <c r="P57" s="19" t="s">
        <v>239</v>
      </c>
      <c r="Q57" s="20" t="s">
        <v>239</v>
      </c>
      <c r="R57" s="19" t="s">
        <v>239</v>
      </c>
      <c r="S57" s="19" t="s">
        <v>239</v>
      </c>
      <c r="T57" s="19" t="s">
        <v>239</v>
      </c>
      <c r="U57" s="20" t="s">
        <v>239</v>
      </c>
      <c r="V57" s="19" t="s">
        <v>239</v>
      </c>
      <c r="W57" s="19" t="s">
        <v>239</v>
      </c>
      <c r="X57" s="19" t="s">
        <v>239</v>
      </c>
      <c r="Y57" s="20" t="s">
        <v>239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V3:V4"/>
    <mergeCell ref="O3:O4"/>
    <mergeCell ref="P3:P4"/>
    <mergeCell ref="Q3:Q4"/>
    <mergeCell ref="R3:R4"/>
    <mergeCell ref="B2:B4"/>
    <mergeCell ref="C2:F2"/>
    <mergeCell ref="C3:C4"/>
    <mergeCell ref="D3:D4"/>
    <mergeCell ref="E3:E4"/>
    <mergeCell ref="F3:F4"/>
    <mergeCell ref="G2:J2"/>
    <mergeCell ref="K2:L2"/>
    <mergeCell ref="K3:K4"/>
    <mergeCell ref="L3:L4"/>
    <mergeCell ref="I3:I4"/>
    <mergeCell ref="J3:J4"/>
    <mergeCell ref="G3:G4"/>
    <mergeCell ref="H3:H4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Y28:Y29"/>
    <mergeCell ref="S28:S29"/>
    <mergeCell ref="T28:T29"/>
    <mergeCell ref="U28:U29"/>
    <mergeCell ref="O28:O29"/>
    <mergeCell ref="P28:P29"/>
    <mergeCell ref="Q28:Q29"/>
    <mergeCell ref="R28:R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A50:A53"/>
    <mergeCell ref="A14:A16"/>
    <mergeCell ref="D15:D16"/>
    <mergeCell ref="G15:G16"/>
    <mergeCell ref="B14:F14"/>
    <mergeCell ref="G14:I14"/>
    <mergeCell ref="J14:L14"/>
    <mergeCell ref="E21:F21"/>
    <mergeCell ref="B15:B16"/>
    <mergeCell ref="C15:C16"/>
    <mergeCell ref="E22:F22"/>
    <mergeCell ref="E23:F23"/>
    <mergeCell ref="K15:L16"/>
    <mergeCell ref="K19:L19"/>
    <mergeCell ref="K20:L20"/>
    <mergeCell ref="K21:L21"/>
    <mergeCell ref="K22:L22"/>
    <mergeCell ref="K23:L23"/>
    <mergeCell ref="J15:J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sqref="A1:IV6553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217</v>
      </c>
      <c r="D1" s="133" t="s">
        <v>211</v>
      </c>
    </row>
    <row r="2" spans="1:4" ht="32.25" customHeight="1">
      <c r="A2" s="57" t="s">
        <v>29</v>
      </c>
      <c r="B2" s="80" t="s">
        <v>15</v>
      </c>
      <c r="C2" s="80" t="s">
        <v>207</v>
      </c>
      <c r="D2" s="129" t="s">
        <v>208</v>
      </c>
    </row>
    <row r="3" spans="1:4" hidden="1">
      <c r="A3" s="35" t="s">
        <v>209</v>
      </c>
      <c r="B3" s="36">
        <v>1.94</v>
      </c>
      <c r="C3" s="37">
        <v>1.89</v>
      </c>
      <c r="D3" s="38">
        <v>1.75</v>
      </c>
    </row>
    <row r="4" spans="1:4" ht="24.75" customHeight="1">
      <c r="A4" s="163" t="s">
        <v>210</v>
      </c>
      <c r="B4" s="39">
        <v>1.67</v>
      </c>
      <c r="C4" s="40">
        <v>1.64</v>
      </c>
      <c r="D4" s="40">
        <v>1.42</v>
      </c>
    </row>
    <row r="5" spans="1:4" ht="24.75" customHeight="1">
      <c r="A5" s="134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4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4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4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6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2" t="s">
        <v>233</v>
      </c>
    </row>
    <row r="11" spans="1:4" ht="15" customHeight="1">
      <c r="A11" s="292" t="s">
        <v>234</v>
      </c>
      <c r="B11" s="293"/>
      <c r="C11" s="293"/>
      <c r="D11" s="293"/>
    </row>
    <row r="12" spans="1:4" ht="15" customHeight="1">
      <c r="A12" s="132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sqref="A1:IV6553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219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9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4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4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4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4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6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2" t="s">
        <v>51</v>
      </c>
    </row>
    <row r="11" spans="1:12" ht="18" customHeight="1" thickBot="1">
      <c r="A11" s="2" t="s">
        <v>219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71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62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62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62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62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62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62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62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62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62"/>
      <c r="B22" s="45" t="s">
        <v>39</v>
      </c>
      <c r="C22" s="46">
        <f t="shared" ref="C22:C36" si="9">SUM(D22:L22)</f>
        <v>169</v>
      </c>
      <c r="D22" s="47" t="s">
        <v>237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62"/>
      <c r="B23" s="45" t="s">
        <v>17</v>
      </c>
      <c r="C23" s="46">
        <f t="shared" si="9"/>
        <v>84</v>
      </c>
      <c r="D23" s="47" t="s">
        <v>238</v>
      </c>
      <c r="E23" s="47">
        <v>1</v>
      </c>
      <c r="F23" s="47" t="s">
        <v>238</v>
      </c>
      <c r="G23" s="47" t="s">
        <v>238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62"/>
      <c r="B24" s="45" t="s">
        <v>18</v>
      </c>
      <c r="C24" s="46">
        <f t="shared" si="9"/>
        <v>138</v>
      </c>
      <c r="D24" s="47" t="s">
        <v>239</v>
      </c>
      <c r="E24" s="47" t="s">
        <v>239</v>
      </c>
      <c r="F24" s="47" t="s">
        <v>239</v>
      </c>
      <c r="G24" s="47">
        <v>2</v>
      </c>
      <c r="H24" s="47" t="s">
        <v>239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62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62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237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62"/>
      <c r="B27" s="45" t="s">
        <v>17</v>
      </c>
      <c r="C27" s="46">
        <f t="shared" si="9"/>
        <v>68</v>
      </c>
      <c r="D27" s="47" t="s">
        <v>238</v>
      </c>
      <c r="E27" s="47">
        <v>1</v>
      </c>
      <c r="F27" s="47" t="s">
        <v>238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62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239</v>
      </c>
      <c r="G28" s="47" t="s">
        <v>239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62">
        <v>13</v>
      </c>
      <c r="B29" s="45" t="s">
        <v>15</v>
      </c>
      <c r="C29" s="46">
        <f t="shared" si="9"/>
        <v>552</v>
      </c>
      <c r="D29" s="47">
        <v>5</v>
      </c>
      <c r="E29" s="47" t="s">
        <v>212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62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62"/>
      <c r="B31" s="45" t="s">
        <v>17</v>
      </c>
      <c r="C31" s="46">
        <f t="shared" si="9"/>
        <v>68</v>
      </c>
      <c r="D31" s="47" t="s">
        <v>238</v>
      </c>
      <c r="E31" s="47" t="s">
        <v>238</v>
      </c>
      <c r="F31" s="47" t="s">
        <v>238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62"/>
      <c r="B32" s="45" t="s">
        <v>18</v>
      </c>
      <c r="C32" s="46">
        <f t="shared" si="9"/>
        <v>131</v>
      </c>
      <c r="D32" s="47" t="s">
        <v>239</v>
      </c>
      <c r="E32" s="47" t="s">
        <v>239</v>
      </c>
      <c r="F32" s="47" t="s">
        <v>239</v>
      </c>
      <c r="G32" s="47" t="s">
        <v>239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62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62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62"/>
      <c r="B35" s="45" t="s">
        <v>17</v>
      </c>
      <c r="C35" s="46">
        <f t="shared" si="9"/>
        <v>64</v>
      </c>
      <c r="D35" s="47">
        <v>1</v>
      </c>
      <c r="E35" s="47" t="s">
        <v>238</v>
      </c>
      <c r="F35" s="47" t="s">
        <v>238</v>
      </c>
      <c r="G35" s="47" t="s">
        <v>238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62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239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62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62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237</v>
      </c>
      <c r="G38" s="47" t="s">
        <v>237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62"/>
      <c r="B39" s="45" t="s">
        <v>17</v>
      </c>
      <c r="C39" s="46">
        <f>SUM(D39:L39)</f>
        <v>74</v>
      </c>
      <c r="D39" s="47" t="s">
        <v>238</v>
      </c>
      <c r="E39" s="47" t="s">
        <v>238</v>
      </c>
      <c r="F39" s="47" t="s">
        <v>238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63"/>
      <c r="B40" s="49" t="s">
        <v>18</v>
      </c>
      <c r="C40" s="50">
        <f>SUM(D40:L40)</f>
        <v>119</v>
      </c>
      <c r="D40" s="51" t="s">
        <v>239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sqref="A1:IV6553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220</v>
      </c>
      <c r="B1" s="2"/>
      <c r="N1" s="133" t="s">
        <v>61</v>
      </c>
    </row>
    <row r="2" spans="1:14" ht="15.75" customHeight="1">
      <c r="A2" s="307" t="s">
        <v>29</v>
      </c>
      <c r="B2" s="132"/>
      <c r="C2" s="298" t="s">
        <v>3</v>
      </c>
      <c r="D2" s="298" t="s">
        <v>43</v>
      </c>
      <c r="E2" s="299" t="s">
        <v>41</v>
      </c>
      <c r="F2" s="298" t="s">
        <v>42</v>
      </c>
      <c r="G2" s="299" t="s">
        <v>40</v>
      </c>
      <c r="H2" s="296" t="s">
        <v>216</v>
      </c>
      <c r="I2" s="301" t="s">
        <v>48</v>
      </c>
      <c r="J2" s="296" t="s">
        <v>49</v>
      </c>
      <c r="K2" s="298" t="s">
        <v>44</v>
      </c>
      <c r="L2" s="299" t="s">
        <v>50</v>
      </c>
      <c r="M2" s="298" t="s">
        <v>45</v>
      </c>
      <c r="N2" s="305" t="s">
        <v>46</v>
      </c>
    </row>
    <row r="3" spans="1:14" ht="16.5" customHeight="1">
      <c r="A3" s="284"/>
      <c r="B3" s="132"/>
      <c r="C3" s="286"/>
      <c r="D3" s="286"/>
      <c r="E3" s="286"/>
      <c r="F3" s="286"/>
      <c r="G3" s="286"/>
      <c r="H3" s="297"/>
      <c r="I3" s="302"/>
      <c r="J3" s="297"/>
      <c r="K3" s="286"/>
      <c r="L3" s="286"/>
      <c r="M3" s="286"/>
      <c r="N3" s="306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4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4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4">
        <v>13</v>
      </c>
      <c r="C8" s="21">
        <f t="shared" si="0"/>
        <v>751</v>
      </c>
      <c r="D8" s="30" t="s">
        <v>236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4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6">
        <v>15</v>
      </c>
      <c r="C10" s="42">
        <f>SUM(D10:N10)</f>
        <v>860</v>
      </c>
      <c r="D10" s="32" t="s">
        <v>236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2" t="s">
        <v>51</v>
      </c>
      <c r="B11" s="3" t="s">
        <v>51</v>
      </c>
    </row>
    <row r="13" spans="1:14" ht="18.75" customHeight="1" thickBot="1">
      <c r="A13" s="2" t="s">
        <v>220</v>
      </c>
      <c r="B13" s="2"/>
      <c r="N13" s="5" t="s">
        <v>61</v>
      </c>
    </row>
    <row r="14" spans="1:14" ht="13.5" customHeight="1">
      <c r="A14" s="300" t="s">
        <v>29</v>
      </c>
      <c r="B14" s="272"/>
      <c r="C14" s="272" t="s">
        <v>3</v>
      </c>
      <c r="D14" s="272" t="s">
        <v>43</v>
      </c>
      <c r="E14" s="294" t="s">
        <v>41</v>
      </c>
      <c r="F14" s="272" t="s">
        <v>42</v>
      </c>
      <c r="G14" s="294" t="s">
        <v>40</v>
      </c>
      <c r="H14" s="294" t="s">
        <v>47</v>
      </c>
      <c r="I14" s="294" t="s">
        <v>48</v>
      </c>
      <c r="J14" s="294" t="s">
        <v>49</v>
      </c>
      <c r="K14" s="272" t="s">
        <v>44</v>
      </c>
      <c r="L14" s="294" t="s">
        <v>50</v>
      </c>
      <c r="M14" s="272" t="s">
        <v>45</v>
      </c>
      <c r="N14" s="303" t="s">
        <v>46</v>
      </c>
    </row>
    <row r="15" spans="1:14">
      <c r="A15" s="295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304"/>
    </row>
    <row r="16" spans="1:14">
      <c r="A16" s="271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212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62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62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62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71">
        <v>10</v>
      </c>
      <c r="B20" s="40" t="s">
        <v>15</v>
      </c>
      <c r="C20" s="53">
        <f t="shared" si="8"/>
        <v>461</v>
      </c>
      <c r="D20" s="54" t="s">
        <v>212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62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62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95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62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212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62"/>
      <c r="B25" s="27" t="s">
        <v>39</v>
      </c>
      <c r="C25" s="21">
        <f t="shared" si="8"/>
        <v>143</v>
      </c>
      <c r="D25" s="30" t="s">
        <v>237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62"/>
      <c r="B26" s="27" t="s">
        <v>17</v>
      </c>
      <c r="C26" s="21">
        <f t="shared" si="8"/>
        <v>66</v>
      </c>
      <c r="D26" s="30" t="s">
        <v>238</v>
      </c>
      <c r="E26" s="30">
        <v>13</v>
      </c>
      <c r="F26" s="30">
        <v>15</v>
      </c>
      <c r="G26" s="30">
        <v>17</v>
      </c>
      <c r="H26" s="30">
        <v>9</v>
      </c>
      <c r="I26" s="30" t="s">
        <v>238</v>
      </c>
      <c r="J26" s="30" t="s">
        <v>238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62"/>
      <c r="B27" s="27" t="s">
        <v>18</v>
      </c>
      <c r="C27" s="21">
        <f t="shared" si="8"/>
        <v>124</v>
      </c>
      <c r="D27" s="30" t="s">
        <v>239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71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62"/>
      <c r="B29" s="27" t="s">
        <v>39</v>
      </c>
      <c r="C29" s="21">
        <f t="shared" si="8"/>
        <v>150</v>
      </c>
      <c r="D29" s="30" t="s">
        <v>237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62"/>
      <c r="B30" s="27" t="s">
        <v>17</v>
      </c>
      <c r="C30" s="21">
        <f t="shared" si="8"/>
        <v>60</v>
      </c>
      <c r="D30" s="30" t="s">
        <v>238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238</v>
      </c>
      <c r="L30" s="30">
        <v>5</v>
      </c>
      <c r="M30" s="30">
        <v>1</v>
      </c>
      <c r="N30" s="30">
        <v>4</v>
      </c>
    </row>
    <row r="31" spans="1:15">
      <c r="A31" s="295"/>
      <c r="B31" s="56" t="s">
        <v>18</v>
      </c>
      <c r="C31" s="58">
        <f t="shared" si="8"/>
        <v>110</v>
      </c>
      <c r="D31" s="59" t="s">
        <v>239</v>
      </c>
      <c r="E31" s="59">
        <v>36</v>
      </c>
      <c r="F31" s="59">
        <v>19</v>
      </c>
      <c r="G31" s="59">
        <v>29</v>
      </c>
      <c r="H31" s="59">
        <v>11</v>
      </c>
      <c r="I31" s="59" t="s">
        <v>239</v>
      </c>
      <c r="J31" s="59" t="s">
        <v>239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62">
        <v>13</v>
      </c>
      <c r="B32" s="27" t="s">
        <v>15</v>
      </c>
      <c r="C32" s="21">
        <f t="shared" si="8"/>
        <v>451</v>
      </c>
      <c r="D32" s="30" t="s">
        <v>212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62"/>
      <c r="B33" s="27" t="s">
        <v>39</v>
      </c>
      <c r="C33" s="21">
        <f t="shared" si="8"/>
        <v>127</v>
      </c>
      <c r="D33" s="30" t="s">
        <v>237</v>
      </c>
      <c r="E33" s="30">
        <v>42</v>
      </c>
      <c r="F33" s="30">
        <v>16</v>
      </c>
      <c r="G33" s="30">
        <v>33</v>
      </c>
      <c r="H33" s="30">
        <v>15</v>
      </c>
      <c r="I33" s="30" t="s">
        <v>237</v>
      </c>
      <c r="J33" s="30" t="s">
        <v>237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62"/>
      <c r="B34" s="27" t="s">
        <v>17</v>
      </c>
      <c r="C34" s="21">
        <f t="shared" si="8"/>
        <v>58</v>
      </c>
      <c r="D34" s="30" t="s">
        <v>238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238</v>
      </c>
      <c r="K34" s="30">
        <v>6</v>
      </c>
      <c r="L34" s="30">
        <v>4</v>
      </c>
      <c r="M34" s="30" t="s">
        <v>238</v>
      </c>
      <c r="N34" s="30">
        <v>1</v>
      </c>
    </row>
    <row r="35" spans="1:14">
      <c r="A35" s="262"/>
      <c r="B35" s="27" t="s">
        <v>18</v>
      </c>
      <c r="C35" s="21">
        <f t="shared" si="8"/>
        <v>115</v>
      </c>
      <c r="D35" s="30" t="s">
        <v>239</v>
      </c>
      <c r="E35" s="30">
        <v>41</v>
      </c>
      <c r="F35" s="30">
        <v>20</v>
      </c>
      <c r="G35" s="30">
        <v>22</v>
      </c>
      <c r="H35" s="30">
        <v>14</v>
      </c>
      <c r="I35" s="30" t="s">
        <v>239</v>
      </c>
      <c r="J35" s="30" t="s">
        <v>239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71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62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62"/>
      <c r="B38" s="27" t="s">
        <v>17</v>
      </c>
      <c r="C38" s="21">
        <f t="shared" si="8"/>
        <v>53</v>
      </c>
      <c r="D38" s="30" t="s">
        <v>238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238</v>
      </c>
      <c r="N38" s="30">
        <v>1</v>
      </c>
    </row>
    <row r="39" spans="1:14">
      <c r="A39" s="295"/>
      <c r="B39" s="56" t="s">
        <v>18</v>
      </c>
      <c r="C39" s="58">
        <f t="shared" si="8"/>
        <v>109</v>
      </c>
      <c r="D39" s="59" t="s">
        <v>239</v>
      </c>
      <c r="E39" s="59">
        <v>34</v>
      </c>
      <c r="F39" s="59">
        <v>22</v>
      </c>
      <c r="G39" s="59">
        <v>22</v>
      </c>
      <c r="H39" s="59">
        <v>7</v>
      </c>
      <c r="I39" s="59" t="s">
        <v>239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62">
        <v>15</v>
      </c>
      <c r="B40" s="27" t="s">
        <v>15</v>
      </c>
      <c r="C40" s="21">
        <f>SUM(D40:N40)</f>
        <v>520</v>
      </c>
      <c r="D40" s="30" t="s">
        <v>212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62"/>
      <c r="B41" s="27" t="s">
        <v>39</v>
      </c>
      <c r="C41" s="21">
        <f>SUM(D41:N41)</f>
        <v>171</v>
      </c>
      <c r="D41" s="30" t="s">
        <v>237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62"/>
      <c r="B42" s="27" t="s">
        <v>17</v>
      </c>
      <c r="C42" s="21">
        <f>SUM(D42:N42)</f>
        <v>68</v>
      </c>
      <c r="D42" s="30" t="s">
        <v>238</v>
      </c>
      <c r="E42" s="30">
        <v>17</v>
      </c>
      <c r="F42" s="30">
        <v>14</v>
      </c>
      <c r="G42" s="30">
        <v>11</v>
      </c>
      <c r="H42" s="30">
        <v>12</v>
      </c>
      <c r="I42" s="30" t="s">
        <v>238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63"/>
      <c r="B43" s="41" t="s">
        <v>18</v>
      </c>
      <c r="C43" s="42">
        <f>SUM(D43:N43)</f>
        <v>101</v>
      </c>
      <c r="D43" s="32" t="s">
        <v>239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N2:N3"/>
    <mergeCell ref="A2:A3"/>
    <mergeCell ref="C2:C3"/>
    <mergeCell ref="D2:D3"/>
    <mergeCell ref="E2:E3"/>
    <mergeCell ref="F2:F3"/>
    <mergeCell ref="G2:G3"/>
    <mergeCell ref="N14:N15"/>
    <mergeCell ref="H14:H15"/>
    <mergeCell ref="I14:I15"/>
    <mergeCell ref="L14:L15"/>
    <mergeCell ref="J14:J15"/>
    <mergeCell ref="K14:K15"/>
    <mergeCell ref="L2:L3"/>
    <mergeCell ref="M2:M3"/>
    <mergeCell ref="A20:A23"/>
    <mergeCell ref="A24:A27"/>
    <mergeCell ref="A16:A19"/>
    <mergeCell ref="G14:G15"/>
    <mergeCell ref="A14:A15"/>
    <mergeCell ref="B14:B15"/>
    <mergeCell ref="H2:H3"/>
    <mergeCell ref="I2:I3"/>
    <mergeCell ref="M14:M15"/>
    <mergeCell ref="A40:A43"/>
    <mergeCell ref="A28:A31"/>
    <mergeCell ref="A32:A35"/>
    <mergeCell ref="J2:J3"/>
    <mergeCell ref="K2:K3"/>
    <mergeCell ref="C14:C15"/>
    <mergeCell ref="D14:D15"/>
    <mergeCell ref="E14:E15"/>
    <mergeCell ref="F14:F15"/>
    <mergeCell ref="A36:A3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sqref="A1:IV6553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221</v>
      </c>
      <c r="K1" s="133" t="s">
        <v>61</v>
      </c>
    </row>
    <row r="2" spans="1:11" ht="13.5" customHeight="1">
      <c r="A2" s="307" t="s">
        <v>29</v>
      </c>
      <c r="B2" s="132"/>
      <c r="C2" s="298" t="s">
        <v>52</v>
      </c>
      <c r="D2" s="298" t="s">
        <v>53</v>
      </c>
      <c r="E2" s="298" t="s">
        <v>54</v>
      </c>
      <c r="F2" s="299" t="s">
        <v>58</v>
      </c>
      <c r="G2" s="298" t="s">
        <v>55</v>
      </c>
      <c r="H2" s="299" t="s">
        <v>59</v>
      </c>
      <c r="I2" s="299" t="s">
        <v>60</v>
      </c>
      <c r="J2" s="298" t="s">
        <v>56</v>
      </c>
      <c r="K2" s="305" t="s">
        <v>57</v>
      </c>
    </row>
    <row r="3" spans="1:11">
      <c r="A3" s="284"/>
      <c r="B3" s="132"/>
      <c r="C3" s="286"/>
      <c r="D3" s="286"/>
      <c r="E3" s="286"/>
      <c r="F3" s="286"/>
      <c r="G3" s="286"/>
      <c r="H3" s="286"/>
      <c r="I3" s="286"/>
      <c r="J3" s="286"/>
      <c r="K3" s="306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4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4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4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4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6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2" t="s">
        <v>51</v>
      </c>
      <c r="B11" s="3" t="s">
        <v>51</v>
      </c>
    </row>
    <row r="13" spans="1:11" ht="18.75" customHeight="1" thickBot="1">
      <c r="A13" s="2" t="s">
        <v>221</v>
      </c>
      <c r="K13" s="5" t="s">
        <v>61</v>
      </c>
    </row>
    <row r="14" spans="1:11" ht="13.5" customHeight="1">
      <c r="A14" s="300" t="s">
        <v>29</v>
      </c>
      <c r="B14" s="272"/>
      <c r="C14" s="272" t="s">
        <v>52</v>
      </c>
      <c r="D14" s="272" t="s">
        <v>53</v>
      </c>
      <c r="E14" s="272" t="s">
        <v>54</v>
      </c>
      <c r="F14" s="294" t="s">
        <v>163</v>
      </c>
      <c r="G14" s="272" t="s">
        <v>55</v>
      </c>
      <c r="H14" s="294" t="s">
        <v>161</v>
      </c>
      <c r="I14" s="294" t="s">
        <v>162</v>
      </c>
      <c r="J14" s="272" t="s">
        <v>56</v>
      </c>
      <c r="K14" s="303" t="s">
        <v>57</v>
      </c>
    </row>
    <row r="15" spans="1:11">
      <c r="A15" s="295"/>
      <c r="B15" s="270"/>
      <c r="C15" s="270"/>
      <c r="D15" s="270"/>
      <c r="E15" s="270"/>
      <c r="F15" s="270"/>
      <c r="G15" s="270"/>
      <c r="H15" s="270"/>
      <c r="I15" s="270"/>
      <c r="J15" s="270"/>
      <c r="K15" s="304"/>
    </row>
    <row r="16" spans="1:11">
      <c r="A16" s="262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62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62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62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62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62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62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62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62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62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62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238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62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239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62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62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62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238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62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239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62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62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62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238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62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239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62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62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62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238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62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239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62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62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62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238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63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239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F2:F3"/>
    <mergeCell ref="K2:K3"/>
    <mergeCell ref="G2:G3"/>
    <mergeCell ref="H2:H3"/>
    <mergeCell ref="I2:I3"/>
    <mergeCell ref="J2:J3"/>
    <mergeCell ref="K14:K15"/>
    <mergeCell ref="J14:J15"/>
    <mergeCell ref="I14:I15"/>
    <mergeCell ref="H14:H15"/>
    <mergeCell ref="G14:G15"/>
    <mergeCell ref="A2:A3"/>
    <mergeCell ref="C2:C3"/>
    <mergeCell ref="D2:D3"/>
    <mergeCell ref="E2:E3"/>
    <mergeCell ref="A24:A27"/>
    <mergeCell ref="C14:C15"/>
    <mergeCell ref="D14:D15"/>
    <mergeCell ref="E14:E15"/>
    <mergeCell ref="F14:F15"/>
    <mergeCell ref="A14:A15"/>
    <mergeCell ref="B14:B15"/>
    <mergeCell ref="A16:A19"/>
    <mergeCell ref="A20:A23"/>
    <mergeCell ref="A40:A43"/>
    <mergeCell ref="A36:A39"/>
    <mergeCell ref="A28:A31"/>
    <mergeCell ref="A32:A3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F1" zoomScaleNormal="100" zoomScaleSheetLayoutView="100" workbookViewId="0">
      <selection sqref="A1:IV6553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232</v>
      </c>
      <c r="B1" s="2"/>
      <c r="S1" s="133" t="s">
        <v>73</v>
      </c>
    </row>
    <row r="2" spans="1:19" ht="12.75" customHeight="1">
      <c r="A2" s="256" t="s">
        <v>29</v>
      </c>
      <c r="B2" s="276"/>
      <c r="C2" s="125"/>
      <c r="D2" s="309" t="s">
        <v>3</v>
      </c>
      <c r="E2" s="309"/>
      <c r="F2" s="126"/>
      <c r="G2" s="125"/>
      <c r="H2" s="255" t="s">
        <v>70</v>
      </c>
      <c r="I2" s="255"/>
      <c r="J2" s="250"/>
      <c r="K2" s="250"/>
      <c r="L2" s="255" t="s">
        <v>68</v>
      </c>
      <c r="M2" s="255"/>
      <c r="N2" s="57"/>
      <c r="O2" s="280" t="s">
        <v>69</v>
      </c>
      <c r="P2" s="280"/>
      <c r="Q2" s="280"/>
      <c r="R2" s="280"/>
      <c r="S2" s="254" t="s">
        <v>71</v>
      </c>
    </row>
    <row r="3" spans="1:19" ht="12.75" customHeight="1">
      <c r="A3" s="291"/>
      <c r="B3" s="274"/>
      <c r="C3" s="82" t="s">
        <v>3</v>
      </c>
      <c r="D3" s="82" t="s">
        <v>64</v>
      </c>
      <c r="E3" s="82" t="s">
        <v>65</v>
      </c>
      <c r="F3" s="82" t="s">
        <v>66</v>
      </c>
      <c r="G3" s="82" t="s">
        <v>3</v>
      </c>
      <c r="H3" s="82" t="s">
        <v>64</v>
      </c>
      <c r="I3" s="82" t="s">
        <v>65</v>
      </c>
      <c r="J3" s="127" t="s">
        <v>66</v>
      </c>
      <c r="K3" s="131" t="s">
        <v>3</v>
      </c>
      <c r="L3" s="82" t="s">
        <v>64</v>
      </c>
      <c r="M3" s="82" t="s">
        <v>65</v>
      </c>
      <c r="N3" s="82" t="s">
        <v>66</v>
      </c>
      <c r="O3" s="82" t="s">
        <v>3</v>
      </c>
      <c r="P3" s="82" t="s">
        <v>64</v>
      </c>
      <c r="Q3" s="82" t="s">
        <v>65</v>
      </c>
      <c r="R3" s="82" t="s">
        <v>66</v>
      </c>
      <c r="S3" s="308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212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212</v>
      </c>
      <c r="Q4" s="30">
        <v>24</v>
      </c>
      <c r="R4" s="30">
        <v>26</v>
      </c>
      <c r="S4" s="30" t="s">
        <v>212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212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212</v>
      </c>
      <c r="Q5" s="30">
        <v>22</v>
      </c>
      <c r="R5" s="30">
        <v>26</v>
      </c>
      <c r="S5" s="30">
        <v>1</v>
      </c>
    </row>
    <row r="6" spans="1:19" ht="22.5" customHeight="1">
      <c r="A6" s="163" t="s">
        <v>160</v>
      </c>
      <c r="B6" s="10" t="s">
        <v>15</v>
      </c>
      <c r="C6" s="201">
        <f t="shared" si="0"/>
        <v>97</v>
      </c>
      <c r="D6" s="202">
        <f t="shared" si="1"/>
        <v>6</v>
      </c>
      <c r="E6" s="202">
        <f t="shared" si="1"/>
        <v>51</v>
      </c>
      <c r="F6" s="202">
        <f t="shared" si="1"/>
        <v>40</v>
      </c>
      <c r="G6" s="202">
        <f t="shared" si="2"/>
        <v>10</v>
      </c>
      <c r="H6" s="202">
        <v>1</v>
      </c>
      <c r="I6" s="202">
        <f>SUM(I24:I27)</f>
        <v>9</v>
      </c>
      <c r="J6" s="202" t="s">
        <v>212</v>
      </c>
      <c r="K6" s="202">
        <f t="shared" si="3"/>
        <v>12</v>
      </c>
      <c r="L6" s="202">
        <v>2</v>
      </c>
      <c r="M6" s="202">
        <v>8</v>
      </c>
      <c r="N6" s="202">
        <v>2</v>
      </c>
      <c r="O6" s="202">
        <f t="shared" si="4"/>
        <v>75</v>
      </c>
      <c r="P6" s="202">
        <f>SUM(P24:P27)</f>
        <v>3</v>
      </c>
      <c r="Q6" s="202">
        <f>SUM(Q24:Q27)</f>
        <v>34</v>
      </c>
      <c r="R6" s="202">
        <f>SUM(R24:R27)</f>
        <v>38</v>
      </c>
      <c r="S6" s="202">
        <v>1</v>
      </c>
    </row>
    <row r="7" spans="1:19" ht="22.5" customHeight="1">
      <c r="A7" s="134">
        <v>14</v>
      </c>
      <c r="B7" s="10" t="s">
        <v>15</v>
      </c>
      <c r="C7" s="203">
        <f t="shared" si="0"/>
        <v>101</v>
      </c>
      <c r="D7" s="204">
        <f>SUM(H7,L7,P7)</f>
        <v>7</v>
      </c>
      <c r="E7" s="204">
        <f t="shared" si="1"/>
        <v>52</v>
      </c>
      <c r="F7" s="204">
        <f t="shared" si="1"/>
        <v>42</v>
      </c>
      <c r="G7" s="204">
        <f t="shared" si="2"/>
        <v>10</v>
      </c>
      <c r="H7" s="204">
        <f>SUM(H28:H31)</f>
        <v>1</v>
      </c>
      <c r="I7" s="204">
        <f>SUM(I28:I31)</f>
        <v>9</v>
      </c>
      <c r="J7" s="204" t="s">
        <v>212</v>
      </c>
      <c r="K7" s="204">
        <f t="shared" si="3"/>
        <v>16</v>
      </c>
      <c r="L7" s="204">
        <f>SUM(L28:L31)</f>
        <v>3</v>
      </c>
      <c r="M7" s="204">
        <f>SUM(M28:M31)</f>
        <v>9</v>
      </c>
      <c r="N7" s="204">
        <f>SUM(N28:N31)</f>
        <v>4</v>
      </c>
      <c r="O7" s="204">
        <f t="shared" si="4"/>
        <v>75</v>
      </c>
      <c r="P7" s="204">
        <f>SUM(P28:P31)</f>
        <v>3</v>
      </c>
      <c r="Q7" s="204">
        <f>SUM(Q28:Q31)</f>
        <v>34</v>
      </c>
      <c r="R7" s="204">
        <f>SUM(R28:R31)</f>
        <v>38</v>
      </c>
      <c r="S7" s="204">
        <f>SUM(S28:S31)</f>
        <v>1</v>
      </c>
    </row>
    <row r="8" spans="1:19" ht="22.5" customHeight="1">
      <c r="A8" s="134">
        <v>15</v>
      </c>
      <c r="B8" s="10" t="s">
        <v>15</v>
      </c>
      <c r="C8" s="203">
        <f t="shared" si="0"/>
        <v>107</v>
      </c>
      <c r="D8" s="204">
        <f>SUM(H8,L8,P8)</f>
        <v>7</v>
      </c>
      <c r="E8" s="204">
        <f>SUM(I8,M8,Q8)</f>
        <v>56</v>
      </c>
      <c r="F8" s="204">
        <f>SUM(J8,N8,R8)</f>
        <v>44</v>
      </c>
      <c r="G8" s="204">
        <f t="shared" si="2"/>
        <v>10</v>
      </c>
      <c r="H8" s="204">
        <f>SUM(H32:H35)</f>
        <v>1</v>
      </c>
      <c r="I8" s="204">
        <f>SUM(I32:I35)</f>
        <v>9</v>
      </c>
      <c r="J8" s="204" t="s">
        <v>212</v>
      </c>
      <c r="K8" s="204">
        <f t="shared" si="3"/>
        <v>21</v>
      </c>
      <c r="L8" s="204">
        <f>SUM(L32:L35)</f>
        <v>3</v>
      </c>
      <c r="M8" s="204">
        <f>SUM(M32:M35)</f>
        <v>13</v>
      </c>
      <c r="N8" s="204">
        <f>SUM(N32:N35)</f>
        <v>5</v>
      </c>
      <c r="O8" s="204">
        <f t="shared" si="4"/>
        <v>76</v>
      </c>
      <c r="P8" s="204">
        <f>SUM(P32:P35)</f>
        <v>3</v>
      </c>
      <c r="Q8" s="204">
        <f>SUM(Q32:Q35)</f>
        <v>34</v>
      </c>
      <c r="R8" s="204">
        <f>SUM(R32:R35)</f>
        <v>39</v>
      </c>
      <c r="S8" s="204">
        <f>SUM(S32:S35)</f>
        <v>1</v>
      </c>
    </row>
    <row r="9" spans="1:19" ht="22.5" customHeight="1">
      <c r="A9" s="134">
        <v>16</v>
      </c>
      <c r="B9" s="10" t="s">
        <v>15</v>
      </c>
      <c r="C9" s="203">
        <f t="shared" si="0"/>
        <v>108</v>
      </c>
      <c r="D9" s="204">
        <f t="shared" ref="D9:F10" si="5">SUM(H9,L9,P9)</f>
        <v>7</v>
      </c>
      <c r="E9" s="204">
        <f t="shared" si="5"/>
        <v>57</v>
      </c>
      <c r="F9" s="204">
        <f t="shared" si="5"/>
        <v>44</v>
      </c>
      <c r="G9" s="204">
        <f t="shared" si="2"/>
        <v>10</v>
      </c>
      <c r="H9" s="204">
        <f>SUM(H36:H39)</f>
        <v>1</v>
      </c>
      <c r="I9" s="204">
        <f>SUM(I36:I39)</f>
        <v>9</v>
      </c>
      <c r="J9" s="204" t="s">
        <v>212</v>
      </c>
      <c r="K9" s="204">
        <f t="shared" si="3"/>
        <v>21</v>
      </c>
      <c r="L9" s="204">
        <f>SUM(L36:L39)</f>
        <v>3</v>
      </c>
      <c r="M9" s="204">
        <f>SUM(M36:M39)</f>
        <v>13</v>
      </c>
      <c r="N9" s="204">
        <f>SUM(N36:N39)</f>
        <v>5</v>
      </c>
      <c r="O9" s="204">
        <f t="shared" si="4"/>
        <v>77</v>
      </c>
      <c r="P9" s="204">
        <f>SUM(P36:P39)</f>
        <v>3</v>
      </c>
      <c r="Q9" s="204">
        <f>SUM(Q36:Q39)</f>
        <v>35</v>
      </c>
      <c r="R9" s="204">
        <f>SUM(R36:R39)</f>
        <v>39</v>
      </c>
      <c r="S9" s="204">
        <f>SUM(S36:S39)</f>
        <v>1</v>
      </c>
    </row>
    <row r="10" spans="1:19" ht="22.5" customHeight="1" thickBot="1">
      <c r="A10" s="136">
        <v>17</v>
      </c>
      <c r="B10" s="64" t="s">
        <v>15</v>
      </c>
      <c r="C10" s="231">
        <f t="shared" si="0"/>
        <v>113</v>
      </c>
      <c r="D10" s="232">
        <f t="shared" si="5"/>
        <v>7</v>
      </c>
      <c r="E10" s="232">
        <f t="shared" si="5"/>
        <v>58</v>
      </c>
      <c r="F10" s="232">
        <f t="shared" si="5"/>
        <v>48</v>
      </c>
      <c r="G10" s="232">
        <f t="shared" si="2"/>
        <v>10</v>
      </c>
      <c r="H10" s="232">
        <f>SUM(H40)</f>
        <v>1</v>
      </c>
      <c r="I10" s="232">
        <f>SUM(I40)</f>
        <v>9</v>
      </c>
      <c r="J10" s="232" t="s">
        <v>212</v>
      </c>
      <c r="K10" s="232">
        <f t="shared" si="3"/>
        <v>23</v>
      </c>
      <c r="L10" s="232">
        <f>SUM(L40)</f>
        <v>3</v>
      </c>
      <c r="M10" s="232">
        <f>SUM(M40)</f>
        <v>14</v>
      </c>
      <c r="N10" s="232">
        <f>SUM(N40)</f>
        <v>6</v>
      </c>
      <c r="O10" s="232">
        <f t="shared" si="4"/>
        <v>80</v>
      </c>
      <c r="P10" s="232">
        <f>SUM(P40)</f>
        <v>3</v>
      </c>
      <c r="Q10" s="232">
        <f>SUM(Q40)</f>
        <v>35</v>
      </c>
      <c r="R10" s="232">
        <f>SUM(R40)</f>
        <v>42</v>
      </c>
      <c r="S10" s="232">
        <f>SUM(S40)</f>
        <v>1</v>
      </c>
    </row>
    <row r="11" spans="1:19" ht="13.5" customHeight="1">
      <c r="A11" s="132" t="s">
        <v>235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205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232</v>
      </c>
      <c r="B13" s="2"/>
      <c r="S13" s="133" t="s">
        <v>73</v>
      </c>
    </row>
    <row r="14" spans="1:19" ht="12.75" customHeight="1">
      <c r="A14" s="265" t="s">
        <v>29</v>
      </c>
      <c r="B14" s="276"/>
      <c r="C14" s="65"/>
      <c r="D14" s="310" t="s">
        <v>3</v>
      </c>
      <c r="E14" s="310"/>
      <c r="F14" s="6"/>
      <c r="G14" s="8"/>
      <c r="H14" s="310" t="s">
        <v>70</v>
      </c>
      <c r="I14" s="310"/>
      <c r="J14" s="6"/>
      <c r="K14" s="8"/>
      <c r="L14" s="310" t="s">
        <v>68</v>
      </c>
      <c r="M14" s="310"/>
      <c r="N14" s="6"/>
      <c r="O14" s="276" t="s">
        <v>69</v>
      </c>
      <c r="P14" s="276"/>
      <c r="Q14" s="276"/>
      <c r="R14" s="276"/>
      <c r="S14" s="264" t="s">
        <v>71</v>
      </c>
    </row>
    <row r="15" spans="1:19" ht="12.75" customHeight="1">
      <c r="A15" s="275"/>
      <c r="B15" s="274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78"/>
    </row>
    <row r="16" spans="1:19" hidden="1">
      <c r="A16" s="271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212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212</v>
      </c>
      <c r="Q16" s="67">
        <v>24</v>
      </c>
      <c r="R16" s="67">
        <v>26</v>
      </c>
      <c r="S16" s="68" t="s">
        <v>212</v>
      </c>
    </row>
    <row r="17" spans="1:19" hidden="1">
      <c r="A17" s="262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62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62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62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212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212</v>
      </c>
      <c r="Q20" s="47">
        <v>22</v>
      </c>
      <c r="R20" s="47">
        <v>26</v>
      </c>
      <c r="S20" s="48">
        <v>1</v>
      </c>
    </row>
    <row r="21" spans="1:19" hidden="1">
      <c r="A21" s="262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62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62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62" t="s">
        <v>191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212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212</v>
      </c>
      <c r="Q24" s="47">
        <v>22</v>
      </c>
      <c r="R24" s="47">
        <v>28</v>
      </c>
      <c r="S24" s="48">
        <v>1</v>
      </c>
    </row>
    <row r="25" spans="1:19">
      <c r="A25" s="262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237</v>
      </c>
      <c r="J25" s="47" t="s">
        <v>237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62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238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95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239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71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212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62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237</v>
      </c>
      <c r="J29" s="47" t="s">
        <v>237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62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238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95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239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71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212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62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237</v>
      </c>
      <c r="J33" s="47" t="s">
        <v>237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62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238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95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239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71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212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62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237</v>
      </c>
      <c r="J37" s="47" t="s">
        <v>237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62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238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95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239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212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199</v>
      </c>
      <c r="B41" s="3" t="s">
        <v>200</v>
      </c>
    </row>
    <row r="42" spans="1:19" ht="12.75" customHeight="1">
      <c r="A42" s="27"/>
      <c r="B42" s="23" t="s">
        <v>72</v>
      </c>
    </row>
  </sheetData>
  <mergeCells count="20">
    <mergeCell ref="L14:M14"/>
    <mergeCell ref="O14:R14"/>
    <mergeCell ref="S14:S15"/>
    <mergeCell ref="A16:A19"/>
    <mergeCell ref="A14:A15"/>
    <mergeCell ref="B14:B15"/>
    <mergeCell ref="D14:E14"/>
    <mergeCell ref="H14:I14"/>
    <mergeCell ref="A2:A3"/>
    <mergeCell ref="B2:B3"/>
    <mergeCell ref="A36:A39"/>
    <mergeCell ref="A20:A23"/>
    <mergeCell ref="A24:A27"/>
    <mergeCell ref="A28:A31"/>
    <mergeCell ref="A32:A35"/>
    <mergeCell ref="S2:S3"/>
    <mergeCell ref="D2:E2"/>
    <mergeCell ref="H2:I2"/>
    <mergeCell ref="L2:M2"/>
    <mergeCell ref="O2:R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sqref="A1:IV6553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231</v>
      </c>
      <c r="R1" s="133" t="s">
        <v>74</v>
      </c>
    </row>
    <row r="2" spans="1:19" ht="12.75" customHeight="1">
      <c r="A2" s="256" t="s">
        <v>29</v>
      </c>
      <c r="B2" s="276"/>
      <c r="C2" s="125"/>
      <c r="D2" s="255" t="s">
        <v>3</v>
      </c>
      <c r="E2" s="255"/>
      <c r="F2" s="57"/>
      <c r="G2" s="129"/>
      <c r="H2" s="255" t="s">
        <v>70</v>
      </c>
      <c r="I2" s="255"/>
      <c r="J2" s="130"/>
      <c r="K2" s="130"/>
      <c r="L2" s="255" t="s">
        <v>68</v>
      </c>
      <c r="M2" s="255"/>
      <c r="N2" s="57"/>
      <c r="O2" s="280" t="s">
        <v>69</v>
      </c>
      <c r="P2" s="280"/>
      <c r="Q2" s="280"/>
      <c r="R2" s="254"/>
    </row>
    <row r="3" spans="1:19" ht="12.75" customHeight="1">
      <c r="A3" s="291"/>
      <c r="B3" s="274"/>
      <c r="C3" s="82" t="s">
        <v>3</v>
      </c>
      <c r="D3" s="82" t="s">
        <v>64</v>
      </c>
      <c r="E3" s="82" t="s">
        <v>65</v>
      </c>
      <c r="F3" s="82" t="s">
        <v>66</v>
      </c>
      <c r="G3" s="82" t="s">
        <v>3</v>
      </c>
      <c r="H3" s="82" t="s">
        <v>64</v>
      </c>
      <c r="I3" s="82" t="s">
        <v>65</v>
      </c>
      <c r="J3" s="127" t="s">
        <v>66</v>
      </c>
      <c r="K3" s="131" t="s">
        <v>3</v>
      </c>
      <c r="L3" s="82" t="s">
        <v>64</v>
      </c>
      <c r="M3" s="82" t="s">
        <v>65</v>
      </c>
      <c r="N3" s="82" t="s">
        <v>66</v>
      </c>
      <c r="O3" s="82" t="s">
        <v>3</v>
      </c>
      <c r="P3" s="82" t="s">
        <v>64</v>
      </c>
      <c r="Q3" s="82" t="s">
        <v>65</v>
      </c>
      <c r="R3" s="127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212</v>
      </c>
      <c r="J4" s="54" t="s">
        <v>212</v>
      </c>
      <c r="K4" s="54">
        <f>SUM(L4:N4)</f>
        <v>191</v>
      </c>
      <c r="L4" s="54">
        <v>181</v>
      </c>
      <c r="M4" s="54">
        <v>10</v>
      </c>
      <c r="N4" s="54" t="s">
        <v>212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212</v>
      </c>
      <c r="G5" s="30">
        <f t="shared" ref="G5:G10" si="2">SUM(H5:J5)</f>
        <v>335</v>
      </c>
      <c r="H5" s="30">
        <v>335</v>
      </c>
      <c r="I5" s="30" t="s">
        <v>212</v>
      </c>
      <c r="J5" s="30" t="s">
        <v>212</v>
      </c>
      <c r="K5" s="30">
        <f t="shared" ref="K5:K10" si="3">SUM(L5:N5)</f>
        <v>183</v>
      </c>
      <c r="L5" s="30">
        <v>173</v>
      </c>
      <c r="M5" s="30">
        <v>10</v>
      </c>
      <c r="N5" s="30" t="s">
        <v>212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4" t="s">
        <v>160</v>
      </c>
      <c r="B6" s="27" t="s">
        <v>15</v>
      </c>
      <c r="C6" s="167">
        <f t="shared" si="0"/>
        <v>1622</v>
      </c>
      <c r="D6" s="167">
        <f t="shared" si="1"/>
        <v>1600</v>
      </c>
      <c r="E6" s="167">
        <f t="shared" si="1"/>
        <v>22</v>
      </c>
      <c r="F6" s="167">
        <f t="shared" si="1"/>
        <v>0</v>
      </c>
      <c r="G6" s="167">
        <f t="shared" si="2"/>
        <v>335</v>
      </c>
      <c r="H6" s="167">
        <f>SUM(H23:H26)</f>
        <v>335</v>
      </c>
      <c r="I6" s="167">
        <f>SUM(I23:I26)</f>
        <v>0</v>
      </c>
      <c r="J6" s="167">
        <f>SUM(J23:J26)</f>
        <v>0</v>
      </c>
      <c r="K6" s="167">
        <f t="shared" si="3"/>
        <v>237</v>
      </c>
      <c r="L6" s="167">
        <f>SUM(L23:L26)</f>
        <v>227</v>
      </c>
      <c r="M6" s="167">
        <f>SUM(M23:M26)</f>
        <v>10</v>
      </c>
      <c r="N6" s="167">
        <f>SUM(N23:N26)</f>
        <v>0</v>
      </c>
      <c r="O6" s="167">
        <f t="shared" si="4"/>
        <v>1050</v>
      </c>
      <c r="P6" s="167">
        <f>SUM(P23:P26)</f>
        <v>1038</v>
      </c>
      <c r="Q6" s="167">
        <f>SUM(Q23:Q26)</f>
        <v>12</v>
      </c>
      <c r="R6" s="167">
        <f>SUM(R23:R26)</f>
        <v>0</v>
      </c>
    </row>
    <row r="7" spans="1:19" ht="22.5" customHeight="1">
      <c r="A7" s="134">
        <v>14</v>
      </c>
      <c r="B7" s="27" t="s">
        <v>15</v>
      </c>
      <c r="C7" s="167">
        <f t="shared" si="0"/>
        <v>1626</v>
      </c>
      <c r="D7" s="167">
        <f t="shared" ref="D7:F10" si="5">SUM(H7,L7,P7)</f>
        <v>1600</v>
      </c>
      <c r="E7" s="167">
        <v>26</v>
      </c>
      <c r="F7" s="167">
        <f t="shared" si="1"/>
        <v>0</v>
      </c>
      <c r="G7" s="167">
        <f t="shared" si="2"/>
        <v>335</v>
      </c>
      <c r="H7" s="167">
        <f>SUM(H27:H30)</f>
        <v>335</v>
      </c>
      <c r="I7" s="167">
        <f>SUM(I27:I30)</f>
        <v>0</v>
      </c>
      <c r="J7" s="167">
        <f>SUM(J27:J30)</f>
        <v>0</v>
      </c>
      <c r="K7" s="167">
        <f t="shared" si="3"/>
        <v>237</v>
      </c>
      <c r="L7" s="167">
        <f>SUM(L27:L30)</f>
        <v>227</v>
      </c>
      <c r="M7" s="167">
        <f>SUM(M27:M30)</f>
        <v>10</v>
      </c>
      <c r="N7" s="167">
        <f>SUM(N27:N30)</f>
        <v>0</v>
      </c>
      <c r="O7" s="167">
        <f t="shared" si="4"/>
        <v>1054</v>
      </c>
      <c r="P7" s="167">
        <f>SUM(P27:P30)</f>
        <v>1038</v>
      </c>
      <c r="Q7" s="167">
        <f>SUM(Q27:Q30)</f>
        <v>16</v>
      </c>
      <c r="R7" s="167">
        <f>SUM(R27:R30)</f>
        <v>0</v>
      </c>
    </row>
    <row r="8" spans="1:19" ht="22.5" customHeight="1">
      <c r="A8" s="134">
        <v>15</v>
      </c>
      <c r="B8" s="27" t="s">
        <v>15</v>
      </c>
      <c r="C8" s="167">
        <f t="shared" si="0"/>
        <v>1614</v>
      </c>
      <c r="D8" s="167">
        <f t="shared" si="5"/>
        <v>1588</v>
      </c>
      <c r="E8" s="167">
        <v>26</v>
      </c>
      <c r="F8" s="167">
        <f t="shared" si="1"/>
        <v>0</v>
      </c>
      <c r="G8" s="167">
        <f t="shared" si="2"/>
        <v>323</v>
      </c>
      <c r="H8" s="167">
        <f>SUM(H31:H34)</f>
        <v>323</v>
      </c>
      <c r="I8" s="167">
        <f>SUM(I31:I34)</f>
        <v>0</v>
      </c>
      <c r="J8" s="167">
        <f>SUM(J31:J34)</f>
        <v>0</v>
      </c>
      <c r="K8" s="167">
        <f t="shared" si="3"/>
        <v>237</v>
      </c>
      <c r="L8" s="167">
        <f>SUM(L31:L34)</f>
        <v>227</v>
      </c>
      <c r="M8" s="167">
        <f>SUM(M31:M34)</f>
        <v>10</v>
      </c>
      <c r="N8" s="167">
        <f>SUM(N31:N34)</f>
        <v>0</v>
      </c>
      <c r="O8" s="167">
        <f t="shared" si="4"/>
        <v>1054</v>
      </c>
      <c r="P8" s="167">
        <f>SUM(P31:P34)</f>
        <v>1038</v>
      </c>
      <c r="Q8" s="167">
        <f>SUM(Q31:Q34)</f>
        <v>16</v>
      </c>
      <c r="R8" s="167">
        <f>SUM(R31:R34)</f>
        <v>0</v>
      </c>
    </row>
    <row r="9" spans="1:19" ht="22.5" customHeight="1">
      <c r="A9" s="134">
        <v>16</v>
      </c>
      <c r="B9" s="27" t="s">
        <v>15</v>
      </c>
      <c r="C9" s="167">
        <f t="shared" si="0"/>
        <v>1601</v>
      </c>
      <c r="D9" s="167">
        <f t="shared" si="5"/>
        <v>1575</v>
      </c>
      <c r="E9" s="167">
        <f t="shared" si="5"/>
        <v>26</v>
      </c>
      <c r="F9" s="167">
        <f t="shared" si="5"/>
        <v>0</v>
      </c>
      <c r="G9" s="167">
        <f t="shared" si="2"/>
        <v>323</v>
      </c>
      <c r="H9" s="167">
        <f>SUM(H35:H38)</f>
        <v>323</v>
      </c>
      <c r="I9" s="167">
        <f>SUM(I35:I38)</f>
        <v>0</v>
      </c>
      <c r="J9" s="167">
        <f>SUM(J35:J38)</f>
        <v>0</v>
      </c>
      <c r="K9" s="167">
        <f t="shared" si="3"/>
        <v>237</v>
      </c>
      <c r="L9" s="167">
        <f>SUM(L35:L38)</f>
        <v>227</v>
      </c>
      <c r="M9" s="167">
        <f>SUM(M35:M38)</f>
        <v>10</v>
      </c>
      <c r="N9" s="167">
        <f>SUM(N35:N38)</f>
        <v>0</v>
      </c>
      <c r="O9" s="167">
        <f t="shared" si="4"/>
        <v>1041</v>
      </c>
      <c r="P9" s="167">
        <f>SUM(P35:P38)</f>
        <v>1025</v>
      </c>
      <c r="Q9" s="167">
        <f>SUM(Q35:Q38)</f>
        <v>16</v>
      </c>
      <c r="R9" s="167">
        <f>SUM(R35:R38)</f>
        <v>0</v>
      </c>
    </row>
    <row r="10" spans="1:19" ht="22.5" customHeight="1" thickBot="1">
      <c r="A10" s="136">
        <v>17</v>
      </c>
      <c r="B10" s="41" t="s">
        <v>15</v>
      </c>
      <c r="C10" s="170">
        <f t="shared" si="0"/>
        <v>1601</v>
      </c>
      <c r="D10" s="170">
        <f t="shared" si="5"/>
        <v>1575</v>
      </c>
      <c r="E10" s="170">
        <f t="shared" si="5"/>
        <v>26</v>
      </c>
      <c r="F10" s="170">
        <f t="shared" si="5"/>
        <v>0</v>
      </c>
      <c r="G10" s="170">
        <f t="shared" si="2"/>
        <v>323</v>
      </c>
      <c r="H10" s="170">
        <f>SUM(H39:H39)</f>
        <v>323</v>
      </c>
      <c r="I10" s="170">
        <f>SUM(I39:I39)</f>
        <v>0</v>
      </c>
      <c r="J10" s="170">
        <f>SUM(J39:J39)</f>
        <v>0</v>
      </c>
      <c r="K10" s="170">
        <f t="shared" si="3"/>
        <v>237</v>
      </c>
      <c r="L10" s="170">
        <f>SUM(L39:L39)</f>
        <v>227</v>
      </c>
      <c r="M10" s="170">
        <f>SUM(M39:M39)</f>
        <v>10</v>
      </c>
      <c r="N10" s="170">
        <f>SUM(N39:N39)</f>
        <v>0</v>
      </c>
      <c r="O10" s="170">
        <f t="shared" si="4"/>
        <v>1041</v>
      </c>
      <c r="P10" s="170">
        <f>SUM(P39:P39)</f>
        <v>1025</v>
      </c>
      <c r="Q10" s="170">
        <f>SUM(Q39:Q39)</f>
        <v>16</v>
      </c>
      <c r="R10" s="170">
        <f>SUM(R39:R39)</f>
        <v>0</v>
      </c>
      <c r="S10" s="23"/>
    </row>
    <row r="11" spans="1:19" ht="15" customHeight="1">
      <c r="A11" s="132" t="s">
        <v>72</v>
      </c>
      <c r="B11" s="3" t="s">
        <v>72</v>
      </c>
    </row>
    <row r="12" spans="1:19" ht="13.5" customHeight="1" thickBot="1">
      <c r="A12" s="2" t="s">
        <v>231</v>
      </c>
      <c r="R12" s="5" t="s">
        <v>74</v>
      </c>
    </row>
    <row r="13" spans="1:19" ht="12.75" customHeight="1">
      <c r="A13" s="265" t="s">
        <v>29</v>
      </c>
      <c r="B13" s="276"/>
      <c r="C13" s="65"/>
      <c r="D13" s="310" t="s">
        <v>3</v>
      </c>
      <c r="E13" s="310"/>
      <c r="F13" s="6"/>
      <c r="G13" s="8"/>
      <c r="H13" s="310" t="s">
        <v>70</v>
      </c>
      <c r="I13" s="310"/>
      <c r="J13" s="6"/>
      <c r="K13" s="8"/>
      <c r="L13" s="310" t="s">
        <v>68</v>
      </c>
      <c r="M13" s="310"/>
      <c r="N13" s="6"/>
      <c r="O13" s="276" t="s">
        <v>69</v>
      </c>
      <c r="P13" s="276"/>
      <c r="Q13" s="276"/>
      <c r="R13" s="276"/>
    </row>
    <row r="14" spans="1:19" ht="12.75" customHeight="1">
      <c r="A14" s="275"/>
      <c r="B14" s="274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71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212</v>
      </c>
      <c r="J15" s="54" t="s">
        <v>212</v>
      </c>
      <c r="K15" s="54">
        <f>SUM(L15:N15)</f>
        <v>191</v>
      </c>
      <c r="L15" s="54">
        <v>181</v>
      </c>
      <c r="M15" s="54">
        <v>10</v>
      </c>
      <c r="N15" s="54" t="s">
        <v>212</v>
      </c>
      <c r="O15" s="54">
        <f>SUM(P15:R15)</f>
        <v>6</v>
      </c>
      <c r="P15" s="54"/>
      <c r="Q15" s="54">
        <v>6</v>
      </c>
      <c r="R15" s="54"/>
    </row>
    <row r="16" spans="1:19" hidden="1">
      <c r="A16" s="262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62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62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62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212</v>
      </c>
      <c r="G19" s="30">
        <f t="shared" si="10"/>
        <v>335</v>
      </c>
      <c r="H19" s="30">
        <v>335</v>
      </c>
      <c r="I19" s="30" t="s">
        <v>212</v>
      </c>
      <c r="J19" s="30" t="s">
        <v>212</v>
      </c>
      <c r="K19" s="30">
        <f t="shared" si="11"/>
        <v>183</v>
      </c>
      <c r="L19" s="30">
        <v>173</v>
      </c>
      <c r="M19" s="30">
        <v>10</v>
      </c>
      <c r="N19" s="30" t="s">
        <v>212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62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62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62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71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212</v>
      </c>
      <c r="J23" s="77" t="s">
        <v>212</v>
      </c>
      <c r="K23" s="77">
        <f t="shared" si="11"/>
        <v>183</v>
      </c>
      <c r="L23" s="77">
        <v>173</v>
      </c>
      <c r="M23" s="77">
        <v>10</v>
      </c>
      <c r="N23" s="77" t="s">
        <v>212</v>
      </c>
      <c r="O23" s="77">
        <f t="shared" si="12"/>
        <v>12</v>
      </c>
      <c r="P23" s="77"/>
      <c r="Q23" s="77">
        <v>12</v>
      </c>
      <c r="R23" s="77"/>
    </row>
    <row r="24" spans="1:18">
      <c r="A24" s="262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62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95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71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212</v>
      </c>
      <c r="J27" s="77" t="s">
        <v>212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62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62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95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62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212</v>
      </c>
      <c r="J31" s="77" t="s">
        <v>212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62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62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95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71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62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62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95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3">
        <f>SUM(I39,M39,Q39)</f>
        <v>26</v>
      </c>
      <c r="F39" s="83">
        <f>SUM(J39,N39,R39)</f>
        <v>0</v>
      </c>
      <c r="G39" s="83">
        <f>SUM(H39:J39)</f>
        <v>323</v>
      </c>
      <c r="H39" s="83">
        <v>323</v>
      </c>
      <c r="I39" s="83"/>
      <c r="J39" s="83"/>
      <c r="K39" s="83">
        <f>SUM(L39:N39)</f>
        <v>237</v>
      </c>
      <c r="L39" s="83">
        <v>227</v>
      </c>
      <c r="M39" s="83">
        <v>10</v>
      </c>
      <c r="N39" s="83"/>
      <c r="O39" s="83">
        <f>SUM(P39:R39)</f>
        <v>1041</v>
      </c>
      <c r="P39" s="83">
        <v>1025</v>
      </c>
      <c r="Q39" s="83">
        <v>16</v>
      </c>
      <c r="R39" s="83"/>
      <c r="S39" s="23"/>
    </row>
    <row r="40" spans="1:19">
      <c r="A40" s="3" t="s">
        <v>72</v>
      </c>
    </row>
  </sheetData>
  <mergeCells count="18">
    <mergeCell ref="L13:M13"/>
    <mergeCell ref="O2:R2"/>
    <mergeCell ref="A2:A3"/>
    <mergeCell ref="B2:B3"/>
    <mergeCell ref="D2:E2"/>
    <mergeCell ref="H2:I2"/>
    <mergeCell ref="L2:M2"/>
    <mergeCell ref="O13:R13"/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G1" zoomScaleNormal="100" workbookViewId="0">
      <selection sqref="A1:IV6553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230</v>
      </c>
      <c r="B1" s="2"/>
    </row>
    <row r="2" spans="1:17">
      <c r="A2" s="307" t="s">
        <v>29</v>
      </c>
      <c r="B2" s="272"/>
      <c r="C2" s="280" t="s">
        <v>90</v>
      </c>
      <c r="D2" s="280"/>
      <c r="E2" s="280" t="s">
        <v>91</v>
      </c>
      <c r="F2" s="280"/>
      <c r="G2" s="125"/>
      <c r="H2" s="130"/>
      <c r="I2" s="130"/>
      <c r="J2" s="255" t="s">
        <v>92</v>
      </c>
      <c r="K2" s="255"/>
      <c r="L2" s="130"/>
      <c r="M2" s="130"/>
      <c r="N2" s="126"/>
      <c r="O2" s="256" t="s">
        <v>88</v>
      </c>
      <c r="P2" s="280"/>
      <c r="Q2" s="312" t="s">
        <v>87</v>
      </c>
    </row>
    <row r="3" spans="1:17">
      <c r="A3" s="316"/>
      <c r="B3" s="273"/>
      <c r="C3" s="258" t="s">
        <v>75</v>
      </c>
      <c r="D3" s="258" t="s">
        <v>89</v>
      </c>
      <c r="E3" s="258" t="s">
        <v>76</v>
      </c>
      <c r="F3" s="313" t="s">
        <v>250</v>
      </c>
      <c r="G3" s="285" t="s">
        <v>78</v>
      </c>
      <c r="H3" s="285" t="s">
        <v>79</v>
      </c>
      <c r="I3" s="315" t="s">
        <v>80</v>
      </c>
      <c r="J3" s="311" t="s">
        <v>81</v>
      </c>
      <c r="K3" s="289" t="s">
        <v>82</v>
      </c>
      <c r="L3" s="285" t="s">
        <v>83</v>
      </c>
      <c r="M3" s="285" t="s">
        <v>84</v>
      </c>
      <c r="N3" s="285" t="s">
        <v>85</v>
      </c>
      <c r="O3" s="258" t="s">
        <v>75</v>
      </c>
      <c r="P3" s="258" t="s">
        <v>86</v>
      </c>
      <c r="Q3" s="308"/>
    </row>
    <row r="4" spans="1:17" ht="13.5" customHeight="1">
      <c r="A4" s="284"/>
      <c r="B4" s="270"/>
      <c r="C4" s="258"/>
      <c r="D4" s="258"/>
      <c r="E4" s="258"/>
      <c r="F4" s="314"/>
      <c r="G4" s="286"/>
      <c r="H4" s="286"/>
      <c r="I4" s="306"/>
      <c r="J4" s="284"/>
      <c r="K4" s="286"/>
      <c r="L4" s="286"/>
      <c r="M4" s="286"/>
      <c r="N4" s="286"/>
      <c r="O4" s="258"/>
      <c r="P4" s="258"/>
      <c r="Q4" s="308"/>
    </row>
    <row r="5" spans="1:17" ht="13.5" customHeight="1">
      <c r="A5" s="17"/>
      <c r="B5" s="27"/>
      <c r="C5" s="236" t="s">
        <v>75</v>
      </c>
      <c r="D5" s="236" t="s">
        <v>201</v>
      </c>
      <c r="E5" s="236" t="s">
        <v>202</v>
      </c>
      <c r="F5" s="236" t="s">
        <v>202</v>
      </c>
      <c r="G5" s="236" t="s">
        <v>202</v>
      </c>
      <c r="H5" s="236" t="s">
        <v>202</v>
      </c>
      <c r="I5" s="236" t="s">
        <v>202</v>
      </c>
      <c r="J5" s="236" t="s">
        <v>202</v>
      </c>
      <c r="K5" s="236" t="s">
        <v>202</v>
      </c>
      <c r="L5" s="236" t="s">
        <v>202</v>
      </c>
      <c r="M5" s="236" t="s">
        <v>202</v>
      </c>
      <c r="N5" s="236" t="s">
        <v>202</v>
      </c>
      <c r="O5" s="236" t="s">
        <v>203</v>
      </c>
      <c r="P5" s="236" t="s">
        <v>203</v>
      </c>
      <c r="Q5" s="236" t="s">
        <v>201</v>
      </c>
    </row>
    <row r="6" spans="1:17" ht="15" hidden="1" customHeight="1">
      <c r="A6" s="14" t="s">
        <v>67</v>
      </c>
      <c r="B6" s="40" t="s">
        <v>15</v>
      </c>
      <c r="C6" s="84">
        <f>SUM(C18:C21)</f>
        <v>10480</v>
      </c>
      <c r="D6" s="84">
        <f>SUM(D18:D21)</f>
        <v>21384</v>
      </c>
      <c r="E6" s="84">
        <f>SUM(E18:E21)</f>
        <v>1404618</v>
      </c>
      <c r="F6" s="84">
        <f>E6/D6*1000</f>
        <v>65685.465768799098</v>
      </c>
      <c r="G6" s="84">
        <f t="shared" ref="G6:N6" si="0">SUM(G18:G21)</f>
        <v>3204484</v>
      </c>
      <c r="H6" s="84">
        <f t="shared" si="0"/>
        <v>1880802</v>
      </c>
      <c r="I6" s="84">
        <f t="shared" si="0"/>
        <v>25864</v>
      </c>
      <c r="J6" s="84">
        <f t="shared" si="0"/>
        <v>1046648</v>
      </c>
      <c r="K6" s="84">
        <f t="shared" si="0"/>
        <v>26400</v>
      </c>
      <c r="L6" s="84">
        <f t="shared" si="0"/>
        <v>7348</v>
      </c>
      <c r="M6" s="84">
        <f t="shared" si="0"/>
        <v>0</v>
      </c>
      <c r="N6" s="84">
        <f t="shared" si="0"/>
        <v>217422</v>
      </c>
      <c r="O6" s="84"/>
      <c r="P6" s="84"/>
      <c r="Q6" s="85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6">
        <f t="shared" ref="Q7:Q12" si="3">D7/C7</f>
        <v>2.0215401682536749</v>
      </c>
    </row>
    <row r="8" spans="1:17" ht="22.5" customHeight="1">
      <c r="A8" s="134" t="s">
        <v>160</v>
      </c>
      <c r="B8" s="27" t="s">
        <v>15</v>
      </c>
      <c r="C8" s="167">
        <f>SUM(C26:C29)</f>
        <v>17211</v>
      </c>
      <c r="D8" s="167">
        <f>SUM(D26:D29)</f>
        <v>34721</v>
      </c>
      <c r="E8" s="167">
        <f>SUM(E26:E29)</f>
        <v>2370926</v>
      </c>
      <c r="F8" s="167">
        <f t="shared" si="1"/>
        <v>68285.072434549686</v>
      </c>
      <c r="G8" s="167">
        <f t="shared" ref="G8:N8" si="4">SUM(G26:G29)</f>
        <v>5354835</v>
      </c>
      <c r="H8" s="167">
        <f t="shared" si="4"/>
        <v>3171745</v>
      </c>
      <c r="I8" s="167">
        <f t="shared" si="4"/>
        <v>26952</v>
      </c>
      <c r="J8" s="167">
        <f t="shared" si="4"/>
        <v>1731201</v>
      </c>
      <c r="K8" s="167">
        <f t="shared" si="4"/>
        <v>44700</v>
      </c>
      <c r="L8" s="167">
        <f t="shared" si="4"/>
        <v>15018</v>
      </c>
      <c r="M8" s="167" t="s">
        <v>212</v>
      </c>
      <c r="N8" s="167">
        <f t="shared" si="4"/>
        <v>365219</v>
      </c>
      <c r="O8" s="252">
        <v>51.23</v>
      </c>
      <c r="P8" s="233">
        <v>35.799999999999997</v>
      </c>
      <c r="Q8" s="233">
        <f t="shared" si="3"/>
        <v>2.0173726105397711</v>
      </c>
    </row>
    <row r="9" spans="1:17" ht="22.5" customHeight="1">
      <c r="A9" s="134">
        <v>14</v>
      </c>
      <c r="B9" s="27" t="s">
        <v>15</v>
      </c>
      <c r="C9" s="167">
        <f>SUM(C30:C33)</f>
        <v>18064</v>
      </c>
      <c r="D9" s="167">
        <f>SUM(D30:D33)</f>
        <v>36412</v>
      </c>
      <c r="E9" s="167">
        <f>SUM(E30:E33)</f>
        <v>2456349</v>
      </c>
      <c r="F9" s="167">
        <f t="shared" si="1"/>
        <v>67459.875865099413</v>
      </c>
      <c r="G9" s="167">
        <f t="shared" ref="G9:N9" si="5">SUM(G30:G33)</f>
        <v>5227536</v>
      </c>
      <c r="H9" s="167">
        <f t="shared" si="5"/>
        <v>2936258</v>
      </c>
      <c r="I9" s="167">
        <f t="shared" si="5"/>
        <v>26393</v>
      </c>
      <c r="J9" s="167">
        <f t="shared" si="5"/>
        <v>1862347</v>
      </c>
      <c r="K9" s="167">
        <f t="shared" si="5"/>
        <v>44700</v>
      </c>
      <c r="L9" s="167">
        <f t="shared" si="5"/>
        <v>15810</v>
      </c>
      <c r="M9" s="167" t="s">
        <v>212</v>
      </c>
      <c r="N9" s="167">
        <f t="shared" si="5"/>
        <v>342028</v>
      </c>
      <c r="O9" s="252">
        <v>52.68</v>
      </c>
      <c r="P9" s="233">
        <v>37.200000000000003</v>
      </c>
      <c r="Q9" s="233">
        <f t="shared" si="3"/>
        <v>2.0157218777679362</v>
      </c>
    </row>
    <row r="10" spans="1:17" ht="22.5" customHeight="1">
      <c r="A10" s="134">
        <v>15</v>
      </c>
      <c r="B10" s="27" t="s">
        <v>15</v>
      </c>
      <c r="C10" s="167">
        <f>SUM(C34:C37)</f>
        <v>18843</v>
      </c>
      <c r="D10" s="167">
        <f>SUM(D34:D37)</f>
        <v>37897</v>
      </c>
      <c r="E10" s="167">
        <f>SUM(E34:E37)</f>
        <v>2343415</v>
      </c>
      <c r="F10" s="167">
        <f t="shared" si="1"/>
        <v>61836.425046837481</v>
      </c>
      <c r="G10" s="167">
        <f t="shared" ref="G10:N10" si="6">SUM(G34:G37)</f>
        <v>5896070</v>
      </c>
      <c r="H10" s="167">
        <f t="shared" si="6"/>
        <v>3707743</v>
      </c>
      <c r="I10" s="167">
        <f t="shared" si="6"/>
        <v>30249</v>
      </c>
      <c r="J10" s="167">
        <f t="shared" si="6"/>
        <v>1700214</v>
      </c>
      <c r="K10" s="167">
        <f t="shared" si="6"/>
        <v>43800</v>
      </c>
      <c r="L10" s="167">
        <f t="shared" si="6"/>
        <v>16476</v>
      </c>
      <c r="M10" s="167" t="s">
        <v>212</v>
      </c>
      <c r="N10" s="167">
        <f t="shared" si="6"/>
        <v>397588</v>
      </c>
      <c r="O10" s="252">
        <v>53.98</v>
      </c>
      <c r="P10" s="233">
        <v>38.200000000000003</v>
      </c>
      <c r="Q10" s="233">
        <f t="shared" si="3"/>
        <v>2.0111977922836068</v>
      </c>
    </row>
    <row r="11" spans="1:17" ht="22.5" customHeight="1">
      <c r="A11" s="134">
        <v>16</v>
      </c>
      <c r="B11" s="27" t="s">
        <v>15</v>
      </c>
      <c r="C11" s="167">
        <f>SUM(C38:C41)</f>
        <v>19407</v>
      </c>
      <c r="D11" s="167">
        <f>SUM(D38:D41)</f>
        <v>38624</v>
      </c>
      <c r="E11" s="167">
        <f>SUM(E38:E41)</f>
        <v>2290720</v>
      </c>
      <c r="F11" s="167">
        <f t="shared" si="1"/>
        <v>59308.202154101076</v>
      </c>
      <c r="G11" s="167">
        <f t="shared" ref="G11:N11" si="7">SUM(G38:G41)</f>
        <v>6062195</v>
      </c>
      <c r="H11" s="167">
        <f t="shared" si="7"/>
        <v>3974729</v>
      </c>
      <c r="I11" s="167">
        <f t="shared" si="7"/>
        <v>34882</v>
      </c>
      <c r="J11" s="167">
        <f t="shared" si="7"/>
        <v>1562789</v>
      </c>
      <c r="K11" s="167">
        <f t="shared" si="7"/>
        <v>43800</v>
      </c>
      <c r="L11" s="167">
        <f t="shared" si="7"/>
        <v>17250</v>
      </c>
      <c r="M11" s="167" t="s">
        <v>212</v>
      </c>
      <c r="N11" s="167">
        <f t="shared" si="7"/>
        <v>428745</v>
      </c>
      <c r="O11" s="252">
        <v>54.7</v>
      </c>
      <c r="P11" s="233">
        <v>38.700000000000003</v>
      </c>
      <c r="Q11" s="233">
        <f t="shared" si="3"/>
        <v>1.9902097181429381</v>
      </c>
    </row>
    <row r="12" spans="1:17" ht="22.5" customHeight="1" thickBot="1">
      <c r="A12" s="136">
        <v>17</v>
      </c>
      <c r="B12" s="41" t="s">
        <v>15</v>
      </c>
      <c r="C12" s="170">
        <f>SUM(C42)</f>
        <v>19775</v>
      </c>
      <c r="D12" s="170">
        <f>SUM(D42)</f>
        <v>38937</v>
      </c>
      <c r="E12" s="170">
        <f>SUM(E42)</f>
        <v>2296822</v>
      </c>
      <c r="F12" s="170">
        <f t="shared" si="1"/>
        <v>58988.160361609778</v>
      </c>
      <c r="G12" s="170">
        <f t="shared" ref="G12:N12" si="8">SUM(G42)</f>
        <v>6392956</v>
      </c>
      <c r="H12" s="170">
        <f t="shared" si="8"/>
        <v>4313479</v>
      </c>
      <c r="I12" s="170">
        <f t="shared" si="8"/>
        <v>36981</v>
      </c>
      <c r="J12" s="170">
        <f t="shared" si="8"/>
        <v>1575287</v>
      </c>
      <c r="K12" s="170">
        <f t="shared" si="8"/>
        <v>44400</v>
      </c>
      <c r="L12" s="170">
        <f t="shared" si="8"/>
        <v>19770</v>
      </c>
      <c r="M12" s="170" t="s">
        <v>212</v>
      </c>
      <c r="N12" s="170">
        <f t="shared" si="8"/>
        <v>403039</v>
      </c>
      <c r="O12" s="234">
        <v>56.06</v>
      </c>
      <c r="P12" s="235">
        <v>38.799999999999997</v>
      </c>
      <c r="Q12" s="235">
        <f t="shared" si="3"/>
        <v>1.9690012642225032</v>
      </c>
    </row>
    <row r="13" spans="1:17" ht="15" customHeight="1">
      <c r="A13" s="132" t="s">
        <v>206</v>
      </c>
    </row>
    <row r="14" spans="1:17" ht="14.25" thickBot="1">
      <c r="A14" s="2" t="s">
        <v>230</v>
      </c>
      <c r="B14" s="2"/>
    </row>
    <row r="15" spans="1:17">
      <c r="A15" s="300" t="s">
        <v>0</v>
      </c>
      <c r="B15" s="272"/>
      <c r="C15" s="276" t="s">
        <v>90</v>
      </c>
      <c r="D15" s="276"/>
      <c r="E15" s="276" t="s">
        <v>91</v>
      </c>
      <c r="F15" s="276"/>
      <c r="G15" s="61"/>
      <c r="H15" s="65"/>
      <c r="I15" s="268" t="s">
        <v>92</v>
      </c>
      <c r="J15" s="268"/>
      <c r="K15" s="268"/>
      <c r="L15" s="268"/>
      <c r="M15" s="65"/>
      <c r="N15" s="34"/>
      <c r="O15" s="265" t="s">
        <v>88</v>
      </c>
      <c r="P15" s="276"/>
      <c r="Q15" s="317" t="s">
        <v>87</v>
      </c>
    </row>
    <row r="16" spans="1:17">
      <c r="A16" s="262"/>
      <c r="B16" s="273"/>
      <c r="C16" s="274" t="s">
        <v>75</v>
      </c>
      <c r="D16" s="274" t="s">
        <v>89</v>
      </c>
      <c r="E16" s="274" t="s">
        <v>76</v>
      </c>
      <c r="F16" s="279" t="s">
        <v>77</v>
      </c>
      <c r="G16" s="269" t="s">
        <v>78</v>
      </c>
      <c r="H16" s="269" t="s">
        <v>79</v>
      </c>
      <c r="I16" s="269" t="s">
        <v>80</v>
      </c>
      <c r="J16" s="266" t="s">
        <v>81</v>
      </c>
      <c r="K16" s="266" t="s">
        <v>82</v>
      </c>
      <c r="L16" s="269" t="s">
        <v>83</v>
      </c>
      <c r="M16" s="269" t="s">
        <v>84</v>
      </c>
      <c r="N16" s="269" t="s">
        <v>85</v>
      </c>
      <c r="O16" s="274" t="s">
        <v>75</v>
      </c>
      <c r="P16" s="274" t="s">
        <v>86</v>
      </c>
      <c r="Q16" s="278"/>
    </row>
    <row r="17" spans="1:17">
      <c r="A17" s="295"/>
      <c r="B17" s="270"/>
      <c r="C17" s="274"/>
      <c r="D17" s="274"/>
      <c r="E17" s="274"/>
      <c r="F17" s="274"/>
      <c r="G17" s="270"/>
      <c r="H17" s="270"/>
      <c r="I17" s="270"/>
      <c r="J17" s="270"/>
      <c r="K17" s="270"/>
      <c r="L17" s="270"/>
      <c r="M17" s="270"/>
      <c r="N17" s="270"/>
      <c r="O17" s="274"/>
      <c r="P17" s="274"/>
      <c r="Q17" s="278"/>
    </row>
    <row r="18" spans="1:17" hidden="1">
      <c r="A18" s="271" t="s">
        <v>67</v>
      </c>
      <c r="B18" s="40" t="s">
        <v>15</v>
      </c>
      <c r="C18" s="84">
        <v>10480</v>
      </c>
      <c r="D18" s="84">
        <v>21384</v>
      </c>
      <c r="E18" s="84">
        <v>1404618</v>
      </c>
      <c r="F18" s="84">
        <v>65685</v>
      </c>
      <c r="G18" s="84">
        <f t="shared" ref="G18:G25" si="9">SUM(H18:N18)</f>
        <v>3204484</v>
      </c>
      <c r="H18" s="84">
        <v>1880802</v>
      </c>
      <c r="I18" s="84">
        <v>25864</v>
      </c>
      <c r="J18" s="84">
        <v>1046648</v>
      </c>
      <c r="K18" s="84">
        <v>26400</v>
      </c>
      <c r="L18" s="84">
        <v>7348</v>
      </c>
      <c r="M18" s="84" t="s">
        <v>212</v>
      </c>
      <c r="N18" s="84">
        <v>217422</v>
      </c>
      <c r="O18" s="87">
        <v>44.83</v>
      </c>
      <c r="P18" s="85">
        <v>32.200000000000003</v>
      </c>
      <c r="Q18" s="85">
        <v>2</v>
      </c>
    </row>
    <row r="19" spans="1:17" hidden="1">
      <c r="A19" s="262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8"/>
      <c r="P19" s="86"/>
      <c r="Q19" s="86"/>
    </row>
    <row r="20" spans="1:17" hidden="1">
      <c r="A20" s="262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8"/>
      <c r="P20" s="86"/>
      <c r="Q20" s="86"/>
    </row>
    <row r="21" spans="1:17" hidden="1">
      <c r="A21" s="262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8"/>
      <c r="P21" s="86"/>
      <c r="Q21" s="86"/>
    </row>
    <row r="22" spans="1:17" hidden="1">
      <c r="A22" s="262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212</v>
      </c>
      <c r="N22" s="15">
        <v>220787</v>
      </c>
      <c r="O22" s="88">
        <v>46.91</v>
      </c>
      <c r="P22" s="86">
        <v>33</v>
      </c>
      <c r="Q22" s="86">
        <v>2</v>
      </c>
    </row>
    <row r="23" spans="1:17" hidden="1">
      <c r="A23" s="262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8"/>
      <c r="P23" s="86"/>
      <c r="Q23" s="86"/>
    </row>
    <row r="24" spans="1:17" hidden="1">
      <c r="A24" s="262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8"/>
      <c r="P24" s="86"/>
      <c r="Q24" s="86"/>
    </row>
    <row r="25" spans="1:17" hidden="1">
      <c r="A25" s="262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8"/>
      <c r="P25" s="86"/>
      <c r="Q25" s="86"/>
    </row>
    <row r="26" spans="1:17">
      <c r="A26" s="262">
        <v>13</v>
      </c>
      <c r="B26" s="26" t="s">
        <v>15</v>
      </c>
      <c r="C26" s="89">
        <v>11344</v>
      </c>
      <c r="D26" s="90">
        <v>22732</v>
      </c>
      <c r="E26" s="90">
        <v>1574788</v>
      </c>
      <c r="F26" s="90">
        <v>69276</v>
      </c>
      <c r="G26" s="90">
        <v>3469997</v>
      </c>
      <c r="H26" s="90">
        <v>2051919</v>
      </c>
      <c r="I26" s="90">
        <v>20726</v>
      </c>
      <c r="J26" s="90">
        <v>1116691</v>
      </c>
      <c r="K26" s="90">
        <v>33300</v>
      </c>
      <c r="L26" s="90">
        <v>11310</v>
      </c>
      <c r="M26" s="90" t="s">
        <v>213</v>
      </c>
      <c r="N26" s="90">
        <v>236051</v>
      </c>
      <c r="O26" s="91">
        <v>48.33</v>
      </c>
      <c r="P26" s="92">
        <v>34.1</v>
      </c>
      <c r="Q26" s="93">
        <v>2</v>
      </c>
    </row>
    <row r="27" spans="1:17">
      <c r="A27" s="262"/>
      <c r="B27" s="26" t="s">
        <v>39</v>
      </c>
      <c r="C27" s="94">
        <v>2755</v>
      </c>
      <c r="D27" s="95">
        <v>5381</v>
      </c>
      <c r="E27" s="95">
        <v>403169</v>
      </c>
      <c r="F27" s="95">
        <v>74925</v>
      </c>
      <c r="G27" s="95">
        <v>881049</v>
      </c>
      <c r="H27" s="95">
        <v>519794</v>
      </c>
      <c r="I27" s="95">
        <v>3450</v>
      </c>
      <c r="J27" s="95">
        <v>291719</v>
      </c>
      <c r="K27" s="95">
        <v>4500</v>
      </c>
      <c r="L27" s="95">
        <v>1638</v>
      </c>
      <c r="M27" s="95" t="s">
        <v>213</v>
      </c>
      <c r="N27" s="95">
        <v>59948</v>
      </c>
      <c r="O27" s="96">
        <v>53.35</v>
      </c>
      <c r="P27" s="97">
        <v>34.700000000000003</v>
      </c>
      <c r="Q27" s="98">
        <v>2</v>
      </c>
    </row>
    <row r="28" spans="1:17">
      <c r="A28" s="262"/>
      <c r="B28" s="26" t="s">
        <v>17</v>
      </c>
      <c r="C28" s="94">
        <v>1159</v>
      </c>
      <c r="D28" s="95">
        <v>2483</v>
      </c>
      <c r="E28" s="95">
        <v>157866</v>
      </c>
      <c r="F28" s="95">
        <v>63579</v>
      </c>
      <c r="G28" s="95">
        <v>380075</v>
      </c>
      <c r="H28" s="95">
        <v>234725</v>
      </c>
      <c r="I28" s="95">
        <v>1022</v>
      </c>
      <c r="J28" s="95">
        <v>111426</v>
      </c>
      <c r="K28" s="95">
        <v>3600</v>
      </c>
      <c r="L28" s="95">
        <v>720</v>
      </c>
      <c r="M28" s="95" t="s">
        <v>213</v>
      </c>
      <c r="N28" s="95">
        <v>28582</v>
      </c>
      <c r="O28" s="96">
        <v>54.67</v>
      </c>
      <c r="P28" s="97">
        <v>37.1</v>
      </c>
      <c r="Q28" s="98">
        <v>2.1</v>
      </c>
    </row>
    <row r="29" spans="1:17">
      <c r="A29" s="262"/>
      <c r="B29" s="26" t="s">
        <v>18</v>
      </c>
      <c r="C29" s="99">
        <v>1953</v>
      </c>
      <c r="D29" s="100">
        <v>4125</v>
      </c>
      <c r="E29" s="100">
        <v>235103</v>
      </c>
      <c r="F29" s="100">
        <v>56995</v>
      </c>
      <c r="G29" s="100">
        <v>623714</v>
      </c>
      <c r="H29" s="100">
        <v>365307</v>
      </c>
      <c r="I29" s="100">
        <v>1754</v>
      </c>
      <c r="J29" s="100">
        <v>211365</v>
      </c>
      <c r="K29" s="100">
        <v>3300</v>
      </c>
      <c r="L29" s="100">
        <v>1350</v>
      </c>
      <c r="M29" s="100" t="s">
        <v>213</v>
      </c>
      <c r="N29" s="100">
        <v>40638</v>
      </c>
      <c r="O29" s="101">
        <v>59.74</v>
      </c>
      <c r="P29" s="102">
        <v>39.799999999999997</v>
      </c>
      <c r="Q29" s="103">
        <v>2.1</v>
      </c>
    </row>
    <row r="30" spans="1:17">
      <c r="A30" s="271">
        <v>14</v>
      </c>
      <c r="B30" s="11" t="s">
        <v>15</v>
      </c>
      <c r="C30" s="89">
        <v>11955</v>
      </c>
      <c r="D30" s="90">
        <v>23918</v>
      </c>
      <c r="E30" s="90">
        <v>1626537</v>
      </c>
      <c r="F30" s="90">
        <v>68005</v>
      </c>
      <c r="G30" s="90">
        <v>3371497</v>
      </c>
      <c r="H30" s="90">
        <v>1871624</v>
      </c>
      <c r="I30" s="90">
        <v>20787</v>
      </c>
      <c r="J30" s="90">
        <v>1218526</v>
      </c>
      <c r="K30" s="90">
        <v>36000</v>
      </c>
      <c r="L30" s="90">
        <v>11670</v>
      </c>
      <c r="M30" s="90" t="s">
        <v>213</v>
      </c>
      <c r="N30" s="90">
        <v>212890</v>
      </c>
      <c r="O30" s="91">
        <v>49.95</v>
      </c>
      <c r="P30" s="92">
        <v>35.700000000000003</v>
      </c>
      <c r="Q30" s="93">
        <v>2</v>
      </c>
    </row>
    <row r="31" spans="1:17">
      <c r="A31" s="262"/>
      <c r="B31" s="26" t="s">
        <v>39</v>
      </c>
      <c r="C31" s="94">
        <v>2858</v>
      </c>
      <c r="D31" s="95">
        <v>5611</v>
      </c>
      <c r="E31" s="95">
        <v>413391</v>
      </c>
      <c r="F31" s="95">
        <v>73675</v>
      </c>
      <c r="G31" s="95">
        <v>891892</v>
      </c>
      <c r="H31" s="95">
        <v>525388</v>
      </c>
      <c r="I31" s="95">
        <v>2978</v>
      </c>
      <c r="J31" s="95">
        <v>296328</v>
      </c>
      <c r="K31" s="95">
        <v>3000</v>
      </c>
      <c r="L31" s="95">
        <v>2034</v>
      </c>
      <c r="M31" s="95" t="s">
        <v>213</v>
      </c>
      <c r="N31" s="95">
        <v>62164</v>
      </c>
      <c r="O31" s="96">
        <v>55.18</v>
      </c>
      <c r="P31" s="97">
        <v>36</v>
      </c>
      <c r="Q31" s="98">
        <v>2</v>
      </c>
    </row>
    <row r="32" spans="1:17">
      <c r="A32" s="262"/>
      <c r="B32" s="26" t="s">
        <v>17</v>
      </c>
      <c r="C32" s="94">
        <v>1219</v>
      </c>
      <c r="D32" s="95">
        <v>2596</v>
      </c>
      <c r="E32" s="95">
        <v>163374</v>
      </c>
      <c r="F32" s="95">
        <v>62933</v>
      </c>
      <c r="G32" s="95">
        <v>370433</v>
      </c>
      <c r="H32" s="95">
        <v>223373</v>
      </c>
      <c r="I32" s="95">
        <v>1186</v>
      </c>
      <c r="J32" s="95">
        <v>114026</v>
      </c>
      <c r="K32" s="95">
        <v>2100</v>
      </c>
      <c r="L32" s="95">
        <v>648</v>
      </c>
      <c r="M32" s="95" t="s">
        <v>213</v>
      </c>
      <c r="N32" s="95">
        <v>29100</v>
      </c>
      <c r="O32" s="96">
        <v>57.92</v>
      </c>
      <c r="P32" s="97">
        <v>39.4</v>
      </c>
      <c r="Q32" s="98">
        <v>2.1</v>
      </c>
    </row>
    <row r="33" spans="1:17">
      <c r="A33" s="262"/>
      <c r="B33" s="26" t="s">
        <v>18</v>
      </c>
      <c r="C33" s="99">
        <v>2032</v>
      </c>
      <c r="D33" s="100">
        <v>4287</v>
      </c>
      <c r="E33" s="100">
        <v>253047</v>
      </c>
      <c r="F33" s="100">
        <v>59027</v>
      </c>
      <c r="G33" s="100">
        <v>593714</v>
      </c>
      <c r="H33" s="100">
        <v>315873</v>
      </c>
      <c r="I33" s="100">
        <v>1442</v>
      </c>
      <c r="J33" s="100">
        <v>233467</v>
      </c>
      <c r="K33" s="100">
        <v>3600</v>
      </c>
      <c r="L33" s="100">
        <v>1458</v>
      </c>
      <c r="M33" s="100" t="s">
        <v>213</v>
      </c>
      <c r="N33" s="100">
        <v>37874</v>
      </c>
      <c r="O33" s="101">
        <v>61.96</v>
      </c>
      <c r="P33" s="102">
        <v>41.4</v>
      </c>
      <c r="Q33" s="103">
        <v>2.1</v>
      </c>
    </row>
    <row r="34" spans="1:17">
      <c r="A34" s="271">
        <v>15</v>
      </c>
      <c r="B34" s="11" t="s">
        <v>15</v>
      </c>
      <c r="C34" s="89">
        <v>12479</v>
      </c>
      <c r="D34" s="90">
        <v>25021</v>
      </c>
      <c r="E34" s="90">
        <v>1554176</v>
      </c>
      <c r="F34" s="90">
        <v>62115</v>
      </c>
      <c r="G34" s="90">
        <v>3855692</v>
      </c>
      <c r="H34" s="90">
        <v>2405326</v>
      </c>
      <c r="I34" s="90">
        <v>22377</v>
      </c>
      <c r="J34" s="90">
        <v>1132393</v>
      </c>
      <c r="K34" s="90">
        <v>31500</v>
      </c>
      <c r="L34" s="90">
        <v>12030</v>
      </c>
      <c r="M34" s="90" t="s">
        <v>213</v>
      </c>
      <c r="N34" s="90">
        <v>252066</v>
      </c>
      <c r="O34" s="91">
        <v>51.26</v>
      </c>
      <c r="P34" s="92">
        <v>37.1</v>
      </c>
      <c r="Q34" s="93">
        <v>2</v>
      </c>
    </row>
    <row r="35" spans="1:17">
      <c r="A35" s="262"/>
      <c r="B35" s="26" t="s">
        <v>39</v>
      </c>
      <c r="C35" s="94">
        <v>2972</v>
      </c>
      <c r="D35" s="95">
        <v>5776</v>
      </c>
      <c r="E35" s="95">
        <v>396489</v>
      </c>
      <c r="F35" s="95">
        <v>68644</v>
      </c>
      <c r="G35" s="95">
        <v>984256</v>
      </c>
      <c r="H35" s="95">
        <v>652085</v>
      </c>
      <c r="I35" s="95">
        <v>3675</v>
      </c>
      <c r="J35" s="95">
        <v>240002</v>
      </c>
      <c r="K35" s="95">
        <v>4500</v>
      </c>
      <c r="L35" s="95">
        <v>2124</v>
      </c>
      <c r="M35" s="95" t="s">
        <v>213</v>
      </c>
      <c r="N35" s="95">
        <v>81870</v>
      </c>
      <c r="O35" s="96">
        <v>57</v>
      </c>
      <c r="P35" s="97">
        <v>37.299999999999997</v>
      </c>
      <c r="Q35" s="98">
        <v>1.9</v>
      </c>
    </row>
    <row r="36" spans="1:17">
      <c r="A36" s="262"/>
      <c r="B36" s="26" t="s">
        <v>17</v>
      </c>
      <c r="C36" s="94">
        <v>1268</v>
      </c>
      <c r="D36" s="95">
        <v>2676</v>
      </c>
      <c r="E36" s="95">
        <v>149593</v>
      </c>
      <c r="F36" s="95">
        <v>55902</v>
      </c>
      <c r="G36" s="95">
        <v>433660</v>
      </c>
      <c r="H36" s="95">
        <v>255795</v>
      </c>
      <c r="I36" s="95">
        <v>1982</v>
      </c>
      <c r="J36" s="95">
        <v>146309</v>
      </c>
      <c r="K36" s="95">
        <v>3000</v>
      </c>
      <c r="L36" s="95">
        <v>792</v>
      </c>
      <c r="M36" s="95" t="s">
        <v>213</v>
      </c>
      <c r="N36" s="95">
        <v>25782</v>
      </c>
      <c r="O36" s="96">
        <v>60.66</v>
      </c>
      <c r="P36" s="97">
        <v>41.4</v>
      </c>
      <c r="Q36" s="98">
        <v>2.1</v>
      </c>
    </row>
    <row r="37" spans="1:17">
      <c r="A37" s="295"/>
      <c r="B37" s="13" t="s">
        <v>18</v>
      </c>
      <c r="C37" s="99">
        <v>2124</v>
      </c>
      <c r="D37" s="100">
        <v>4424</v>
      </c>
      <c r="E37" s="100">
        <v>243157</v>
      </c>
      <c r="F37" s="100">
        <v>54963</v>
      </c>
      <c r="G37" s="100">
        <v>622462</v>
      </c>
      <c r="H37" s="100">
        <v>394537</v>
      </c>
      <c r="I37" s="100">
        <v>2215</v>
      </c>
      <c r="J37" s="100">
        <v>181510</v>
      </c>
      <c r="K37" s="100">
        <v>4800</v>
      </c>
      <c r="L37" s="100">
        <v>1530</v>
      </c>
      <c r="M37" s="100" t="s">
        <v>213</v>
      </c>
      <c r="N37" s="100">
        <v>37870</v>
      </c>
      <c r="O37" s="101">
        <v>64.010000000000005</v>
      </c>
      <c r="P37" s="102">
        <v>42.7</v>
      </c>
      <c r="Q37" s="103">
        <v>2.1</v>
      </c>
    </row>
    <row r="38" spans="1:17">
      <c r="A38" s="271">
        <v>16</v>
      </c>
      <c r="B38" s="11" t="s">
        <v>15</v>
      </c>
      <c r="C38" s="89">
        <v>12882</v>
      </c>
      <c r="D38" s="90">
        <v>25524</v>
      </c>
      <c r="E38" s="90">
        <v>1577338</v>
      </c>
      <c r="F38" s="90">
        <v>61798</v>
      </c>
      <c r="G38" s="90">
        <v>3893481</v>
      </c>
      <c r="H38" s="90">
        <v>2535799</v>
      </c>
      <c r="I38" s="90">
        <v>25237</v>
      </c>
      <c r="J38" s="90">
        <v>1020533</v>
      </c>
      <c r="K38" s="90">
        <v>35400</v>
      </c>
      <c r="L38" s="90">
        <v>13020</v>
      </c>
      <c r="M38" s="90" t="s">
        <v>213</v>
      </c>
      <c r="N38" s="90">
        <v>263492</v>
      </c>
      <c r="O38" s="91">
        <v>52.96</v>
      </c>
      <c r="P38" s="92">
        <v>37.6</v>
      </c>
      <c r="Q38" s="93">
        <v>2</v>
      </c>
    </row>
    <row r="39" spans="1:17">
      <c r="A39" s="262"/>
      <c r="B39" s="26" t="s">
        <v>39</v>
      </c>
      <c r="C39" s="94">
        <v>3058</v>
      </c>
      <c r="D39" s="95">
        <v>5924</v>
      </c>
      <c r="E39" s="95">
        <v>339454</v>
      </c>
      <c r="F39" s="95">
        <v>67430</v>
      </c>
      <c r="G39" s="95">
        <v>1048367</v>
      </c>
      <c r="H39" s="95">
        <v>711670</v>
      </c>
      <c r="I39" s="95">
        <v>4597</v>
      </c>
      <c r="J39" s="95">
        <v>236256</v>
      </c>
      <c r="K39" s="95">
        <v>4200</v>
      </c>
      <c r="L39" s="95">
        <v>2070</v>
      </c>
      <c r="M39" s="95" t="s">
        <v>213</v>
      </c>
      <c r="N39" s="95">
        <v>89574</v>
      </c>
      <c r="O39" s="96">
        <v>56.92</v>
      </c>
      <c r="P39" s="97">
        <v>37.799999999999997</v>
      </c>
      <c r="Q39" s="98">
        <v>1.9</v>
      </c>
    </row>
    <row r="40" spans="1:17">
      <c r="A40" s="262"/>
      <c r="B40" s="26" t="s">
        <v>17</v>
      </c>
      <c r="C40" s="94">
        <v>1309</v>
      </c>
      <c r="D40" s="95">
        <v>2711</v>
      </c>
      <c r="E40" s="95">
        <v>150491</v>
      </c>
      <c r="F40" s="95">
        <v>55511</v>
      </c>
      <c r="G40" s="95">
        <v>457337</v>
      </c>
      <c r="H40" s="95">
        <v>291363</v>
      </c>
      <c r="I40" s="95">
        <v>2131</v>
      </c>
      <c r="J40" s="95">
        <v>129021</v>
      </c>
      <c r="K40" s="95">
        <v>2100</v>
      </c>
      <c r="L40" s="95">
        <v>828</v>
      </c>
      <c r="M40" s="95" t="s">
        <v>213</v>
      </c>
      <c r="N40" s="95">
        <v>31894</v>
      </c>
      <c r="O40" s="96">
        <v>61.75</v>
      </c>
      <c r="P40" s="97">
        <v>41.8</v>
      </c>
      <c r="Q40" s="98">
        <v>2.1</v>
      </c>
    </row>
    <row r="41" spans="1:17">
      <c r="A41" s="295"/>
      <c r="B41" s="13" t="s">
        <v>18</v>
      </c>
      <c r="C41" s="99">
        <v>2158</v>
      </c>
      <c r="D41" s="100">
        <v>4465</v>
      </c>
      <c r="E41" s="100">
        <v>223437</v>
      </c>
      <c r="F41" s="100">
        <v>50042</v>
      </c>
      <c r="G41" s="100">
        <v>663010</v>
      </c>
      <c r="H41" s="100">
        <v>435897</v>
      </c>
      <c r="I41" s="100">
        <v>2917</v>
      </c>
      <c r="J41" s="100">
        <v>176979</v>
      </c>
      <c r="K41" s="100">
        <v>2100</v>
      </c>
      <c r="L41" s="100">
        <v>1332</v>
      </c>
      <c r="M41" s="100" t="s">
        <v>213</v>
      </c>
      <c r="N41" s="100">
        <v>43785</v>
      </c>
      <c r="O41" s="101">
        <v>63.78</v>
      </c>
      <c r="P41" s="102">
        <v>43.3</v>
      </c>
      <c r="Q41" s="103">
        <v>2.1</v>
      </c>
    </row>
    <row r="42" spans="1:17" ht="24.75" customHeight="1" thickBot="1">
      <c r="A42" s="18">
        <v>17</v>
      </c>
      <c r="B42" s="73" t="s">
        <v>15</v>
      </c>
      <c r="C42" s="104">
        <v>19775</v>
      </c>
      <c r="D42" s="105">
        <v>38937</v>
      </c>
      <c r="E42" s="105">
        <v>2296822</v>
      </c>
      <c r="F42" s="105">
        <v>58988</v>
      </c>
      <c r="G42" s="105">
        <v>6392956</v>
      </c>
      <c r="H42" s="105">
        <v>4313479</v>
      </c>
      <c r="I42" s="105">
        <v>36981</v>
      </c>
      <c r="J42" s="105">
        <v>1575287</v>
      </c>
      <c r="K42" s="105">
        <v>44400</v>
      </c>
      <c r="L42" s="105">
        <v>19770</v>
      </c>
      <c r="M42" s="105" t="s">
        <v>213</v>
      </c>
      <c r="N42" s="105">
        <v>403039</v>
      </c>
      <c r="O42" s="106">
        <v>56.06</v>
      </c>
      <c r="P42" s="107">
        <v>38.799999999999997</v>
      </c>
      <c r="Q42" s="108">
        <v>2</v>
      </c>
    </row>
    <row r="43" spans="1:17">
      <c r="A43" s="3" t="s">
        <v>206</v>
      </c>
    </row>
  </sheetData>
  <mergeCells count="48">
    <mergeCell ref="E16:E17"/>
    <mergeCell ref="F16:F17"/>
    <mergeCell ref="G16:G17"/>
    <mergeCell ref="Q15:Q17"/>
    <mergeCell ref="J16:J17"/>
    <mergeCell ref="K16:K17"/>
    <mergeCell ref="L16:L17"/>
    <mergeCell ref="M16:M17"/>
    <mergeCell ref="B2:B4"/>
    <mergeCell ref="A18:A21"/>
    <mergeCell ref="A22:A25"/>
    <mergeCell ref="B15:B17"/>
    <mergeCell ref="O15:P15"/>
    <mergeCell ref="C15:D15"/>
    <mergeCell ref="E15:F15"/>
    <mergeCell ref="I15:L15"/>
    <mergeCell ref="N16:N17"/>
    <mergeCell ref="O16:O17"/>
    <mergeCell ref="P16:P17"/>
    <mergeCell ref="H16:H17"/>
    <mergeCell ref="I16:I17"/>
    <mergeCell ref="A15:A17"/>
    <mergeCell ref="C16:C17"/>
    <mergeCell ref="D16:D17"/>
    <mergeCell ref="A26:A29"/>
    <mergeCell ref="A30:A33"/>
    <mergeCell ref="A34:A37"/>
    <mergeCell ref="A38:A41"/>
    <mergeCell ref="A2:A4"/>
    <mergeCell ref="C2:D2"/>
    <mergeCell ref="E2:F2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M3:M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18-19</vt:lpstr>
      <vt:lpstr>168.基</vt:lpstr>
      <vt:lpstr>169.基</vt:lpstr>
      <vt:lpstr>170.基</vt:lpstr>
      <vt:lpstr>171.基</vt:lpstr>
      <vt:lpstr>172.基</vt:lpstr>
      <vt:lpstr>173.基</vt:lpstr>
      <vt:lpstr>174.基</vt:lpstr>
      <vt:lpstr>175.基</vt:lpstr>
      <vt:lpstr>176.基</vt:lpstr>
      <vt:lpstr>177.基</vt:lpstr>
      <vt:lpstr>178.基</vt:lpstr>
      <vt:lpstr>179.基</vt:lpstr>
      <vt:lpstr>180.基</vt:lpstr>
      <vt:lpstr>181.基</vt:lpstr>
      <vt:lpstr>18-19.基</vt:lpstr>
      <vt:lpstr>185.基</vt:lpstr>
      <vt:lpstr>186.基</vt:lpstr>
      <vt:lpstr>'168.基'!Print_Area</vt:lpstr>
      <vt:lpstr>'170.基'!Print_Area</vt:lpstr>
      <vt:lpstr>'171.基'!Print_Area</vt:lpstr>
      <vt:lpstr>'172.基'!Print_Area</vt:lpstr>
      <vt:lpstr>'173.基'!Print_Area</vt:lpstr>
      <vt:lpstr>'174.基'!Print_Area</vt:lpstr>
      <vt:lpstr>'175.基'!Print_Area</vt:lpstr>
      <vt:lpstr>'176.基'!Print_Area</vt:lpstr>
      <vt:lpstr>'177.基'!Print_Area</vt:lpstr>
      <vt:lpstr>'180.基'!Print_Area</vt:lpstr>
      <vt:lpstr>'181.基'!Print_Area</vt:lpstr>
      <vt:lpstr>'18-19.基'!Print_Area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2023-03-10T05:06:44Z</cp:lastPrinted>
  <dcterms:created xsi:type="dcterms:W3CDTF">1997-01-08T22:48:59Z</dcterms:created>
  <dcterms:modified xsi:type="dcterms:W3CDTF">2023-03-10T05:06:57Z</dcterms:modified>
</cp:coreProperties>
</file>