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D5658CCE-81BB-4FE8-BC33-79E5325082C9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.2.3.4.5.6.7" sheetId="40" r:id="rId1"/>
    <sheet name="19-1" sheetId="13" state="hidden" r:id="rId2"/>
    <sheet name="19-2" sheetId="21" state="hidden" r:id="rId3"/>
    <sheet name="19-3" sheetId="27" state="hidden" r:id="rId4"/>
    <sheet name="19-4" sheetId="28" state="hidden" r:id="rId5"/>
    <sheet name="19-5" sheetId="1" state="hidden" r:id="rId6"/>
    <sheet name="19-6" sheetId="29" state="hidden" r:id="rId7"/>
    <sheet name="19-7" sheetId="22" state="hidden" r:id="rId8"/>
  </sheets>
  <definedNames>
    <definedName name="_xlnm.Print_Area" localSheetId="1">'19-1'!$A$1:$Q$10</definedName>
    <definedName name="_xlnm.Print_Area" localSheetId="2">'19-2'!$A$1:$H$11</definedName>
    <definedName name="_xlnm.Print_Area" localSheetId="3">'19-3'!$A$1:$G$12</definedName>
    <definedName name="_xlnm.Print_Area" localSheetId="4">'19-4'!$A$1:$F$11</definedName>
    <definedName name="_xlnm.Print_Area" localSheetId="6">'19-6'!$A$1:$C$10</definedName>
    <definedName name="_xlnm.Print_Area" localSheetId="7">'19-7'!$A$1:$D$10</definedName>
  </definedNames>
  <calcPr calcId="191029"/>
</workbook>
</file>

<file path=xl/calcChain.xml><?xml version="1.0" encoding="utf-8"?>
<calcChain xmlns="http://schemas.openxmlformats.org/spreadsheetml/2006/main">
  <c r="B5" i="1" l="1"/>
  <c r="E5" i="1" s="1"/>
  <c r="B6" i="1"/>
  <c r="E6" i="1" s="1"/>
  <c r="B7" i="1"/>
  <c r="E7" i="1" s="1"/>
  <c r="B8" i="1"/>
  <c r="E8" i="1" s="1"/>
  <c r="B9" i="1"/>
  <c r="E9" i="1"/>
  <c r="G37" i="1"/>
  <c r="C7" i="28"/>
  <c r="B7" i="28"/>
  <c r="E7" i="28"/>
  <c r="C8" i="28"/>
  <c r="B8" i="28"/>
  <c r="E8" i="28"/>
  <c r="C9" i="28"/>
  <c r="B9" i="28"/>
  <c r="E9" i="28"/>
  <c r="C10" i="28"/>
  <c r="B10" i="28"/>
  <c r="E10" i="28"/>
  <c r="C6" i="28"/>
  <c r="B6" i="28"/>
  <c r="E6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23" i="28"/>
  <c r="C5" i="22"/>
  <c r="B5" i="22"/>
  <c r="D5" i="22"/>
  <c r="C6" i="22"/>
  <c r="B6" i="22"/>
  <c r="D6" i="22" s="1"/>
  <c r="C7" i="22"/>
  <c r="B7" i="22"/>
  <c r="D7" i="22"/>
  <c r="C8" i="22"/>
  <c r="B8" i="22"/>
  <c r="D8" i="22"/>
  <c r="D3" i="13"/>
  <c r="B3" i="13" s="1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D4" i="13"/>
  <c r="B4" i="13" s="1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C9" i="13"/>
  <c r="B9" i="13" s="1"/>
  <c r="C8" i="13"/>
  <c r="B8" i="13" s="1"/>
  <c r="C7" i="13"/>
  <c r="B7" i="13" s="1"/>
  <c r="C6" i="13"/>
  <c r="B6" i="13" s="1"/>
  <c r="C5" i="13"/>
  <c r="B5" i="13" s="1"/>
  <c r="C4" i="13"/>
  <c r="C3" i="13"/>
  <c r="C14" i="13"/>
  <c r="C15" i="13"/>
  <c r="C16" i="13"/>
  <c r="C17" i="13"/>
  <c r="C18" i="13"/>
  <c r="C19" i="13"/>
  <c r="C20" i="13"/>
  <c r="C13" i="13"/>
  <c r="D10" i="21"/>
  <c r="E10" i="21"/>
  <c r="F10" i="21"/>
  <c r="G10" i="21"/>
  <c r="H10" i="21"/>
  <c r="C10" i="21"/>
  <c r="B10" i="21"/>
  <c r="D4" i="21"/>
  <c r="E4" i="21"/>
  <c r="F4" i="21"/>
  <c r="G4" i="21"/>
  <c r="H4" i="21"/>
  <c r="D5" i="21"/>
  <c r="E5" i="21"/>
  <c r="F5" i="21"/>
  <c r="G5" i="21"/>
  <c r="H5" i="21"/>
  <c r="D6" i="21"/>
  <c r="E6" i="21"/>
  <c r="F6" i="21"/>
  <c r="G6" i="21"/>
  <c r="H6" i="21"/>
  <c r="D7" i="21"/>
  <c r="E7" i="21"/>
  <c r="F7" i="21"/>
  <c r="G7" i="21"/>
  <c r="H7" i="21"/>
  <c r="D8" i="21"/>
  <c r="E8" i="21"/>
  <c r="F8" i="21"/>
  <c r="G8" i="21"/>
  <c r="H8" i="21"/>
  <c r="D9" i="21"/>
  <c r="E9" i="21"/>
  <c r="F9" i="21"/>
  <c r="G9" i="21"/>
  <c r="H9" i="21"/>
  <c r="C9" i="21"/>
  <c r="C8" i="21"/>
  <c r="C7" i="21"/>
  <c r="C6" i="21"/>
  <c r="C5" i="21"/>
  <c r="B5" i="21" s="1"/>
  <c r="C4" i="21"/>
  <c r="B4" i="21" s="1"/>
  <c r="B9" i="21"/>
  <c r="B8" i="21"/>
  <c r="B7" i="21"/>
  <c r="B6" i="21"/>
  <c r="C23" i="21"/>
  <c r="C22" i="21"/>
  <c r="C21" i="21"/>
  <c r="C20" i="21"/>
  <c r="C19" i="21"/>
  <c r="C18" i="21"/>
  <c r="C17" i="21"/>
  <c r="C16" i="21"/>
  <c r="C10" i="27"/>
  <c r="D10" i="27"/>
  <c r="E10" i="27"/>
  <c r="F10" i="27"/>
  <c r="G10" i="27"/>
  <c r="B10" i="27"/>
  <c r="G11" i="27"/>
  <c r="F11" i="27"/>
  <c r="E11" i="27"/>
  <c r="D11" i="27"/>
  <c r="C11" i="27"/>
  <c r="B11" i="27"/>
  <c r="G9" i="27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  <c r="E5" i="28"/>
  <c r="C5" i="28"/>
  <c r="B5" i="28"/>
  <c r="E4" i="28"/>
  <c r="C4" i="28"/>
  <c r="B4" i="28"/>
  <c r="C9" i="1"/>
  <c r="C3" i="1"/>
  <c r="E3" i="1"/>
  <c r="C4" i="1"/>
  <c r="E4" i="1"/>
  <c r="C5" i="1"/>
  <c r="C6" i="1"/>
  <c r="C7" i="1"/>
  <c r="C8" i="1"/>
  <c r="B4" i="1"/>
  <c r="B3" i="1"/>
  <c r="D9" i="29"/>
  <c r="C9" i="29"/>
  <c r="B9" i="29"/>
  <c r="D8" i="29"/>
  <c r="C8" i="29"/>
  <c r="B8" i="29"/>
  <c r="D7" i="29"/>
  <c r="C7" i="29"/>
  <c r="B7" i="29"/>
  <c r="D6" i="29"/>
  <c r="C6" i="29"/>
  <c r="B6" i="29"/>
  <c r="D5" i="29"/>
  <c r="C5" i="29"/>
  <c r="B5" i="29"/>
  <c r="D4" i="29"/>
  <c r="C4" i="29"/>
  <c r="B4" i="29"/>
  <c r="D3" i="29"/>
  <c r="C3" i="29"/>
  <c r="B3" i="29"/>
  <c r="C9" i="22"/>
  <c r="C3" i="22"/>
  <c r="D3" i="22"/>
  <c r="C4" i="22"/>
  <c r="D4" i="22"/>
  <c r="B4" i="22"/>
  <c r="B3" i="22"/>
</calcChain>
</file>

<file path=xl/sharedStrings.xml><?xml version="1.0" encoding="utf-8"?>
<sst xmlns="http://schemas.openxmlformats.org/spreadsheetml/2006/main" count="336" uniqueCount="58">
  <si>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</si>
  <si>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</si>
  <si>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</si>
  <si>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</si>
  <si>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</si>
  <si>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</si>
  <si>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</si>
  <si>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</si>
  <si>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</si>
  <si>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</si>
  <si>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</si>
  <si>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</si>
  <si>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</si>
  <si>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</si>
  <si>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</si>
  <si>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</si>
  <si>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上肢切断</t>
    <rPh sb="0" eb="2">
      <t>ジョウシ</t>
    </rPh>
    <rPh sb="2" eb="4">
      <t>セツダン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</si>
  <si>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</si>
  <si>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</si>
  <si>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</si>
  <si>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</si>
  <si>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</si>
  <si>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</si>
  <si>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</si>
  <si>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</si>
  <si>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</si>
  <si>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</si>
  <si>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</si>
  <si>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</si>
  <si>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</si>
  <si>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</si>
  <si>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1人当り</t>
    <rPh sb="0" eb="2">
      <t>ヒトリ</t>
    </rPh>
    <rPh sb="2" eb="3">
      <t>アタ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</si>
  <si>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</si>
  <si>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</si>
  <si>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</si>
  <si>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</si>
  <si>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</si>
  <si>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</si>
  <si>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</si>
  <si>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</si>
  <si>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</si>
  <si>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</si>
  <si>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</si>
  <si>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</si>
  <si>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</si>
  <si>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</si>
  <si>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</si>
  <si>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視覚障害</t>
    <rPh sb="0" eb="2">
      <t>シカク</t>
    </rPh>
    <rPh sb="2" eb="4">
      <t>ショウガイ</t>
    </rPh>
    <phoneticPr fontId="2"/>
  </si>
  <si>
    <t>ろうあ</t>
    <phoneticPr fontId="2"/>
  </si>
  <si>
    <t>1人当たり</t>
    <rPh sb="0" eb="2">
      <t>ヒトリ</t>
    </rPh>
    <rPh sb="2" eb="3">
      <t>アタ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</si>
  <si>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</si>
  <si>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</si>
  <si>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</si>
  <si>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</si>
  <si>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</si>
  <si>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</si>
  <si>
    <t>19-6　障害児福祉手当給付状況</t>
    <rPh sb="5" eb="8">
      <t>ショウガイジ</t>
    </rPh>
    <rPh sb="8" eb="10">
      <t>フクシ</t>
    </rPh>
    <rPh sb="10" eb="12">
      <t>テアテ</t>
    </rPh>
    <rPh sb="12" eb="14">
      <t>キュウフ</t>
    </rPh>
    <rPh sb="14" eb="16">
      <t>ジョウキョウ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</si>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</sst>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5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323850</xdr:colOff>
          <xdr:row>13</xdr:row>
          <xdr:rowOff>38100</xdr:rowOff>
        </xdr:to>
        <xdr:pic>
          <xdr:nvPicPr>
            <xdr:cNvPr id="4097" name="Picture 1">
              <a:extLst>
                <a:ext uri="{FF2B5EF4-FFF2-40B4-BE49-F238E27FC236}">
                  <a16:creationId xmlns:a16="http://schemas.microsoft.com/office/drawing/2014/main" id="{6B3FC71B-69C9-4D4A-BF56-B619861245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A$1:$I$10" spid="_x0000_s41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96050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0</xdr:rowOff>
        </xdr:from>
        <xdr:to>
          <xdr:col>19</xdr:col>
          <xdr:colOff>333375</xdr:colOff>
          <xdr:row>13</xdr:row>
          <xdr:rowOff>38100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3424927B-3A64-4CC9-9BA1-1EDFF95025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J$1:$Q$10" spid="_x0000_s411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48450" y="0"/>
              <a:ext cx="6486525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9</xdr:col>
          <xdr:colOff>285750</xdr:colOff>
          <xdr:row>26</xdr:row>
          <xdr:rowOff>142875</xdr:rowOff>
        </xdr:to>
        <xdr:pic>
          <xdr:nvPicPr>
            <xdr:cNvPr id="4099" name="Picture 3">
              <a:extLst>
                <a:ext uri="{FF2B5EF4-FFF2-40B4-BE49-F238E27FC236}">
                  <a16:creationId xmlns:a16="http://schemas.microsoft.com/office/drawing/2014/main" id="{072D4401-3A6D-4A3B-97D2-7BD58E1FBC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'!$A$1:$H$11" spid="_x0000_s411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400300"/>
              <a:ext cx="6457950" cy="2200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9</xdr:col>
          <xdr:colOff>285750</xdr:colOff>
          <xdr:row>42</xdr:row>
          <xdr:rowOff>114300</xdr:rowOff>
        </xdr:to>
        <xdr:pic>
          <xdr:nvPicPr>
            <xdr:cNvPr id="4100" name="Picture 4">
              <a:extLst>
                <a:ext uri="{FF2B5EF4-FFF2-40B4-BE49-F238E27FC236}">
                  <a16:creationId xmlns:a16="http://schemas.microsoft.com/office/drawing/2014/main" id="{0C7758C0-DBE1-4930-AF8F-B8B5F799453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'!$A$1:$G$12" spid="_x0000_s411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4800600"/>
              <a:ext cx="6457950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104775</xdr:rowOff>
        </xdr:from>
        <xdr:to>
          <xdr:col>9</xdr:col>
          <xdr:colOff>285750</xdr:colOff>
          <xdr:row>56</xdr:row>
          <xdr:rowOff>104775</xdr:rowOff>
        </xdr:to>
        <xdr:pic>
          <xdr:nvPicPr>
            <xdr:cNvPr id="4101" name="Picture 5">
              <a:extLst>
                <a:ext uri="{FF2B5EF4-FFF2-40B4-BE49-F238E27FC236}">
                  <a16:creationId xmlns:a16="http://schemas.microsoft.com/office/drawing/2014/main" id="{4D0A1BB9-8FA0-49D1-B7D9-707F7704E2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4'!$A$1:$E$11" spid="_x0000_s411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9525" y="7477125"/>
              <a:ext cx="64484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47625</xdr:rowOff>
        </xdr:from>
        <xdr:to>
          <xdr:col>20</xdr:col>
          <xdr:colOff>9525</xdr:colOff>
          <xdr:row>26</xdr:row>
          <xdr:rowOff>152400</xdr:rowOff>
        </xdr:to>
        <xdr:pic>
          <xdr:nvPicPr>
            <xdr:cNvPr id="4102" name="Picture 6">
              <a:extLst>
                <a:ext uri="{FF2B5EF4-FFF2-40B4-BE49-F238E27FC236}">
                  <a16:creationId xmlns:a16="http://schemas.microsoft.com/office/drawing/2014/main" id="{A2B1E8B2-4A2E-42BF-A7F2-0C35A54CC82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5'!$A$1:$E$10" spid="_x0000_s411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2447925"/>
              <a:ext cx="6534150" cy="2162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47625</xdr:rowOff>
        </xdr:from>
        <xdr:to>
          <xdr:col>19</xdr:col>
          <xdr:colOff>276225</xdr:colOff>
          <xdr:row>42</xdr:row>
          <xdr:rowOff>0</xdr:rowOff>
        </xdr:to>
        <xdr:pic>
          <xdr:nvPicPr>
            <xdr:cNvPr id="4103" name="Picture 7">
              <a:extLst>
                <a:ext uri="{FF2B5EF4-FFF2-40B4-BE49-F238E27FC236}">
                  <a16:creationId xmlns:a16="http://schemas.microsoft.com/office/drawing/2014/main" id="{A2561609-B90D-4632-82AE-960A66071B3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6'!$A$1:$C$10" spid="_x0000_s411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638925" y="4848225"/>
              <a:ext cx="6438900" cy="2352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104775</xdr:rowOff>
        </xdr:from>
        <xdr:to>
          <xdr:col>19</xdr:col>
          <xdr:colOff>323850</xdr:colOff>
          <xdr:row>56</xdr:row>
          <xdr:rowOff>104775</xdr:rowOff>
        </xdr:to>
        <xdr:pic>
          <xdr:nvPicPr>
            <xdr:cNvPr id="4104" name="Picture 8">
              <a:extLst>
                <a:ext uri="{FF2B5EF4-FFF2-40B4-BE49-F238E27FC236}">
                  <a16:creationId xmlns:a16="http://schemas.microsoft.com/office/drawing/2014/main" id="{F8429C3D-3FE6-466F-8052-CD112378CF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7'!$A$1:$D$10" spid="_x0000_s4120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638925" y="7477125"/>
              <a:ext cx="64865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" style="1" customWidth="1"/>
    <col min="11" max="19" width="9" style="1"/>
    <col min="20" max="20" width="4.7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9" width="9.25" style="3" customWidth="1"/>
    <col min="10" max="17" width="10.625" style="3" customWidth="1"/>
    <col min="18" max="18" width="9.25" style="3" customWidth="1"/>
    <col min="19" max="19" width="0.25" style="3" customWidth="1"/>
    <col min="20" max="16384" width="9" style="3"/>
  </cols>
  <sheetData>
    <row r="1" spans="1:18" ht="14.25" thickBot="1">
      <c r="A1" s="2" t="s">
        <v>50</v>
      </c>
      <c r="Q1" s="4" t="s">
        <v>19</v>
      </c>
    </row>
    <row r="2" spans="1:18" ht="30" customHeight="1">
      <c r="A2" s="40" t="s">
        <v>0</v>
      </c>
      <c r="B2" s="6" t="s">
        <v>1</v>
      </c>
      <c r="C2" s="6" t="s">
        <v>47</v>
      </c>
      <c r="D2" s="6" t="s">
        <v>2</v>
      </c>
      <c r="E2" s="6" t="s">
        <v>48</v>
      </c>
      <c r="F2" s="7" t="s">
        <v>3</v>
      </c>
      <c r="G2" s="74" t="s">
        <v>4</v>
      </c>
      <c r="H2" s="6" t="s">
        <v>5</v>
      </c>
      <c r="I2" s="8" t="s">
        <v>6</v>
      </c>
      <c r="J2" s="9" t="s">
        <v>7</v>
      </c>
      <c r="K2" s="7" t="s">
        <v>8</v>
      </c>
      <c r="L2" s="7" t="s">
        <v>16</v>
      </c>
      <c r="M2" s="7" t="s">
        <v>9</v>
      </c>
      <c r="N2" s="7" t="s">
        <v>10</v>
      </c>
      <c r="O2" s="7" t="s">
        <v>11</v>
      </c>
      <c r="P2" s="7" t="s">
        <v>12</v>
      </c>
      <c r="Q2" s="10" t="s">
        <v>13</v>
      </c>
    </row>
    <row r="3" spans="1:18" ht="30" hidden="1" customHeight="1">
      <c r="A3" s="11" t="s">
        <v>15</v>
      </c>
      <c r="B3" s="12">
        <f>SUM(C3:Q3)</f>
        <v>2143</v>
      </c>
      <c r="C3" s="12">
        <f>SUM(D13:D16)</f>
        <v>172</v>
      </c>
      <c r="D3" s="12">
        <f t="shared" ref="D3:R3" si="0">SUM(E13:E16)</f>
        <v>234</v>
      </c>
      <c r="E3" s="12">
        <f t="shared" si="0"/>
        <v>24</v>
      </c>
      <c r="F3" s="12">
        <f t="shared" si="0"/>
        <v>3</v>
      </c>
      <c r="G3" s="12">
        <f t="shared" si="0"/>
        <v>27</v>
      </c>
      <c r="H3" s="12">
        <f t="shared" si="0"/>
        <v>402</v>
      </c>
      <c r="I3" s="12">
        <f t="shared" si="0"/>
        <v>207</v>
      </c>
      <c r="J3" s="12">
        <f t="shared" si="0"/>
        <v>75</v>
      </c>
      <c r="K3" s="12">
        <f t="shared" si="0"/>
        <v>106</v>
      </c>
      <c r="L3" s="12">
        <f t="shared" si="0"/>
        <v>74</v>
      </c>
      <c r="M3" s="12">
        <f t="shared" si="0"/>
        <v>178</v>
      </c>
      <c r="N3" s="12">
        <f t="shared" si="0"/>
        <v>26</v>
      </c>
      <c r="O3" s="12">
        <f t="shared" si="0"/>
        <v>550</v>
      </c>
      <c r="P3" s="12">
        <f t="shared" si="0"/>
        <v>63</v>
      </c>
      <c r="Q3" s="12">
        <f t="shared" si="0"/>
        <v>2</v>
      </c>
      <c r="R3" s="12">
        <f t="shared" si="0"/>
        <v>0</v>
      </c>
    </row>
    <row r="4" spans="1:18" ht="30" hidden="1" customHeight="1">
      <c r="A4" s="13">
        <v>12</v>
      </c>
      <c r="B4" s="12">
        <f t="shared" ref="B4:B9" si="1">SUM(C4:Q4)</f>
        <v>2049</v>
      </c>
      <c r="C4" s="12">
        <f>SUM(D17:D20)</f>
        <v>155</v>
      </c>
      <c r="D4" s="12">
        <f t="shared" ref="D4:R4" si="2">SUM(E17:E20)</f>
        <v>194</v>
      </c>
      <c r="E4" s="12">
        <f t="shared" si="2"/>
        <v>23</v>
      </c>
      <c r="F4" s="12">
        <f t="shared" si="2"/>
        <v>2</v>
      </c>
      <c r="G4" s="12">
        <f t="shared" si="2"/>
        <v>24</v>
      </c>
      <c r="H4" s="12">
        <f t="shared" si="2"/>
        <v>410</v>
      </c>
      <c r="I4" s="12">
        <f t="shared" si="2"/>
        <v>206</v>
      </c>
      <c r="J4" s="12">
        <f t="shared" si="2"/>
        <v>71</v>
      </c>
      <c r="K4" s="12">
        <f t="shared" si="2"/>
        <v>87</v>
      </c>
      <c r="L4" s="12">
        <f t="shared" si="2"/>
        <v>59</v>
      </c>
      <c r="M4" s="12">
        <f t="shared" si="2"/>
        <v>186</v>
      </c>
      <c r="N4" s="12">
        <f t="shared" si="2"/>
        <v>20</v>
      </c>
      <c r="O4" s="12">
        <f t="shared" si="2"/>
        <v>554</v>
      </c>
      <c r="P4" s="12">
        <f t="shared" si="2"/>
        <v>56</v>
      </c>
      <c r="Q4" s="12">
        <f t="shared" si="2"/>
        <v>2</v>
      </c>
      <c r="R4" s="12">
        <f t="shared" si="2"/>
        <v>0</v>
      </c>
    </row>
    <row r="5" spans="1:18" ht="24" customHeight="1">
      <c r="A5" s="13" t="s">
        <v>42</v>
      </c>
      <c r="B5" s="12">
        <f t="shared" si="1"/>
        <v>3476</v>
      </c>
      <c r="C5" s="12">
        <f>SUM(D21:D24)</f>
        <v>264</v>
      </c>
      <c r="D5" s="12">
        <f t="shared" ref="D5:Q5" si="3">SUM(E21:E24)</f>
        <v>309</v>
      </c>
      <c r="E5" s="12">
        <f t="shared" si="3"/>
        <v>39</v>
      </c>
      <c r="F5" s="12">
        <f t="shared" si="3"/>
        <v>3</v>
      </c>
      <c r="G5" s="12">
        <f t="shared" si="3"/>
        <v>43</v>
      </c>
      <c r="H5" s="12">
        <f t="shared" si="3"/>
        <v>661</v>
      </c>
      <c r="I5" s="12">
        <f t="shared" si="3"/>
        <v>359</v>
      </c>
      <c r="J5" s="12">
        <f t="shared" si="3"/>
        <v>110</v>
      </c>
      <c r="K5" s="12">
        <f t="shared" si="3"/>
        <v>156</v>
      </c>
      <c r="L5" s="12">
        <f t="shared" si="3"/>
        <v>81</v>
      </c>
      <c r="M5" s="12">
        <f t="shared" si="3"/>
        <v>401</v>
      </c>
      <c r="N5" s="12">
        <f t="shared" si="3"/>
        <v>22</v>
      </c>
      <c r="O5" s="12">
        <f t="shared" si="3"/>
        <v>928</v>
      </c>
      <c r="P5" s="12">
        <f t="shared" si="3"/>
        <v>98</v>
      </c>
      <c r="Q5" s="12">
        <f t="shared" si="3"/>
        <v>2</v>
      </c>
      <c r="R5" s="12"/>
    </row>
    <row r="6" spans="1:18" ht="24" customHeight="1">
      <c r="A6" s="13">
        <v>14</v>
      </c>
      <c r="B6" s="12">
        <f t="shared" si="1"/>
        <v>3605</v>
      </c>
      <c r="C6" s="12">
        <f>SUM(D25:D28)</f>
        <v>267</v>
      </c>
      <c r="D6" s="12">
        <f t="shared" ref="D6:Q6" si="4">SUM(E25:E28)</f>
        <v>312</v>
      </c>
      <c r="E6" s="12">
        <f t="shared" si="4"/>
        <v>40</v>
      </c>
      <c r="F6" s="12">
        <f t="shared" si="4"/>
        <v>3</v>
      </c>
      <c r="G6" s="12">
        <f t="shared" si="4"/>
        <v>42</v>
      </c>
      <c r="H6" s="12">
        <f t="shared" si="4"/>
        <v>689</v>
      </c>
      <c r="I6" s="12">
        <f t="shared" si="4"/>
        <v>380</v>
      </c>
      <c r="J6" s="12">
        <f t="shared" si="4"/>
        <v>131</v>
      </c>
      <c r="K6" s="12">
        <f t="shared" si="4"/>
        <v>155</v>
      </c>
      <c r="L6" s="12">
        <f t="shared" si="4"/>
        <v>82</v>
      </c>
      <c r="M6" s="12">
        <f t="shared" si="4"/>
        <v>428</v>
      </c>
      <c r="N6" s="12">
        <f t="shared" si="4"/>
        <v>19</v>
      </c>
      <c r="O6" s="12">
        <f t="shared" si="4"/>
        <v>953</v>
      </c>
      <c r="P6" s="12">
        <f t="shared" si="4"/>
        <v>102</v>
      </c>
      <c r="Q6" s="12">
        <f t="shared" si="4"/>
        <v>2</v>
      </c>
      <c r="R6" s="12"/>
    </row>
    <row r="7" spans="1:18" ht="24" customHeight="1">
      <c r="A7" s="13">
        <v>15</v>
      </c>
      <c r="B7" s="12">
        <f t="shared" si="1"/>
        <v>3631</v>
      </c>
      <c r="C7" s="12">
        <f>SUM(D29:D32)</f>
        <v>267</v>
      </c>
      <c r="D7" s="12">
        <f t="shared" ref="D7:Q7" si="5">SUM(E29:E32)</f>
        <v>309</v>
      </c>
      <c r="E7" s="12">
        <f t="shared" si="5"/>
        <v>37</v>
      </c>
      <c r="F7" s="12">
        <f t="shared" si="5"/>
        <v>5</v>
      </c>
      <c r="G7" s="12">
        <f t="shared" si="5"/>
        <v>40</v>
      </c>
      <c r="H7" s="12">
        <f t="shared" si="5"/>
        <v>689</v>
      </c>
      <c r="I7" s="12">
        <f t="shared" si="5"/>
        <v>403</v>
      </c>
      <c r="J7" s="12">
        <f t="shared" si="5"/>
        <v>142</v>
      </c>
      <c r="K7" s="12">
        <f t="shared" si="5"/>
        <v>154</v>
      </c>
      <c r="L7" s="12">
        <f t="shared" si="5"/>
        <v>104</v>
      </c>
      <c r="M7" s="12">
        <f t="shared" si="5"/>
        <v>503</v>
      </c>
      <c r="N7" s="12">
        <f t="shared" si="5"/>
        <v>34</v>
      </c>
      <c r="O7" s="12">
        <f t="shared" si="5"/>
        <v>831</v>
      </c>
      <c r="P7" s="12">
        <f t="shared" si="5"/>
        <v>111</v>
      </c>
      <c r="Q7" s="12">
        <f t="shared" si="5"/>
        <v>2</v>
      </c>
      <c r="R7" s="12"/>
    </row>
    <row r="8" spans="1:18" ht="24" customHeight="1">
      <c r="A8" s="13">
        <v>16</v>
      </c>
      <c r="B8" s="12">
        <f t="shared" si="1"/>
        <v>3869</v>
      </c>
      <c r="C8" s="12">
        <f>SUM(D33:D36)</f>
        <v>258</v>
      </c>
      <c r="D8" s="12">
        <f t="shared" ref="D8:Q8" si="6">SUM(E33:E36)</f>
        <v>343</v>
      </c>
      <c r="E8" s="12">
        <f t="shared" si="6"/>
        <v>34</v>
      </c>
      <c r="F8" s="12">
        <f t="shared" si="6"/>
        <v>5</v>
      </c>
      <c r="G8" s="12">
        <f t="shared" si="6"/>
        <v>43</v>
      </c>
      <c r="H8" s="12">
        <f t="shared" si="6"/>
        <v>716</v>
      </c>
      <c r="I8" s="12">
        <f t="shared" si="6"/>
        <v>423</v>
      </c>
      <c r="J8" s="12">
        <f t="shared" si="6"/>
        <v>151</v>
      </c>
      <c r="K8" s="12">
        <f t="shared" si="6"/>
        <v>158</v>
      </c>
      <c r="L8" s="12">
        <f t="shared" si="6"/>
        <v>103</v>
      </c>
      <c r="M8" s="12">
        <f t="shared" si="6"/>
        <v>561</v>
      </c>
      <c r="N8" s="12">
        <f t="shared" si="6"/>
        <v>32</v>
      </c>
      <c r="O8" s="12">
        <f t="shared" si="6"/>
        <v>921</v>
      </c>
      <c r="P8" s="12">
        <f t="shared" si="6"/>
        <v>120</v>
      </c>
      <c r="Q8" s="12">
        <f t="shared" si="6"/>
        <v>1</v>
      </c>
      <c r="R8" s="12"/>
    </row>
    <row r="9" spans="1:18" ht="24" customHeight="1" thickBot="1">
      <c r="A9" s="14">
        <v>17</v>
      </c>
      <c r="B9" s="15">
        <f t="shared" si="1"/>
        <v>3740</v>
      </c>
      <c r="C9" s="15">
        <f t="shared" ref="C9:Q9" si="7">SUM(D37:D37)</f>
        <v>253</v>
      </c>
      <c r="D9" s="15">
        <f t="shared" si="7"/>
        <v>349</v>
      </c>
      <c r="E9" s="15">
        <f t="shared" si="7"/>
        <v>28</v>
      </c>
      <c r="F9" s="15">
        <f t="shared" si="7"/>
        <v>5</v>
      </c>
      <c r="G9" s="15">
        <f t="shared" si="7"/>
        <v>45</v>
      </c>
      <c r="H9" s="15">
        <f t="shared" si="7"/>
        <v>698</v>
      </c>
      <c r="I9" s="15">
        <f t="shared" si="7"/>
        <v>438</v>
      </c>
      <c r="J9" s="15">
        <f t="shared" si="7"/>
        <v>143</v>
      </c>
      <c r="K9" s="15">
        <f t="shared" si="7"/>
        <v>149</v>
      </c>
      <c r="L9" s="15">
        <f t="shared" si="7"/>
        <v>100</v>
      </c>
      <c r="M9" s="15">
        <f t="shared" si="7"/>
        <v>493</v>
      </c>
      <c r="N9" s="15">
        <f t="shared" si="7"/>
        <v>37</v>
      </c>
      <c r="O9" s="15">
        <f t="shared" si="7"/>
        <v>887</v>
      </c>
      <c r="P9" s="15">
        <f t="shared" si="7"/>
        <v>113</v>
      </c>
      <c r="Q9" s="15">
        <f t="shared" si="7"/>
        <v>2</v>
      </c>
      <c r="R9" s="12"/>
    </row>
    <row r="10" spans="1:18">
      <c r="A10" s="16" t="s">
        <v>36</v>
      </c>
      <c r="B10" s="16"/>
    </row>
    <row r="11" spans="1:18" ht="14.25" thickBot="1">
      <c r="A11" s="2" t="s">
        <v>50</v>
      </c>
      <c r="R11" s="3" t="s">
        <v>19</v>
      </c>
    </row>
    <row r="12" spans="1:18" ht="25.5" customHeight="1">
      <c r="A12" s="5" t="s">
        <v>0</v>
      </c>
      <c r="B12" s="6"/>
      <c r="C12" s="6" t="s">
        <v>1</v>
      </c>
      <c r="D12" s="6" t="s">
        <v>47</v>
      </c>
      <c r="E12" s="6" t="s">
        <v>2</v>
      </c>
      <c r="F12" s="6" t="s">
        <v>48</v>
      </c>
      <c r="G12" s="7" t="s">
        <v>3</v>
      </c>
      <c r="H12" s="7" t="s">
        <v>4</v>
      </c>
      <c r="I12" s="17" t="s">
        <v>5</v>
      </c>
      <c r="J12" s="9" t="s">
        <v>6</v>
      </c>
      <c r="K12" s="7" t="s">
        <v>7</v>
      </c>
      <c r="L12" s="7" t="s">
        <v>8</v>
      </c>
      <c r="M12" s="7" t="s">
        <v>16</v>
      </c>
      <c r="N12" s="7" t="s">
        <v>9</v>
      </c>
      <c r="O12" s="7" t="s">
        <v>10</v>
      </c>
      <c r="P12" s="7" t="s">
        <v>11</v>
      </c>
      <c r="Q12" s="7" t="s">
        <v>12</v>
      </c>
      <c r="R12" s="10" t="s">
        <v>13</v>
      </c>
    </row>
    <row r="13" spans="1:18" ht="15" hidden="1" customHeight="1">
      <c r="A13" s="77" t="s">
        <v>15</v>
      </c>
      <c r="B13" s="18" t="s">
        <v>38</v>
      </c>
      <c r="C13" s="12">
        <f t="shared" ref="C13:C20" si="8">SUM(D13:R13)</f>
        <v>2143</v>
      </c>
      <c r="D13" s="12">
        <v>172</v>
      </c>
      <c r="E13" s="12">
        <v>234</v>
      </c>
      <c r="F13" s="12">
        <v>24</v>
      </c>
      <c r="G13" s="12">
        <v>3</v>
      </c>
      <c r="H13" s="12">
        <v>27</v>
      </c>
      <c r="I13" s="12">
        <v>402</v>
      </c>
      <c r="J13" s="12">
        <v>207</v>
      </c>
      <c r="K13" s="12">
        <v>75</v>
      </c>
      <c r="L13" s="12">
        <v>106</v>
      </c>
      <c r="M13" s="12">
        <v>74</v>
      </c>
      <c r="N13" s="12">
        <v>178</v>
      </c>
      <c r="O13" s="12">
        <v>26</v>
      </c>
      <c r="P13" s="12">
        <v>550</v>
      </c>
      <c r="Q13" s="12">
        <v>63</v>
      </c>
      <c r="R13" s="19">
        <v>2</v>
      </c>
    </row>
    <row r="14" spans="1:18" ht="15" hidden="1" customHeight="1">
      <c r="A14" s="76"/>
      <c r="B14" s="18" t="s">
        <v>39</v>
      </c>
      <c r="C14" s="12">
        <f t="shared" si="8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15" hidden="1" customHeight="1">
      <c r="A15" s="76"/>
      <c r="B15" s="18" t="s">
        <v>40</v>
      </c>
      <c r="C15" s="12">
        <f t="shared" si="8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5" hidden="1" customHeight="1">
      <c r="A16" s="76"/>
      <c r="B16" s="18" t="s">
        <v>41</v>
      </c>
      <c r="C16" s="12">
        <f t="shared" si="8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15" hidden="1" customHeight="1">
      <c r="A17" s="76">
        <v>12</v>
      </c>
      <c r="B17" s="18" t="s">
        <v>38</v>
      </c>
      <c r="C17" s="12">
        <f t="shared" si="8"/>
        <v>2049</v>
      </c>
      <c r="D17" s="12">
        <v>155</v>
      </c>
      <c r="E17" s="12">
        <v>194</v>
      </c>
      <c r="F17" s="12">
        <v>23</v>
      </c>
      <c r="G17" s="12">
        <v>2</v>
      </c>
      <c r="H17" s="12">
        <v>24</v>
      </c>
      <c r="I17" s="12">
        <v>410</v>
      </c>
      <c r="J17" s="12">
        <v>206</v>
      </c>
      <c r="K17" s="12">
        <v>71</v>
      </c>
      <c r="L17" s="12">
        <v>87</v>
      </c>
      <c r="M17" s="12">
        <v>59</v>
      </c>
      <c r="N17" s="12">
        <v>186</v>
      </c>
      <c r="O17" s="12">
        <v>20</v>
      </c>
      <c r="P17" s="12">
        <v>554</v>
      </c>
      <c r="Q17" s="12">
        <v>56</v>
      </c>
      <c r="R17" s="12">
        <v>2</v>
      </c>
    </row>
    <row r="18" spans="1:18" ht="15" hidden="1" customHeight="1">
      <c r="A18" s="76"/>
      <c r="B18" s="18" t="s">
        <v>39</v>
      </c>
      <c r="C18" s="12">
        <f t="shared" si="8"/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" hidden="1" customHeight="1">
      <c r="A19" s="76"/>
      <c r="B19" s="18" t="s">
        <v>40</v>
      </c>
      <c r="C19" s="12">
        <f t="shared" si="8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5" hidden="1" customHeight="1">
      <c r="A20" s="76"/>
      <c r="B20" s="18" t="s">
        <v>41</v>
      </c>
      <c r="C20" s="12">
        <f t="shared" si="8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5" customHeight="1">
      <c r="A21" s="77" t="s">
        <v>42</v>
      </c>
      <c r="B21" s="18" t="s">
        <v>38</v>
      </c>
      <c r="C21" s="20">
        <v>2068</v>
      </c>
      <c r="D21" s="21">
        <v>152</v>
      </c>
      <c r="E21" s="21">
        <v>192</v>
      </c>
      <c r="F21" s="21">
        <v>22</v>
      </c>
      <c r="G21" s="21">
        <v>2</v>
      </c>
      <c r="H21" s="21">
        <v>26</v>
      </c>
      <c r="I21" s="21">
        <v>371</v>
      </c>
      <c r="J21" s="21">
        <v>218</v>
      </c>
      <c r="K21" s="21">
        <v>73</v>
      </c>
      <c r="L21" s="21">
        <v>100</v>
      </c>
      <c r="M21" s="21">
        <v>50</v>
      </c>
      <c r="N21" s="21">
        <v>205</v>
      </c>
      <c r="O21" s="21">
        <v>7</v>
      </c>
      <c r="P21" s="21">
        <v>583</v>
      </c>
      <c r="Q21" s="21">
        <v>65</v>
      </c>
      <c r="R21" s="22">
        <v>2</v>
      </c>
    </row>
    <row r="22" spans="1:18">
      <c r="A22" s="76"/>
      <c r="B22" s="18" t="s">
        <v>39</v>
      </c>
      <c r="C22" s="20">
        <v>644</v>
      </c>
      <c r="D22" s="21">
        <v>49</v>
      </c>
      <c r="E22" s="21">
        <v>45</v>
      </c>
      <c r="F22" s="21">
        <v>11</v>
      </c>
      <c r="G22" s="21">
        <v>0</v>
      </c>
      <c r="H22" s="21">
        <v>10</v>
      </c>
      <c r="I22" s="21">
        <v>155</v>
      </c>
      <c r="J22" s="21">
        <v>61</v>
      </c>
      <c r="K22" s="21">
        <v>19</v>
      </c>
      <c r="L22" s="21">
        <v>33</v>
      </c>
      <c r="M22" s="21">
        <v>11</v>
      </c>
      <c r="N22" s="21">
        <v>78</v>
      </c>
      <c r="O22" s="21">
        <v>8</v>
      </c>
      <c r="P22" s="21">
        <v>147</v>
      </c>
      <c r="Q22" s="21">
        <v>17</v>
      </c>
      <c r="R22" s="22">
        <v>0</v>
      </c>
    </row>
    <row r="23" spans="1:18">
      <c r="A23" s="76"/>
      <c r="B23" s="18" t="s">
        <v>40</v>
      </c>
      <c r="C23" s="20">
        <v>263</v>
      </c>
      <c r="D23" s="21">
        <v>18</v>
      </c>
      <c r="E23" s="21">
        <v>26</v>
      </c>
      <c r="F23" s="21">
        <v>1</v>
      </c>
      <c r="G23" s="21">
        <v>0</v>
      </c>
      <c r="H23" s="21">
        <v>3</v>
      </c>
      <c r="I23" s="21">
        <v>43</v>
      </c>
      <c r="J23" s="21">
        <v>32</v>
      </c>
      <c r="K23" s="21">
        <v>5</v>
      </c>
      <c r="L23" s="21">
        <v>12</v>
      </c>
      <c r="M23" s="21">
        <v>9</v>
      </c>
      <c r="N23" s="21">
        <v>41</v>
      </c>
      <c r="O23" s="21">
        <v>5</v>
      </c>
      <c r="P23" s="21">
        <v>60</v>
      </c>
      <c r="Q23" s="21">
        <v>8</v>
      </c>
      <c r="R23" s="22">
        <v>0</v>
      </c>
    </row>
    <row r="24" spans="1:18">
      <c r="A24" s="76"/>
      <c r="B24" s="18" t="s">
        <v>41</v>
      </c>
      <c r="C24" s="20">
        <v>501</v>
      </c>
      <c r="D24" s="21">
        <v>45</v>
      </c>
      <c r="E24" s="21">
        <v>46</v>
      </c>
      <c r="F24" s="21">
        <v>5</v>
      </c>
      <c r="G24" s="21">
        <v>1</v>
      </c>
      <c r="H24" s="21">
        <v>4</v>
      </c>
      <c r="I24" s="21">
        <v>92</v>
      </c>
      <c r="J24" s="21">
        <v>48</v>
      </c>
      <c r="K24" s="21">
        <v>13</v>
      </c>
      <c r="L24" s="21">
        <v>11</v>
      </c>
      <c r="M24" s="21">
        <v>11</v>
      </c>
      <c r="N24" s="21">
        <v>77</v>
      </c>
      <c r="O24" s="21">
        <v>2</v>
      </c>
      <c r="P24" s="21">
        <v>138</v>
      </c>
      <c r="Q24" s="21">
        <v>8</v>
      </c>
      <c r="R24" s="22">
        <v>0</v>
      </c>
    </row>
    <row r="25" spans="1:18">
      <c r="A25" s="76">
        <v>14</v>
      </c>
      <c r="B25" s="18" t="s">
        <v>38</v>
      </c>
      <c r="C25" s="20">
        <v>2131</v>
      </c>
      <c r="D25" s="21">
        <v>152</v>
      </c>
      <c r="E25" s="21">
        <v>195</v>
      </c>
      <c r="F25" s="21">
        <v>23</v>
      </c>
      <c r="G25" s="21">
        <v>2</v>
      </c>
      <c r="H25" s="21">
        <v>25</v>
      </c>
      <c r="I25" s="21">
        <v>379</v>
      </c>
      <c r="J25" s="21">
        <v>232</v>
      </c>
      <c r="K25" s="21">
        <v>78</v>
      </c>
      <c r="L25" s="21">
        <v>98</v>
      </c>
      <c r="M25" s="21">
        <v>51</v>
      </c>
      <c r="N25" s="21">
        <v>222</v>
      </c>
      <c r="O25" s="21">
        <v>7</v>
      </c>
      <c r="P25" s="21">
        <v>598</v>
      </c>
      <c r="Q25" s="21">
        <v>67</v>
      </c>
      <c r="R25" s="22">
        <v>2</v>
      </c>
    </row>
    <row r="26" spans="1:18">
      <c r="A26" s="76"/>
      <c r="B26" s="18" t="s">
        <v>39</v>
      </c>
      <c r="C26" s="20">
        <v>682</v>
      </c>
      <c r="D26" s="21">
        <v>53</v>
      </c>
      <c r="E26" s="21">
        <v>45</v>
      </c>
      <c r="F26" s="21">
        <v>11</v>
      </c>
      <c r="G26" s="21">
        <v>0</v>
      </c>
      <c r="H26" s="21">
        <v>11</v>
      </c>
      <c r="I26" s="21">
        <v>158</v>
      </c>
      <c r="J26" s="21">
        <v>63</v>
      </c>
      <c r="K26" s="21">
        <v>27</v>
      </c>
      <c r="L26" s="21">
        <v>34</v>
      </c>
      <c r="M26" s="21">
        <v>12</v>
      </c>
      <c r="N26" s="21">
        <v>91</v>
      </c>
      <c r="O26" s="21">
        <v>5</v>
      </c>
      <c r="P26" s="21">
        <v>154</v>
      </c>
      <c r="Q26" s="21">
        <v>18</v>
      </c>
      <c r="R26" s="22">
        <v>0</v>
      </c>
    </row>
    <row r="27" spans="1:18">
      <c r="A27" s="76"/>
      <c r="B27" s="18" t="s">
        <v>40</v>
      </c>
      <c r="C27" s="20">
        <v>267</v>
      </c>
      <c r="D27" s="21">
        <v>17</v>
      </c>
      <c r="E27" s="21">
        <v>25</v>
      </c>
      <c r="F27" s="21">
        <v>1</v>
      </c>
      <c r="G27" s="21">
        <v>0</v>
      </c>
      <c r="H27" s="21">
        <v>1</v>
      </c>
      <c r="I27" s="21">
        <v>47</v>
      </c>
      <c r="J27" s="21">
        <v>35</v>
      </c>
      <c r="K27" s="21">
        <v>9</v>
      </c>
      <c r="L27" s="21">
        <v>12</v>
      </c>
      <c r="M27" s="21">
        <v>8</v>
      </c>
      <c r="N27" s="21">
        <v>38</v>
      </c>
      <c r="O27" s="21">
        <v>5</v>
      </c>
      <c r="P27" s="21">
        <v>60</v>
      </c>
      <c r="Q27" s="21">
        <v>9</v>
      </c>
      <c r="R27" s="22">
        <v>0</v>
      </c>
    </row>
    <row r="28" spans="1:18">
      <c r="A28" s="76"/>
      <c r="B28" s="18" t="s">
        <v>41</v>
      </c>
      <c r="C28" s="20">
        <v>525</v>
      </c>
      <c r="D28" s="21">
        <v>45</v>
      </c>
      <c r="E28" s="21">
        <v>47</v>
      </c>
      <c r="F28" s="21">
        <v>5</v>
      </c>
      <c r="G28" s="21">
        <v>1</v>
      </c>
      <c r="H28" s="21">
        <v>5</v>
      </c>
      <c r="I28" s="21">
        <v>105</v>
      </c>
      <c r="J28" s="21">
        <v>50</v>
      </c>
      <c r="K28" s="21">
        <v>17</v>
      </c>
      <c r="L28" s="21">
        <v>11</v>
      </c>
      <c r="M28" s="21">
        <v>11</v>
      </c>
      <c r="N28" s="21">
        <v>77</v>
      </c>
      <c r="O28" s="21">
        <v>2</v>
      </c>
      <c r="P28" s="21">
        <v>141</v>
      </c>
      <c r="Q28" s="21">
        <v>8</v>
      </c>
      <c r="R28" s="22">
        <v>0</v>
      </c>
    </row>
    <row r="29" spans="1:18">
      <c r="A29" s="76">
        <v>15</v>
      </c>
      <c r="B29" s="18" t="s">
        <v>38</v>
      </c>
      <c r="C29" s="20">
        <v>2104</v>
      </c>
      <c r="D29" s="21">
        <v>150</v>
      </c>
      <c r="E29" s="21">
        <v>189</v>
      </c>
      <c r="F29" s="21">
        <v>20</v>
      </c>
      <c r="G29" s="21">
        <v>4</v>
      </c>
      <c r="H29" s="21">
        <v>24</v>
      </c>
      <c r="I29" s="21">
        <v>378</v>
      </c>
      <c r="J29" s="21">
        <v>245</v>
      </c>
      <c r="K29" s="21">
        <v>77</v>
      </c>
      <c r="L29" s="21">
        <v>94</v>
      </c>
      <c r="M29" s="21">
        <v>74</v>
      </c>
      <c r="N29" s="21">
        <v>288</v>
      </c>
      <c r="O29" s="21">
        <v>23</v>
      </c>
      <c r="P29" s="21">
        <v>464</v>
      </c>
      <c r="Q29" s="21">
        <v>72</v>
      </c>
      <c r="R29" s="22">
        <v>2</v>
      </c>
    </row>
    <row r="30" spans="1:18">
      <c r="A30" s="76"/>
      <c r="B30" s="18" t="s">
        <v>39</v>
      </c>
      <c r="C30" s="20">
        <v>682</v>
      </c>
      <c r="D30" s="21">
        <v>50</v>
      </c>
      <c r="E30" s="21">
        <v>45</v>
      </c>
      <c r="F30" s="21">
        <v>10</v>
      </c>
      <c r="G30" s="21">
        <v>0</v>
      </c>
      <c r="H30" s="21">
        <v>9</v>
      </c>
      <c r="I30" s="21">
        <v>155</v>
      </c>
      <c r="J30" s="21">
        <v>69</v>
      </c>
      <c r="K30" s="21">
        <v>35</v>
      </c>
      <c r="L30" s="21">
        <v>36</v>
      </c>
      <c r="M30" s="21">
        <v>13</v>
      </c>
      <c r="N30" s="21">
        <v>90</v>
      </c>
      <c r="O30" s="21">
        <v>4</v>
      </c>
      <c r="P30" s="21">
        <v>148</v>
      </c>
      <c r="Q30" s="21">
        <v>18</v>
      </c>
      <c r="R30" s="22">
        <v>0</v>
      </c>
    </row>
    <row r="31" spans="1:18">
      <c r="A31" s="76"/>
      <c r="B31" s="18" t="s">
        <v>40</v>
      </c>
      <c r="C31" s="20">
        <v>282</v>
      </c>
      <c r="D31" s="21">
        <v>19</v>
      </c>
      <c r="E31" s="21">
        <v>26</v>
      </c>
      <c r="F31" s="21">
        <v>1</v>
      </c>
      <c r="G31" s="21">
        <v>0</v>
      </c>
      <c r="H31" s="21">
        <v>1</v>
      </c>
      <c r="I31" s="21">
        <v>42</v>
      </c>
      <c r="J31" s="21">
        <v>36</v>
      </c>
      <c r="K31" s="21">
        <v>10</v>
      </c>
      <c r="L31" s="21">
        <v>13</v>
      </c>
      <c r="M31" s="21">
        <v>7</v>
      </c>
      <c r="N31" s="21">
        <v>44</v>
      </c>
      <c r="O31" s="21">
        <v>5</v>
      </c>
      <c r="P31" s="21">
        <v>67</v>
      </c>
      <c r="Q31" s="21">
        <v>11</v>
      </c>
      <c r="R31" s="22">
        <v>0</v>
      </c>
    </row>
    <row r="32" spans="1:18">
      <c r="A32" s="76"/>
      <c r="B32" s="18" t="s">
        <v>41</v>
      </c>
      <c r="C32" s="20">
        <v>563</v>
      </c>
      <c r="D32" s="21">
        <v>48</v>
      </c>
      <c r="E32" s="21">
        <v>49</v>
      </c>
      <c r="F32" s="21">
        <v>6</v>
      </c>
      <c r="G32" s="21">
        <v>1</v>
      </c>
      <c r="H32" s="21">
        <v>6</v>
      </c>
      <c r="I32" s="21">
        <v>114</v>
      </c>
      <c r="J32" s="21">
        <v>53</v>
      </c>
      <c r="K32" s="21">
        <v>20</v>
      </c>
      <c r="L32" s="21">
        <v>11</v>
      </c>
      <c r="M32" s="21">
        <v>10</v>
      </c>
      <c r="N32" s="21">
        <v>81</v>
      </c>
      <c r="O32" s="21">
        <v>2</v>
      </c>
      <c r="P32" s="21">
        <v>152</v>
      </c>
      <c r="Q32" s="21">
        <v>10</v>
      </c>
      <c r="R32" s="22">
        <v>0</v>
      </c>
    </row>
    <row r="33" spans="1:18">
      <c r="A33" s="76">
        <v>16</v>
      </c>
      <c r="B33" s="18" t="s">
        <v>38</v>
      </c>
      <c r="C33" s="20">
        <v>2158</v>
      </c>
      <c r="D33" s="21">
        <v>145</v>
      </c>
      <c r="E33" s="21">
        <v>206</v>
      </c>
      <c r="F33" s="21">
        <v>19</v>
      </c>
      <c r="G33" s="21">
        <v>4</v>
      </c>
      <c r="H33" s="21">
        <v>24</v>
      </c>
      <c r="I33" s="21">
        <v>375</v>
      </c>
      <c r="J33" s="21">
        <v>261</v>
      </c>
      <c r="K33" s="21">
        <v>80</v>
      </c>
      <c r="L33" s="21">
        <v>94</v>
      </c>
      <c r="M33" s="21">
        <v>73</v>
      </c>
      <c r="N33" s="21">
        <v>291</v>
      </c>
      <c r="O33" s="21">
        <v>25</v>
      </c>
      <c r="P33" s="21">
        <v>481</v>
      </c>
      <c r="Q33" s="21">
        <v>79</v>
      </c>
      <c r="R33" s="22">
        <v>1</v>
      </c>
    </row>
    <row r="34" spans="1:18">
      <c r="A34" s="76"/>
      <c r="B34" s="18" t="s">
        <v>39</v>
      </c>
      <c r="C34" s="20">
        <v>812</v>
      </c>
      <c r="D34" s="21">
        <v>52</v>
      </c>
      <c r="E34" s="21">
        <v>54</v>
      </c>
      <c r="F34" s="21">
        <v>9</v>
      </c>
      <c r="G34" s="21">
        <v>0</v>
      </c>
      <c r="H34" s="21">
        <v>9</v>
      </c>
      <c r="I34" s="21">
        <v>169</v>
      </c>
      <c r="J34" s="21">
        <v>70</v>
      </c>
      <c r="K34" s="21">
        <v>38</v>
      </c>
      <c r="L34" s="21">
        <v>39</v>
      </c>
      <c r="M34" s="21">
        <v>14</v>
      </c>
      <c r="N34" s="21">
        <v>136</v>
      </c>
      <c r="O34" s="21">
        <v>4</v>
      </c>
      <c r="P34" s="21">
        <v>195</v>
      </c>
      <c r="Q34" s="21">
        <v>23</v>
      </c>
      <c r="R34" s="22">
        <v>0</v>
      </c>
    </row>
    <row r="35" spans="1:18">
      <c r="A35" s="76"/>
      <c r="B35" s="18" t="s">
        <v>40</v>
      </c>
      <c r="C35" s="20">
        <v>349</v>
      </c>
      <c r="D35" s="21">
        <v>20</v>
      </c>
      <c r="E35" s="21">
        <v>35</v>
      </c>
      <c r="F35" s="21">
        <v>1</v>
      </c>
      <c r="G35" s="21">
        <v>0</v>
      </c>
      <c r="H35" s="21">
        <v>3</v>
      </c>
      <c r="I35" s="21">
        <v>59</v>
      </c>
      <c r="J35" s="21">
        <v>36</v>
      </c>
      <c r="K35" s="21">
        <v>12</v>
      </c>
      <c r="L35" s="21">
        <v>13</v>
      </c>
      <c r="M35" s="21">
        <v>6</v>
      </c>
      <c r="N35" s="21">
        <v>71</v>
      </c>
      <c r="O35" s="21">
        <v>2</v>
      </c>
      <c r="P35" s="21">
        <v>80</v>
      </c>
      <c r="Q35" s="21">
        <v>11</v>
      </c>
      <c r="R35" s="22">
        <v>0</v>
      </c>
    </row>
    <row r="36" spans="1:18">
      <c r="A36" s="76"/>
      <c r="B36" s="23" t="s">
        <v>41</v>
      </c>
      <c r="C36" s="20">
        <v>550</v>
      </c>
      <c r="D36" s="21">
        <v>41</v>
      </c>
      <c r="E36" s="21">
        <v>48</v>
      </c>
      <c r="F36" s="21">
        <v>5</v>
      </c>
      <c r="G36" s="21">
        <v>1</v>
      </c>
      <c r="H36" s="21">
        <v>7</v>
      </c>
      <c r="I36" s="21">
        <v>113</v>
      </c>
      <c r="J36" s="21">
        <v>56</v>
      </c>
      <c r="K36" s="21">
        <v>21</v>
      </c>
      <c r="L36" s="21">
        <v>12</v>
      </c>
      <c r="M36" s="21">
        <v>10</v>
      </c>
      <c r="N36" s="21">
        <v>63</v>
      </c>
      <c r="O36" s="21">
        <v>1</v>
      </c>
      <c r="P36" s="21">
        <v>165</v>
      </c>
      <c r="Q36" s="21">
        <v>7</v>
      </c>
      <c r="R36" s="22">
        <v>0</v>
      </c>
    </row>
    <row r="37" spans="1:18" ht="50.25" customHeight="1" thickBot="1">
      <c r="A37" s="14">
        <v>17</v>
      </c>
      <c r="B37" s="24" t="s">
        <v>14</v>
      </c>
      <c r="C37" s="25">
        <v>3740</v>
      </c>
      <c r="D37" s="26">
        <v>253</v>
      </c>
      <c r="E37" s="26">
        <v>349</v>
      </c>
      <c r="F37" s="26">
        <v>28</v>
      </c>
      <c r="G37" s="26">
        <v>5</v>
      </c>
      <c r="H37" s="26">
        <v>45</v>
      </c>
      <c r="I37" s="26">
        <v>698</v>
      </c>
      <c r="J37" s="26">
        <v>438</v>
      </c>
      <c r="K37" s="26">
        <v>143</v>
      </c>
      <c r="L37" s="26">
        <v>149</v>
      </c>
      <c r="M37" s="26">
        <v>100</v>
      </c>
      <c r="N37" s="26">
        <v>493</v>
      </c>
      <c r="O37" s="26">
        <v>37</v>
      </c>
      <c r="P37" s="26">
        <v>887</v>
      </c>
      <c r="Q37" s="26">
        <v>113</v>
      </c>
      <c r="R37" s="27">
        <v>2</v>
      </c>
    </row>
    <row r="38" spans="1:18">
      <c r="A38" s="16" t="s">
        <v>36</v>
      </c>
      <c r="B38" s="16"/>
    </row>
    <row r="39" spans="1:18">
      <c r="B39" s="16"/>
    </row>
  </sheetData>
  <mergeCells count="6"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8" width="10.5" style="3" customWidth="1"/>
    <col min="9" max="9" width="9" style="3"/>
    <col min="10" max="10" width="0.25" style="3" customWidth="1"/>
    <col min="11" max="16384" width="9" style="3"/>
  </cols>
  <sheetData>
    <row r="1" spans="1:9" ht="20.25" customHeight="1" thickBot="1">
      <c r="A1" s="2" t="s">
        <v>51</v>
      </c>
      <c r="H1" s="4" t="s">
        <v>19</v>
      </c>
    </row>
    <row r="2" spans="1:9" ht="14.25" customHeight="1">
      <c r="A2" s="85" t="s">
        <v>0</v>
      </c>
      <c r="B2" s="79" t="s">
        <v>1</v>
      </c>
      <c r="C2" s="79" t="s">
        <v>18</v>
      </c>
      <c r="D2" s="81">
        <v>2</v>
      </c>
      <c r="E2" s="81">
        <v>3</v>
      </c>
      <c r="F2" s="81">
        <v>4</v>
      </c>
      <c r="G2" s="81">
        <v>5</v>
      </c>
      <c r="H2" s="87">
        <v>6</v>
      </c>
    </row>
    <row r="3" spans="1:9" ht="19.5" customHeight="1">
      <c r="A3" s="86"/>
      <c r="B3" s="80"/>
      <c r="C3" s="80"/>
      <c r="D3" s="82"/>
      <c r="E3" s="82"/>
      <c r="F3" s="82"/>
      <c r="G3" s="82"/>
      <c r="H3" s="88"/>
    </row>
    <row r="4" spans="1:9" hidden="1">
      <c r="A4" s="13" t="s">
        <v>15</v>
      </c>
      <c r="B4" s="28">
        <f t="shared" ref="B4:B9" si="0">SUM(C4:H4)</f>
        <v>2143</v>
      </c>
      <c r="C4" s="28">
        <f t="shared" ref="C4:H4" si="1">SUM(D16:D19)</f>
        <v>516</v>
      </c>
      <c r="D4" s="28">
        <f t="shared" si="1"/>
        <v>361</v>
      </c>
      <c r="E4" s="28">
        <f t="shared" si="1"/>
        <v>368</v>
      </c>
      <c r="F4" s="28">
        <f t="shared" si="1"/>
        <v>421</v>
      </c>
      <c r="G4" s="28">
        <f t="shared" si="1"/>
        <v>244</v>
      </c>
      <c r="H4" s="28">
        <f t="shared" si="1"/>
        <v>233</v>
      </c>
    </row>
    <row r="5" spans="1:9" hidden="1">
      <c r="A5" s="13">
        <v>12</v>
      </c>
      <c r="B5" s="28">
        <f t="shared" si="0"/>
        <v>2049</v>
      </c>
      <c r="C5" s="28">
        <f t="shared" ref="C5:H5" si="2">SUM(D20:D23)</f>
        <v>504</v>
      </c>
      <c r="D5" s="28">
        <f t="shared" si="2"/>
        <v>361</v>
      </c>
      <c r="E5" s="28">
        <f t="shared" si="2"/>
        <v>347</v>
      </c>
      <c r="F5" s="28">
        <f t="shared" si="2"/>
        <v>400</v>
      </c>
      <c r="G5" s="28">
        <f t="shared" si="2"/>
        <v>234</v>
      </c>
      <c r="H5" s="28">
        <f t="shared" si="2"/>
        <v>203</v>
      </c>
    </row>
    <row r="6" spans="1:9" ht="21" customHeight="1">
      <c r="A6" s="13" t="s">
        <v>42</v>
      </c>
      <c r="B6" s="28">
        <f t="shared" si="0"/>
        <v>3476</v>
      </c>
      <c r="C6" s="28">
        <f t="shared" ref="C6:H6" si="3">SUM(D24:D27)</f>
        <v>869</v>
      </c>
      <c r="D6" s="28">
        <f t="shared" si="3"/>
        <v>600</v>
      </c>
      <c r="E6" s="28">
        <f t="shared" si="3"/>
        <v>614</v>
      </c>
      <c r="F6" s="28">
        <f t="shared" si="3"/>
        <v>691</v>
      </c>
      <c r="G6" s="28">
        <f t="shared" si="3"/>
        <v>373</v>
      </c>
      <c r="H6" s="28">
        <f t="shared" si="3"/>
        <v>329</v>
      </c>
    </row>
    <row r="7" spans="1:9" ht="21" customHeight="1">
      <c r="A7" s="13">
        <v>14</v>
      </c>
      <c r="B7" s="28">
        <f t="shared" si="0"/>
        <v>3605</v>
      </c>
      <c r="C7" s="28">
        <f t="shared" ref="C7:H7" si="4">SUM(D28:D31)</f>
        <v>903</v>
      </c>
      <c r="D7" s="28">
        <f t="shared" si="4"/>
        <v>614</v>
      </c>
      <c r="E7" s="28">
        <f t="shared" si="4"/>
        <v>686</v>
      </c>
      <c r="F7" s="28">
        <f t="shared" si="4"/>
        <v>725</v>
      </c>
      <c r="G7" s="28">
        <f t="shared" si="4"/>
        <v>356</v>
      </c>
      <c r="H7" s="28">
        <f t="shared" si="4"/>
        <v>321</v>
      </c>
    </row>
    <row r="8" spans="1:9" ht="21" customHeight="1">
      <c r="A8" s="13">
        <v>15</v>
      </c>
      <c r="B8" s="28">
        <f t="shared" si="0"/>
        <v>3631</v>
      </c>
      <c r="C8" s="28">
        <f t="shared" ref="C8:H8" si="5">SUM(D32:D35)</f>
        <v>942</v>
      </c>
      <c r="D8" s="28">
        <f t="shared" si="5"/>
        <v>611</v>
      </c>
      <c r="E8" s="28">
        <f t="shared" si="5"/>
        <v>690</v>
      </c>
      <c r="F8" s="28">
        <f t="shared" si="5"/>
        <v>740</v>
      </c>
      <c r="G8" s="28">
        <f t="shared" si="5"/>
        <v>344</v>
      </c>
      <c r="H8" s="28">
        <f t="shared" si="5"/>
        <v>304</v>
      </c>
    </row>
    <row r="9" spans="1:9" ht="21" customHeight="1">
      <c r="A9" s="13">
        <v>16</v>
      </c>
      <c r="B9" s="28">
        <f t="shared" si="0"/>
        <v>3869</v>
      </c>
      <c r="C9" s="28">
        <f t="shared" ref="C9:H9" si="6">SUM(D36:D39)</f>
        <v>1038</v>
      </c>
      <c r="D9" s="28">
        <f t="shared" si="6"/>
        <v>659</v>
      </c>
      <c r="E9" s="28">
        <f t="shared" si="6"/>
        <v>723</v>
      </c>
      <c r="F9" s="28">
        <f t="shared" si="6"/>
        <v>769</v>
      </c>
      <c r="G9" s="28">
        <f t="shared" si="6"/>
        <v>350</v>
      </c>
      <c r="H9" s="28">
        <f t="shared" si="6"/>
        <v>330</v>
      </c>
    </row>
    <row r="10" spans="1:9" ht="21" customHeight="1" thickBot="1">
      <c r="A10" s="14">
        <v>17</v>
      </c>
      <c r="B10" s="29">
        <f>SUM(C10:H10)</f>
        <v>3740</v>
      </c>
      <c r="C10" s="30">
        <f t="shared" ref="C10:H10" si="7">SUM(D40:D40)</f>
        <v>964</v>
      </c>
      <c r="D10" s="30">
        <f t="shared" si="7"/>
        <v>611</v>
      </c>
      <c r="E10" s="30">
        <f t="shared" si="7"/>
        <v>722</v>
      </c>
      <c r="F10" s="30">
        <f t="shared" si="7"/>
        <v>775</v>
      </c>
      <c r="G10" s="30">
        <f t="shared" si="7"/>
        <v>350</v>
      </c>
      <c r="H10" s="30">
        <f t="shared" si="7"/>
        <v>318</v>
      </c>
    </row>
    <row r="11" spans="1:9">
      <c r="A11" s="16" t="s">
        <v>17</v>
      </c>
    </row>
    <row r="13" spans="1:9" ht="14.25" thickBot="1">
      <c r="A13" s="2" t="s">
        <v>52</v>
      </c>
      <c r="I13" s="3" t="s">
        <v>19</v>
      </c>
    </row>
    <row r="14" spans="1:9" ht="14.25" customHeight="1">
      <c r="A14" s="83" t="s">
        <v>0</v>
      </c>
      <c r="B14" s="81"/>
      <c r="C14" s="81" t="s">
        <v>1</v>
      </c>
      <c r="D14" s="81" t="s">
        <v>18</v>
      </c>
      <c r="E14" s="81">
        <v>2</v>
      </c>
      <c r="F14" s="81">
        <v>3</v>
      </c>
      <c r="G14" s="81">
        <v>4</v>
      </c>
      <c r="H14" s="81">
        <v>5</v>
      </c>
      <c r="I14" s="87">
        <v>6</v>
      </c>
    </row>
    <row r="15" spans="1:9" ht="19.5" customHeight="1">
      <c r="A15" s="84"/>
      <c r="B15" s="82"/>
      <c r="C15" s="82"/>
      <c r="D15" s="82"/>
      <c r="E15" s="82"/>
      <c r="F15" s="82"/>
      <c r="G15" s="82"/>
      <c r="H15" s="82"/>
      <c r="I15" s="88"/>
    </row>
    <row r="16" spans="1:9" hidden="1">
      <c r="A16" s="76" t="s">
        <v>15</v>
      </c>
      <c r="B16" s="31" t="s">
        <v>38</v>
      </c>
      <c r="C16" s="28">
        <f t="shared" ref="C16:C23" si="8">SUM(D16:I16)</f>
        <v>2143</v>
      </c>
      <c r="D16" s="28">
        <v>516</v>
      </c>
      <c r="E16" s="28">
        <v>361</v>
      </c>
      <c r="F16" s="28">
        <v>368</v>
      </c>
      <c r="G16" s="28">
        <v>421</v>
      </c>
      <c r="H16" s="28">
        <v>244</v>
      </c>
      <c r="I16" s="28">
        <v>233</v>
      </c>
    </row>
    <row r="17" spans="1:9" hidden="1">
      <c r="A17" s="76"/>
      <c r="B17" s="31" t="s">
        <v>39</v>
      </c>
      <c r="C17" s="28">
        <f t="shared" si="8"/>
        <v>0</v>
      </c>
      <c r="D17" s="28"/>
      <c r="E17" s="28"/>
      <c r="F17" s="28"/>
      <c r="G17" s="28"/>
      <c r="H17" s="28"/>
      <c r="I17" s="28"/>
    </row>
    <row r="18" spans="1:9" hidden="1">
      <c r="A18" s="76"/>
      <c r="B18" s="31" t="s">
        <v>40</v>
      </c>
      <c r="C18" s="28">
        <f t="shared" si="8"/>
        <v>0</v>
      </c>
      <c r="D18" s="28"/>
      <c r="E18" s="28"/>
      <c r="F18" s="28"/>
      <c r="G18" s="28"/>
      <c r="H18" s="28"/>
      <c r="I18" s="28"/>
    </row>
    <row r="19" spans="1:9" hidden="1">
      <c r="A19" s="76"/>
      <c r="B19" s="31" t="s">
        <v>41</v>
      </c>
      <c r="C19" s="28">
        <f t="shared" si="8"/>
        <v>0</v>
      </c>
      <c r="D19" s="28"/>
      <c r="E19" s="28"/>
      <c r="F19" s="28"/>
      <c r="G19" s="28"/>
      <c r="H19" s="28"/>
      <c r="I19" s="28"/>
    </row>
    <row r="20" spans="1:9" hidden="1">
      <c r="A20" s="76">
        <v>12</v>
      </c>
      <c r="B20" s="31" t="s">
        <v>38</v>
      </c>
      <c r="C20" s="28">
        <f t="shared" si="8"/>
        <v>2049</v>
      </c>
      <c r="D20" s="28">
        <v>504</v>
      </c>
      <c r="E20" s="28">
        <v>361</v>
      </c>
      <c r="F20" s="28">
        <v>347</v>
      </c>
      <c r="G20" s="28">
        <v>400</v>
      </c>
      <c r="H20" s="28">
        <v>234</v>
      </c>
      <c r="I20" s="28">
        <v>203</v>
      </c>
    </row>
    <row r="21" spans="1:9" hidden="1">
      <c r="A21" s="76"/>
      <c r="B21" s="31" t="s">
        <v>39</v>
      </c>
      <c r="C21" s="28">
        <f t="shared" si="8"/>
        <v>0</v>
      </c>
      <c r="D21" s="28"/>
      <c r="E21" s="28"/>
      <c r="F21" s="28"/>
      <c r="G21" s="28"/>
      <c r="H21" s="28"/>
      <c r="I21" s="28"/>
    </row>
    <row r="22" spans="1:9" hidden="1">
      <c r="A22" s="76"/>
      <c r="B22" s="31" t="s">
        <v>40</v>
      </c>
      <c r="C22" s="28">
        <f t="shared" si="8"/>
        <v>0</v>
      </c>
      <c r="D22" s="28"/>
      <c r="E22" s="28"/>
      <c r="F22" s="28"/>
      <c r="G22" s="28"/>
      <c r="H22" s="28"/>
      <c r="I22" s="28"/>
    </row>
    <row r="23" spans="1:9" hidden="1">
      <c r="A23" s="76"/>
      <c r="B23" s="31" t="s">
        <v>41</v>
      </c>
      <c r="C23" s="28">
        <f t="shared" si="8"/>
        <v>0</v>
      </c>
      <c r="D23" s="28"/>
      <c r="E23" s="28"/>
      <c r="F23" s="28"/>
      <c r="G23" s="28"/>
      <c r="H23" s="28"/>
      <c r="I23" s="28"/>
    </row>
    <row r="24" spans="1:9">
      <c r="A24" s="78">
        <v>13</v>
      </c>
      <c r="B24" s="32" t="s">
        <v>38</v>
      </c>
      <c r="C24" s="33">
        <v>2068</v>
      </c>
      <c r="D24" s="33">
        <v>526</v>
      </c>
      <c r="E24" s="33">
        <v>361</v>
      </c>
      <c r="F24" s="33">
        <v>337</v>
      </c>
      <c r="G24" s="33">
        <v>419</v>
      </c>
      <c r="H24" s="33">
        <v>223</v>
      </c>
      <c r="I24" s="34">
        <v>202</v>
      </c>
    </row>
    <row r="25" spans="1:9">
      <c r="A25" s="78"/>
      <c r="B25" s="32" t="s">
        <v>39</v>
      </c>
      <c r="C25" s="33">
        <v>644</v>
      </c>
      <c r="D25" s="33">
        <v>178</v>
      </c>
      <c r="E25" s="33">
        <v>129</v>
      </c>
      <c r="F25" s="33">
        <v>112</v>
      </c>
      <c r="G25" s="33">
        <v>112</v>
      </c>
      <c r="H25" s="33">
        <v>64</v>
      </c>
      <c r="I25" s="34">
        <v>49</v>
      </c>
    </row>
    <row r="26" spans="1:9">
      <c r="A26" s="78"/>
      <c r="B26" s="32" t="s">
        <v>40</v>
      </c>
      <c r="C26" s="33">
        <v>263</v>
      </c>
      <c r="D26" s="33">
        <v>66</v>
      </c>
      <c r="E26" s="33">
        <v>30</v>
      </c>
      <c r="F26" s="33">
        <v>56</v>
      </c>
      <c r="G26" s="33">
        <v>59</v>
      </c>
      <c r="H26" s="33">
        <v>27</v>
      </c>
      <c r="I26" s="34">
        <v>25</v>
      </c>
    </row>
    <row r="27" spans="1:9">
      <c r="A27" s="78"/>
      <c r="B27" s="32" t="s">
        <v>41</v>
      </c>
      <c r="C27" s="33">
        <v>501</v>
      </c>
      <c r="D27" s="33">
        <v>99</v>
      </c>
      <c r="E27" s="33">
        <v>80</v>
      </c>
      <c r="F27" s="33">
        <v>109</v>
      </c>
      <c r="G27" s="33">
        <v>101</v>
      </c>
      <c r="H27" s="33">
        <v>59</v>
      </c>
      <c r="I27" s="34">
        <v>53</v>
      </c>
    </row>
    <row r="28" spans="1:9">
      <c r="A28" s="78">
        <v>14</v>
      </c>
      <c r="B28" s="32" t="s">
        <v>38</v>
      </c>
      <c r="C28" s="33">
        <v>2131</v>
      </c>
      <c r="D28" s="33">
        <v>541</v>
      </c>
      <c r="E28" s="33">
        <v>361</v>
      </c>
      <c r="F28" s="33">
        <v>391</v>
      </c>
      <c r="G28" s="33">
        <v>436</v>
      </c>
      <c r="H28" s="33">
        <v>209</v>
      </c>
      <c r="I28" s="34">
        <v>193</v>
      </c>
    </row>
    <row r="29" spans="1:9">
      <c r="A29" s="78"/>
      <c r="B29" s="32" t="s">
        <v>39</v>
      </c>
      <c r="C29" s="33">
        <v>682</v>
      </c>
      <c r="D29" s="33">
        <v>187</v>
      </c>
      <c r="E29" s="33">
        <v>140</v>
      </c>
      <c r="F29" s="33">
        <v>120</v>
      </c>
      <c r="G29" s="33">
        <v>120</v>
      </c>
      <c r="H29" s="33">
        <v>64</v>
      </c>
      <c r="I29" s="34">
        <v>51</v>
      </c>
    </row>
    <row r="30" spans="1:9">
      <c r="A30" s="78"/>
      <c r="B30" s="32" t="s">
        <v>40</v>
      </c>
      <c r="C30" s="33">
        <v>267</v>
      </c>
      <c r="D30" s="33">
        <v>66</v>
      </c>
      <c r="E30" s="33">
        <v>31</v>
      </c>
      <c r="F30" s="33">
        <v>56</v>
      </c>
      <c r="G30" s="33">
        <v>64</v>
      </c>
      <c r="H30" s="33">
        <v>25</v>
      </c>
      <c r="I30" s="34">
        <v>25</v>
      </c>
    </row>
    <row r="31" spans="1:9">
      <c r="A31" s="78"/>
      <c r="B31" s="32" t="s">
        <v>41</v>
      </c>
      <c r="C31" s="33">
        <v>525</v>
      </c>
      <c r="D31" s="33">
        <v>109</v>
      </c>
      <c r="E31" s="33">
        <v>82</v>
      </c>
      <c r="F31" s="33">
        <v>119</v>
      </c>
      <c r="G31" s="33">
        <v>105</v>
      </c>
      <c r="H31" s="33">
        <v>58</v>
      </c>
      <c r="I31" s="34">
        <v>52</v>
      </c>
    </row>
    <row r="32" spans="1:9">
      <c r="A32" s="78">
        <v>15</v>
      </c>
      <c r="B32" s="32" t="s">
        <v>38</v>
      </c>
      <c r="C32" s="33">
        <v>2104</v>
      </c>
      <c r="D32" s="33">
        <v>549</v>
      </c>
      <c r="E32" s="33">
        <v>365</v>
      </c>
      <c r="F32" s="33">
        <v>374</v>
      </c>
      <c r="G32" s="33">
        <v>436</v>
      </c>
      <c r="H32" s="33">
        <v>197</v>
      </c>
      <c r="I32" s="34">
        <v>183</v>
      </c>
    </row>
    <row r="33" spans="1:9">
      <c r="A33" s="78"/>
      <c r="B33" s="32" t="s">
        <v>39</v>
      </c>
      <c r="C33" s="33">
        <v>682</v>
      </c>
      <c r="D33" s="33">
        <v>202</v>
      </c>
      <c r="E33" s="33">
        <v>129</v>
      </c>
      <c r="F33" s="33">
        <v>125</v>
      </c>
      <c r="G33" s="33">
        <v>119</v>
      </c>
      <c r="H33" s="33">
        <v>62</v>
      </c>
      <c r="I33" s="34">
        <v>45</v>
      </c>
    </row>
    <row r="34" spans="1:9">
      <c r="A34" s="78"/>
      <c r="B34" s="32" t="s">
        <v>40</v>
      </c>
      <c r="C34" s="33">
        <v>282</v>
      </c>
      <c r="D34" s="33">
        <v>69</v>
      </c>
      <c r="E34" s="33">
        <v>32</v>
      </c>
      <c r="F34" s="33">
        <v>63</v>
      </c>
      <c r="G34" s="33">
        <v>70</v>
      </c>
      <c r="H34" s="33">
        <v>26</v>
      </c>
      <c r="I34" s="34">
        <v>22</v>
      </c>
    </row>
    <row r="35" spans="1:9">
      <c r="A35" s="78"/>
      <c r="B35" s="32" t="s">
        <v>41</v>
      </c>
      <c r="C35" s="33">
        <v>563</v>
      </c>
      <c r="D35" s="33">
        <v>122</v>
      </c>
      <c r="E35" s="33">
        <v>85</v>
      </c>
      <c r="F35" s="33">
        <v>128</v>
      </c>
      <c r="G35" s="33">
        <v>115</v>
      </c>
      <c r="H35" s="33">
        <v>59</v>
      </c>
      <c r="I35" s="34">
        <v>54</v>
      </c>
    </row>
    <row r="36" spans="1:9">
      <c r="A36" s="78">
        <v>16</v>
      </c>
      <c r="B36" s="32" t="s">
        <v>38</v>
      </c>
      <c r="C36" s="33">
        <v>2158</v>
      </c>
      <c r="D36" s="33">
        <v>561</v>
      </c>
      <c r="E36" s="33">
        <v>362</v>
      </c>
      <c r="F36" s="33">
        <v>390</v>
      </c>
      <c r="G36" s="33">
        <v>452</v>
      </c>
      <c r="H36" s="33">
        <v>197</v>
      </c>
      <c r="I36" s="34">
        <v>196</v>
      </c>
    </row>
    <row r="37" spans="1:9">
      <c r="A37" s="78"/>
      <c r="B37" s="32" t="s">
        <v>39</v>
      </c>
      <c r="C37" s="33">
        <v>812</v>
      </c>
      <c r="D37" s="33">
        <v>275</v>
      </c>
      <c r="E37" s="33">
        <v>163</v>
      </c>
      <c r="F37" s="33">
        <v>134</v>
      </c>
      <c r="G37" s="33">
        <v>128</v>
      </c>
      <c r="H37" s="33">
        <v>65</v>
      </c>
      <c r="I37" s="34">
        <v>47</v>
      </c>
    </row>
    <row r="38" spans="1:9">
      <c r="A38" s="78"/>
      <c r="B38" s="32" t="s">
        <v>40</v>
      </c>
      <c r="C38" s="33">
        <v>349</v>
      </c>
      <c r="D38" s="33">
        <v>81</v>
      </c>
      <c r="E38" s="33">
        <v>52</v>
      </c>
      <c r="F38" s="33">
        <v>71</v>
      </c>
      <c r="G38" s="33">
        <v>80</v>
      </c>
      <c r="H38" s="33">
        <v>33</v>
      </c>
      <c r="I38" s="34">
        <v>32</v>
      </c>
    </row>
    <row r="39" spans="1:9">
      <c r="A39" s="78"/>
      <c r="B39" s="32" t="s">
        <v>41</v>
      </c>
      <c r="C39" s="33">
        <v>550</v>
      </c>
      <c r="D39" s="33">
        <v>121</v>
      </c>
      <c r="E39" s="33">
        <v>82</v>
      </c>
      <c r="F39" s="33">
        <v>128</v>
      </c>
      <c r="G39" s="33">
        <v>109</v>
      </c>
      <c r="H39" s="33">
        <v>55</v>
      </c>
      <c r="I39" s="34">
        <v>55</v>
      </c>
    </row>
    <row r="40" spans="1:9" ht="44.25" customHeight="1" thickBot="1">
      <c r="A40" s="35">
        <v>17</v>
      </c>
      <c r="B40" s="36" t="s">
        <v>14</v>
      </c>
      <c r="C40" s="37">
        <v>3740</v>
      </c>
      <c r="D40" s="37">
        <v>964</v>
      </c>
      <c r="E40" s="37">
        <v>611</v>
      </c>
      <c r="F40" s="37">
        <v>722</v>
      </c>
      <c r="G40" s="37">
        <v>775</v>
      </c>
      <c r="H40" s="37">
        <v>350</v>
      </c>
      <c r="I40" s="38">
        <v>318</v>
      </c>
    </row>
    <row r="41" spans="1:9">
      <c r="A41" s="16" t="s">
        <v>17</v>
      </c>
    </row>
  </sheetData>
  <mergeCells count="23">
    <mergeCell ref="H2:H3"/>
    <mergeCell ref="H14:H15"/>
    <mergeCell ref="I14:I15"/>
    <mergeCell ref="C14:C15"/>
    <mergeCell ref="D14:D15"/>
    <mergeCell ref="E14:E15"/>
    <mergeCell ref="F14:F15"/>
    <mergeCell ref="G14:G15"/>
    <mergeCell ref="G2:G3"/>
    <mergeCell ref="D2:D3"/>
    <mergeCell ref="F2:F3"/>
    <mergeCell ref="A28:A31"/>
    <mergeCell ref="A16:A19"/>
    <mergeCell ref="A20:A23"/>
    <mergeCell ref="A14:A15"/>
    <mergeCell ref="B14:B15"/>
    <mergeCell ref="A2:A3"/>
    <mergeCell ref="B2:B3"/>
    <mergeCell ref="A32:A35"/>
    <mergeCell ref="A36:A39"/>
    <mergeCell ref="A24:A27"/>
    <mergeCell ref="C2:C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view="pageBreakPreview" topLeftCell="A7" zoomScaleNormal="100" workbookViewId="0">
      <selection activeCell="B11" sqref="B11"/>
    </sheetView>
  </sheetViews>
  <sheetFormatPr defaultRowHeight="13.5"/>
  <cols>
    <col min="1" max="1" width="11.125" style="3" customWidth="1"/>
    <col min="2" max="7" width="12.25" style="3" customWidth="1"/>
    <col min="8" max="8" width="9.625" style="3" customWidth="1"/>
    <col min="9" max="9" width="0.25" style="3" customWidth="1"/>
    <col min="10" max="16384" width="9" style="3"/>
  </cols>
  <sheetData>
    <row r="1" spans="1:8" ht="20.25" customHeight="1" thickBot="1">
      <c r="A1" s="2" t="s">
        <v>53</v>
      </c>
    </row>
    <row r="2" spans="1:8" ht="14.25" customHeight="1">
      <c r="A2" s="85" t="s">
        <v>0</v>
      </c>
      <c r="B2" s="91" t="s">
        <v>20</v>
      </c>
      <c r="C2" s="91" t="s">
        <v>21</v>
      </c>
      <c r="D2" s="95" t="s">
        <v>24</v>
      </c>
      <c r="E2" s="96"/>
      <c r="F2" s="95" t="s">
        <v>25</v>
      </c>
      <c r="G2" s="97"/>
    </row>
    <row r="3" spans="1:8" ht="19.5" customHeight="1">
      <c r="A3" s="86"/>
      <c r="B3" s="92"/>
      <c r="C3" s="92"/>
      <c r="D3" s="42" t="s">
        <v>22</v>
      </c>
      <c r="E3" s="42" t="s">
        <v>23</v>
      </c>
      <c r="F3" s="42" t="s">
        <v>26</v>
      </c>
      <c r="G3" s="43" t="s">
        <v>27</v>
      </c>
    </row>
    <row r="4" spans="1:8" ht="19.5" customHeight="1">
      <c r="A4" s="44"/>
      <c r="B4" s="45" t="s">
        <v>45</v>
      </c>
      <c r="C4" s="45" t="s">
        <v>45</v>
      </c>
      <c r="D4" s="46" t="s">
        <v>43</v>
      </c>
      <c r="E4" s="46" t="s">
        <v>43</v>
      </c>
      <c r="F4" s="46" t="s">
        <v>43</v>
      </c>
      <c r="G4" s="46" t="s">
        <v>44</v>
      </c>
    </row>
    <row r="5" spans="1:8" ht="21" hidden="1" customHeight="1">
      <c r="A5" s="11" t="s">
        <v>15</v>
      </c>
      <c r="B5" s="12">
        <f t="shared" ref="B5:G5" si="0">SUM(C16:C19)</f>
        <v>2143</v>
      </c>
      <c r="C5" s="12">
        <f t="shared" si="0"/>
        <v>29</v>
      </c>
      <c r="D5" s="12">
        <f t="shared" si="0"/>
        <v>459</v>
      </c>
      <c r="E5" s="12">
        <f t="shared" si="0"/>
        <v>21</v>
      </c>
      <c r="F5" s="12">
        <f t="shared" si="0"/>
        <v>10</v>
      </c>
      <c r="G5" s="12">
        <f t="shared" si="0"/>
        <v>6285</v>
      </c>
    </row>
    <row r="6" spans="1:8" ht="21" hidden="1" customHeight="1">
      <c r="A6" s="13">
        <v>12</v>
      </c>
      <c r="B6" s="12">
        <f t="shared" ref="B6:G6" si="1">SUM(C20:C23)</f>
        <v>2049</v>
      </c>
      <c r="C6" s="12">
        <f t="shared" si="1"/>
        <v>30</v>
      </c>
      <c r="D6" s="12">
        <f t="shared" si="1"/>
        <v>400</v>
      </c>
      <c r="E6" s="12">
        <f t="shared" si="1"/>
        <v>37</v>
      </c>
      <c r="F6" s="12">
        <f t="shared" si="1"/>
        <v>10</v>
      </c>
      <c r="G6" s="12">
        <f t="shared" si="1"/>
        <v>1747</v>
      </c>
    </row>
    <row r="7" spans="1:8" ht="20.25" customHeight="1">
      <c r="A7" s="13" t="s">
        <v>42</v>
      </c>
      <c r="B7" s="12">
        <f t="shared" ref="B7:G7" si="2">SUM(C24:C27)</f>
        <v>3476</v>
      </c>
      <c r="C7" s="12">
        <f t="shared" si="2"/>
        <v>39</v>
      </c>
      <c r="D7" s="12">
        <f t="shared" si="2"/>
        <v>588</v>
      </c>
      <c r="E7" s="12">
        <f t="shared" si="2"/>
        <v>64</v>
      </c>
      <c r="F7" s="12">
        <f t="shared" si="2"/>
        <v>17</v>
      </c>
      <c r="G7" s="12">
        <f t="shared" si="2"/>
        <v>6243</v>
      </c>
    </row>
    <row r="8" spans="1:8" ht="20.25" customHeight="1">
      <c r="A8" s="13">
        <v>14</v>
      </c>
      <c r="B8" s="12">
        <f t="shared" ref="B8:G8" si="3">SUM(C28:C31)</f>
        <v>3605</v>
      </c>
      <c r="C8" s="12">
        <f t="shared" si="3"/>
        <v>38</v>
      </c>
      <c r="D8" s="12">
        <f t="shared" si="3"/>
        <v>768</v>
      </c>
      <c r="E8" s="12">
        <f t="shared" si="3"/>
        <v>72</v>
      </c>
      <c r="F8" s="12">
        <f t="shared" si="3"/>
        <v>30</v>
      </c>
      <c r="G8" s="12">
        <f t="shared" si="3"/>
        <v>6719</v>
      </c>
    </row>
    <row r="9" spans="1:8" ht="20.25" customHeight="1">
      <c r="A9" s="13">
        <v>15</v>
      </c>
      <c r="B9" s="12">
        <f t="shared" ref="B9:G9" si="4">SUM(C32:C35)</f>
        <v>3631</v>
      </c>
      <c r="C9" s="12">
        <f t="shared" si="4"/>
        <v>40</v>
      </c>
      <c r="D9" s="12">
        <f t="shared" si="4"/>
        <v>830</v>
      </c>
      <c r="E9" s="12">
        <f t="shared" si="4"/>
        <v>63</v>
      </c>
      <c r="F9" s="12">
        <f t="shared" si="4"/>
        <v>39</v>
      </c>
      <c r="G9" s="12">
        <f t="shared" si="4"/>
        <v>9006</v>
      </c>
    </row>
    <row r="10" spans="1:8" ht="20.25" customHeight="1">
      <c r="A10" s="13">
        <v>16</v>
      </c>
      <c r="B10" s="12">
        <f t="shared" ref="B10:G10" si="5">SUM(C36:C39)</f>
        <v>3869</v>
      </c>
      <c r="C10" s="12">
        <f t="shared" si="5"/>
        <v>37</v>
      </c>
      <c r="D10" s="12">
        <f t="shared" si="5"/>
        <v>887</v>
      </c>
      <c r="E10" s="12">
        <f t="shared" si="5"/>
        <v>52</v>
      </c>
      <c r="F10" s="12">
        <f t="shared" si="5"/>
        <v>40</v>
      </c>
      <c r="G10" s="12">
        <f t="shared" si="5"/>
        <v>10711</v>
      </c>
    </row>
    <row r="11" spans="1:8" ht="20.25" customHeight="1" thickBot="1">
      <c r="A11" s="14">
        <v>17</v>
      </c>
      <c r="B11" s="15">
        <f t="shared" ref="B11:G11" si="6">SUM(C40:C40)</f>
        <v>3740</v>
      </c>
      <c r="C11" s="15">
        <f t="shared" si="6"/>
        <v>39</v>
      </c>
      <c r="D11" s="15">
        <f t="shared" si="6"/>
        <v>1119</v>
      </c>
      <c r="E11" s="15">
        <f t="shared" si="6"/>
        <v>49</v>
      </c>
      <c r="F11" s="15">
        <f t="shared" si="6"/>
        <v>53</v>
      </c>
      <c r="G11" s="15">
        <f t="shared" si="6"/>
        <v>14335</v>
      </c>
    </row>
    <row r="12" spans="1:8" ht="22.5" customHeight="1">
      <c r="A12" s="16" t="s">
        <v>17</v>
      </c>
    </row>
    <row r="13" spans="1:8" ht="14.25" thickBot="1">
      <c r="A13" s="2" t="s">
        <v>53</v>
      </c>
    </row>
    <row r="14" spans="1:8" ht="14.25" customHeight="1">
      <c r="A14" s="93" t="s">
        <v>0</v>
      </c>
      <c r="B14" s="89"/>
      <c r="C14" s="91" t="s">
        <v>20</v>
      </c>
      <c r="D14" s="91" t="s">
        <v>21</v>
      </c>
      <c r="E14" s="95" t="s">
        <v>24</v>
      </c>
      <c r="F14" s="96"/>
      <c r="G14" s="95" t="s">
        <v>25</v>
      </c>
      <c r="H14" s="97"/>
    </row>
    <row r="15" spans="1:8" ht="19.5" customHeight="1">
      <c r="A15" s="94"/>
      <c r="B15" s="90"/>
      <c r="C15" s="92"/>
      <c r="D15" s="92"/>
      <c r="E15" s="42" t="s">
        <v>22</v>
      </c>
      <c r="F15" s="42" t="s">
        <v>23</v>
      </c>
      <c r="G15" s="42" t="s">
        <v>26</v>
      </c>
      <c r="H15" s="43" t="s">
        <v>27</v>
      </c>
    </row>
    <row r="16" spans="1:8" hidden="1">
      <c r="A16" s="77" t="s">
        <v>15</v>
      </c>
      <c r="B16" s="31" t="s">
        <v>38</v>
      </c>
      <c r="C16" s="12">
        <v>2143</v>
      </c>
      <c r="D16" s="12">
        <v>29</v>
      </c>
      <c r="E16" s="12">
        <v>459</v>
      </c>
      <c r="F16" s="12">
        <v>21</v>
      </c>
      <c r="G16" s="12">
        <v>10</v>
      </c>
      <c r="H16" s="12">
        <v>6285</v>
      </c>
    </row>
    <row r="17" spans="1:8" hidden="1">
      <c r="A17" s="76"/>
      <c r="B17" s="31" t="s">
        <v>39</v>
      </c>
      <c r="C17" s="12"/>
      <c r="D17" s="12"/>
      <c r="E17" s="12"/>
      <c r="F17" s="12"/>
      <c r="G17" s="12"/>
      <c r="H17" s="12"/>
    </row>
    <row r="18" spans="1:8" hidden="1">
      <c r="A18" s="76"/>
      <c r="B18" s="31" t="s">
        <v>40</v>
      </c>
      <c r="C18" s="12"/>
      <c r="D18" s="12"/>
      <c r="E18" s="12"/>
      <c r="F18" s="12"/>
      <c r="G18" s="12"/>
      <c r="H18" s="12"/>
    </row>
    <row r="19" spans="1:8" hidden="1">
      <c r="A19" s="76"/>
      <c r="B19" s="31" t="s">
        <v>41</v>
      </c>
      <c r="C19" s="12"/>
      <c r="D19" s="12"/>
      <c r="E19" s="12"/>
      <c r="F19" s="12"/>
      <c r="G19" s="12"/>
      <c r="H19" s="12"/>
    </row>
    <row r="20" spans="1:8" hidden="1">
      <c r="A20" s="76">
        <v>12</v>
      </c>
      <c r="B20" s="31" t="s">
        <v>38</v>
      </c>
      <c r="C20" s="12">
        <v>2049</v>
      </c>
      <c r="D20" s="12">
        <v>30</v>
      </c>
      <c r="E20" s="12">
        <v>400</v>
      </c>
      <c r="F20" s="12">
        <v>37</v>
      </c>
      <c r="G20" s="12">
        <v>10</v>
      </c>
      <c r="H20" s="12">
        <v>1747</v>
      </c>
    </row>
    <row r="21" spans="1:8" hidden="1">
      <c r="A21" s="76"/>
      <c r="B21" s="31" t="s">
        <v>39</v>
      </c>
      <c r="C21" s="12"/>
      <c r="D21" s="12"/>
      <c r="E21" s="12"/>
      <c r="F21" s="12"/>
      <c r="G21" s="12"/>
      <c r="H21" s="12"/>
    </row>
    <row r="22" spans="1:8" hidden="1">
      <c r="A22" s="76"/>
      <c r="B22" s="31" t="s">
        <v>40</v>
      </c>
      <c r="C22" s="12"/>
      <c r="D22" s="12"/>
      <c r="E22" s="12"/>
      <c r="F22" s="12"/>
      <c r="G22" s="12"/>
      <c r="H22" s="12"/>
    </row>
    <row r="23" spans="1:8" hidden="1">
      <c r="A23" s="76"/>
      <c r="B23" s="31" t="s">
        <v>41</v>
      </c>
      <c r="C23" s="12"/>
      <c r="D23" s="12"/>
      <c r="E23" s="12"/>
      <c r="F23" s="12"/>
      <c r="G23" s="12"/>
      <c r="H23" s="12"/>
    </row>
    <row r="24" spans="1:8">
      <c r="A24" s="76" t="s">
        <v>42</v>
      </c>
      <c r="B24" s="32" t="s">
        <v>38</v>
      </c>
      <c r="C24" s="21">
        <v>2068</v>
      </c>
      <c r="D24" s="21">
        <v>29</v>
      </c>
      <c r="E24" s="21">
        <v>482</v>
      </c>
      <c r="F24" s="21">
        <v>40</v>
      </c>
      <c r="G24" s="21">
        <v>11</v>
      </c>
      <c r="H24" s="22">
        <v>4002</v>
      </c>
    </row>
    <row r="25" spans="1:8">
      <c r="A25" s="76"/>
      <c r="B25" s="32" t="s">
        <v>39</v>
      </c>
      <c r="C25" s="21">
        <v>644</v>
      </c>
      <c r="D25" s="21">
        <v>9</v>
      </c>
      <c r="E25" s="21">
        <v>17</v>
      </c>
      <c r="F25" s="21">
        <v>13</v>
      </c>
      <c r="G25" s="21">
        <v>1</v>
      </c>
      <c r="H25" s="22">
        <v>817</v>
      </c>
    </row>
    <row r="26" spans="1:8">
      <c r="A26" s="76"/>
      <c r="B26" s="32" t="s">
        <v>40</v>
      </c>
      <c r="C26" s="21">
        <v>263</v>
      </c>
      <c r="D26" s="21">
        <v>1</v>
      </c>
      <c r="E26" s="21">
        <v>35</v>
      </c>
      <c r="F26" s="21">
        <v>5</v>
      </c>
      <c r="G26" s="21">
        <v>1</v>
      </c>
      <c r="H26" s="22">
        <v>691</v>
      </c>
    </row>
    <row r="27" spans="1:8">
      <c r="A27" s="76"/>
      <c r="B27" s="32" t="s">
        <v>41</v>
      </c>
      <c r="C27" s="21">
        <v>501</v>
      </c>
      <c r="D27" s="21">
        <v>0</v>
      </c>
      <c r="E27" s="21">
        <v>54</v>
      </c>
      <c r="F27" s="21">
        <v>6</v>
      </c>
      <c r="G27" s="21">
        <v>4</v>
      </c>
      <c r="H27" s="22">
        <v>733</v>
      </c>
    </row>
    <row r="28" spans="1:8">
      <c r="A28" s="76">
        <v>14</v>
      </c>
      <c r="B28" s="32" t="s">
        <v>38</v>
      </c>
      <c r="C28" s="21">
        <v>2131</v>
      </c>
      <c r="D28" s="21">
        <v>27</v>
      </c>
      <c r="E28" s="21">
        <v>562</v>
      </c>
      <c r="F28" s="21">
        <v>40</v>
      </c>
      <c r="G28" s="21">
        <v>21</v>
      </c>
      <c r="H28" s="22">
        <v>3630</v>
      </c>
    </row>
    <row r="29" spans="1:8">
      <c r="A29" s="76"/>
      <c r="B29" s="32" t="s">
        <v>39</v>
      </c>
      <c r="C29" s="21">
        <v>682</v>
      </c>
      <c r="D29" s="21">
        <v>9</v>
      </c>
      <c r="E29" s="21">
        <v>89</v>
      </c>
      <c r="F29" s="21">
        <v>18</v>
      </c>
      <c r="G29" s="21">
        <v>3</v>
      </c>
      <c r="H29" s="22">
        <v>1072</v>
      </c>
    </row>
    <row r="30" spans="1:8">
      <c r="A30" s="76"/>
      <c r="B30" s="32" t="s">
        <v>40</v>
      </c>
      <c r="C30" s="21">
        <v>267</v>
      </c>
      <c r="D30" s="21">
        <v>2</v>
      </c>
      <c r="E30" s="21">
        <v>76</v>
      </c>
      <c r="F30" s="21">
        <v>9</v>
      </c>
      <c r="G30" s="21">
        <v>2</v>
      </c>
      <c r="H30" s="22">
        <v>1065</v>
      </c>
    </row>
    <row r="31" spans="1:8">
      <c r="A31" s="76"/>
      <c r="B31" s="32" t="s">
        <v>41</v>
      </c>
      <c r="C31" s="21">
        <v>525</v>
      </c>
      <c r="D31" s="21">
        <v>0</v>
      </c>
      <c r="E31" s="21">
        <v>41</v>
      </c>
      <c r="F31" s="21">
        <v>5</v>
      </c>
      <c r="G31" s="21">
        <v>4</v>
      </c>
      <c r="H31" s="22">
        <v>952</v>
      </c>
    </row>
    <row r="32" spans="1:8">
      <c r="A32" s="76">
        <v>15</v>
      </c>
      <c r="B32" s="32" t="s">
        <v>38</v>
      </c>
      <c r="C32" s="21">
        <v>2104</v>
      </c>
      <c r="D32" s="21">
        <v>29</v>
      </c>
      <c r="E32" s="21">
        <v>574</v>
      </c>
      <c r="F32" s="21">
        <v>36</v>
      </c>
      <c r="G32" s="21">
        <v>28</v>
      </c>
      <c r="H32" s="22">
        <v>5183</v>
      </c>
    </row>
    <row r="33" spans="1:8">
      <c r="A33" s="76"/>
      <c r="B33" s="32" t="s">
        <v>39</v>
      </c>
      <c r="C33" s="21">
        <v>682</v>
      </c>
      <c r="D33" s="21">
        <v>8</v>
      </c>
      <c r="E33" s="21">
        <v>125</v>
      </c>
      <c r="F33" s="21">
        <v>16</v>
      </c>
      <c r="G33" s="21">
        <v>4</v>
      </c>
      <c r="H33" s="22">
        <v>1815</v>
      </c>
    </row>
    <row r="34" spans="1:8">
      <c r="A34" s="76"/>
      <c r="B34" s="32" t="s">
        <v>40</v>
      </c>
      <c r="C34" s="21">
        <v>282</v>
      </c>
      <c r="D34" s="21">
        <v>3</v>
      </c>
      <c r="E34" s="21">
        <v>66</v>
      </c>
      <c r="F34" s="21">
        <v>2</v>
      </c>
      <c r="G34" s="21">
        <v>2</v>
      </c>
      <c r="H34" s="22">
        <v>671</v>
      </c>
    </row>
    <row r="35" spans="1:8">
      <c r="A35" s="76"/>
      <c r="B35" s="32" t="s">
        <v>41</v>
      </c>
      <c r="C35" s="21">
        <v>563</v>
      </c>
      <c r="D35" s="21">
        <v>0</v>
      </c>
      <c r="E35" s="21">
        <v>65</v>
      </c>
      <c r="F35" s="21">
        <v>9</v>
      </c>
      <c r="G35" s="21">
        <v>5</v>
      </c>
      <c r="H35" s="22">
        <v>1337</v>
      </c>
    </row>
    <row r="36" spans="1:8">
      <c r="A36" s="76">
        <v>16</v>
      </c>
      <c r="B36" s="32" t="s">
        <v>38</v>
      </c>
      <c r="C36" s="21">
        <v>2158</v>
      </c>
      <c r="D36" s="21">
        <v>30</v>
      </c>
      <c r="E36" s="21">
        <v>624</v>
      </c>
      <c r="F36" s="21">
        <v>31</v>
      </c>
      <c r="G36" s="21">
        <v>27</v>
      </c>
      <c r="H36" s="22">
        <v>5671</v>
      </c>
    </row>
    <row r="37" spans="1:8">
      <c r="A37" s="76"/>
      <c r="B37" s="32" t="s">
        <v>39</v>
      </c>
      <c r="C37" s="21">
        <v>812</v>
      </c>
      <c r="D37" s="21">
        <v>7</v>
      </c>
      <c r="E37" s="21">
        <v>155</v>
      </c>
      <c r="F37" s="21">
        <v>10</v>
      </c>
      <c r="G37" s="21">
        <v>7</v>
      </c>
      <c r="H37" s="22">
        <v>2609</v>
      </c>
    </row>
    <row r="38" spans="1:8">
      <c r="A38" s="76"/>
      <c r="B38" s="32" t="s">
        <v>40</v>
      </c>
      <c r="C38" s="21">
        <v>349</v>
      </c>
      <c r="D38" s="21">
        <v>0</v>
      </c>
      <c r="E38" s="21">
        <v>55</v>
      </c>
      <c r="F38" s="21">
        <v>2</v>
      </c>
      <c r="G38" s="21">
        <v>2</v>
      </c>
      <c r="H38" s="22">
        <v>347</v>
      </c>
    </row>
    <row r="39" spans="1:8">
      <c r="A39" s="76"/>
      <c r="B39" s="32" t="s">
        <v>41</v>
      </c>
      <c r="C39" s="21">
        <v>550</v>
      </c>
      <c r="D39" s="21">
        <v>0</v>
      </c>
      <c r="E39" s="21">
        <v>53</v>
      </c>
      <c r="F39" s="21">
        <v>9</v>
      </c>
      <c r="G39" s="21">
        <v>4</v>
      </c>
      <c r="H39" s="22">
        <v>2084</v>
      </c>
    </row>
    <row r="40" spans="1:8" ht="45.75" customHeight="1" thickBot="1">
      <c r="A40" s="14">
        <v>17</v>
      </c>
      <c r="B40" s="36" t="s">
        <v>14</v>
      </c>
      <c r="C40" s="26">
        <v>3740</v>
      </c>
      <c r="D40" s="26">
        <v>39</v>
      </c>
      <c r="E40" s="26">
        <v>1119</v>
      </c>
      <c r="F40" s="26">
        <v>49</v>
      </c>
      <c r="G40" s="26">
        <v>53</v>
      </c>
      <c r="H40" s="27">
        <v>14335</v>
      </c>
    </row>
    <row r="41" spans="1:8" ht="21.75" customHeight="1">
      <c r="A41" s="16" t="s">
        <v>17</v>
      </c>
    </row>
  </sheetData>
  <mergeCells count="17">
    <mergeCell ref="E14:F14"/>
    <mergeCell ref="G14:H14"/>
    <mergeCell ref="A2:A3"/>
    <mergeCell ref="B2:B3"/>
    <mergeCell ref="C2:C3"/>
    <mergeCell ref="D2:E2"/>
    <mergeCell ref="F2:G2"/>
    <mergeCell ref="A16:A19"/>
    <mergeCell ref="B14:B15"/>
    <mergeCell ref="C14:C15"/>
    <mergeCell ref="D14:D15"/>
    <mergeCell ref="A14:A15"/>
    <mergeCell ref="A36:A39"/>
    <mergeCell ref="A28:A31"/>
    <mergeCell ref="A32:A35"/>
    <mergeCell ref="A20:A23"/>
    <mergeCell ref="A24:A2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5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5" style="3" customWidth="1"/>
    <col min="3" max="3" width="15.625" style="3" customWidth="1"/>
    <col min="4" max="4" width="8.875" style="3" customWidth="1"/>
    <col min="5" max="5" width="15.625" style="3" customWidth="1"/>
    <col min="6" max="6" width="8.75" style="3" customWidth="1"/>
    <col min="7" max="16384" width="9" style="3"/>
  </cols>
  <sheetData>
    <row r="1" spans="1:6" ht="16.5" customHeight="1" thickBot="1">
      <c r="A1" s="2" t="s">
        <v>54</v>
      </c>
      <c r="F1" s="4" t="s">
        <v>32</v>
      </c>
    </row>
    <row r="2" spans="1:6" ht="12" customHeight="1">
      <c r="A2" s="85" t="s">
        <v>0</v>
      </c>
      <c r="B2" s="79" t="s">
        <v>28</v>
      </c>
      <c r="C2" s="95" t="s">
        <v>29</v>
      </c>
      <c r="D2" s="97"/>
      <c r="E2" s="97"/>
      <c r="F2" s="41"/>
    </row>
    <row r="3" spans="1:6" ht="12.75" customHeight="1">
      <c r="A3" s="86"/>
      <c r="B3" s="80"/>
      <c r="C3" s="100" t="s">
        <v>30</v>
      </c>
      <c r="D3" s="86"/>
      <c r="E3" s="101" t="s">
        <v>49</v>
      </c>
      <c r="F3" s="102"/>
    </row>
    <row r="4" spans="1:6" hidden="1">
      <c r="A4" s="13" t="s">
        <v>15</v>
      </c>
      <c r="B4" s="49">
        <f>SUM(C15:C18)</f>
        <v>774</v>
      </c>
      <c r="C4" s="49">
        <f>SUM(E15:E18)</f>
        <v>69421</v>
      </c>
      <c r="D4" s="49"/>
      <c r="E4" s="49">
        <f>SUM(F15:F18)</f>
        <v>89691</v>
      </c>
      <c r="F4" s="48"/>
    </row>
    <row r="5" spans="1:6" hidden="1">
      <c r="A5" s="13">
        <v>12</v>
      </c>
      <c r="B5" s="49">
        <f>SUM(C19:C22)</f>
        <v>788</v>
      </c>
      <c r="C5" s="49">
        <f>SUM(E19:E22)</f>
        <v>69822</v>
      </c>
      <c r="D5" s="49"/>
      <c r="E5" s="49">
        <f>SUM(F19:F22)</f>
        <v>88607</v>
      </c>
      <c r="F5" s="48"/>
    </row>
    <row r="6" spans="1:6" ht="24" customHeight="1">
      <c r="A6" s="13" t="s">
        <v>42</v>
      </c>
      <c r="B6" s="49">
        <f>SUM(C23:C26)</f>
        <v>1935</v>
      </c>
      <c r="C6" s="12">
        <f>SUM(E23:E26)</f>
        <v>161777</v>
      </c>
      <c r="D6" s="49"/>
      <c r="E6" s="72">
        <f>C6/B6*1000</f>
        <v>83605.684754521964</v>
      </c>
      <c r="F6" s="48"/>
    </row>
    <row r="7" spans="1:6" ht="24" customHeight="1">
      <c r="A7" s="13">
        <v>14</v>
      </c>
      <c r="B7" s="49">
        <f>SUM(C27:C30)</f>
        <v>2032</v>
      </c>
      <c r="C7" s="12">
        <f>SUM(E27:E30)</f>
        <v>171694</v>
      </c>
      <c r="D7" s="49"/>
      <c r="E7" s="72">
        <f>C7/B7*1000</f>
        <v>84495.078740157478</v>
      </c>
      <c r="F7" s="48"/>
    </row>
    <row r="8" spans="1:6" ht="24" customHeight="1">
      <c r="A8" s="13">
        <v>15</v>
      </c>
      <c r="B8" s="49">
        <f>SUM(C31:C34)</f>
        <v>1940</v>
      </c>
      <c r="C8" s="12">
        <f>SUM(E31:E34)</f>
        <v>169810</v>
      </c>
      <c r="D8" s="49"/>
      <c r="E8" s="72">
        <f>C8/B8*1000</f>
        <v>87530.927835051538</v>
      </c>
      <c r="F8" s="48"/>
    </row>
    <row r="9" spans="1:6" ht="24" customHeight="1">
      <c r="A9" s="13">
        <v>16</v>
      </c>
      <c r="B9" s="49">
        <f>SUM(C35:C38)</f>
        <v>1730</v>
      </c>
      <c r="C9" s="12">
        <f>SUM(E35:E38)</f>
        <v>139355</v>
      </c>
      <c r="D9" s="49"/>
      <c r="E9" s="72">
        <f>C9/B9*1000</f>
        <v>80552.023121387276</v>
      </c>
      <c r="F9" s="49"/>
    </row>
    <row r="10" spans="1:6" ht="24" customHeight="1" thickBot="1">
      <c r="A10" s="14">
        <v>17</v>
      </c>
      <c r="B10" s="50">
        <f>SUM(C39)</f>
        <v>855</v>
      </c>
      <c r="C10" s="15">
        <f>SUM(E39)</f>
        <v>85246</v>
      </c>
      <c r="D10" s="50"/>
      <c r="E10" s="73">
        <f>C10/B10*1000</f>
        <v>99702.923976608188</v>
      </c>
      <c r="F10" s="50"/>
    </row>
    <row r="11" spans="1:6">
      <c r="A11" s="16" t="s">
        <v>46</v>
      </c>
    </row>
    <row r="12" spans="1:6" ht="14.25" thickBot="1">
      <c r="A12" s="2" t="s">
        <v>54</v>
      </c>
      <c r="F12" s="51" t="s">
        <v>32</v>
      </c>
    </row>
    <row r="13" spans="1:6">
      <c r="A13" s="85" t="s">
        <v>0</v>
      </c>
      <c r="B13" s="79"/>
      <c r="C13" s="79" t="s">
        <v>28</v>
      </c>
      <c r="D13" s="75"/>
      <c r="E13" s="98" t="s">
        <v>29</v>
      </c>
      <c r="F13" s="99"/>
    </row>
    <row r="14" spans="1:6">
      <c r="A14" s="86"/>
      <c r="B14" s="80"/>
      <c r="C14" s="80"/>
      <c r="D14" s="47"/>
      <c r="E14" s="42" t="s">
        <v>30</v>
      </c>
      <c r="F14" s="43" t="s">
        <v>31</v>
      </c>
    </row>
    <row r="15" spans="1:6" hidden="1">
      <c r="A15" s="76" t="s">
        <v>15</v>
      </c>
      <c r="B15" s="18" t="s">
        <v>38</v>
      </c>
      <c r="C15" s="49">
        <v>774</v>
      </c>
      <c r="D15" s="49"/>
      <c r="E15" s="49">
        <v>69421</v>
      </c>
      <c r="F15" s="49">
        <v>89691</v>
      </c>
    </row>
    <row r="16" spans="1:6" hidden="1">
      <c r="A16" s="76"/>
      <c r="B16" s="18" t="s">
        <v>39</v>
      </c>
      <c r="C16" s="49"/>
      <c r="D16" s="49"/>
      <c r="E16" s="49"/>
      <c r="F16" s="49"/>
    </row>
    <row r="17" spans="1:7" hidden="1">
      <c r="A17" s="76"/>
      <c r="B17" s="18" t="s">
        <v>40</v>
      </c>
      <c r="C17" s="49"/>
      <c r="D17" s="49"/>
      <c r="E17" s="49"/>
      <c r="F17" s="49"/>
    </row>
    <row r="18" spans="1:7" hidden="1">
      <c r="A18" s="76"/>
      <c r="B18" s="18" t="s">
        <v>41</v>
      </c>
      <c r="C18" s="49"/>
      <c r="D18" s="49"/>
      <c r="E18" s="49"/>
      <c r="F18" s="49"/>
    </row>
    <row r="19" spans="1:7" hidden="1">
      <c r="A19" s="76">
        <v>12</v>
      </c>
      <c r="B19" s="18" t="s">
        <v>38</v>
      </c>
      <c r="C19" s="49">
        <v>788</v>
      </c>
      <c r="D19" s="49"/>
      <c r="E19" s="49">
        <v>69822</v>
      </c>
      <c r="F19" s="49">
        <v>88607</v>
      </c>
    </row>
    <row r="20" spans="1:7" hidden="1">
      <c r="A20" s="76"/>
      <c r="B20" s="18" t="s">
        <v>39</v>
      </c>
      <c r="C20" s="49"/>
      <c r="D20" s="49"/>
      <c r="E20" s="49"/>
      <c r="F20" s="49"/>
    </row>
    <row r="21" spans="1:7" hidden="1">
      <c r="A21" s="76"/>
      <c r="B21" s="18" t="s">
        <v>40</v>
      </c>
      <c r="C21" s="49"/>
      <c r="D21" s="49"/>
      <c r="E21" s="49"/>
      <c r="F21" s="49"/>
    </row>
    <row r="22" spans="1:7" hidden="1">
      <c r="A22" s="76"/>
      <c r="B22" s="18" t="s">
        <v>41</v>
      </c>
      <c r="C22" s="49"/>
      <c r="D22" s="49"/>
      <c r="E22" s="49"/>
      <c r="F22" s="49"/>
    </row>
    <row r="23" spans="1:7">
      <c r="A23" s="76">
        <v>13</v>
      </c>
      <c r="B23" s="52" t="s">
        <v>38</v>
      </c>
      <c r="C23" s="49">
        <v>910</v>
      </c>
      <c r="D23" s="49"/>
      <c r="E23" s="49">
        <v>74645</v>
      </c>
      <c r="F23" s="49">
        <v>82027</v>
      </c>
      <c r="G23" s="53">
        <f>E23/C23*1000</f>
        <v>82027.472527472521</v>
      </c>
    </row>
    <row r="24" spans="1:7">
      <c r="A24" s="76"/>
      <c r="B24" s="52" t="s">
        <v>39</v>
      </c>
      <c r="C24" s="49">
        <v>529</v>
      </c>
      <c r="D24" s="49"/>
      <c r="E24" s="49">
        <v>60775</v>
      </c>
      <c r="F24" s="49">
        <v>114887</v>
      </c>
      <c r="G24" s="53">
        <f t="shared" ref="G24:G39" si="0">E24/C24*1000</f>
        <v>114886.57844990549</v>
      </c>
    </row>
    <row r="25" spans="1:7">
      <c r="A25" s="76"/>
      <c r="B25" s="52" t="s">
        <v>40</v>
      </c>
      <c r="C25" s="49">
        <v>165</v>
      </c>
      <c r="D25" s="49"/>
      <c r="E25" s="49">
        <v>6953</v>
      </c>
      <c r="F25" s="49">
        <v>42139</v>
      </c>
      <c r="G25" s="53">
        <f t="shared" si="0"/>
        <v>42139.393939393944</v>
      </c>
    </row>
    <row r="26" spans="1:7">
      <c r="A26" s="76"/>
      <c r="B26" s="52" t="s">
        <v>41</v>
      </c>
      <c r="C26" s="49">
        <v>331</v>
      </c>
      <c r="D26" s="49"/>
      <c r="E26" s="49">
        <v>19404</v>
      </c>
      <c r="F26" s="49">
        <v>58622</v>
      </c>
      <c r="G26" s="53">
        <f t="shared" si="0"/>
        <v>58622.356495468281</v>
      </c>
    </row>
    <row r="27" spans="1:7">
      <c r="A27" s="77">
        <v>14</v>
      </c>
      <c r="B27" s="54" t="s">
        <v>38</v>
      </c>
      <c r="C27" s="55">
        <v>949</v>
      </c>
      <c r="D27" s="55"/>
      <c r="E27" s="55">
        <v>78284</v>
      </c>
      <c r="F27" s="55">
        <v>82491</v>
      </c>
      <c r="G27" s="53">
        <f t="shared" si="0"/>
        <v>82491.04320337197</v>
      </c>
    </row>
    <row r="28" spans="1:7">
      <c r="A28" s="76"/>
      <c r="B28" s="52" t="s">
        <v>39</v>
      </c>
      <c r="C28" s="49">
        <v>604</v>
      </c>
      <c r="D28" s="49"/>
      <c r="E28" s="49">
        <v>65488</v>
      </c>
      <c r="F28" s="49">
        <v>108424</v>
      </c>
      <c r="G28" s="53">
        <f t="shared" si="0"/>
        <v>108423.84105960265</v>
      </c>
    </row>
    <row r="29" spans="1:7">
      <c r="A29" s="76"/>
      <c r="B29" s="52" t="s">
        <v>40</v>
      </c>
      <c r="C29" s="49">
        <v>165</v>
      </c>
      <c r="D29" s="49"/>
      <c r="E29" s="49">
        <v>9424</v>
      </c>
      <c r="F29" s="49">
        <v>57115</v>
      </c>
      <c r="G29" s="53">
        <f t="shared" si="0"/>
        <v>57115.15151515152</v>
      </c>
    </row>
    <row r="30" spans="1:7" ht="13.5" customHeight="1">
      <c r="A30" s="86"/>
      <c r="B30" s="47" t="s">
        <v>41</v>
      </c>
      <c r="C30" s="56">
        <v>314</v>
      </c>
      <c r="D30" s="56"/>
      <c r="E30" s="56">
        <v>18498</v>
      </c>
      <c r="F30" s="56">
        <v>58911</v>
      </c>
      <c r="G30" s="53">
        <f t="shared" si="0"/>
        <v>58910.828025477706</v>
      </c>
    </row>
    <row r="31" spans="1:7" ht="12" customHeight="1">
      <c r="A31" s="76">
        <v>15</v>
      </c>
      <c r="B31" s="52" t="s">
        <v>38</v>
      </c>
      <c r="C31" s="49">
        <v>837</v>
      </c>
      <c r="D31" s="49"/>
      <c r="E31" s="49">
        <v>73355</v>
      </c>
      <c r="F31" s="49">
        <v>87640</v>
      </c>
      <c r="G31" s="53">
        <f t="shared" si="0"/>
        <v>87640.382317801661</v>
      </c>
    </row>
    <row r="32" spans="1:7" ht="12.75" customHeight="1">
      <c r="A32" s="76"/>
      <c r="B32" s="52" t="s">
        <v>39</v>
      </c>
      <c r="C32" s="49">
        <v>576</v>
      </c>
      <c r="D32" s="49"/>
      <c r="E32" s="49">
        <v>72036</v>
      </c>
      <c r="F32" s="49">
        <v>125063</v>
      </c>
      <c r="G32" s="53">
        <f t="shared" si="0"/>
        <v>125062.5</v>
      </c>
    </row>
    <row r="33" spans="1:7">
      <c r="A33" s="76"/>
      <c r="B33" s="52" t="s">
        <v>40</v>
      </c>
      <c r="C33" s="49">
        <v>192</v>
      </c>
      <c r="D33" s="49"/>
      <c r="E33" s="49">
        <v>13610</v>
      </c>
      <c r="F33" s="49">
        <v>70885</v>
      </c>
      <c r="G33" s="53">
        <f t="shared" si="0"/>
        <v>70885.416666666672</v>
      </c>
    </row>
    <row r="34" spans="1:7">
      <c r="A34" s="76"/>
      <c r="B34" s="52" t="s">
        <v>41</v>
      </c>
      <c r="C34" s="49">
        <v>335</v>
      </c>
      <c r="D34" s="49"/>
      <c r="E34" s="49">
        <v>10809</v>
      </c>
      <c r="F34" s="49">
        <v>32266</v>
      </c>
      <c r="G34" s="53">
        <f t="shared" si="0"/>
        <v>32265.671641791043</v>
      </c>
    </row>
    <row r="35" spans="1:7">
      <c r="A35" s="77">
        <v>16</v>
      </c>
      <c r="B35" s="54" t="s">
        <v>38</v>
      </c>
      <c r="C35" s="55">
        <v>563</v>
      </c>
      <c r="D35" s="55"/>
      <c r="E35" s="55">
        <v>45736</v>
      </c>
      <c r="F35" s="55">
        <v>81236</v>
      </c>
      <c r="G35" s="53">
        <f t="shared" si="0"/>
        <v>81236.234458259321</v>
      </c>
    </row>
    <row r="36" spans="1:7">
      <c r="A36" s="76"/>
      <c r="B36" s="52" t="s">
        <v>39</v>
      </c>
      <c r="C36" s="49">
        <v>610</v>
      </c>
      <c r="D36" s="49"/>
      <c r="E36" s="49">
        <v>60798</v>
      </c>
      <c r="F36" s="49">
        <v>99669</v>
      </c>
      <c r="G36" s="53">
        <f t="shared" si="0"/>
        <v>99668.852459016387</v>
      </c>
    </row>
    <row r="37" spans="1:7">
      <c r="A37" s="76"/>
      <c r="B37" s="52" t="s">
        <v>40</v>
      </c>
      <c r="C37" s="49">
        <v>222</v>
      </c>
      <c r="D37" s="49"/>
      <c r="E37" s="49">
        <v>14130</v>
      </c>
      <c r="F37" s="49">
        <v>63649</v>
      </c>
      <c r="G37" s="53">
        <f t="shared" si="0"/>
        <v>63648.648648648646</v>
      </c>
    </row>
    <row r="38" spans="1:7">
      <c r="A38" s="86"/>
      <c r="B38" s="47" t="s">
        <v>41</v>
      </c>
      <c r="C38" s="56">
        <v>335</v>
      </c>
      <c r="D38" s="56"/>
      <c r="E38" s="56">
        <v>18691</v>
      </c>
      <c r="F38" s="56">
        <v>55794</v>
      </c>
      <c r="G38" s="53">
        <f t="shared" si="0"/>
        <v>55794.029850746272</v>
      </c>
    </row>
    <row r="39" spans="1:7" ht="13.5" customHeight="1" thickBot="1">
      <c r="A39" s="14">
        <v>17</v>
      </c>
      <c r="B39" s="57" t="s">
        <v>14</v>
      </c>
      <c r="C39" s="49">
        <v>855</v>
      </c>
      <c r="D39" s="49"/>
      <c r="E39" s="49">
        <v>85246</v>
      </c>
      <c r="F39" s="49">
        <v>99703</v>
      </c>
      <c r="G39" s="53">
        <f t="shared" si="0"/>
        <v>99702.923976608188</v>
      </c>
    </row>
    <row r="40" spans="1:7">
      <c r="A40" s="16" t="s">
        <v>46</v>
      </c>
      <c r="C40" s="58"/>
      <c r="D40" s="58"/>
      <c r="E40" s="58"/>
      <c r="F40" s="58"/>
    </row>
    <row r="41" spans="1:7">
      <c r="C41" s="49"/>
      <c r="D41" s="49"/>
      <c r="E41" s="49"/>
      <c r="F41" s="49"/>
    </row>
    <row r="42" spans="1:7">
      <c r="C42" s="49"/>
      <c r="D42" s="49"/>
      <c r="E42" s="49"/>
      <c r="F42" s="49"/>
    </row>
    <row r="59" ht="9.75" customHeight="1"/>
    <row r="85" ht="15" customHeight="1"/>
  </sheetData>
  <mergeCells count="15">
    <mergeCell ref="A15:A18"/>
    <mergeCell ref="A2:A3"/>
    <mergeCell ref="B2:B3"/>
    <mergeCell ref="C2:E2"/>
    <mergeCell ref="A13:A14"/>
    <mergeCell ref="B13:B14"/>
    <mergeCell ref="C13:C14"/>
    <mergeCell ref="E13:F13"/>
    <mergeCell ref="C3:D3"/>
    <mergeCell ref="E3:F3"/>
    <mergeCell ref="A19:A22"/>
    <mergeCell ref="A23:A26"/>
    <mergeCell ref="A27:A30"/>
    <mergeCell ref="A35:A38"/>
    <mergeCell ref="A31:A34"/>
  </mergeCells>
  <phoneticPr fontId="2"/>
  <pageMargins left="0.75" right="0.75" top="1" bottom="1" header="0.51200000000000001" footer="0.5120000000000000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4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625" style="3" customWidth="1"/>
    <col min="3" max="3" width="15.625" style="3" customWidth="1"/>
    <col min="4" max="4" width="9.625" style="3" customWidth="1"/>
    <col min="5" max="5" width="24.625" style="3" customWidth="1"/>
    <col min="6" max="6" width="19.875" style="3" customWidth="1"/>
    <col min="7" max="16384" width="9" style="3"/>
  </cols>
  <sheetData>
    <row r="1" spans="1:6" ht="16.5" customHeight="1" thickBot="1">
      <c r="A1" s="2" t="s">
        <v>55</v>
      </c>
      <c r="E1" s="4" t="s">
        <v>37</v>
      </c>
    </row>
    <row r="2" spans="1:6" ht="34.5" customHeight="1">
      <c r="A2" s="40" t="s">
        <v>0</v>
      </c>
      <c r="B2" s="59" t="s">
        <v>28</v>
      </c>
      <c r="C2" s="95" t="s">
        <v>33</v>
      </c>
      <c r="D2" s="96"/>
      <c r="E2" s="39" t="s">
        <v>34</v>
      </c>
    </row>
    <row r="3" spans="1:6" ht="12.75" hidden="1" customHeight="1">
      <c r="A3" s="13" t="s">
        <v>15</v>
      </c>
      <c r="B3" s="49">
        <f>SUM(C13:C16)</f>
        <v>8</v>
      </c>
      <c r="C3" s="49">
        <f>SUM(E13:E16)</f>
        <v>1386</v>
      </c>
      <c r="D3" s="49"/>
      <c r="E3" s="49">
        <f>SUM(F13:F16)</f>
        <v>173250</v>
      </c>
    </row>
    <row r="4" spans="1:6" hidden="1">
      <c r="A4" s="13">
        <v>12</v>
      </c>
      <c r="B4" s="49">
        <f>SUM(C17:C20)</f>
        <v>7</v>
      </c>
      <c r="C4" s="49">
        <f>SUM(E17:E20)</f>
        <v>1227</v>
      </c>
      <c r="D4" s="49"/>
      <c r="E4" s="49">
        <f>SUM(F17:F20)</f>
        <v>175285</v>
      </c>
    </row>
    <row r="5" spans="1:6" ht="21" customHeight="1">
      <c r="A5" s="13" t="s">
        <v>42</v>
      </c>
      <c r="B5" s="49">
        <f>SUM(C21:C24)</f>
        <v>11</v>
      </c>
      <c r="C5" s="12">
        <f>SUM(E21:E24)</f>
        <v>1928</v>
      </c>
      <c r="D5" s="49"/>
      <c r="E5" s="49">
        <f>SUM(E21:E24)/B5</f>
        <v>175.27272727272728</v>
      </c>
    </row>
    <row r="6" spans="1:6" ht="21" customHeight="1">
      <c r="A6" s="13">
        <v>14</v>
      </c>
      <c r="B6" s="49">
        <f>SUM(C25:C28)</f>
        <v>11</v>
      </c>
      <c r="C6" s="12">
        <f>SUM(E25:E28)</f>
        <v>1928</v>
      </c>
      <c r="D6" s="49"/>
      <c r="E6" s="49">
        <f>SUM(E25:E28)/B6</f>
        <v>175.27272727272728</v>
      </c>
    </row>
    <row r="7" spans="1:6" ht="21" customHeight="1">
      <c r="A7" s="13">
        <v>15</v>
      </c>
      <c r="B7" s="49">
        <f>SUM(C29:C32)</f>
        <v>10</v>
      </c>
      <c r="C7" s="12">
        <f>SUM(E29:E32)</f>
        <v>1697</v>
      </c>
      <c r="D7" s="49"/>
      <c r="E7" s="49">
        <f>SUM(E29:E32)/B7</f>
        <v>169.7</v>
      </c>
    </row>
    <row r="8" spans="1:6" ht="21" customHeight="1">
      <c r="A8" s="13">
        <v>16</v>
      </c>
      <c r="B8" s="49">
        <f>SUM(C33:C36)</f>
        <v>9</v>
      </c>
      <c r="C8" s="12">
        <f>SUM(E33:E36)</f>
        <v>1430</v>
      </c>
      <c r="D8" s="49"/>
      <c r="E8" s="49">
        <f>SUM(E33:E36)/B8</f>
        <v>158.88888888888889</v>
      </c>
    </row>
    <row r="9" spans="1:6" ht="21" customHeight="1" thickBot="1">
      <c r="A9" s="14">
        <v>17</v>
      </c>
      <c r="B9" s="50">
        <f>SUM(C37:C37)</f>
        <v>6</v>
      </c>
      <c r="C9" s="15">
        <f>SUM(E37:E37)</f>
        <v>981</v>
      </c>
      <c r="D9" s="50"/>
      <c r="E9" s="50">
        <f>E37/B9</f>
        <v>163.5</v>
      </c>
    </row>
    <row r="10" spans="1:6">
      <c r="A10" s="16" t="s">
        <v>17</v>
      </c>
    </row>
    <row r="11" spans="1:6" ht="14.25" thickBot="1">
      <c r="A11" s="2" t="s">
        <v>55</v>
      </c>
      <c r="F11" s="51" t="s">
        <v>32</v>
      </c>
    </row>
    <row r="12" spans="1:6">
      <c r="A12" s="40" t="s">
        <v>0</v>
      </c>
      <c r="B12" s="59"/>
      <c r="C12" s="59" t="s">
        <v>28</v>
      </c>
      <c r="D12" s="59"/>
      <c r="E12" s="59" t="s">
        <v>33</v>
      </c>
      <c r="F12" s="39" t="s">
        <v>34</v>
      </c>
    </row>
    <row r="13" spans="1:6" hidden="1">
      <c r="A13" s="76" t="s">
        <v>15</v>
      </c>
      <c r="B13" s="18" t="s">
        <v>38</v>
      </c>
      <c r="C13" s="49">
        <v>8</v>
      </c>
      <c r="D13" s="49"/>
      <c r="E13" s="49">
        <v>1386</v>
      </c>
      <c r="F13" s="49">
        <v>173250</v>
      </c>
    </row>
    <row r="14" spans="1:6" hidden="1">
      <c r="A14" s="76"/>
      <c r="B14" s="18" t="s">
        <v>39</v>
      </c>
      <c r="C14" s="49"/>
      <c r="D14" s="49"/>
      <c r="E14" s="49"/>
      <c r="F14" s="49"/>
    </row>
    <row r="15" spans="1:6" hidden="1">
      <c r="A15" s="76"/>
      <c r="B15" s="18" t="s">
        <v>40</v>
      </c>
      <c r="C15" s="49"/>
      <c r="D15" s="49"/>
      <c r="E15" s="49"/>
      <c r="F15" s="49"/>
    </row>
    <row r="16" spans="1:6" hidden="1">
      <c r="A16" s="76"/>
      <c r="B16" s="18" t="s">
        <v>41</v>
      </c>
      <c r="C16" s="49"/>
      <c r="D16" s="49"/>
      <c r="E16" s="49"/>
      <c r="F16" s="49"/>
    </row>
    <row r="17" spans="1:6" hidden="1">
      <c r="A17" s="76">
        <v>12</v>
      </c>
      <c r="B17" s="18" t="s">
        <v>38</v>
      </c>
      <c r="C17" s="49">
        <v>7</v>
      </c>
      <c r="D17" s="49"/>
      <c r="E17" s="49">
        <v>1227</v>
      </c>
      <c r="F17" s="49">
        <v>175285</v>
      </c>
    </row>
    <row r="18" spans="1:6" hidden="1">
      <c r="A18" s="76"/>
      <c r="B18" s="18" t="s">
        <v>39</v>
      </c>
      <c r="C18" s="49"/>
      <c r="D18" s="49"/>
      <c r="E18" s="49"/>
      <c r="F18" s="49"/>
    </row>
    <row r="19" spans="1:6" hidden="1">
      <c r="A19" s="76"/>
      <c r="B19" s="18" t="s">
        <v>40</v>
      </c>
      <c r="C19" s="49"/>
      <c r="D19" s="49"/>
      <c r="E19" s="49"/>
      <c r="F19" s="49"/>
    </row>
    <row r="20" spans="1:6" hidden="1">
      <c r="A20" s="76"/>
      <c r="B20" s="18" t="s">
        <v>41</v>
      </c>
      <c r="C20" s="49"/>
      <c r="D20" s="49"/>
      <c r="E20" s="49"/>
      <c r="F20" s="49"/>
    </row>
    <row r="21" spans="1:6">
      <c r="A21" s="76">
        <v>13</v>
      </c>
      <c r="B21" s="60" t="s">
        <v>38</v>
      </c>
      <c r="C21" s="61">
        <v>7</v>
      </c>
      <c r="D21" s="61"/>
      <c r="E21" s="61">
        <v>1227</v>
      </c>
      <c r="F21" s="62">
        <v>175285</v>
      </c>
    </row>
    <row r="22" spans="1:6">
      <c r="A22" s="76"/>
      <c r="B22" s="60" t="s">
        <v>39</v>
      </c>
      <c r="C22" s="61">
        <v>3</v>
      </c>
      <c r="D22" s="61"/>
      <c r="E22" s="61">
        <v>526</v>
      </c>
      <c r="F22" s="62">
        <v>175333</v>
      </c>
    </row>
    <row r="23" spans="1:6">
      <c r="A23" s="76"/>
      <c r="B23" s="60" t="s">
        <v>40</v>
      </c>
      <c r="C23" s="61">
        <v>0</v>
      </c>
      <c r="D23" s="61"/>
      <c r="E23" s="61">
        <v>0</v>
      </c>
      <c r="F23" s="62">
        <v>0</v>
      </c>
    </row>
    <row r="24" spans="1:6">
      <c r="A24" s="76"/>
      <c r="B24" s="60" t="s">
        <v>41</v>
      </c>
      <c r="C24" s="61">
        <v>1</v>
      </c>
      <c r="D24" s="61"/>
      <c r="E24" s="61">
        <v>175</v>
      </c>
      <c r="F24" s="62">
        <v>175320</v>
      </c>
    </row>
    <row r="25" spans="1:6">
      <c r="A25" s="76">
        <v>14</v>
      </c>
      <c r="B25" s="60" t="s">
        <v>38</v>
      </c>
      <c r="C25" s="61">
        <v>7</v>
      </c>
      <c r="D25" s="61"/>
      <c r="E25" s="61">
        <v>1227</v>
      </c>
      <c r="F25" s="62">
        <v>175285</v>
      </c>
    </row>
    <row r="26" spans="1:6">
      <c r="A26" s="76"/>
      <c r="B26" s="60" t="s">
        <v>39</v>
      </c>
      <c r="C26" s="61">
        <v>3</v>
      </c>
      <c r="D26" s="61"/>
      <c r="E26" s="61">
        <v>526</v>
      </c>
      <c r="F26" s="62">
        <v>175333</v>
      </c>
    </row>
    <row r="27" spans="1:6">
      <c r="A27" s="76"/>
      <c r="B27" s="60" t="s">
        <v>40</v>
      </c>
      <c r="C27" s="61">
        <v>0</v>
      </c>
      <c r="D27" s="61"/>
      <c r="E27" s="61">
        <v>0</v>
      </c>
      <c r="F27" s="62">
        <v>0</v>
      </c>
    </row>
    <row r="28" spans="1:6">
      <c r="A28" s="76"/>
      <c r="B28" s="60" t="s">
        <v>41</v>
      </c>
      <c r="C28" s="61">
        <v>1</v>
      </c>
      <c r="D28" s="61"/>
      <c r="E28" s="61">
        <v>175</v>
      </c>
      <c r="F28" s="62">
        <v>175320</v>
      </c>
    </row>
    <row r="29" spans="1:6" ht="13.5" customHeight="1">
      <c r="A29" s="76">
        <v>15</v>
      </c>
      <c r="B29" s="60" t="s">
        <v>38</v>
      </c>
      <c r="C29" s="61">
        <v>7</v>
      </c>
      <c r="D29" s="61"/>
      <c r="E29" s="61">
        <v>1174</v>
      </c>
      <c r="F29" s="62">
        <v>167714</v>
      </c>
    </row>
    <row r="30" spans="1:6" ht="12" customHeight="1">
      <c r="A30" s="76"/>
      <c r="B30" s="60" t="s">
        <v>39</v>
      </c>
      <c r="C30" s="61">
        <v>2</v>
      </c>
      <c r="D30" s="61"/>
      <c r="E30" s="61">
        <v>349</v>
      </c>
      <c r="F30" s="62">
        <v>174500</v>
      </c>
    </row>
    <row r="31" spans="1:6" ht="12.75" customHeight="1">
      <c r="A31" s="76"/>
      <c r="B31" s="60" t="s">
        <v>40</v>
      </c>
      <c r="C31" s="61">
        <v>0</v>
      </c>
      <c r="D31" s="61"/>
      <c r="E31" s="61">
        <v>0</v>
      </c>
      <c r="F31" s="62">
        <v>0</v>
      </c>
    </row>
    <row r="32" spans="1:6">
      <c r="A32" s="76"/>
      <c r="B32" s="60" t="s">
        <v>41</v>
      </c>
      <c r="C32" s="61">
        <v>1</v>
      </c>
      <c r="D32" s="61"/>
      <c r="E32" s="61">
        <v>174</v>
      </c>
      <c r="F32" s="62">
        <v>174020</v>
      </c>
    </row>
    <row r="33" spans="1:7">
      <c r="A33" s="76">
        <v>16</v>
      </c>
      <c r="B33" s="60" t="s">
        <v>38</v>
      </c>
      <c r="C33" s="61">
        <v>6</v>
      </c>
      <c r="D33" s="61"/>
      <c r="E33" s="61">
        <v>910</v>
      </c>
      <c r="F33" s="62">
        <v>151615</v>
      </c>
    </row>
    <row r="34" spans="1:7">
      <c r="A34" s="76"/>
      <c r="B34" s="60" t="s">
        <v>39</v>
      </c>
      <c r="C34" s="61">
        <v>2</v>
      </c>
      <c r="D34" s="61"/>
      <c r="E34" s="61">
        <v>347</v>
      </c>
      <c r="F34" s="62">
        <v>173500</v>
      </c>
    </row>
    <row r="35" spans="1:7">
      <c r="A35" s="76"/>
      <c r="B35" s="60" t="s">
        <v>40</v>
      </c>
      <c r="C35" s="61">
        <v>0</v>
      </c>
      <c r="D35" s="61"/>
      <c r="E35" s="61">
        <v>0</v>
      </c>
      <c r="F35" s="62">
        <v>0</v>
      </c>
    </row>
    <row r="36" spans="1:7">
      <c r="A36" s="76"/>
      <c r="B36" s="60" t="s">
        <v>41</v>
      </c>
      <c r="C36" s="61">
        <v>1</v>
      </c>
      <c r="D36" s="61"/>
      <c r="E36" s="61">
        <v>173</v>
      </c>
      <c r="F36" s="62">
        <v>173260</v>
      </c>
    </row>
    <row r="37" spans="1:7" ht="42" customHeight="1" thickBot="1">
      <c r="A37" s="14">
        <v>17</v>
      </c>
      <c r="B37" s="63" t="s">
        <v>14</v>
      </c>
      <c r="C37" s="64">
        <v>6</v>
      </c>
      <c r="D37" s="64"/>
      <c r="E37" s="64">
        <v>981</v>
      </c>
      <c r="F37" s="65">
        <v>163540</v>
      </c>
      <c r="G37" s="3">
        <f>981000/6</f>
        <v>163500</v>
      </c>
    </row>
    <row r="38" spans="1:7">
      <c r="A38" s="16" t="s">
        <v>17</v>
      </c>
    </row>
    <row r="58" ht="9.75" customHeight="1"/>
    <row r="84" ht="15" customHeight="1"/>
  </sheetData>
  <mergeCells count="7">
    <mergeCell ref="C2:D2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scale="9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6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3" width="36.625" style="3" customWidth="1"/>
    <col min="4" max="4" width="16.375" style="3" customWidth="1"/>
    <col min="5" max="5" width="14.75" style="3" customWidth="1"/>
    <col min="6" max="16384" width="9" style="3"/>
  </cols>
  <sheetData>
    <row r="1" spans="1:5" ht="16.5" customHeight="1" thickBot="1">
      <c r="A1" s="2" t="s">
        <v>56</v>
      </c>
      <c r="C1" s="4" t="s">
        <v>37</v>
      </c>
      <c r="D1" s="48"/>
    </row>
    <row r="2" spans="1:5" ht="34.5" customHeight="1">
      <c r="A2" s="40" t="s">
        <v>0</v>
      </c>
      <c r="B2" s="59" t="s">
        <v>28</v>
      </c>
      <c r="C2" s="39" t="s">
        <v>33</v>
      </c>
      <c r="D2" s="18" t="s">
        <v>34</v>
      </c>
    </row>
    <row r="3" spans="1:5" ht="12.75" hidden="1" customHeight="1">
      <c r="A3" s="13" t="s">
        <v>15</v>
      </c>
      <c r="B3" s="55">
        <f>SUM(C13:C16)</f>
        <v>19</v>
      </c>
      <c r="C3" s="55">
        <f>SUM(D13:D16)</f>
        <v>3079</v>
      </c>
      <c r="D3" s="49">
        <f>SUM(E13:E16)</f>
        <v>162077</v>
      </c>
    </row>
    <row r="4" spans="1:5" hidden="1">
      <c r="A4" s="13">
        <v>12</v>
      </c>
      <c r="B4" s="49">
        <f>SUM(C17:C20)</f>
        <v>19</v>
      </c>
      <c r="C4" s="49">
        <f>SUM(D17:D20)</f>
        <v>3228</v>
      </c>
      <c r="D4" s="49">
        <f>SUM(E17:E20)</f>
        <v>169937</v>
      </c>
    </row>
    <row r="5" spans="1:5" ht="24" customHeight="1">
      <c r="A5" s="13" t="s">
        <v>42</v>
      </c>
      <c r="B5" s="49">
        <f>SUM(C21:C24)</f>
        <v>30</v>
      </c>
      <c r="C5" s="49">
        <f>SUM(D21:D24)</f>
        <v>5099</v>
      </c>
      <c r="D5" s="49">
        <f>SUM(E21:E24)</f>
        <v>517854</v>
      </c>
    </row>
    <row r="6" spans="1:5" ht="24" customHeight="1">
      <c r="A6" s="13">
        <v>14</v>
      </c>
      <c r="B6" s="49">
        <f>SUM(C25:C28)</f>
        <v>34</v>
      </c>
      <c r="C6" s="49">
        <f>SUM(D25:D28)</f>
        <v>5431</v>
      </c>
      <c r="D6" s="49">
        <f>SUM(E25:E28)</f>
        <v>534932</v>
      </c>
    </row>
    <row r="7" spans="1:5" ht="24" customHeight="1">
      <c r="A7" s="13">
        <v>15</v>
      </c>
      <c r="B7" s="49">
        <f>SUM(C29:C32)</f>
        <v>35</v>
      </c>
      <c r="C7" s="49">
        <f>SUM(D29:D32)</f>
        <v>5739</v>
      </c>
      <c r="D7" s="49">
        <f>SUM(E29:E32)</f>
        <v>505710</v>
      </c>
    </row>
    <row r="8" spans="1:5" ht="24" customHeight="1">
      <c r="A8" s="13">
        <v>16</v>
      </c>
      <c r="B8" s="66">
        <f>SUM(C33:C36)</f>
        <v>40</v>
      </c>
      <c r="C8" s="49">
        <f>SUM(D33:D36)</f>
        <v>6351</v>
      </c>
      <c r="D8" s="49">
        <f>SUM(E33:E36)</f>
        <v>303030</v>
      </c>
    </row>
    <row r="9" spans="1:5" ht="24" customHeight="1" thickBot="1">
      <c r="A9" s="14">
        <v>17</v>
      </c>
      <c r="B9" s="67">
        <f>SUM(C37:C37)</f>
        <v>32</v>
      </c>
      <c r="C9" s="50">
        <f>SUM(D37:D37)</f>
        <v>5037</v>
      </c>
      <c r="D9" s="49">
        <f>SUM(E37:E37)</f>
        <v>0</v>
      </c>
    </row>
    <row r="10" spans="1:5">
      <c r="A10" s="16" t="s">
        <v>35</v>
      </c>
    </row>
    <row r="11" spans="1:5" ht="16.5" customHeight="1" thickBot="1">
      <c r="A11" s="2" t="s">
        <v>56</v>
      </c>
      <c r="D11" s="4" t="s">
        <v>37</v>
      </c>
    </row>
    <row r="12" spans="1:5" ht="12" customHeight="1">
      <c r="A12" s="40" t="s">
        <v>0</v>
      </c>
      <c r="B12" s="59"/>
      <c r="C12" s="59" t="s">
        <v>28</v>
      </c>
      <c r="D12" s="39" t="s">
        <v>33</v>
      </c>
      <c r="E12" s="18" t="s">
        <v>34</v>
      </c>
    </row>
    <row r="13" spans="1:5" ht="12.75" hidden="1" customHeight="1">
      <c r="A13" s="77" t="s">
        <v>15</v>
      </c>
      <c r="B13" s="68" t="s">
        <v>38</v>
      </c>
      <c r="C13" s="55">
        <v>19</v>
      </c>
      <c r="D13" s="55">
        <v>3079</v>
      </c>
      <c r="E13" s="49">
        <v>162077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19</v>
      </c>
      <c r="D17" s="49">
        <v>3228</v>
      </c>
      <c r="E17" s="49">
        <v>169937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8">
        <v>13</v>
      </c>
      <c r="B21" s="60" t="s">
        <v>38</v>
      </c>
      <c r="C21" s="61">
        <v>20</v>
      </c>
      <c r="D21" s="62">
        <v>3346</v>
      </c>
      <c r="E21" s="49">
        <v>167284</v>
      </c>
    </row>
    <row r="22" spans="1:5">
      <c r="A22" s="78"/>
      <c r="B22" s="60" t="s">
        <v>39</v>
      </c>
      <c r="C22" s="61">
        <v>6</v>
      </c>
      <c r="D22" s="62">
        <v>1052</v>
      </c>
      <c r="E22" s="49">
        <v>175320</v>
      </c>
    </row>
    <row r="23" spans="1:5">
      <c r="A23" s="78"/>
      <c r="B23" s="60" t="s">
        <v>40</v>
      </c>
      <c r="C23" s="61">
        <v>0</v>
      </c>
      <c r="D23" s="62">
        <v>0</v>
      </c>
      <c r="E23" s="49">
        <v>0</v>
      </c>
    </row>
    <row r="24" spans="1:5">
      <c r="A24" s="78"/>
      <c r="B24" s="60" t="s">
        <v>41</v>
      </c>
      <c r="C24" s="61">
        <v>4</v>
      </c>
      <c r="D24" s="62">
        <v>701</v>
      </c>
      <c r="E24" s="49">
        <v>175250</v>
      </c>
    </row>
    <row r="25" spans="1:5">
      <c r="A25" s="78">
        <v>14</v>
      </c>
      <c r="B25" s="60" t="s">
        <v>38</v>
      </c>
      <c r="C25" s="61">
        <v>20</v>
      </c>
      <c r="D25" s="62">
        <v>3287</v>
      </c>
      <c r="E25" s="49">
        <v>164362</v>
      </c>
    </row>
    <row r="26" spans="1:5">
      <c r="A26" s="78"/>
      <c r="B26" s="60" t="s">
        <v>39</v>
      </c>
      <c r="C26" s="61">
        <v>8</v>
      </c>
      <c r="D26" s="62">
        <v>1403</v>
      </c>
      <c r="E26" s="49">
        <v>175320</v>
      </c>
    </row>
    <row r="27" spans="1:5">
      <c r="A27" s="78"/>
      <c r="B27" s="60" t="s">
        <v>40</v>
      </c>
      <c r="C27" s="61">
        <v>2</v>
      </c>
      <c r="D27" s="62">
        <v>40</v>
      </c>
      <c r="E27" s="49">
        <v>20000</v>
      </c>
    </row>
    <row r="28" spans="1:5">
      <c r="A28" s="78"/>
      <c r="B28" s="60" t="s">
        <v>41</v>
      </c>
      <c r="C28" s="61">
        <v>4</v>
      </c>
      <c r="D28" s="62">
        <v>701</v>
      </c>
      <c r="E28" s="49">
        <v>175250</v>
      </c>
    </row>
    <row r="29" spans="1:5">
      <c r="A29" s="78">
        <v>15</v>
      </c>
      <c r="B29" s="60" t="s">
        <v>38</v>
      </c>
      <c r="C29" s="61">
        <v>22</v>
      </c>
      <c r="D29" s="62">
        <v>3480</v>
      </c>
      <c r="E29" s="49">
        <v>158200</v>
      </c>
    </row>
    <row r="30" spans="1:5">
      <c r="A30" s="78"/>
      <c r="B30" s="60" t="s">
        <v>39</v>
      </c>
      <c r="C30" s="61">
        <v>9</v>
      </c>
      <c r="D30" s="62">
        <v>1564</v>
      </c>
      <c r="E30" s="49">
        <v>173760</v>
      </c>
    </row>
    <row r="31" spans="1:5">
      <c r="A31" s="78"/>
      <c r="B31" s="60" t="s">
        <v>40</v>
      </c>
      <c r="C31" s="61">
        <v>0</v>
      </c>
      <c r="D31" s="62">
        <v>0</v>
      </c>
      <c r="E31" s="49">
        <v>0</v>
      </c>
    </row>
    <row r="32" spans="1:5">
      <c r="A32" s="78"/>
      <c r="B32" s="60" t="s">
        <v>41</v>
      </c>
      <c r="C32" s="61">
        <v>4</v>
      </c>
      <c r="D32" s="62">
        <v>695</v>
      </c>
      <c r="E32" s="49">
        <v>173750</v>
      </c>
    </row>
    <row r="33" spans="1:5">
      <c r="A33" s="78">
        <v>16</v>
      </c>
      <c r="B33" s="60" t="s">
        <v>38</v>
      </c>
      <c r="C33" s="61">
        <v>24</v>
      </c>
      <c r="D33" s="62">
        <v>3754</v>
      </c>
      <c r="E33" s="49"/>
    </row>
    <row r="34" spans="1:5">
      <c r="A34" s="78"/>
      <c r="B34" s="60" t="s">
        <v>39</v>
      </c>
      <c r="C34" s="61">
        <v>12</v>
      </c>
      <c r="D34" s="62">
        <v>2078</v>
      </c>
      <c r="E34" s="49">
        <v>173160</v>
      </c>
    </row>
    <row r="35" spans="1:5">
      <c r="A35" s="78"/>
      <c r="B35" s="60" t="s">
        <v>40</v>
      </c>
      <c r="C35" s="61">
        <v>0</v>
      </c>
      <c r="D35" s="62">
        <v>0</v>
      </c>
      <c r="E35" s="49">
        <v>0</v>
      </c>
    </row>
    <row r="36" spans="1:5">
      <c r="A36" s="78"/>
      <c r="B36" s="60" t="s">
        <v>41</v>
      </c>
      <c r="C36" s="61">
        <v>4</v>
      </c>
      <c r="D36" s="62">
        <v>519</v>
      </c>
      <c r="E36" s="49">
        <v>129870</v>
      </c>
    </row>
    <row r="37" spans="1:5" ht="44.25" customHeight="1" thickBot="1">
      <c r="A37" s="35">
        <v>17</v>
      </c>
      <c r="B37" s="63" t="s">
        <v>14</v>
      </c>
      <c r="C37" s="64">
        <v>32</v>
      </c>
      <c r="D37" s="65">
        <v>5037</v>
      </c>
      <c r="E37" s="49"/>
    </row>
    <row r="38" spans="1:5">
      <c r="A38" s="16" t="s">
        <v>35</v>
      </c>
    </row>
    <row r="40" spans="1:5" ht="9.75" customHeight="1"/>
    <row r="66" ht="15" customHeight="1"/>
  </sheetData>
  <mergeCells count="6">
    <mergeCell ref="A13:A16"/>
    <mergeCell ref="A17:A20"/>
    <mergeCell ref="A29:A32"/>
    <mergeCell ref="A33:A36"/>
    <mergeCell ref="A21:A24"/>
    <mergeCell ref="A25:A28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2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4" width="24.625" style="3" customWidth="1"/>
    <col min="5" max="5" width="12.5" style="3" customWidth="1"/>
    <col min="6" max="16384" width="9" style="3"/>
  </cols>
  <sheetData>
    <row r="1" spans="1:5" ht="16.5" customHeight="1" thickBot="1">
      <c r="A1" s="2" t="s">
        <v>57</v>
      </c>
      <c r="D1" s="4" t="s">
        <v>32</v>
      </c>
    </row>
    <row r="2" spans="1:5" ht="24.75" customHeight="1">
      <c r="A2" s="40" t="s">
        <v>0</v>
      </c>
      <c r="B2" s="59" t="s">
        <v>28</v>
      </c>
      <c r="C2" s="59" t="s">
        <v>33</v>
      </c>
      <c r="D2" s="39" t="s">
        <v>34</v>
      </c>
    </row>
    <row r="3" spans="1:5" ht="12.75" hidden="1" customHeight="1">
      <c r="A3" s="13" t="s">
        <v>15</v>
      </c>
      <c r="B3" s="55">
        <f>SUM(C13:C16)</f>
        <v>160</v>
      </c>
      <c r="C3" s="55">
        <f>SUM(D13:D16)</f>
        <v>50097</v>
      </c>
      <c r="D3" s="55">
        <f>SUM(E13:E16)</f>
        <v>313106</v>
      </c>
    </row>
    <row r="4" spans="1:5" hidden="1">
      <c r="A4" s="13">
        <v>12</v>
      </c>
      <c r="B4" s="49">
        <f>SUM(C17:C20)</f>
        <v>178</v>
      </c>
      <c r="C4" s="49">
        <f>SUM(D17:D20)</f>
        <v>46145</v>
      </c>
      <c r="D4" s="49">
        <f>SUM(E17:E20)</f>
        <v>259241</v>
      </c>
    </row>
    <row r="5" spans="1:5" ht="24" customHeight="1">
      <c r="A5" s="13" t="s">
        <v>42</v>
      </c>
      <c r="B5" s="49">
        <f>SUM(C21:C24)</f>
        <v>266</v>
      </c>
      <c r="C5" s="49">
        <f>SUM(D21:D24)</f>
        <v>66800</v>
      </c>
      <c r="D5" s="55">
        <f>C5/B5*1000</f>
        <v>251127.81954887215</v>
      </c>
    </row>
    <row r="6" spans="1:5" ht="24" customHeight="1">
      <c r="A6" s="13">
        <v>14</v>
      </c>
      <c r="B6" s="49">
        <f>SUM(C25:C28)</f>
        <v>249</v>
      </c>
      <c r="C6" s="49">
        <f>SUM(D25:D28)</f>
        <v>66022</v>
      </c>
      <c r="D6" s="49">
        <f>C6/B6*1000</f>
        <v>265148.59437751007</v>
      </c>
    </row>
    <row r="7" spans="1:5" ht="24" customHeight="1">
      <c r="A7" s="13">
        <v>15</v>
      </c>
      <c r="B7" s="49">
        <f>SUM(C29:C32)</f>
        <v>245</v>
      </c>
      <c r="C7" s="49">
        <f>SUM(D29:D32)</f>
        <v>63851</v>
      </c>
      <c r="D7" s="49">
        <f>C7/B7*1000</f>
        <v>260616.32653061225</v>
      </c>
    </row>
    <row r="8" spans="1:5" ht="24" customHeight="1">
      <c r="A8" s="13">
        <v>16</v>
      </c>
      <c r="B8" s="49">
        <f>SUM(C33:C36)</f>
        <v>252</v>
      </c>
      <c r="C8" s="49">
        <f>SUM(D33:D36)</f>
        <v>66365</v>
      </c>
      <c r="D8" s="49">
        <f>C8/B8*1000</f>
        <v>263353.17460317456</v>
      </c>
    </row>
    <row r="9" spans="1:5" ht="24" customHeight="1" thickBot="1">
      <c r="A9" s="14">
        <v>17</v>
      </c>
      <c r="B9" s="50">
        <v>236</v>
      </c>
      <c r="C9" s="50">
        <f>SUM(D37:D37)</f>
        <v>57840</v>
      </c>
      <c r="D9" s="50">
        <v>245085</v>
      </c>
    </row>
    <row r="10" spans="1:5">
      <c r="A10" s="16" t="s">
        <v>36</v>
      </c>
    </row>
    <row r="11" spans="1:5" ht="16.5" customHeight="1" thickBot="1">
      <c r="A11" s="2" t="s">
        <v>57</v>
      </c>
      <c r="E11" s="51" t="s">
        <v>32</v>
      </c>
    </row>
    <row r="12" spans="1:5" ht="12" customHeight="1">
      <c r="A12" s="40" t="s">
        <v>0</v>
      </c>
      <c r="B12" s="59"/>
      <c r="C12" s="59" t="s">
        <v>28</v>
      </c>
      <c r="D12" s="59" t="s">
        <v>33</v>
      </c>
      <c r="E12" s="39" t="s">
        <v>34</v>
      </c>
    </row>
    <row r="13" spans="1:5" ht="12.75" hidden="1" customHeight="1">
      <c r="A13" s="77" t="s">
        <v>15</v>
      </c>
      <c r="B13" s="68" t="s">
        <v>38</v>
      </c>
      <c r="C13" s="55">
        <v>160</v>
      </c>
      <c r="D13" s="55">
        <v>50097</v>
      </c>
      <c r="E13" s="55">
        <v>313106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178</v>
      </c>
      <c r="D17" s="49">
        <v>46145</v>
      </c>
      <c r="E17" s="49">
        <v>259241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6">
        <v>13</v>
      </c>
      <c r="B21" s="69" t="s">
        <v>38</v>
      </c>
      <c r="C21" s="70">
        <v>172</v>
      </c>
      <c r="D21" s="70">
        <v>43325</v>
      </c>
      <c r="E21" s="71">
        <v>251889</v>
      </c>
    </row>
    <row r="22" spans="1:5">
      <c r="A22" s="76"/>
      <c r="B22" s="60" t="s">
        <v>39</v>
      </c>
      <c r="C22" s="61">
        <v>54</v>
      </c>
      <c r="D22" s="61">
        <v>13941</v>
      </c>
      <c r="E22" s="62">
        <v>258166</v>
      </c>
    </row>
    <row r="23" spans="1:5">
      <c r="A23" s="76"/>
      <c r="B23" s="60" t="s">
        <v>40</v>
      </c>
      <c r="C23" s="61">
        <v>23</v>
      </c>
      <c r="D23" s="61">
        <v>4619</v>
      </c>
      <c r="E23" s="62">
        <v>200866</v>
      </c>
    </row>
    <row r="24" spans="1:5">
      <c r="A24" s="76"/>
      <c r="B24" s="60" t="s">
        <v>41</v>
      </c>
      <c r="C24" s="61">
        <v>17</v>
      </c>
      <c r="D24" s="61">
        <v>4915</v>
      </c>
      <c r="E24" s="62">
        <v>298140</v>
      </c>
    </row>
    <row r="25" spans="1:5">
      <c r="A25" s="76">
        <v>14</v>
      </c>
      <c r="B25" s="60" t="s">
        <v>38</v>
      </c>
      <c r="C25" s="61">
        <v>156</v>
      </c>
      <c r="D25" s="61">
        <v>41848</v>
      </c>
      <c r="E25" s="62">
        <v>268256</v>
      </c>
    </row>
    <row r="26" spans="1:5">
      <c r="A26" s="76"/>
      <c r="B26" s="60" t="s">
        <v>39</v>
      </c>
      <c r="C26" s="61">
        <v>53</v>
      </c>
      <c r="D26" s="61">
        <v>13323</v>
      </c>
      <c r="E26" s="62">
        <v>251377</v>
      </c>
    </row>
    <row r="27" spans="1:5">
      <c r="A27" s="76"/>
      <c r="B27" s="60" t="s">
        <v>40</v>
      </c>
      <c r="C27" s="61">
        <v>22</v>
      </c>
      <c r="D27" s="61">
        <v>5291</v>
      </c>
      <c r="E27" s="62">
        <v>240519</v>
      </c>
    </row>
    <row r="28" spans="1:5">
      <c r="A28" s="76"/>
      <c r="B28" s="60" t="s">
        <v>41</v>
      </c>
      <c r="C28" s="61">
        <v>18</v>
      </c>
      <c r="D28" s="61">
        <v>5560</v>
      </c>
      <c r="E28" s="62">
        <v>308890</v>
      </c>
    </row>
    <row r="29" spans="1:5">
      <c r="A29" s="76">
        <v>15</v>
      </c>
      <c r="B29" s="60" t="s">
        <v>38</v>
      </c>
      <c r="C29" s="61">
        <v>151</v>
      </c>
      <c r="D29" s="61">
        <v>39566</v>
      </c>
      <c r="E29" s="62">
        <v>262026</v>
      </c>
    </row>
    <row r="30" spans="1:5">
      <c r="A30" s="76"/>
      <c r="B30" s="60" t="s">
        <v>39</v>
      </c>
      <c r="C30" s="61">
        <v>48</v>
      </c>
      <c r="D30" s="61">
        <v>12503</v>
      </c>
      <c r="E30" s="62">
        <v>260479</v>
      </c>
    </row>
    <row r="31" spans="1:5">
      <c r="A31" s="76"/>
      <c r="B31" s="60" t="s">
        <v>40</v>
      </c>
      <c r="C31" s="61">
        <v>27</v>
      </c>
      <c r="D31" s="61">
        <v>5784</v>
      </c>
      <c r="E31" s="62">
        <v>214248</v>
      </c>
    </row>
    <row r="32" spans="1:5">
      <c r="A32" s="76"/>
      <c r="B32" s="60" t="s">
        <v>41</v>
      </c>
      <c r="C32" s="61">
        <v>19</v>
      </c>
      <c r="D32" s="61">
        <v>5998</v>
      </c>
      <c r="E32" s="62">
        <v>315692</v>
      </c>
    </row>
    <row r="33" spans="1:5">
      <c r="A33" s="76">
        <v>16</v>
      </c>
      <c r="B33" s="60" t="s">
        <v>38</v>
      </c>
      <c r="C33" s="61">
        <v>142</v>
      </c>
      <c r="D33" s="61">
        <v>37310</v>
      </c>
      <c r="E33" s="62">
        <v>262747</v>
      </c>
    </row>
    <row r="34" spans="1:5">
      <c r="A34" s="76"/>
      <c r="B34" s="60" t="s">
        <v>39</v>
      </c>
      <c r="C34" s="61">
        <v>52</v>
      </c>
      <c r="D34" s="61">
        <v>14356</v>
      </c>
      <c r="E34" s="62">
        <v>276079</v>
      </c>
    </row>
    <row r="35" spans="1:5">
      <c r="A35" s="76"/>
      <c r="B35" s="60" t="s">
        <v>40</v>
      </c>
      <c r="C35" s="61">
        <v>37</v>
      </c>
      <c r="D35" s="61">
        <v>8676</v>
      </c>
      <c r="E35" s="62">
        <v>234506</v>
      </c>
    </row>
    <row r="36" spans="1:5">
      <c r="A36" s="76"/>
      <c r="B36" s="60" t="s">
        <v>41</v>
      </c>
      <c r="C36" s="61">
        <v>21</v>
      </c>
      <c r="D36" s="61">
        <v>6023</v>
      </c>
      <c r="E36" s="62">
        <v>286850</v>
      </c>
    </row>
    <row r="37" spans="1:5" ht="44.25" customHeight="1" thickBot="1">
      <c r="A37" s="14">
        <v>17</v>
      </c>
      <c r="B37" s="63" t="s">
        <v>14</v>
      </c>
      <c r="C37" s="64">
        <v>237</v>
      </c>
      <c r="D37" s="64">
        <v>57840</v>
      </c>
      <c r="E37" s="65">
        <v>244051</v>
      </c>
    </row>
    <row r="38" spans="1:5">
      <c r="A38" s="16" t="s">
        <v>36</v>
      </c>
    </row>
    <row r="62" ht="15" customHeight="1"/>
  </sheetData>
  <mergeCells count="6">
    <mergeCell ref="A13:A16"/>
    <mergeCell ref="A33:A36"/>
    <mergeCell ref="A25:A28"/>
    <mergeCell ref="A29:A32"/>
    <mergeCell ref="A17:A20"/>
    <mergeCell ref="A21:A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19-1.2.3.4.5.6.7</vt:lpstr>
      <vt:lpstr>19-1</vt:lpstr>
      <vt:lpstr>19-2</vt:lpstr>
      <vt:lpstr>19-3</vt:lpstr>
      <vt:lpstr>19-4</vt:lpstr>
      <vt:lpstr>19-5</vt:lpstr>
      <vt:lpstr>19-6</vt:lpstr>
      <vt:lpstr>19-7</vt:lpstr>
      <vt:lpstr>'19-1'!Print_Area</vt:lpstr>
      <vt:lpstr>'19-2'!Print_Area</vt:lpstr>
      <vt:lpstr>'19-3'!Print_Area</vt:lpstr>
      <vt:lpstr>'19-4'!Print_Area</vt:lpstr>
      <vt:lpstr>'19-6'!Print_Area</vt:lpstr>
      <vt:lpstr>'19-7'!Print_Area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2023-03-10T05:15:13Z</cp:lastPrinted>
  <dcterms:created xsi:type="dcterms:W3CDTF">1997-01-08T22:48:59Z</dcterms:created>
  <dcterms:modified xsi:type="dcterms:W3CDTF">2023-03-10T05:15:24Z</dcterms:modified>
</cp:coreProperties>
</file>