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D7E67913-DF33-4927-894E-F5B57CC97353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8.9.10" sheetId="41" r:id="rId1"/>
    <sheet name="19-8" sheetId="16" state="hidden" r:id="rId2"/>
    <sheet name="19-9" sheetId="23" state="hidden" r:id="rId3"/>
    <sheet name="19-10" sheetId="5" state="hidden" r:id="rId4"/>
  </sheets>
  <definedNames>
    <definedName name="_xlnm.Print_Area" localSheetId="3">'19-10'!$A$1:$H$14</definedName>
    <definedName name="_xlnm.Print_Area" localSheetId="0">'19-8.9.10'!$A$1:$J$50</definedName>
    <definedName name="_xlnm.Print_Area" localSheetId="2">'19-9'!$A$1:$D$13</definedName>
  </definedNames>
  <calcPr calcId="191029"/>
</workbook>
</file>

<file path=xl/calcChain.xml><?xml version="1.0" encoding="utf-8"?>
<calcChain xmlns="http://schemas.openxmlformats.org/spreadsheetml/2006/main">
  <c r="B9" i="5" l="1"/>
  <c r="I12" i="16"/>
  <c r="I11" i="16"/>
  <c r="I10" i="16"/>
  <c r="I9" i="16"/>
  <c r="I8" i="16"/>
  <c r="F49" i="23"/>
  <c r="C8" i="23"/>
  <c r="B8" i="23"/>
  <c r="D8" i="23"/>
  <c r="C9" i="23"/>
  <c r="B9" i="23"/>
  <c r="D9" i="23"/>
  <c r="C10" i="23"/>
  <c r="B10" i="23"/>
  <c r="D10" i="23"/>
  <c r="C11" i="23"/>
  <c r="B11" i="23"/>
  <c r="D11" i="23"/>
  <c r="C7" i="23"/>
  <c r="B7" i="23"/>
  <c r="D7" i="23"/>
  <c r="H13" i="5"/>
  <c r="G13" i="5"/>
  <c r="F13" i="5"/>
  <c r="E13" i="5"/>
  <c r="D13" i="5"/>
  <c r="B13" i="5"/>
  <c r="G12" i="5"/>
  <c r="F12" i="5"/>
  <c r="H12" i="5"/>
  <c r="E12" i="5"/>
  <c r="D12" i="5"/>
  <c r="B12" i="5"/>
  <c r="G11" i="5"/>
  <c r="F11" i="5"/>
  <c r="H11" i="5"/>
  <c r="E11" i="5"/>
  <c r="D11" i="5"/>
  <c r="B11" i="5"/>
  <c r="G10" i="5"/>
  <c r="F10" i="5"/>
  <c r="H10" i="5"/>
  <c r="E10" i="5"/>
  <c r="D10" i="5"/>
  <c r="B10" i="5"/>
  <c r="G9" i="5"/>
  <c r="F9" i="5"/>
  <c r="H9" i="5" s="1"/>
  <c r="E9" i="5"/>
  <c r="D9" i="5"/>
  <c r="B12" i="16"/>
  <c r="B11" i="16"/>
  <c r="B10" i="16"/>
  <c r="B9" i="16"/>
  <c r="B8" i="16"/>
  <c r="B6" i="16"/>
  <c r="B4" i="16"/>
  <c r="C3" i="23"/>
  <c r="D3" i="23"/>
  <c r="C4" i="23"/>
  <c r="D4" i="23"/>
  <c r="C5" i="23"/>
  <c r="D5" i="23"/>
  <c r="C6" i="23"/>
  <c r="D6" i="23"/>
  <c r="B6" i="23"/>
  <c r="B5" i="23"/>
  <c r="B4" i="23"/>
  <c r="B3" i="23"/>
  <c r="E5" i="5"/>
  <c r="F5" i="5"/>
  <c r="G5" i="5"/>
  <c r="H5" i="5"/>
  <c r="E6" i="5"/>
  <c r="F6" i="5"/>
  <c r="G6" i="5"/>
  <c r="H6" i="5"/>
  <c r="E7" i="5"/>
  <c r="F7" i="5"/>
  <c r="G7" i="5"/>
  <c r="H7" i="5"/>
  <c r="E8" i="5"/>
  <c r="F8" i="5"/>
  <c r="G8" i="5"/>
  <c r="H8" i="5"/>
  <c r="D5" i="5"/>
  <c r="D6" i="5"/>
  <c r="D7" i="5"/>
  <c r="D8" i="5"/>
  <c r="B8" i="5"/>
  <c r="B7" i="5"/>
  <c r="B6" i="5"/>
  <c r="B5" i="5"/>
</calcChain>
</file>

<file path=xl/sharedStrings.xml><?xml version="1.0" encoding="utf-8"?>
<sst xmlns="http://schemas.openxmlformats.org/spreadsheetml/2006/main" count="149" uniqueCount="48">
  <si>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</si>
  <si>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</si>
  <si>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</si>
  <si>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</si>
  <si>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</si>
  <si>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</si>
  <si>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件数</t>
    <rPh sb="0" eb="2">
      <t>ケンスウ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</si>
  <si>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</si>
  <si>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</si>
  <si>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</si>
  <si>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</si>
  <si>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登録会員数</t>
    <rPh sb="0" eb="2">
      <t>トウロク</t>
    </rPh>
    <rPh sb="2" eb="4">
      <t>カイイン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</si>
  <si>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</si>
  <si>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</si>
  <si>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就業実人員</t>
    <rPh sb="0" eb="2">
      <t>シュウギョウ</t>
    </rPh>
    <rPh sb="2" eb="3">
      <t>ジツ</t>
    </rPh>
    <rPh sb="3" eb="5">
      <t>ジンイン</t>
    </rPh>
    <phoneticPr fontId="2"/>
  </si>
  <si>
    <t>延日人員</t>
    <rPh sb="0" eb="1">
      <t>ノ</t>
    </rPh>
    <rPh sb="1" eb="2">
      <t>ヒ</t>
    </rPh>
    <rPh sb="2" eb="4">
      <t>ジンイン</t>
    </rPh>
    <phoneticPr fontId="2"/>
  </si>
  <si>
    <t>受注額</t>
    <rPh sb="0" eb="3">
      <t>ジュチュウガク</t>
    </rPh>
    <phoneticPr fontId="2"/>
  </si>
  <si>
    <t>就業率</t>
    <rPh sb="0" eb="2">
      <t>シュウギョウ</t>
    </rPh>
    <rPh sb="2" eb="3">
      <t>リツ</t>
    </rPh>
    <phoneticPr fontId="2"/>
  </si>
  <si>
    <t>受注内容</t>
    <rPh sb="0" eb="2">
      <t>ジュチュウ</t>
    </rPh>
    <rPh sb="2" eb="4">
      <t>ナイヨウ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</si>
  <si>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</si>
  <si>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（単位：人，万円，％）</t>
    <rPh sb="1" eb="3">
      <t>タンイ</t>
    </rPh>
    <rPh sb="4" eb="5">
      <t>ヒト</t>
    </rPh>
    <rPh sb="6" eb="7">
      <t>マン</t>
    </rPh>
    <rPh sb="7" eb="8">
      <t>エン</t>
    </rPh>
    <phoneticPr fontId="2"/>
  </si>
  <si>
    <t>受給者数</t>
    <rPh sb="0" eb="3">
      <t>ジュキュウシャ</t>
    </rPh>
    <rPh sb="3" eb="4">
      <t>カズ</t>
    </rPh>
    <phoneticPr fontId="2"/>
  </si>
  <si>
    <t>総医療費</t>
    <rPh sb="0" eb="1">
      <t>ソウ</t>
    </rPh>
    <rPh sb="1" eb="4">
      <t>イリョウヒ</t>
    </rPh>
    <phoneticPr fontId="2"/>
  </si>
  <si>
    <t>1人当たり医療費</t>
    <rPh sb="0" eb="2">
      <t>ヒトリ</t>
    </rPh>
    <rPh sb="2" eb="3">
      <t>ア</t>
    </rPh>
    <rPh sb="5" eb="8">
      <t>イリョウヒ</t>
    </rPh>
    <phoneticPr fontId="2"/>
  </si>
  <si>
    <t>臼田町</t>
    <rPh sb="0" eb="3">
      <t>ウスダマチ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</si>
  <si>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</si>
  <si>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</si>
  <si>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</si>
  <si>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</si>
  <si>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</si>
  <si>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</si>
  <si>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</si>
  <si>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</si>
  <si>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資料：国保年金課（総医療費は一部負担金を含まない）</t>
    <rPh sb="0" eb="2">
      <t>シリョウ</t>
    </rPh>
    <rPh sb="3" eb="5">
      <t>コクホ</t>
    </rPh>
    <rPh sb="5" eb="8">
      <t>ネンキンカ</t>
    </rPh>
    <rPh sb="9" eb="10">
      <t>ソウ</t>
    </rPh>
    <rPh sb="10" eb="13">
      <t>イリョウヒ</t>
    </rPh>
    <rPh sb="14" eb="16">
      <t>イチブ</t>
    </rPh>
    <rPh sb="16" eb="19">
      <t>フタンキン</t>
    </rPh>
    <rPh sb="20" eb="21">
      <t>フク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</si>
  <si>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</si>
  <si>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（9）</t>
    <phoneticPr fontId="2"/>
  </si>
  <si>
    <t>（10）</t>
    <phoneticPr fontId="2"/>
  </si>
  <si>
    <t>（7）</t>
    <phoneticPr fontId="2"/>
  </si>
  <si>
    <t>（11）</t>
    <phoneticPr fontId="2"/>
  </si>
  <si>
    <t>（8）</t>
    <phoneticPr fontId="2"/>
  </si>
  <si>
    <t>（6）</t>
    <phoneticPr fontId="2"/>
  </si>
  <si>
    <t>注）就業率は就業実人員（年間に就業した会員数）を総会員数で除算したものである。</t>
    <rPh sb="0" eb="1">
      <t>チュウ</t>
    </rPh>
    <rPh sb="2" eb="4">
      <t>シュウギョウ</t>
    </rPh>
    <rPh sb="4" eb="5">
      <t>リツ</t>
    </rPh>
    <rPh sb="6" eb="8">
      <t>シュウギョウ</t>
    </rPh>
    <rPh sb="8" eb="9">
      <t>ミ</t>
    </rPh>
    <rPh sb="9" eb="11">
      <t>ジンイン</t>
    </rPh>
    <rPh sb="12" eb="14">
      <t>ネンカン</t>
    </rPh>
    <rPh sb="15" eb="17">
      <t>シュウギョウ</t>
    </rPh>
    <rPh sb="19" eb="22">
      <t>カイインスウ</t>
    </rPh>
    <rPh sb="24" eb="26">
      <t>ソウカイ</t>
    </rPh>
    <rPh sb="26" eb="27">
      <t>イン</t>
    </rPh>
    <rPh sb="27" eb="28">
      <t>カズ</t>
    </rPh>
    <rPh sb="29" eb="30">
      <t>ジョ</t>
    </rPh>
    <rPh sb="30" eb="31">
      <t>サン</t>
    </rPh>
    <phoneticPr fontId="2"/>
  </si>
  <si>
    <t>資料：佐久シルバー人材センター</t>
    <rPh sb="0" eb="2">
      <t>シリョウ</t>
    </rPh>
    <rPh sb="3" eb="5">
      <t>サク</t>
    </rPh>
    <rPh sb="9" eb="11">
      <t>ジンザイ</t>
    </rPh>
    <phoneticPr fontId="2"/>
  </si>
  <si>
    <t>ひとり暮し老人（65～69歳）</t>
    <rPh sb="3" eb="4">
      <t>クレ</t>
    </rPh>
    <rPh sb="5" eb="7">
      <t>ロウジン</t>
    </rPh>
    <rPh sb="13" eb="14">
      <t>サイ</t>
    </rPh>
    <phoneticPr fontId="2"/>
  </si>
  <si>
    <t>注）総医療費は一部負担金を含まない。</t>
    <rPh sb="0" eb="1">
      <t>チュウ</t>
    </rPh>
    <rPh sb="2" eb="3">
      <t>ソウ</t>
    </rPh>
    <rPh sb="3" eb="6">
      <t>イリョウヒ</t>
    </rPh>
    <rPh sb="7" eb="9">
      <t>イチブ</t>
    </rPh>
    <rPh sb="9" eb="12">
      <t>フタンキン</t>
    </rPh>
    <rPh sb="13" eb="14">
      <t>フク</t>
    </rPh>
    <phoneticPr fontId="2"/>
  </si>
  <si>
    <t>19-8　シルバー人材センターの概況</t>
    <rPh sb="9" eb="11">
      <t>ジンザイ</t>
    </rPh>
    <rPh sb="16" eb="18">
      <t>ガイキョウ</t>
    </rPh>
    <phoneticPr fontId="2"/>
  </si>
  <si>
    <t>19-9　老人医療の状況</t>
    <rPh sb="5" eb="7">
      <t>ロウジン</t>
    </rPh>
    <rPh sb="7" eb="9">
      <t>イリョウ</t>
    </rPh>
    <rPh sb="10" eb="12">
      <t>ジョウキョウ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</si>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</sst>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38" fontId="5" fillId="0" borderId="2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76" fontId="5" fillId="0" borderId="2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9</xdr:col>
          <xdr:colOff>400050</xdr:colOff>
          <xdr:row>16</xdr:row>
          <xdr:rowOff>28575</xdr:rowOff>
        </xdr:to>
        <xdr:pic>
          <xdr:nvPicPr>
            <xdr:cNvPr id="5121" name="Picture 1">
              <a:extLst>
                <a:ext uri="{FF2B5EF4-FFF2-40B4-BE49-F238E27FC236}">
                  <a16:creationId xmlns:a16="http://schemas.microsoft.com/office/drawing/2014/main" id="{8967E7B9-EE76-45D2-85E8-8B2FF99FF29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8'!$A$1:$I$14" spid="_x0000_s51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9525"/>
              <a:ext cx="6572250" cy="2762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104775</xdr:rowOff>
        </xdr:from>
        <xdr:to>
          <xdr:col>9</xdr:col>
          <xdr:colOff>428625</xdr:colOff>
          <xdr:row>33</xdr:row>
          <xdr:rowOff>28575</xdr:rowOff>
        </xdr:to>
        <xdr:pic>
          <xdr:nvPicPr>
            <xdr:cNvPr id="5122" name="Picture 2">
              <a:extLst>
                <a:ext uri="{FF2B5EF4-FFF2-40B4-BE49-F238E27FC236}">
                  <a16:creationId xmlns:a16="http://schemas.microsoft.com/office/drawing/2014/main" id="{F31CF41D-6AF7-489B-97AD-F9312C6DE3C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9'!$A$1:$D$13" spid="_x0000_s512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3019425"/>
              <a:ext cx="6600825" cy="2667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152400</xdr:rowOff>
        </xdr:from>
        <xdr:to>
          <xdr:col>10</xdr:col>
          <xdr:colOff>9525</xdr:colOff>
          <xdr:row>49</xdr:row>
          <xdr:rowOff>142875</xdr:rowOff>
        </xdr:to>
        <xdr:pic>
          <xdr:nvPicPr>
            <xdr:cNvPr id="5123" name="Picture 3">
              <a:extLst>
                <a:ext uri="{FF2B5EF4-FFF2-40B4-BE49-F238E27FC236}">
                  <a16:creationId xmlns:a16="http://schemas.microsoft.com/office/drawing/2014/main" id="{C0D29893-1429-43A0-813C-96022D027D4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0'!$A$1:$H$14" spid="_x0000_s513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5810250"/>
              <a:ext cx="6638925" cy="2733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workbookViewId="0">
      <selection activeCell="B16" sqref="B16"/>
    </sheetView>
  </sheetViews>
  <sheetFormatPr defaultRowHeight="13.5"/>
  <cols>
    <col min="1" max="1" width="11.125" style="3" customWidth="1"/>
    <col min="2" max="9" width="9.375" style="3" customWidth="1"/>
    <col min="10" max="16384" width="9" style="3"/>
  </cols>
  <sheetData>
    <row r="1" spans="1:10" ht="20.25" customHeight="1" thickBot="1">
      <c r="A1" s="2" t="s">
        <v>45</v>
      </c>
      <c r="I1" s="31" t="s">
        <v>20</v>
      </c>
    </row>
    <row r="2" spans="1:10">
      <c r="A2" s="69" t="s">
        <v>0</v>
      </c>
      <c r="B2" s="69" t="s">
        <v>11</v>
      </c>
      <c r="C2" s="70"/>
      <c r="D2" s="70"/>
      <c r="E2" s="70" t="s">
        <v>18</v>
      </c>
      <c r="F2" s="70"/>
      <c r="G2" s="70"/>
      <c r="H2" s="70"/>
      <c r="I2" s="72"/>
    </row>
    <row r="3" spans="1:10">
      <c r="A3" s="71"/>
      <c r="B3" s="11" t="s">
        <v>1</v>
      </c>
      <c r="C3" s="14" t="s">
        <v>12</v>
      </c>
      <c r="D3" s="14" t="s">
        <v>13</v>
      </c>
      <c r="E3" s="14" t="s">
        <v>6</v>
      </c>
      <c r="F3" s="14" t="s">
        <v>14</v>
      </c>
      <c r="G3" s="14" t="s">
        <v>15</v>
      </c>
      <c r="H3" s="14" t="s">
        <v>16</v>
      </c>
      <c r="I3" s="15" t="s">
        <v>17</v>
      </c>
    </row>
    <row r="4" spans="1:10" hidden="1">
      <c r="A4" s="68" t="s">
        <v>19</v>
      </c>
      <c r="B4" s="5">
        <f>SUM(C4:D4)</f>
        <v>764</v>
      </c>
      <c r="C4" s="5">
        <v>449</v>
      </c>
      <c r="D4" s="5">
        <v>315</v>
      </c>
      <c r="E4" s="5">
        <v>3042</v>
      </c>
      <c r="F4" s="5">
        <v>708</v>
      </c>
      <c r="G4" s="5">
        <v>69645</v>
      </c>
      <c r="H4" s="5">
        <v>38757</v>
      </c>
      <c r="I4" s="5">
        <v>92.7</v>
      </c>
    </row>
    <row r="5" spans="1:10" hidden="1">
      <c r="A5" s="68"/>
      <c r="B5" s="5" t="s">
        <v>35</v>
      </c>
      <c r="C5" s="5" t="s">
        <v>36</v>
      </c>
      <c r="D5" s="5" t="s">
        <v>37</v>
      </c>
      <c r="E5" s="5" t="s">
        <v>38</v>
      </c>
      <c r="F5" s="5" t="s">
        <v>39</v>
      </c>
      <c r="G5" s="5" t="s">
        <v>40</v>
      </c>
      <c r="H5" s="5" t="s">
        <v>37</v>
      </c>
      <c r="I5" s="5" t="s">
        <v>39</v>
      </c>
    </row>
    <row r="6" spans="1:10" hidden="1">
      <c r="A6" s="68" t="s">
        <v>10</v>
      </c>
      <c r="B6" s="5">
        <f>SUM(C6:D6)</f>
        <v>805</v>
      </c>
      <c r="C6" s="5">
        <v>484</v>
      </c>
      <c r="D6" s="5">
        <v>321</v>
      </c>
      <c r="E6" s="5">
        <v>3291</v>
      </c>
      <c r="F6" s="5">
        <v>737</v>
      </c>
      <c r="G6" s="5">
        <v>76479</v>
      </c>
      <c r="H6" s="5">
        <v>41327</v>
      </c>
      <c r="I6" s="5">
        <v>91.6</v>
      </c>
    </row>
    <row r="7" spans="1:10" hidden="1">
      <c r="A7" s="68"/>
      <c r="B7" s="5" t="s">
        <v>35</v>
      </c>
      <c r="C7" s="5" t="s">
        <v>36</v>
      </c>
      <c r="D7" s="5" t="s">
        <v>39</v>
      </c>
      <c r="E7" s="5" t="s">
        <v>38</v>
      </c>
      <c r="F7" s="5" t="s">
        <v>39</v>
      </c>
      <c r="G7" s="5" t="s">
        <v>39</v>
      </c>
      <c r="H7" s="5" t="s">
        <v>39</v>
      </c>
      <c r="I7" s="5" t="s">
        <v>39</v>
      </c>
    </row>
    <row r="8" spans="1:10" ht="28.5" customHeight="1">
      <c r="A8" s="32" t="s">
        <v>31</v>
      </c>
      <c r="B8" s="33">
        <f>SUM(C8:D8)</f>
        <v>803</v>
      </c>
      <c r="C8" s="5">
        <v>478</v>
      </c>
      <c r="D8" s="5">
        <v>325</v>
      </c>
      <c r="E8" s="5">
        <v>3243</v>
      </c>
      <c r="F8" s="5">
        <v>743</v>
      </c>
      <c r="G8" s="5">
        <v>74589</v>
      </c>
      <c r="H8" s="5">
        <v>39130</v>
      </c>
      <c r="I8" s="67">
        <f>0.925*100</f>
        <v>92.5</v>
      </c>
      <c r="J8" s="61"/>
    </row>
    <row r="9" spans="1:10" ht="28.5" customHeight="1">
      <c r="A9" s="6">
        <v>14</v>
      </c>
      <c r="B9" s="33">
        <f>SUM(C9:D9)</f>
        <v>818</v>
      </c>
      <c r="C9" s="5">
        <v>485</v>
      </c>
      <c r="D9" s="5">
        <v>333</v>
      </c>
      <c r="E9" s="5">
        <v>3420</v>
      </c>
      <c r="F9" s="5">
        <v>782</v>
      </c>
      <c r="G9" s="5">
        <v>77223</v>
      </c>
      <c r="H9" s="5">
        <v>39906</v>
      </c>
      <c r="I9" s="57">
        <f>0.956*100</f>
        <v>95.6</v>
      </c>
      <c r="J9" s="61"/>
    </row>
    <row r="10" spans="1:10" ht="28.5" customHeight="1">
      <c r="A10" s="6">
        <v>15</v>
      </c>
      <c r="B10" s="33">
        <f>SUM(C10:D10)</f>
        <v>831</v>
      </c>
      <c r="C10" s="5">
        <v>517</v>
      </c>
      <c r="D10" s="5">
        <v>314</v>
      </c>
      <c r="E10" s="5">
        <v>3316</v>
      </c>
      <c r="F10" s="5">
        <v>784</v>
      </c>
      <c r="G10" s="5">
        <v>82275</v>
      </c>
      <c r="H10" s="5">
        <v>42546</v>
      </c>
      <c r="I10" s="57">
        <f>0.946*100</f>
        <v>94.6</v>
      </c>
      <c r="J10" s="61"/>
    </row>
    <row r="11" spans="1:10" ht="28.5" customHeight="1">
      <c r="A11" s="6">
        <v>16</v>
      </c>
      <c r="B11" s="33">
        <f>SUM(C11:D11)</f>
        <v>842</v>
      </c>
      <c r="C11" s="5">
        <v>525</v>
      </c>
      <c r="D11" s="5">
        <v>317</v>
      </c>
      <c r="E11" s="5">
        <v>3495</v>
      </c>
      <c r="F11" s="5">
        <v>777</v>
      </c>
      <c r="G11" s="5">
        <v>81803</v>
      </c>
      <c r="H11" s="5">
        <v>41178</v>
      </c>
      <c r="I11" s="57">
        <f>0.94*100</f>
        <v>94</v>
      </c>
      <c r="J11" s="61"/>
    </row>
    <row r="12" spans="1:10" ht="28.5" customHeight="1" thickBot="1">
      <c r="A12" s="7">
        <v>17</v>
      </c>
      <c r="B12" s="8">
        <f>SUM(C12:D12)</f>
        <v>1141</v>
      </c>
      <c r="C12" s="8">
        <v>721</v>
      </c>
      <c r="D12" s="8">
        <v>420</v>
      </c>
      <c r="E12" s="8">
        <v>4960</v>
      </c>
      <c r="F12" s="8">
        <v>1029</v>
      </c>
      <c r="G12" s="8">
        <v>116097</v>
      </c>
      <c r="H12" s="8">
        <v>56033</v>
      </c>
      <c r="I12" s="58">
        <f>0.9*100</f>
        <v>90</v>
      </c>
      <c r="J12" s="61"/>
    </row>
    <row r="13" spans="1:10">
      <c r="A13" s="9" t="s">
        <v>41</v>
      </c>
    </row>
    <row r="14" spans="1:10">
      <c r="A14" s="9" t="s">
        <v>42</v>
      </c>
    </row>
  </sheetData>
  <mergeCells count="5">
    <mergeCell ref="A6:A7"/>
    <mergeCell ref="B2:D2"/>
    <mergeCell ref="A2:A3"/>
    <mergeCell ref="E2:I2"/>
    <mergeCell ref="A4:A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view="pageBreakPreview" zoomScaleNormal="100" workbookViewId="0">
      <selection activeCell="B16" sqref="B16"/>
    </sheetView>
  </sheetViews>
  <sheetFormatPr defaultRowHeight="13.5"/>
  <cols>
    <col min="1" max="1" width="11.125" style="3" customWidth="1"/>
    <col min="2" max="2" width="25.125" style="36" customWidth="1"/>
    <col min="3" max="4" width="25.125" style="3" customWidth="1"/>
    <col min="5" max="5" width="17.375" style="3" customWidth="1"/>
    <col min="6" max="16384" width="9" style="3"/>
  </cols>
  <sheetData>
    <row r="1" spans="1:5" ht="18.75" customHeight="1" thickBot="1">
      <c r="A1" s="2" t="s">
        <v>46</v>
      </c>
      <c r="B1" s="34"/>
      <c r="D1" s="4" t="s">
        <v>9</v>
      </c>
    </row>
    <row r="2" spans="1:5" ht="21" customHeight="1">
      <c r="A2" s="13" t="s">
        <v>0</v>
      </c>
      <c r="B2" s="24" t="s">
        <v>21</v>
      </c>
      <c r="C2" s="24" t="s">
        <v>22</v>
      </c>
      <c r="D2" s="12" t="s">
        <v>23</v>
      </c>
    </row>
    <row r="3" spans="1:5" hidden="1">
      <c r="A3" s="35" t="s">
        <v>25</v>
      </c>
      <c r="B3" s="19">
        <f>SUM(C16:C19)</f>
        <v>9291</v>
      </c>
      <c r="C3" s="19">
        <f>SUM(D16:D19)</f>
        <v>5513742</v>
      </c>
      <c r="D3" s="19">
        <f>SUM(E16:E19)</f>
        <v>628026</v>
      </c>
    </row>
    <row r="4" spans="1:5" hidden="1">
      <c r="A4" s="16">
        <v>10</v>
      </c>
      <c r="B4" s="19">
        <f>SUM(C20:C23)</f>
        <v>9710</v>
      </c>
      <c r="C4" s="19">
        <f>SUM(D20:D23)</f>
        <v>6002931</v>
      </c>
      <c r="D4" s="19">
        <f>SUM(E20:E23)</f>
        <v>660076</v>
      </c>
    </row>
    <row r="5" spans="1:5" hidden="1">
      <c r="A5" s="16">
        <v>11</v>
      </c>
      <c r="B5" s="19">
        <f>SUM(C24:C27)</f>
        <v>10038</v>
      </c>
      <c r="C5" s="19">
        <f>SUM(D24:D27)</f>
        <v>6156050</v>
      </c>
      <c r="D5" s="19">
        <f>SUM(E24:E27)</f>
        <v>656558</v>
      </c>
    </row>
    <row r="6" spans="1:5" hidden="1">
      <c r="A6" s="16">
        <v>12</v>
      </c>
      <c r="B6" s="19">
        <f>SUM(C28:C31)</f>
        <v>10356</v>
      </c>
      <c r="C6" s="19">
        <f>SUM(D28:D31)</f>
        <v>5683996</v>
      </c>
      <c r="D6" s="19">
        <f>SUM(E28:E31)</f>
        <v>594058</v>
      </c>
    </row>
    <row r="7" spans="1:5" ht="28.5" customHeight="1">
      <c r="A7" s="6" t="s">
        <v>31</v>
      </c>
      <c r="B7" s="18">
        <f>SUM(C32:C35)</f>
        <v>17225</v>
      </c>
      <c r="C7" s="18">
        <f>SUM(D32:D35)</f>
        <v>9123836</v>
      </c>
      <c r="D7" s="18">
        <f>C7*1000/B7</f>
        <v>529685.68940493464</v>
      </c>
    </row>
    <row r="8" spans="1:5" ht="28.5" customHeight="1">
      <c r="A8" s="6">
        <v>14</v>
      </c>
      <c r="B8" s="18">
        <f>SUM(C36:C39)</f>
        <v>17587</v>
      </c>
      <c r="C8" s="18">
        <f>SUM(D36:D39)</f>
        <v>9193015</v>
      </c>
      <c r="D8" s="18">
        <f>C8*1000/B8</f>
        <v>522716.49513845454</v>
      </c>
    </row>
    <row r="9" spans="1:5" ht="28.5" customHeight="1">
      <c r="A9" s="6">
        <v>15</v>
      </c>
      <c r="B9" s="18">
        <f>SUM(C40:C43)</f>
        <v>16980</v>
      </c>
      <c r="C9" s="18">
        <f>SUM(D40:D43)</f>
        <v>9134819</v>
      </c>
      <c r="D9" s="18">
        <f>C9*1000/B9</f>
        <v>537975.20612485276</v>
      </c>
    </row>
    <row r="10" spans="1:5" ht="28.5" customHeight="1">
      <c r="A10" s="6">
        <v>16</v>
      </c>
      <c r="B10" s="18">
        <f>SUM(C44:C47)</f>
        <v>16281</v>
      </c>
      <c r="C10" s="18">
        <f>SUM(D44:D47)</f>
        <v>8808454</v>
      </c>
      <c r="D10" s="18">
        <f>C10*1000/B10</f>
        <v>541026.59541797184</v>
      </c>
    </row>
    <row r="11" spans="1:5" ht="28.5" customHeight="1" thickBot="1">
      <c r="A11" s="7">
        <v>17</v>
      </c>
      <c r="B11" s="20">
        <f>SUM(C48:C51)</f>
        <v>15544</v>
      </c>
      <c r="C11" s="20">
        <f>SUM(D48:D51)</f>
        <v>9186249</v>
      </c>
      <c r="D11" s="20">
        <f>C11*1000/B11</f>
        <v>590983.59495625319</v>
      </c>
    </row>
    <row r="12" spans="1:5" ht="13.5" customHeight="1">
      <c r="A12" s="9" t="s">
        <v>44</v>
      </c>
      <c r="B12" s="19"/>
      <c r="C12" s="19"/>
      <c r="D12" s="19"/>
    </row>
    <row r="13" spans="1:5">
      <c r="A13" s="9" t="s">
        <v>32</v>
      </c>
    </row>
    <row r="14" spans="1:5" ht="18.75" customHeight="1" thickBot="1">
      <c r="A14" s="2" t="s">
        <v>46</v>
      </c>
      <c r="B14" s="34"/>
      <c r="E14" s="4" t="s">
        <v>9</v>
      </c>
    </row>
    <row r="15" spans="1:5">
      <c r="A15" s="13" t="s">
        <v>0</v>
      </c>
      <c r="B15" s="24"/>
      <c r="C15" s="24" t="s">
        <v>21</v>
      </c>
      <c r="D15" s="24" t="s">
        <v>22</v>
      </c>
      <c r="E15" s="12" t="s">
        <v>23</v>
      </c>
    </row>
    <row r="16" spans="1:5" hidden="1">
      <c r="A16" s="77" t="s">
        <v>25</v>
      </c>
      <c r="B16" s="10" t="s">
        <v>2</v>
      </c>
      <c r="C16" s="19">
        <v>9291</v>
      </c>
      <c r="D16" s="19">
        <v>5513742</v>
      </c>
      <c r="E16" s="19">
        <v>628026</v>
      </c>
    </row>
    <row r="17" spans="1:5" hidden="1">
      <c r="A17" s="76"/>
      <c r="B17" s="10" t="s">
        <v>24</v>
      </c>
      <c r="C17" s="19"/>
      <c r="D17" s="19"/>
      <c r="E17" s="19"/>
    </row>
    <row r="18" spans="1:5" hidden="1">
      <c r="A18" s="76"/>
      <c r="B18" s="10" t="s">
        <v>4</v>
      </c>
      <c r="C18" s="19"/>
      <c r="D18" s="19"/>
      <c r="E18" s="19"/>
    </row>
    <row r="19" spans="1:5" hidden="1">
      <c r="A19" s="76"/>
      <c r="B19" s="10" t="s">
        <v>5</v>
      </c>
      <c r="C19" s="19"/>
      <c r="D19" s="19"/>
      <c r="E19" s="19"/>
    </row>
    <row r="20" spans="1:5" hidden="1">
      <c r="A20" s="76">
        <v>10</v>
      </c>
      <c r="B20" s="10" t="s">
        <v>2</v>
      </c>
      <c r="C20" s="19">
        <v>9710</v>
      </c>
      <c r="D20" s="19">
        <v>6002931</v>
      </c>
      <c r="E20" s="19">
        <v>660076</v>
      </c>
    </row>
    <row r="21" spans="1:5" hidden="1">
      <c r="A21" s="76"/>
      <c r="B21" s="10" t="s">
        <v>24</v>
      </c>
      <c r="C21" s="19"/>
      <c r="D21" s="19"/>
      <c r="E21" s="19"/>
    </row>
    <row r="22" spans="1:5" hidden="1">
      <c r="A22" s="76"/>
      <c r="B22" s="10" t="s">
        <v>4</v>
      </c>
      <c r="C22" s="19"/>
      <c r="D22" s="19"/>
      <c r="E22" s="19"/>
    </row>
    <row r="23" spans="1:5" hidden="1">
      <c r="A23" s="76"/>
      <c r="B23" s="10" t="s">
        <v>5</v>
      </c>
      <c r="C23" s="19"/>
      <c r="D23" s="19"/>
      <c r="E23" s="19"/>
    </row>
    <row r="24" spans="1:5" hidden="1">
      <c r="A24" s="76">
        <v>11</v>
      </c>
      <c r="B24" s="10" t="s">
        <v>2</v>
      </c>
      <c r="C24" s="19">
        <v>10038</v>
      </c>
      <c r="D24" s="19">
        <v>6156050</v>
      </c>
      <c r="E24" s="19">
        <v>656558</v>
      </c>
    </row>
    <row r="25" spans="1:5" hidden="1">
      <c r="A25" s="76"/>
      <c r="B25" s="10" t="s">
        <v>24</v>
      </c>
      <c r="C25" s="19"/>
      <c r="D25" s="19"/>
      <c r="E25" s="19"/>
    </row>
    <row r="26" spans="1:5" hidden="1">
      <c r="A26" s="76"/>
      <c r="B26" s="10" t="s">
        <v>4</v>
      </c>
      <c r="C26" s="19"/>
      <c r="D26" s="19"/>
      <c r="E26" s="19"/>
    </row>
    <row r="27" spans="1:5" hidden="1">
      <c r="A27" s="76"/>
      <c r="B27" s="10" t="s">
        <v>5</v>
      </c>
      <c r="C27" s="19"/>
      <c r="D27" s="19"/>
      <c r="E27" s="19"/>
    </row>
    <row r="28" spans="1:5" hidden="1">
      <c r="A28" s="76">
        <v>12</v>
      </c>
      <c r="B28" s="10" t="s">
        <v>2</v>
      </c>
      <c r="C28" s="19">
        <v>10356</v>
      </c>
      <c r="D28" s="19">
        <v>5683996</v>
      </c>
      <c r="E28" s="19">
        <v>594058</v>
      </c>
    </row>
    <row r="29" spans="1:5" hidden="1">
      <c r="A29" s="76"/>
      <c r="B29" s="10" t="s">
        <v>24</v>
      </c>
      <c r="C29" s="19"/>
      <c r="D29" s="19"/>
      <c r="E29" s="19"/>
    </row>
    <row r="30" spans="1:5" hidden="1">
      <c r="A30" s="76"/>
      <c r="B30" s="10" t="s">
        <v>4</v>
      </c>
      <c r="C30" s="19"/>
      <c r="D30" s="19"/>
      <c r="E30" s="19"/>
    </row>
    <row r="31" spans="1:5" hidden="1">
      <c r="A31" s="76"/>
      <c r="B31" s="10" t="s">
        <v>5</v>
      </c>
      <c r="C31" s="19"/>
      <c r="D31" s="19"/>
      <c r="E31" s="19"/>
    </row>
    <row r="32" spans="1:5">
      <c r="A32" s="76">
        <v>13</v>
      </c>
      <c r="B32" s="22" t="s">
        <v>2</v>
      </c>
      <c r="C32" s="19">
        <v>10704</v>
      </c>
      <c r="D32" s="19">
        <v>5737476</v>
      </c>
      <c r="E32" s="19">
        <v>583822</v>
      </c>
    </row>
    <row r="33" spans="1:5">
      <c r="A33" s="76"/>
      <c r="B33" s="22" t="s">
        <v>24</v>
      </c>
      <c r="C33" s="19">
        <v>2904</v>
      </c>
      <c r="D33" s="19">
        <v>1470084</v>
      </c>
      <c r="E33" s="19">
        <v>550246</v>
      </c>
    </row>
    <row r="34" spans="1:5">
      <c r="A34" s="76"/>
      <c r="B34" s="22" t="s">
        <v>4</v>
      </c>
      <c r="C34" s="19">
        <v>1251</v>
      </c>
      <c r="D34" s="19">
        <v>700975</v>
      </c>
      <c r="E34" s="19">
        <v>608348</v>
      </c>
    </row>
    <row r="35" spans="1:5">
      <c r="A35" s="76"/>
      <c r="B35" s="22" t="s">
        <v>5</v>
      </c>
      <c r="C35" s="19">
        <v>2366</v>
      </c>
      <c r="D35" s="19">
        <v>1215301</v>
      </c>
      <c r="E35" s="19">
        <v>560206</v>
      </c>
    </row>
    <row r="36" spans="1:5">
      <c r="A36" s="77">
        <v>14</v>
      </c>
      <c r="B36" s="23" t="s">
        <v>2</v>
      </c>
      <c r="C36" s="37">
        <v>10953</v>
      </c>
      <c r="D36" s="37">
        <v>5756759</v>
      </c>
      <c r="E36" s="37">
        <v>581951</v>
      </c>
    </row>
    <row r="37" spans="1:5">
      <c r="A37" s="76"/>
      <c r="B37" s="22" t="s">
        <v>24</v>
      </c>
      <c r="C37" s="19">
        <v>2948</v>
      </c>
      <c r="D37" s="19">
        <v>1535783</v>
      </c>
      <c r="E37" s="19">
        <v>569762</v>
      </c>
    </row>
    <row r="38" spans="1:5">
      <c r="A38" s="76"/>
      <c r="B38" s="22" t="s">
        <v>4</v>
      </c>
      <c r="C38" s="19">
        <v>1288</v>
      </c>
      <c r="D38" s="19">
        <v>676450</v>
      </c>
      <c r="E38" s="19">
        <v>570866</v>
      </c>
    </row>
    <row r="39" spans="1:5">
      <c r="A39" s="79"/>
      <c r="B39" s="17" t="s">
        <v>5</v>
      </c>
      <c r="C39" s="38">
        <v>2398</v>
      </c>
      <c r="D39" s="38">
        <v>1224023</v>
      </c>
      <c r="E39" s="38">
        <v>559947</v>
      </c>
    </row>
    <row r="40" spans="1:5">
      <c r="A40" s="76">
        <v>15</v>
      </c>
      <c r="B40" s="22" t="s">
        <v>2</v>
      </c>
      <c r="C40" s="19">
        <v>10565</v>
      </c>
      <c r="D40" s="19">
        <v>5753175</v>
      </c>
      <c r="E40" s="19">
        <v>606541</v>
      </c>
    </row>
    <row r="41" spans="1:5">
      <c r="A41" s="76"/>
      <c r="B41" s="22" t="s">
        <v>24</v>
      </c>
      <c r="C41" s="19">
        <v>2830</v>
      </c>
      <c r="D41" s="19">
        <v>1476298</v>
      </c>
      <c r="E41" s="19">
        <v>574591</v>
      </c>
    </row>
    <row r="42" spans="1:5">
      <c r="A42" s="76"/>
      <c r="B42" s="22" t="s">
        <v>4</v>
      </c>
      <c r="C42" s="19">
        <v>1254</v>
      </c>
      <c r="D42" s="19">
        <v>674624</v>
      </c>
      <c r="E42" s="19">
        <v>590035</v>
      </c>
    </row>
    <row r="43" spans="1:5">
      <c r="A43" s="76"/>
      <c r="B43" s="22" t="s">
        <v>5</v>
      </c>
      <c r="C43" s="19">
        <v>2331</v>
      </c>
      <c r="D43" s="19">
        <v>1230722</v>
      </c>
      <c r="E43" s="19">
        <v>582463</v>
      </c>
    </row>
    <row r="44" spans="1:5">
      <c r="A44" s="77">
        <v>16</v>
      </c>
      <c r="B44" s="23" t="s">
        <v>2</v>
      </c>
      <c r="C44" s="37">
        <v>10146</v>
      </c>
      <c r="D44" s="37">
        <v>5591893</v>
      </c>
      <c r="E44" s="37">
        <v>609555</v>
      </c>
    </row>
    <row r="45" spans="1:5">
      <c r="A45" s="76"/>
      <c r="B45" s="22" t="s">
        <v>24</v>
      </c>
      <c r="C45" s="19">
        <v>2712</v>
      </c>
      <c r="D45" s="19">
        <v>1409729</v>
      </c>
      <c r="E45" s="19">
        <v>572638</v>
      </c>
    </row>
    <row r="46" spans="1:5">
      <c r="A46" s="76"/>
      <c r="B46" s="22" t="s">
        <v>4</v>
      </c>
      <c r="C46" s="19">
        <v>1204</v>
      </c>
      <c r="D46" s="19">
        <v>661464</v>
      </c>
      <c r="E46" s="19">
        <v>603051</v>
      </c>
    </row>
    <row r="47" spans="1:5">
      <c r="A47" s="79"/>
      <c r="B47" s="17" t="s">
        <v>5</v>
      </c>
      <c r="C47" s="38">
        <v>2219</v>
      </c>
      <c r="D47" s="38">
        <v>1145368</v>
      </c>
      <c r="E47" s="38">
        <v>571065</v>
      </c>
    </row>
    <row r="48" spans="1:5">
      <c r="A48" s="76">
        <v>17</v>
      </c>
      <c r="B48" s="73" t="s">
        <v>2</v>
      </c>
      <c r="C48" s="19"/>
      <c r="D48" s="19"/>
      <c r="E48" s="19"/>
    </row>
    <row r="49" spans="1:6">
      <c r="A49" s="76"/>
      <c r="B49" s="74"/>
      <c r="C49" s="19">
        <v>15544</v>
      </c>
      <c r="D49" s="19">
        <v>9186249</v>
      </c>
      <c r="E49" s="19">
        <v>652048</v>
      </c>
      <c r="F49" s="3">
        <f>D49*1000/C49</f>
        <v>590983.59495625319</v>
      </c>
    </row>
    <row r="50" spans="1:6">
      <c r="A50" s="76"/>
      <c r="B50" s="74"/>
      <c r="C50" s="19"/>
      <c r="D50" s="19"/>
      <c r="E50" s="19"/>
    </row>
    <row r="51" spans="1:6" ht="14.25" thickBot="1">
      <c r="A51" s="78"/>
      <c r="B51" s="75"/>
      <c r="C51" s="21"/>
      <c r="D51" s="21"/>
      <c r="E51" s="21"/>
    </row>
    <row r="52" spans="1:6">
      <c r="A52" s="9" t="s">
        <v>33</v>
      </c>
      <c r="B52" s="3"/>
    </row>
  </sheetData>
  <mergeCells count="10">
    <mergeCell ref="B48:B51"/>
    <mergeCell ref="A32:A35"/>
    <mergeCell ref="A16:A19"/>
    <mergeCell ref="A20:A23"/>
    <mergeCell ref="A24:A27"/>
    <mergeCell ref="A28:A31"/>
    <mergeCell ref="A48:A51"/>
    <mergeCell ref="A44:A47"/>
    <mergeCell ref="A36:A39"/>
    <mergeCell ref="A40:A4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100" workbookViewId="0">
      <selection activeCell="B16" sqref="B16"/>
    </sheetView>
  </sheetViews>
  <sheetFormatPr defaultRowHeight="13.5"/>
  <cols>
    <col min="1" max="1" width="11.125" style="3" customWidth="1"/>
    <col min="2" max="2" width="8.625" style="36" customWidth="1"/>
    <col min="3" max="3" width="3.875" style="36" customWidth="1"/>
    <col min="4" max="5" width="12.875" style="3" customWidth="1"/>
    <col min="6" max="6" width="11.875" style="3" customWidth="1"/>
    <col min="7" max="8" width="12.875" style="3" customWidth="1"/>
    <col min="9" max="9" width="12.125" style="3" customWidth="1"/>
    <col min="10" max="16384" width="9" style="3"/>
  </cols>
  <sheetData>
    <row r="1" spans="1:9" ht="18" customHeight="1" thickBot="1">
      <c r="A1" s="2" t="s">
        <v>47</v>
      </c>
      <c r="B1" s="3"/>
      <c r="C1" s="3"/>
      <c r="G1" s="84" t="s">
        <v>9</v>
      </c>
      <c r="H1" s="84"/>
    </row>
    <row r="2" spans="1:9">
      <c r="A2" s="69" t="s">
        <v>0</v>
      </c>
      <c r="B2" s="70" t="s">
        <v>43</v>
      </c>
      <c r="C2" s="70"/>
      <c r="D2" s="70"/>
      <c r="E2" s="70"/>
      <c r="F2" s="70" t="s">
        <v>29</v>
      </c>
      <c r="G2" s="70"/>
      <c r="H2" s="72"/>
    </row>
    <row r="3" spans="1:9">
      <c r="A3" s="71"/>
      <c r="B3" s="80" t="s">
        <v>7</v>
      </c>
      <c r="C3" s="81"/>
      <c r="D3" s="85" t="s">
        <v>27</v>
      </c>
      <c r="E3" s="85"/>
      <c r="F3" s="85" t="s">
        <v>7</v>
      </c>
      <c r="G3" s="85" t="s">
        <v>27</v>
      </c>
      <c r="H3" s="86"/>
    </row>
    <row r="4" spans="1:9">
      <c r="A4" s="71"/>
      <c r="B4" s="82"/>
      <c r="C4" s="83"/>
      <c r="D4" s="14" t="s">
        <v>8</v>
      </c>
      <c r="E4" s="14" t="s">
        <v>26</v>
      </c>
      <c r="F4" s="85"/>
      <c r="G4" s="14" t="s">
        <v>8</v>
      </c>
      <c r="H4" s="15" t="s">
        <v>30</v>
      </c>
    </row>
    <row r="5" spans="1:9" hidden="1">
      <c r="A5" s="6" t="s">
        <v>25</v>
      </c>
      <c r="B5" s="18">
        <f>SUM(D20:D23)</f>
        <v>159</v>
      </c>
      <c r="C5" s="18"/>
      <c r="D5" s="18">
        <f>SUM(E20:E23)</f>
        <v>3679</v>
      </c>
      <c r="E5" s="18">
        <f>SUM(F20:F23)</f>
        <v>23138</v>
      </c>
      <c r="F5" s="18">
        <f>SUM(G20:G23)</f>
        <v>305</v>
      </c>
      <c r="G5" s="18">
        <f>SUM(H20:H23)</f>
        <v>6831</v>
      </c>
      <c r="H5" s="18">
        <f>SUM(I20:I23)</f>
        <v>22397</v>
      </c>
    </row>
    <row r="6" spans="1:9" hidden="1">
      <c r="A6" s="16">
        <v>10</v>
      </c>
      <c r="B6" s="18">
        <f>SUM(D24:D27)</f>
        <v>152</v>
      </c>
      <c r="C6" s="18"/>
      <c r="D6" s="18">
        <f>SUM(E24:E27)</f>
        <v>3699</v>
      </c>
      <c r="E6" s="18">
        <f>SUM(F24:F27)</f>
        <v>24332</v>
      </c>
      <c r="F6" s="18">
        <f>SUM(G24:G27)</f>
        <v>338</v>
      </c>
      <c r="G6" s="18">
        <f>SUM(H24:H27)</f>
        <v>7607</v>
      </c>
      <c r="H6" s="18">
        <f>SUM(I24:I27)</f>
        <v>22506</v>
      </c>
    </row>
    <row r="7" spans="1:9" hidden="1">
      <c r="A7" s="16">
        <v>11</v>
      </c>
      <c r="B7" s="18">
        <f>SUM(D28:D31)</f>
        <v>218</v>
      </c>
      <c r="C7" s="18"/>
      <c r="D7" s="18">
        <f>SUM(E28:E31)</f>
        <v>4155</v>
      </c>
      <c r="E7" s="18">
        <f>SUM(F28:F31)</f>
        <v>19059</v>
      </c>
      <c r="F7" s="18">
        <f>SUM(G28:G31)</f>
        <v>421</v>
      </c>
      <c r="G7" s="18">
        <f>SUM(H28:H31)</f>
        <v>7179</v>
      </c>
      <c r="H7" s="18">
        <f>SUM(I28:I31)</f>
        <v>17052</v>
      </c>
    </row>
    <row r="8" spans="1:9" hidden="1">
      <c r="A8" s="16">
        <v>12</v>
      </c>
      <c r="B8" s="18">
        <f>SUM(D32:D35)</f>
        <v>213</v>
      </c>
      <c r="C8" s="18"/>
      <c r="D8" s="18">
        <f>SUM(E32:E35)</f>
        <v>4248</v>
      </c>
      <c r="E8" s="18">
        <f>SUM(F32:F35)</f>
        <v>19944</v>
      </c>
      <c r="F8" s="18">
        <f>SUM(G32:G35)</f>
        <v>468</v>
      </c>
      <c r="G8" s="18">
        <f>SUM(H32:H35)</f>
        <v>9204</v>
      </c>
      <c r="H8" s="18">
        <f>SUM(I32:I35)</f>
        <v>19667</v>
      </c>
    </row>
    <row r="9" spans="1:9" ht="28.5" customHeight="1">
      <c r="A9" s="6" t="s">
        <v>31</v>
      </c>
      <c r="B9" s="5">
        <f>SUM(D36:D39)</f>
        <v>143</v>
      </c>
      <c r="C9" s="18"/>
      <c r="D9" s="18">
        <f>SUM(E36:E39)</f>
        <v>5361</v>
      </c>
      <c r="E9" s="18">
        <f>SUM(F36:F39)</f>
        <v>153914</v>
      </c>
      <c r="F9" s="18">
        <f>SUM(G36:G39)</f>
        <v>378</v>
      </c>
      <c r="G9" s="18">
        <f>SUM(H36:H39)</f>
        <v>9647</v>
      </c>
      <c r="H9" s="18">
        <f>G9*1000/F9</f>
        <v>25521.164021164022</v>
      </c>
    </row>
    <row r="10" spans="1:9" ht="28.5" customHeight="1">
      <c r="A10" s="6">
        <v>14</v>
      </c>
      <c r="B10" s="5">
        <f>SUM(D40:D43)</f>
        <v>150</v>
      </c>
      <c r="C10" s="18"/>
      <c r="D10" s="18">
        <f>SUM(E40:E43)</f>
        <v>5279</v>
      </c>
      <c r="E10" s="18">
        <f>SUM(F40:F43)</f>
        <v>157263</v>
      </c>
      <c r="F10" s="18">
        <f>SUM(G40:G43)</f>
        <v>378</v>
      </c>
      <c r="G10" s="18">
        <f>SUM(H40:H43)</f>
        <v>8068</v>
      </c>
      <c r="H10" s="18">
        <f>G10*1000/F10</f>
        <v>21343.915343915345</v>
      </c>
    </row>
    <row r="11" spans="1:9" ht="28.5" customHeight="1">
      <c r="A11" s="6">
        <v>15</v>
      </c>
      <c r="B11" s="5">
        <f>SUM(D44:D47)</f>
        <v>170</v>
      </c>
      <c r="C11" s="18"/>
      <c r="D11" s="18">
        <f>SUM(E44:E47)</f>
        <v>5503</v>
      </c>
      <c r="E11" s="18">
        <f>SUM(F44:F47)</f>
        <v>105084</v>
      </c>
      <c r="F11" s="18">
        <f>SUM(G44:G47)</f>
        <v>347</v>
      </c>
      <c r="G11" s="18">
        <f>SUM(H44:H47)</f>
        <v>9287</v>
      </c>
      <c r="H11" s="18">
        <f>G11*1000/F11</f>
        <v>26763.688760806916</v>
      </c>
    </row>
    <row r="12" spans="1:9" ht="28.5" customHeight="1">
      <c r="A12" s="6">
        <v>16</v>
      </c>
      <c r="B12" s="5">
        <f>SUM(D48:D51)</f>
        <v>78</v>
      </c>
      <c r="C12" s="18"/>
      <c r="D12" s="18">
        <f>SUM(E48:E51)</f>
        <v>4115</v>
      </c>
      <c r="E12" s="18">
        <f>SUM(F48:F51)</f>
        <v>202793</v>
      </c>
      <c r="F12" s="18">
        <f>SUM(G48:G51)</f>
        <v>402</v>
      </c>
      <c r="G12" s="18">
        <f>SUM(H48:H51)</f>
        <v>13833</v>
      </c>
      <c r="H12" s="18">
        <f>G12*1000/F12</f>
        <v>34410.447761194031</v>
      </c>
    </row>
    <row r="13" spans="1:9" ht="28.5" customHeight="1" thickBot="1">
      <c r="A13" s="7">
        <v>17</v>
      </c>
      <c r="B13" s="8">
        <f>SUM(D52:D55)</f>
        <v>46</v>
      </c>
      <c r="C13" s="20"/>
      <c r="D13" s="20">
        <f>SUM(E52:E55)</f>
        <v>2544</v>
      </c>
      <c r="E13" s="20">
        <f>SUM(F52:F55)</f>
        <v>55304</v>
      </c>
      <c r="F13" s="20">
        <f>SUM(G52:G55)</f>
        <v>179</v>
      </c>
      <c r="G13" s="20">
        <f>SUM(H52:H55)</f>
        <v>12779</v>
      </c>
      <c r="H13" s="20">
        <f>SUM(I52:I55)</f>
        <v>71391</v>
      </c>
    </row>
    <row r="14" spans="1:9">
      <c r="A14" s="9" t="s">
        <v>34</v>
      </c>
    </row>
    <row r="16" spans="1:9" ht="18" customHeight="1" thickBot="1">
      <c r="A16" s="2" t="s">
        <v>47</v>
      </c>
      <c r="H16" s="84" t="s">
        <v>9</v>
      </c>
      <c r="I16" s="84"/>
    </row>
    <row r="17" spans="1:9">
      <c r="A17" s="87" t="s">
        <v>0</v>
      </c>
      <c r="B17" s="87"/>
      <c r="C17" s="60"/>
      <c r="D17" s="70" t="s">
        <v>28</v>
      </c>
      <c r="E17" s="70"/>
      <c r="F17" s="70"/>
      <c r="G17" s="70" t="s">
        <v>29</v>
      </c>
      <c r="H17" s="70"/>
      <c r="I17" s="72"/>
    </row>
    <row r="18" spans="1:9">
      <c r="A18" s="88"/>
      <c r="B18" s="88"/>
      <c r="C18" s="59"/>
      <c r="D18" s="85" t="s">
        <v>7</v>
      </c>
      <c r="E18" s="85" t="s">
        <v>27</v>
      </c>
      <c r="F18" s="85"/>
      <c r="G18" s="85" t="s">
        <v>7</v>
      </c>
      <c r="H18" s="85" t="s">
        <v>27</v>
      </c>
      <c r="I18" s="86"/>
    </row>
    <row r="19" spans="1:9">
      <c r="A19" s="88"/>
      <c r="B19" s="88"/>
      <c r="C19" s="59"/>
      <c r="D19" s="85"/>
      <c r="E19" s="14" t="s">
        <v>8</v>
      </c>
      <c r="F19" s="14" t="s">
        <v>26</v>
      </c>
      <c r="G19" s="85"/>
      <c r="H19" s="14" t="s">
        <v>8</v>
      </c>
      <c r="I19" s="15" t="s">
        <v>30</v>
      </c>
    </row>
    <row r="20" spans="1:9" hidden="1">
      <c r="A20" s="68" t="s">
        <v>25</v>
      </c>
      <c r="B20" s="10" t="s">
        <v>2</v>
      </c>
      <c r="C20" s="10"/>
      <c r="D20" s="18">
        <v>159</v>
      </c>
      <c r="E20" s="18">
        <v>3679</v>
      </c>
      <c r="F20" s="18">
        <v>23138</v>
      </c>
      <c r="G20" s="18">
        <v>305</v>
      </c>
      <c r="H20" s="18">
        <v>6831</v>
      </c>
      <c r="I20" s="18">
        <v>22397</v>
      </c>
    </row>
    <row r="21" spans="1:9" hidden="1">
      <c r="A21" s="68"/>
      <c r="B21" s="10" t="s">
        <v>3</v>
      </c>
      <c r="C21" s="10"/>
      <c r="D21" s="18"/>
      <c r="E21" s="18"/>
      <c r="F21" s="18"/>
      <c r="G21" s="18"/>
      <c r="H21" s="18"/>
      <c r="I21" s="18"/>
    </row>
    <row r="22" spans="1:9" hidden="1">
      <c r="A22" s="68"/>
      <c r="B22" s="10" t="s">
        <v>4</v>
      </c>
      <c r="C22" s="10"/>
      <c r="D22" s="18"/>
      <c r="E22" s="18"/>
      <c r="F22" s="18"/>
      <c r="G22" s="18"/>
      <c r="H22" s="18"/>
      <c r="I22" s="18"/>
    </row>
    <row r="23" spans="1:9" hidden="1">
      <c r="A23" s="68"/>
      <c r="B23" s="10" t="s">
        <v>5</v>
      </c>
      <c r="C23" s="10"/>
      <c r="D23" s="18"/>
      <c r="E23" s="18"/>
      <c r="F23" s="18"/>
      <c r="G23" s="18"/>
      <c r="H23" s="18"/>
      <c r="I23" s="18"/>
    </row>
    <row r="24" spans="1:9" hidden="1">
      <c r="A24" s="76">
        <v>10</v>
      </c>
      <c r="B24" s="10" t="s">
        <v>2</v>
      </c>
      <c r="C24" s="10"/>
      <c r="D24" s="18">
        <v>152</v>
      </c>
      <c r="E24" s="18">
        <v>3699</v>
      </c>
      <c r="F24" s="18">
        <v>24332</v>
      </c>
      <c r="G24" s="18">
        <v>338</v>
      </c>
      <c r="H24" s="18">
        <v>7607</v>
      </c>
      <c r="I24" s="18">
        <v>22506</v>
      </c>
    </row>
    <row r="25" spans="1:9" hidden="1">
      <c r="A25" s="76"/>
      <c r="B25" s="10" t="s">
        <v>3</v>
      </c>
      <c r="C25" s="10"/>
      <c r="D25" s="18"/>
      <c r="E25" s="18"/>
      <c r="F25" s="18"/>
      <c r="G25" s="18"/>
      <c r="H25" s="18"/>
      <c r="I25" s="18"/>
    </row>
    <row r="26" spans="1:9" hidden="1">
      <c r="A26" s="76"/>
      <c r="B26" s="10" t="s">
        <v>4</v>
      </c>
      <c r="C26" s="10"/>
      <c r="D26" s="18"/>
      <c r="E26" s="18"/>
      <c r="F26" s="18"/>
      <c r="G26" s="18"/>
      <c r="H26" s="18"/>
      <c r="I26" s="18"/>
    </row>
    <row r="27" spans="1:9" hidden="1">
      <c r="A27" s="76"/>
      <c r="B27" s="10" t="s">
        <v>5</v>
      </c>
      <c r="C27" s="10"/>
      <c r="D27" s="18"/>
      <c r="E27" s="18"/>
      <c r="F27" s="18"/>
      <c r="G27" s="18"/>
      <c r="H27" s="18"/>
      <c r="I27" s="18"/>
    </row>
    <row r="28" spans="1:9" hidden="1">
      <c r="A28" s="76">
        <v>11</v>
      </c>
      <c r="B28" s="10" t="s">
        <v>2</v>
      </c>
      <c r="C28" s="10"/>
      <c r="D28" s="18">
        <v>218</v>
      </c>
      <c r="E28" s="18">
        <v>4155</v>
      </c>
      <c r="F28" s="18">
        <v>19059</v>
      </c>
      <c r="G28" s="18">
        <v>421</v>
      </c>
      <c r="H28" s="18">
        <v>7179</v>
      </c>
      <c r="I28" s="18">
        <v>17052</v>
      </c>
    </row>
    <row r="29" spans="1:9" hidden="1">
      <c r="A29" s="76"/>
      <c r="B29" s="10" t="s">
        <v>3</v>
      </c>
      <c r="C29" s="10"/>
      <c r="D29" s="18"/>
      <c r="E29" s="18"/>
      <c r="F29" s="18"/>
      <c r="G29" s="18"/>
      <c r="H29" s="18"/>
      <c r="I29" s="18"/>
    </row>
    <row r="30" spans="1:9" hidden="1">
      <c r="A30" s="76"/>
      <c r="B30" s="10" t="s">
        <v>4</v>
      </c>
      <c r="C30" s="10"/>
      <c r="D30" s="18"/>
      <c r="E30" s="18"/>
      <c r="F30" s="18"/>
      <c r="G30" s="18"/>
      <c r="H30" s="18"/>
      <c r="I30" s="18"/>
    </row>
    <row r="31" spans="1:9" hidden="1">
      <c r="A31" s="76"/>
      <c r="B31" s="10" t="s">
        <v>5</v>
      </c>
      <c r="C31" s="10"/>
      <c r="D31" s="18"/>
      <c r="E31" s="18"/>
      <c r="F31" s="18"/>
      <c r="G31" s="18"/>
      <c r="H31" s="18"/>
      <c r="I31" s="18"/>
    </row>
    <row r="32" spans="1:9" hidden="1">
      <c r="A32" s="76">
        <v>12</v>
      </c>
      <c r="B32" s="10" t="s">
        <v>2</v>
      </c>
      <c r="C32" s="10"/>
      <c r="D32" s="18">
        <v>213</v>
      </c>
      <c r="E32" s="18">
        <v>4248</v>
      </c>
      <c r="F32" s="18">
        <v>19944</v>
      </c>
      <c r="G32" s="18">
        <v>468</v>
      </c>
      <c r="H32" s="18">
        <v>9204</v>
      </c>
      <c r="I32" s="18">
        <v>19667</v>
      </c>
    </row>
    <row r="33" spans="1:9" hidden="1">
      <c r="A33" s="76"/>
      <c r="B33" s="10" t="s">
        <v>3</v>
      </c>
      <c r="C33" s="10"/>
      <c r="D33" s="18"/>
      <c r="E33" s="18"/>
      <c r="F33" s="18"/>
      <c r="G33" s="18"/>
      <c r="H33" s="18"/>
      <c r="I33" s="18"/>
    </row>
    <row r="34" spans="1:9" hidden="1">
      <c r="A34" s="76"/>
      <c r="B34" s="10" t="s">
        <v>4</v>
      </c>
      <c r="C34" s="10"/>
      <c r="D34" s="18"/>
      <c r="E34" s="18"/>
      <c r="F34" s="18"/>
      <c r="G34" s="18"/>
      <c r="H34" s="18"/>
      <c r="I34" s="18"/>
    </row>
    <row r="35" spans="1:9" hidden="1">
      <c r="A35" s="76"/>
      <c r="B35" s="10" t="s">
        <v>5</v>
      </c>
      <c r="C35" s="10"/>
      <c r="D35" s="18"/>
      <c r="E35" s="18"/>
      <c r="F35" s="18"/>
      <c r="G35" s="18"/>
      <c r="H35" s="18"/>
      <c r="I35" s="18"/>
    </row>
    <row r="36" spans="1:9">
      <c r="A36" s="76">
        <v>13</v>
      </c>
      <c r="B36" s="39" t="s">
        <v>2</v>
      </c>
      <c r="C36" s="62"/>
      <c r="D36" s="40">
        <v>119</v>
      </c>
      <c r="E36" s="25">
        <v>4244</v>
      </c>
      <c r="F36" s="25">
        <v>35664</v>
      </c>
      <c r="G36" s="25">
        <v>356</v>
      </c>
      <c r="H36" s="25">
        <v>8787</v>
      </c>
      <c r="I36" s="26">
        <v>24683</v>
      </c>
    </row>
    <row r="37" spans="1:9">
      <c r="A37" s="76"/>
      <c r="B37" s="39" t="s">
        <v>3</v>
      </c>
      <c r="C37" s="62"/>
      <c r="D37" s="40">
        <v>20</v>
      </c>
      <c r="E37" s="25">
        <v>805</v>
      </c>
      <c r="F37" s="25">
        <v>40250</v>
      </c>
      <c r="G37" s="25">
        <v>12</v>
      </c>
      <c r="H37" s="25">
        <v>119</v>
      </c>
      <c r="I37" s="26">
        <v>9917</v>
      </c>
    </row>
    <row r="38" spans="1:9">
      <c r="A38" s="76"/>
      <c r="B38" s="39" t="s">
        <v>4</v>
      </c>
      <c r="C38" s="62"/>
      <c r="D38" s="40">
        <v>4</v>
      </c>
      <c r="E38" s="25">
        <v>312</v>
      </c>
      <c r="F38" s="25">
        <v>78000</v>
      </c>
      <c r="G38" s="25">
        <v>4</v>
      </c>
      <c r="H38" s="25">
        <v>311</v>
      </c>
      <c r="I38" s="26">
        <v>77750</v>
      </c>
    </row>
    <row r="39" spans="1:9">
      <c r="A39" s="76"/>
      <c r="B39" s="41" t="s">
        <v>5</v>
      </c>
      <c r="C39" s="63"/>
      <c r="D39" s="42"/>
      <c r="E39" s="43"/>
      <c r="F39" s="43"/>
      <c r="G39" s="43">
        <v>6</v>
      </c>
      <c r="H39" s="43">
        <v>430</v>
      </c>
      <c r="I39" s="44">
        <v>71667</v>
      </c>
    </row>
    <row r="40" spans="1:9">
      <c r="A40" s="77">
        <v>14</v>
      </c>
      <c r="B40" s="45" t="s">
        <v>2</v>
      </c>
      <c r="C40" s="64"/>
      <c r="D40" s="46">
        <v>123</v>
      </c>
      <c r="E40" s="47">
        <v>3832</v>
      </c>
      <c r="F40" s="47">
        <v>31154</v>
      </c>
      <c r="G40" s="47">
        <v>356</v>
      </c>
      <c r="H40" s="47">
        <v>6849</v>
      </c>
      <c r="I40" s="48">
        <v>19239</v>
      </c>
    </row>
    <row r="41" spans="1:9">
      <c r="A41" s="76"/>
      <c r="B41" s="39" t="s">
        <v>3</v>
      </c>
      <c r="C41" s="62"/>
      <c r="D41" s="40">
        <v>23</v>
      </c>
      <c r="E41" s="25">
        <v>1141</v>
      </c>
      <c r="F41" s="25">
        <v>49609</v>
      </c>
      <c r="G41" s="25">
        <v>10</v>
      </c>
      <c r="H41" s="25">
        <v>320</v>
      </c>
      <c r="I41" s="26">
        <v>32000</v>
      </c>
    </row>
    <row r="42" spans="1:9">
      <c r="A42" s="76"/>
      <c r="B42" s="39" t="s">
        <v>4</v>
      </c>
      <c r="C42" s="62"/>
      <c r="D42" s="40">
        <v>4</v>
      </c>
      <c r="E42" s="25">
        <v>306</v>
      </c>
      <c r="F42" s="25">
        <v>76500</v>
      </c>
      <c r="G42" s="25">
        <v>5</v>
      </c>
      <c r="H42" s="25">
        <v>138</v>
      </c>
      <c r="I42" s="26">
        <v>27600</v>
      </c>
    </row>
    <row r="43" spans="1:9">
      <c r="A43" s="79"/>
      <c r="B43" s="49" t="s">
        <v>5</v>
      </c>
      <c r="C43" s="65"/>
      <c r="D43" s="50"/>
      <c r="E43" s="51"/>
      <c r="F43" s="51"/>
      <c r="G43" s="51">
        <v>7</v>
      </c>
      <c r="H43" s="51">
        <v>761</v>
      </c>
      <c r="I43" s="52">
        <v>108714</v>
      </c>
    </row>
    <row r="44" spans="1:9">
      <c r="A44" s="76">
        <v>15</v>
      </c>
      <c r="B44" s="53" t="s">
        <v>2</v>
      </c>
      <c r="C44" s="66"/>
      <c r="D44" s="54">
        <v>154</v>
      </c>
      <c r="E44" s="29">
        <v>4831</v>
      </c>
      <c r="F44" s="29">
        <v>31370</v>
      </c>
      <c r="G44" s="29">
        <v>339</v>
      </c>
      <c r="H44" s="29">
        <v>8951</v>
      </c>
      <c r="I44" s="30">
        <v>26404</v>
      </c>
    </row>
    <row r="45" spans="1:9">
      <c r="A45" s="76"/>
      <c r="B45" s="39" t="s">
        <v>3</v>
      </c>
      <c r="C45" s="62"/>
      <c r="D45" s="40">
        <v>14</v>
      </c>
      <c r="E45" s="25">
        <v>612</v>
      </c>
      <c r="F45" s="25">
        <v>43714</v>
      </c>
      <c r="G45" s="25">
        <v>6</v>
      </c>
      <c r="H45" s="25">
        <v>125</v>
      </c>
      <c r="I45" s="26">
        <v>20833</v>
      </c>
    </row>
    <row r="46" spans="1:9">
      <c r="A46" s="76"/>
      <c r="B46" s="39" t="s">
        <v>4</v>
      </c>
      <c r="C46" s="62"/>
      <c r="D46" s="40">
        <v>2</v>
      </c>
      <c r="E46" s="25">
        <v>60</v>
      </c>
      <c r="F46" s="25">
        <v>30000</v>
      </c>
      <c r="G46" s="25">
        <v>1</v>
      </c>
      <c r="H46" s="25">
        <v>46</v>
      </c>
      <c r="I46" s="26">
        <v>46000</v>
      </c>
    </row>
    <row r="47" spans="1:9">
      <c r="A47" s="76"/>
      <c r="B47" s="41" t="s">
        <v>5</v>
      </c>
      <c r="C47" s="63"/>
      <c r="D47" s="42"/>
      <c r="E47" s="43"/>
      <c r="F47" s="43"/>
      <c r="G47" s="43">
        <v>1</v>
      </c>
      <c r="H47" s="43">
        <v>165</v>
      </c>
      <c r="I47" s="44">
        <v>165000</v>
      </c>
    </row>
    <row r="48" spans="1:9">
      <c r="A48" s="77">
        <v>16</v>
      </c>
      <c r="B48" s="45" t="s">
        <v>2</v>
      </c>
      <c r="C48" s="64"/>
      <c r="D48" s="46">
        <v>75</v>
      </c>
      <c r="E48" s="47">
        <v>3922</v>
      </c>
      <c r="F48" s="47">
        <v>52293</v>
      </c>
      <c r="G48" s="47">
        <v>394</v>
      </c>
      <c r="H48" s="47">
        <v>13359</v>
      </c>
      <c r="I48" s="48">
        <v>33906</v>
      </c>
    </row>
    <row r="49" spans="1:9">
      <c r="A49" s="76"/>
      <c r="B49" s="39" t="s">
        <v>3</v>
      </c>
      <c r="C49" s="62"/>
      <c r="D49" s="40">
        <v>1</v>
      </c>
      <c r="E49" s="25">
        <v>108</v>
      </c>
      <c r="F49" s="25">
        <v>108000</v>
      </c>
      <c r="G49" s="25">
        <v>5</v>
      </c>
      <c r="H49" s="25">
        <v>265</v>
      </c>
      <c r="I49" s="26">
        <v>53000</v>
      </c>
    </row>
    <row r="50" spans="1:9">
      <c r="A50" s="76"/>
      <c r="B50" s="39" t="s">
        <v>4</v>
      </c>
      <c r="C50" s="62"/>
      <c r="D50" s="40">
        <v>2</v>
      </c>
      <c r="E50" s="25">
        <v>85</v>
      </c>
      <c r="F50" s="25">
        <v>42500</v>
      </c>
      <c r="G50" s="25">
        <v>1</v>
      </c>
      <c r="H50" s="25">
        <v>2</v>
      </c>
      <c r="I50" s="26">
        <v>2000</v>
      </c>
    </row>
    <row r="51" spans="1:9">
      <c r="A51" s="79"/>
      <c r="B51" s="49" t="s">
        <v>5</v>
      </c>
      <c r="C51" s="65"/>
      <c r="D51" s="50"/>
      <c r="E51" s="51"/>
      <c r="F51" s="51"/>
      <c r="G51" s="51">
        <v>2</v>
      </c>
      <c r="H51" s="51">
        <v>207</v>
      </c>
      <c r="I51" s="52">
        <v>103500</v>
      </c>
    </row>
    <row r="52" spans="1:9">
      <c r="A52" s="76">
        <v>17</v>
      </c>
      <c r="B52" s="73" t="s">
        <v>2</v>
      </c>
      <c r="C52" s="10"/>
      <c r="D52" s="54"/>
      <c r="E52" s="29"/>
      <c r="F52" s="29"/>
      <c r="G52" s="29"/>
      <c r="H52" s="29"/>
      <c r="I52" s="30"/>
    </row>
    <row r="53" spans="1:9">
      <c r="A53" s="76"/>
      <c r="B53" s="74"/>
      <c r="C53" s="10"/>
      <c r="D53" s="40">
        <v>46</v>
      </c>
      <c r="E53" s="25">
        <v>2544</v>
      </c>
      <c r="F53" s="25">
        <v>55304</v>
      </c>
      <c r="G53" s="25">
        <v>179</v>
      </c>
      <c r="H53" s="25">
        <v>12779</v>
      </c>
      <c r="I53" s="26">
        <v>71391</v>
      </c>
    </row>
    <row r="54" spans="1:9">
      <c r="A54" s="76"/>
      <c r="B54" s="74"/>
      <c r="C54" s="10"/>
      <c r="D54" s="40"/>
      <c r="E54" s="25"/>
      <c r="F54" s="25"/>
      <c r="G54" s="25"/>
      <c r="H54" s="25"/>
      <c r="I54" s="26"/>
    </row>
    <row r="55" spans="1:9" ht="14.25" thickBot="1">
      <c r="A55" s="78"/>
      <c r="B55" s="75"/>
      <c r="C55" s="56"/>
      <c r="D55" s="55"/>
      <c r="E55" s="27"/>
      <c r="F55" s="27"/>
      <c r="G55" s="27"/>
      <c r="H55" s="27"/>
      <c r="I55" s="28"/>
    </row>
    <row r="56" spans="1:9">
      <c r="A56" s="9" t="s">
        <v>34</v>
      </c>
    </row>
  </sheetData>
  <mergeCells count="27">
    <mergeCell ref="A44:A47"/>
    <mergeCell ref="B52:B55"/>
    <mergeCell ref="H16:I16"/>
    <mergeCell ref="A17:A19"/>
    <mergeCell ref="G17:I17"/>
    <mergeCell ref="G18:G19"/>
    <mergeCell ref="H18:I18"/>
    <mergeCell ref="B17:B19"/>
    <mergeCell ref="D18:D19"/>
    <mergeCell ref="E18:F18"/>
    <mergeCell ref="D17:F17"/>
    <mergeCell ref="B3:C4"/>
    <mergeCell ref="A52:A55"/>
    <mergeCell ref="G1:H1"/>
    <mergeCell ref="A2:A4"/>
    <mergeCell ref="B2:E2"/>
    <mergeCell ref="F2:H2"/>
    <mergeCell ref="D3:E3"/>
    <mergeCell ref="F3:F4"/>
    <mergeCell ref="G3:H3"/>
    <mergeCell ref="A20:A23"/>
    <mergeCell ref="A24:A27"/>
    <mergeCell ref="A28:A31"/>
    <mergeCell ref="A48:A51"/>
    <mergeCell ref="A32:A35"/>
    <mergeCell ref="A36:A39"/>
    <mergeCell ref="A40:A43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19-8.9.10</vt:lpstr>
      <vt:lpstr>19-8</vt:lpstr>
      <vt:lpstr>19-9</vt:lpstr>
      <vt:lpstr>19-10</vt:lpstr>
      <vt:lpstr>'19-10'!Print_Area</vt:lpstr>
      <vt:lpstr>'19-8.9.10'!Print_Area</vt:lpstr>
      <vt:lpstr>'19-9'!Print_Area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2023-03-10T05:18:01Z</cp:lastPrinted>
  <dcterms:created xsi:type="dcterms:W3CDTF">1997-01-08T22:48:59Z</dcterms:created>
  <dcterms:modified xsi:type="dcterms:W3CDTF">2023-03-10T05:18:11Z</dcterms:modified>
</cp:coreProperties>
</file>