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3DE9DBFD-3D3D-4C28-A697-A9ED04211FF5}" xr6:coauthVersionLast="36" xr6:coauthVersionMax="36" xr10:uidLastSave="{00000000-0000-0000-0000-000000000000}"/>
  <bookViews>
    <workbookView xWindow="0" yWindow="0" windowWidth="28800" windowHeight="12285" tabRatio="910" xr2:uid="{00000000-000D-0000-FFFF-FFFF00000000}"/>
  </bookViews>
  <sheets>
    <sheet name="19-25.26.27.28.29.30" sheetId="43" r:id="rId1"/>
    <sheet name="19-25" sheetId="33" state="hidden" r:id="rId2"/>
    <sheet name="19-26" sheetId="32" state="hidden" r:id="rId3"/>
    <sheet name="19-27" sheetId="35" state="hidden" r:id="rId4"/>
    <sheet name="19-28" sheetId="34" state="hidden" r:id="rId5"/>
    <sheet name="19-29" sheetId="10" state="hidden" r:id="rId6"/>
    <sheet name="19-30" sheetId="19" state="hidden" r:id="rId7"/>
  </sheets>
  <definedNames>
    <definedName name="_xlnm.Print_Area" localSheetId="1">'19-25'!$A$1:$H$11</definedName>
    <definedName name="_xlnm.Print_Area" localSheetId="2">'19-26'!$A$1:$D$11</definedName>
    <definedName name="_xlnm.Print_Area" localSheetId="3">'19-27'!$A$1:$H$10</definedName>
    <definedName name="_xlnm.Print_Area" localSheetId="5">'19-29'!$A$1:$S$14</definedName>
    <definedName name="_xlnm.Print_Area" localSheetId="6">'19-30'!$A$1:$W$57</definedName>
  </definedNames>
  <calcPr calcId="191029"/>
</workbook>
</file>

<file path=xl/calcChain.xml><?xml version="1.0" encoding="utf-8"?>
<calcChain xmlns="http://schemas.openxmlformats.org/spreadsheetml/2006/main">
  <c r="D10" i="19" l="1"/>
  <c r="D11" i="19"/>
  <c r="D12" i="19"/>
  <c r="D13" i="19"/>
  <c r="F10" i="19"/>
  <c r="F11" i="19"/>
  <c r="F12" i="19"/>
  <c r="F13" i="19"/>
  <c r="H10" i="19"/>
  <c r="H11" i="19"/>
  <c r="H12" i="19"/>
  <c r="H13" i="19"/>
  <c r="J10" i="19"/>
  <c r="J11" i="19"/>
  <c r="J12" i="19"/>
  <c r="J13" i="19"/>
  <c r="O10" i="19"/>
  <c r="O11" i="19"/>
  <c r="O12" i="19"/>
  <c r="O13" i="19"/>
  <c r="Q10" i="19"/>
  <c r="Q11" i="19"/>
  <c r="Q12" i="19"/>
  <c r="Q13" i="19"/>
  <c r="S10" i="19"/>
  <c r="S11" i="19"/>
  <c r="S12" i="19"/>
  <c r="S13" i="19"/>
  <c r="U10" i="19"/>
  <c r="U11" i="19"/>
  <c r="U12" i="19"/>
  <c r="U13" i="19"/>
  <c r="W10" i="19"/>
  <c r="W11" i="19"/>
  <c r="W12" i="19"/>
  <c r="W13" i="19"/>
  <c r="V13" i="19"/>
  <c r="V12" i="19"/>
  <c r="V11" i="19"/>
  <c r="V10" i="19"/>
  <c r="T14" i="19"/>
  <c r="T13" i="19"/>
  <c r="T12" i="19"/>
  <c r="T11" i="19"/>
  <c r="T10" i="19"/>
  <c r="R13" i="19"/>
  <c r="R12" i="19"/>
  <c r="R11" i="19"/>
  <c r="R10" i="19"/>
  <c r="P13" i="19"/>
  <c r="P12" i="19"/>
  <c r="P11" i="19"/>
  <c r="P10" i="19"/>
  <c r="N13" i="19"/>
  <c r="N12" i="19"/>
  <c r="N11" i="19"/>
  <c r="N10" i="19"/>
  <c r="I13" i="19"/>
  <c r="I12" i="19"/>
  <c r="I11" i="19"/>
  <c r="I10" i="19"/>
  <c r="G13" i="19"/>
  <c r="G12" i="19"/>
  <c r="G11" i="19"/>
  <c r="G10" i="19"/>
  <c r="E13" i="19"/>
  <c r="E12" i="19"/>
  <c r="E11" i="19"/>
  <c r="E10" i="19"/>
  <c r="C13" i="19"/>
  <c r="C12" i="19"/>
  <c r="C11" i="19"/>
  <c r="C10" i="19"/>
  <c r="W14" i="19"/>
  <c r="U14" i="19"/>
  <c r="S14" i="19"/>
  <c r="Q14" i="19"/>
  <c r="O14" i="19"/>
  <c r="J14" i="19"/>
  <c r="H14" i="19"/>
  <c r="F14" i="19"/>
  <c r="D14" i="19"/>
  <c r="C7" i="32"/>
  <c r="B7" i="32"/>
  <c r="D7" i="32"/>
  <c r="C8" i="32"/>
  <c r="B8" i="32"/>
  <c r="D8" i="32"/>
  <c r="C9" i="32"/>
  <c r="B9" i="32"/>
  <c r="D9" i="32"/>
  <c r="C10" i="32"/>
  <c r="B10" i="32"/>
  <c r="D10" i="32"/>
  <c r="C6" i="32"/>
  <c r="D6" i="32" s="1"/>
  <c r="B6" i="32"/>
  <c r="B8" i="33"/>
  <c r="B7" i="33"/>
  <c r="B6" i="33"/>
  <c r="B10" i="33"/>
  <c r="B9" i="33"/>
  <c r="H5" i="33"/>
  <c r="G5" i="33"/>
  <c r="F5" i="33"/>
  <c r="E5" i="33"/>
  <c r="D5" i="33"/>
  <c r="C5" i="33"/>
  <c r="B5" i="33"/>
  <c r="H4" i="33"/>
  <c r="G4" i="33"/>
  <c r="F4" i="33"/>
  <c r="E4" i="33"/>
  <c r="D4" i="33"/>
  <c r="C4" i="33"/>
  <c r="B4" i="33"/>
  <c r="D5" i="32"/>
  <c r="C5" i="32"/>
  <c r="B5" i="32"/>
  <c r="D4" i="32"/>
  <c r="C4" i="32"/>
  <c r="B4" i="32"/>
  <c r="H9" i="35"/>
  <c r="G9" i="35"/>
  <c r="C9" i="35"/>
  <c r="B9" i="35"/>
  <c r="H8" i="35"/>
  <c r="G8" i="35"/>
  <c r="C8" i="35"/>
  <c r="B8" i="35"/>
  <c r="H7" i="35"/>
  <c r="G7" i="35"/>
  <c r="C7" i="35"/>
  <c r="B7" i="35"/>
  <c r="H6" i="35"/>
  <c r="G6" i="35"/>
  <c r="C6" i="35"/>
  <c r="B6" i="35"/>
  <c r="H5" i="35"/>
  <c r="G5" i="35"/>
  <c r="C5" i="35"/>
  <c r="B5" i="35"/>
  <c r="H4" i="35"/>
  <c r="G4" i="35"/>
  <c r="C4" i="35"/>
  <c r="B4" i="35"/>
  <c r="G8" i="34"/>
  <c r="F8" i="34"/>
  <c r="E8" i="34"/>
  <c r="D8" i="34"/>
  <c r="C8" i="34"/>
  <c r="B8" i="34"/>
  <c r="G7" i="34"/>
  <c r="F7" i="34"/>
  <c r="E7" i="34"/>
  <c r="D7" i="34"/>
  <c r="C7" i="34"/>
  <c r="B7" i="34"/>
  <c r="G6" i="34"/>
  <c r="F6" i="34"/>
  <c r="E6" i="34"/>
  <c r="D6" i="34"/>
  <c r="C6" i="34"/>
  <c r="B6" i="34"/>
  <c r="G5" i="34"/>
  <c r="F5" i="34"/>
  <c r="E5" i="34"/>
  <c r="D5" i="34"/>
  <c r="C5" i="34"/>
  <c r="B5" i="34"/>
  <c r="G4" i="34"/>
  <c r="F4" i="34"/>
  <c r="E4" i="34"/>
  <c r="D4" i="34"/>
  <c r="C4" i="34"/>
  <c r="B4" i="34"/>
  <c r="R13" i="10"/>
  <c r="R12" i="10"/>
  <c r="R11" i="10"/>
  <c r="R10" i="10"/>
  <c r="R9" i="10"/>
  <c r="R8" i="10"/>
  <c r="R7" i="10"/>
  <c r="S7" i="10" s="1"/>
  <c r="R6" i="10"/>
  <c r="R5" i="10"/>
  <c r="P13" i="10"/>
  <c r="P12" i="10"/>
  <c r="Q12" i="10" s="1"/>
  <c r="P11" i="10"/>
  <c r="P10" i="10"/>
  <c r="P9" i="10"/>
  <c r="P8" i="10"/>
  <c r="C8" i="10" s="1"/>
  <c r="S8" i="10" s="1"/>
  <c r="P7" i="10"/>
  <c r="Q7" i="10" s="1"/>
  <c r="P6" i="10"/>
  <c r="P5" i="10"/>
  <c r="N13" i="10"/>
  <c r="N12" i="10"/>
  <c r="N11" i="10"/>
  <c r="N10" i="10"/>
  <c r="N9" i="10"/>
  <c r="N8" i="10"/>
  <c r="L13" i="10"/>
  <c r="L12" i="10"/>
  <c r="M12" i="10" s="1"/>
  <c r="L11" i="10"/>
  <c r="L10" i="10"/>
  <c r="L9" i="10"/>
  <c r="L8" i="10"/>
  <c r="L7" i="10"/>
  <c r="M7" i="10" s="1"/>
  <c r="L6" i="10"/>
  <c r="L5" i="10"/>
  <c r="J13" i="10"/>
  <c r="J12" i="10"/>
  <c r="K12" i="10" s="1"/>
  <c r="J11" i="10"/>
  <c r="J10" i="10"/>
  <c r="J9" i="10"/>
  <c r="J8" i="10"/>
  <c r="J7" i="10"/>
  <c r="K7" i="10" s="1"/>
  <c r="J6" i="10"/>
  <c r="C6" i="10" s="1"/>
  <c r="J5" i="10"/>
  <c r="C5" i="10" s="1"/>
  <c r="H13" i="10"/>
  <c r="C13" i="10" s="1"/>
  <c r="H12" i="10"/>
  <c r="I12" i="10" s="1"/>
  <c r="H11" i="10"/>
  <c r="C11" i="10" s="1"/>
  <c r="H10" i="10"/>
  <c r="H9" i="10"/>
  <c r="H8" i="10"/>
  <c r="I8" i="10" s="1"/>
  <c r="H7" i="10"/>
  <c r="H6" i="10"/>
  <c r="H5" i="10"/>
  <c r="F13" i="10"/>
  <c r="F12" i="10"/>
  <c r="F11" i="10"/>
  <c r="F10" i="10"/>
  <c r="F9" i="10"/>
  <c r="F8" i="10"/>
  <c r="F7" i="10"/>
  <c r="C7" i="10" s="1"/>
  <c r="F6" i="10"/>
  <c r="F5" i="10"/>
  <c r="D13" i="10"/>
  <c r="D12" i="10"/>
  <c r="D11" i="10"/>
  <c r="D10" i="10"/>
  <c r="D9" i="10"/>
  <c r="D8" i="10"/>
  <c r="D7" i="10"/>
  <c r="D6" i="10"/>
  <c r="D5" i="10"/>
  <c r="C12" i="10"/>
  <c r="O12" i="10" s="1"/>
  <c r="S12" i="10"/>
  <c r="C20" i="10"/>
  <c r="I20" i="10" s="1"/>
  <c r="S20" i="10"/>
  <c r="C21" i="10"/>
  <c r="K21" i="10" s="1"/>
  <c r="S21" i="10"/>
  <c r="C22" i="10"/>
  <c r="G22" i="10" s="1"/>
  <c r="C23" i="10"/>
  <c r="S23" i="10" s="1"/>
  <c r="C24" i="10"/>
  <c r="S24" i="10" s="1"/>
  <c r="C25" i="10"/>
  <c r="S25" i="10"/>
  <c r="C26" i="10"/>
  <c r="S26" i="10" s="1"/>
  <c r="C27" i="10"/>
  <c r="S27" i="10"/>
  <c r="C28" i="10"/>
  <c r="Q28" i="10" s="1"/>
  <c r="S28" i="10"/>
  <c r="C29" i="10"/>
  <c r="Q29" i="10" s="1"/>
  <c r="S29" i="10"/>
  <c r="C30" i="10"/>
  <c r="Q30" i="10" s="1"/>
  <c r="S30" i="10"/>
  <c r="C31" i="10"/>
  <c r="G31" i="10" s="1"/>
  <c r="S31" i="10"/>
  <c r="C32" i="10"/>
  <c r="I32" i="10" s="1"/>
  <c r="S32" i="10"/>
  <c r="C33" i="10"/>
  <c r="K33" i="10" s="1"/>
  <c r="C34" i="10"/>
  <c r="M34" i="10" s="1"/>
  <c r="S34" i="10"/>
  <c r="C35" i="10"/>
  <c r="O35" i="10" s="1"/>
  <c r="S35" i="10"/>
  <c r="C36" i="10"/>
  <c r="O36" i="10" s="1"/>
  <c r="S36" i="10"/>
  <c r="C37" i="10"/>
  <c r="O37" i="10" s="1"/>
  <c r="S37" i="10"/>
  <c r="C38" i="10"/>
  <c r="O38" i="10" s="1"/>
  <c r="C39" i="10"/>
  <c r="S39" i="10" s="1"/>
  <c r="C40" i="10"/>
  <c r="S40" i="10" s="1"/>
  <c r="C41" i="10"/>
  <c r="S41" i="10"/>
  <c r="C42" i="10"/>
  <c r="S42" i="10" s="1"/>
  <c r="C43" i="10"/>
  <c r="S43" i="10"/>
  <c r="C44" i="10"/>
  <c r="S44" i="10"/>
  <c r="C45" i="10"/>
  <c r="M45" i="10" s="1"/>
  <c r="S45" i="10"/>
  <c r="C46" i="10"/>
  <c r="M46" i="10" s="1"/>
  <c r="S46" i="10"/>
  <c r="C47" i="10"/>
  <c r="O47" i="10" s="1"/>
  <c r="S47" i="10"/>
  <c r="C48" i="10"/>
  <c r="I48" i="10" s="1"/>
  <c r="S48" i="10"/>
  <c r="C49" i="10"/>
  <c r="O49" i="10" s="1"/>
  <c r="C50" i="10"/>
  <c r="K50" i="10" s="1"/>
  <c r="S50" i="10"/>
  <c r="C51" i="10"/>
  <c r="I51" i="10" s="1"/>
  <c r="S51" i="10"/>
  <c r="C19" i="10"/>
  <c r="I19" i="10" s="1"/>
  <c r="S19" i="10"/>
  <c r="Q19" i="10"/>
  <c r="Q20" i="10"/>
  <c r="Q21" i="10"/>
  <c r="Q23" i="10"/>
  <c r="Q24" i="10"/>
  <c r="Q25" i="10"/>
  <c r="Q26" i="10"/>
  <c r="Q27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31" i="10"/>
  <c r="O32" i="10"/>
  <c r="O33" i="10"/>
  <c r="O34" i="10"/>
  <c r="O39" i="10"/>
  <c r="O40" i="10"/>
  <c r="O41" i="10"/>
  <c r="O42" i="10"/>
  <c r="O43" i="10"/>
  <c r="O44" i="10"/>
  <c r="O31" i="10"/>
  <c r="M23" i="10"/>
  <c r="M24" i="10"/>
  <c r="M25" i="10"/>
  <c r="M26" i="10"/>
  <c r="M27" i="10"/>
  <c r="M28" i="10"/>
  <c r="M29" i="10"/>
  <c r="M30" i="10"/>
  <c r="M31" i="10"/>
  <c r="M32" i="10"/>
  <c r="M33" i="10"/>
  <c r="M39" i="10"/>
  <c r="M40" i="10"/>
  <c r="M41" i="10"/>
  <c r="M42" i="10"/>
  <c r="M43" i="10"/>
  <c r="M44" i="10"/>
  <c r="K23" i="10"/>
  <c r="K24" i="10"/>
  <c r="K25" i="10"/>
  <c r="K26" i="10"/>
  <c r="K27" i="10"/>
  <c r="K28" i="10"/>
  <c r="K29" i="10"/>
  <c r="K30" i="10"/>
  <c r="K31" i="10"/>
  <c r="K32" i="10"/>
  <c r="K39" i="10"/>
  <c r="K40" i="10"/>
  <c r="K41" i="10"/>
  <c r="K42" i="10"/>
  <c r="K43" i="10"/>
  <c r="K44" i="10"/>
  <c r="K45" i="10"/>
  <c r="I23" i="10"/>
  <c r="I24" i="10"/>
  <c r="I25" i="10"/>
  <c r="I26" i="10"/>
  <c r="I27" i="10"/>
  <c r="I28" i="10"/>
  <c r="I29" i="10"/>
  <c r="I30" i="10"/>
  <c r="I31" i="10"/>
  <c r="I39" i="10"/>
  <c r="I40" i="10"/>
  <c r="I41" i="10"/>
  <c r="I42" i="10"/>
  <c r="I43" i="10"/>
  <c r="I44" i="10"/>
  <c r="I45" i="10"/>
  <c r="I46" i="10"/>
  <c r="G23" i="10"/>
  <c r="G24" i="10"/>
  <c r="G25" i="10"/>
  <c r="G26" i="10"/>
  <c r="G27" i="10"/>
  <c r="G28" i="10"/>
  <c r="G29" i="10"/>
  <c r="G30" i="10"/>
  <c r="G39" i="10"/>
  <c r="G40" i="10"/>
  <c r="G41" i="10"/>
  <c r="G42" i="10"/>
  <c r="G43" i="10"/>
  <c r="G44" i="10"/>
  <c r="G45" i="10"/>
  <c r="G46" i="10"/>
  <c r="G47" i="10"/>
  <c r="G51" i="10"/>
  <c r="I14" i="19"/>
  <c r="G14" i="19"/>
  <c r="E14" i="19"/>
  <c r="C14" i="19"/>
  <c r="V14" i="19"/>
  <c r="R14" i="19"/>
  <c r="P14" i="19"/>
  <c r="N14" i="19"/>
  <c r="P6" i="19"/>
  <c r="R6" i="19"/>
  <c r="V6" i="19"/>
  <c r="P7" i="19"/>
  <c r="R7" i="19"/>
  <c r="V7" i="19"/>
  <c r="P8" i="19"/>
  <c r="R8" i="19"/>
  <c r="T8" i="19"/>
  <c r="V8" i="19"/>
  <c r="P9" i="19"/>
  <c r="R9" i="19"/>
  <c r="T9" i="19"/>
  <c r="V9" i="19"/>
  <c r="N9" i="19"/>
  <c r="N8" i="19"/>
  <c r="N7" i="19"/>
  <c r="N6" i="19"/>
  <c r="E6" i="19"/>
  <c r="I6" i="19"/>
  <c r="E7" i="19"/>
  <c r="I7" i="19"/>
  <c r="E8" i="19"/>
  <c r="G8" i="19"/>
  <c r="I8" i="19"/>
  <c r="E9" i="19"/>
  <c r="G9" i="19"/>
  <c r="I9" i="19"/>
  <c r="C9" i="19"/>
  <c r="C8" i="19"/>
  <c r="C7" i="19"/>
  <c r="C6" i="19"/>
  <c r="M13" i="10" l="1"/>
  <c r="K13" i="10"/>
  <c r="S13" i="10"/>
  <c r="O13" i="10"/>
  <c r="I13" i="10"/>
  <c r="G13" i="10"/>
  <c r="K11" i="10"/>
  <c r="M8" i="10"/>
  <c r="Q11" i="10"/>
  <c r="K8" i="10"/>
  <c r="M5" i="10"/>
  <c r="S5" i="10"/>
  <c r="Q5" i="10"/>
  <c r="I5" i="10"/>
  <c r="G5" i="10"/>
  <c r="S6" i="10"/>
  <c r="K10" i="10"/>
  <c r="S10" i="10"/>
  <c r="S11" i="10"/>
  <c r="Q9" i="10"/>
  <c r="G7" i="10"/>
  <c r="I7" i="10"/>
  <c r="G6" i="10"/>
  <c r="Q6" i="10"/>
  <c r="I6" i="10"/>
  <c r="M6" i="10"/>
  <c r="O8" i="10"/>
  <c r="G11" i="10"/>
  <c r="O11" i="10"/>
  <c r="M11" i="10"/>
  <c r="G8" i="10"/>
  <c r="Q13" i="10"/>
  <c r="Q22" i="10"/>
  <c r="S38" i="10"/>
  <c r="S22" i="10"/>
  <c r="Q8" i="10"/>
  <c r="I21" i="10"/>
  <c r="S49" i="10"/>
  <c r="S33" i="10"/>
  <c r="C9" i="10"/>
  <c r="G19" i="10"/>
  <c r="G20" i="10"/>
  <c r="Q38" i="10"/>
  <c r="I11" i="10"/>
  <c r="K22" i="10"/>
  <c r="K51" i="10"/>
  <c r="M50" i="10"/>
  <c r="K48" i="10"/>
  <c r="C10" i="10"/>
  <c r="O46" i="10"/>
  <c r="O45" i="10"/>
  <c r="Q34" i="10"/>
  <c r="M22" i="10"/>
  <c r="Q33" i="10"/>
  <c r="M19" i="10"/>
  <c r="M20" i="10"/>
  <c r="K49" i="10"/>
  <c r="O50" i="10"/>
  <c r="Q32" i="10"/>
  <c r="I22" i="10"/>
  <c r="K20" i="10"/>
  <c r="G38" i="10"/>
  <c r="K5" i="10"/>
  <c r="M21" i="10"/>
  <c r="K46" i="10"/>
  <c r="G37" i="10"/>
  <c r="I38" i="10"/>
  <c r="K19" i="10"/>
  <c r="G49" i="10"/>
  <c r="G48" i="10"/>
  <c r="K47" i="10"/>
  <c r="Q37" i="10"/>
  <c r="Q36" i="10"/>
  <c r="I37" i="10"/>
  <c r="K38" i="10"/>
  <c r="M51" i="10"/>
  <c r="K6" i="10"/>
  <c r="G36" i="10"/>
  <c r="G35" i="10"/>
  <c r="I36" i="10"/>
  <c r="K37" i="10"/>
  <c r="M38" i="10"/>
  <c r="G12" i="10"/>
  <c r="G21" i="10"/>
  <c r="G50" i="10"/>
  <c r="I50" i="10"/>
  <c r="O51" i="10"/>
  <c r="M49" i="10"/>
  <c r="M48" i="10"/>
  <c r="O48" i="10"/>
  <c r="G34" i="10"/>
  <c r="I35" i="10"/>
  <c r="K36" i="10"/>
  <c r="M37" i="10"/>
  <c r="I49" i="10"/>
  <c r="I47" i="10"/>
  <c r="M47" i="10"/>
  <c r="G33" i="10"/>
  <c r="I34" i="10"/>
  <c r="K35" i="10"/>
  <c r="M36" i="10"/>
  <c r="G32" i="10"/>
  <c r="I33" i="10"/>
  <c r="K34" i="10"/>
  <c r="M35" i="10"/>
  <c r="Q35" i="10"/>
  <c r="G10" i="10" l="1"/>
  <c r="M10" i="10"/>
  <c r="O10" i="10"/>
  <c r="Q10" i="10"/>
  <c r="M9" i="10"/>
  <c r="K9" i="10"/>
  <c r="S9" i="10"/>
  <c r="O9" i="10"/>
  <c r="G9" i="10"/>
  <c r="I10" i="10"/>
  <c r="I9" i="10"/>
</calcChain>
</file>

<file path=xl/sharedStrings.xml><?xml version="1.0" encoding="utf-8"?>
<sst xmlns="http://schemas.openxmlformats.org/spreadsheetml/2006/main" count="495" uniqueCount="81">
  <si>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</si>
  <si>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</si>
  <si>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</si>
  <si>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</si>
  <si>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</si>
  <si>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</si>
  <si>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</si>
  <si>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</si>
  <si>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総額</t>
    <rPh sb="0" eb="2">
      <t>ソウガク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</si>
  <si>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</si>
  <si>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資料：児童課</t>
    <rPh sb="0" eb="2">
      <t>シリョウ</t>
    </rPh>
    <rPh sb="3" eb="5">
      <t>ジドウ</t>
    </rPh>
    <rPh sb="5" eb="6">
      <t>カ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</si>
  <si>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</si>
  <si>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</si>
  <si>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平成9年度</t>
    <rPh sb="0" eb="2">
      <t>ヘイセイ</t>
    </rPh>
    <rPh sb="3" eb="5">
      <t>ネンド</t>
    </rPh>
    <phoneticPr fontId="2"/>
  </si>
  <si>
    <t>保険医療による自己負担相当額</t>
    <rPh sb="0" eb="2">
      <t>ホケン</t>
    </rPh>
    <rPh sb="2" eb="4">
      <t>イリョウ</t>
    </rPh>
    <rPh sb="7" eb="9">
      <t>ジコ</t>
    </rPh>
    <rPh sb="9" eb="11">
      <t>フタン</t>
    </rPh>
    <rPh sb="11" eb="14">
      <t>ソウトウガク</t>
    </rPh>
    <phoneticPr fontId="2"/>
  </si>
  <si>
    <t>浅科村</t>
    <rPh sb="0" eb="2">
      <t>アサシナ</t>
    </rPh>
    <rPh sb="2" eb="3">
      <t>ムラ</t>
    </rPh>
    <phoneticPr fontId="2"/>
  </si>
  <si>
    <t>1人当たり</t>
    <rPh sb="0" eb="2">
      <t>ヒトリ</t>
    </rPh>
    <rPh sb="2" eb="3">
      <t>ア</t>
    </rPh>
    <phoneticPr fontId="2"/>
  </si>
  <si>
    <t>養護相談</t>
    <rPh sb="0" eb="2">
      <t>ヨウゴ</t>
    </rPh>
    <rPh sb="2" eb="4">
      <t>ソウダン</t>
    </rPh>
    <phoneticPr fontId="2"/>
  </si>
  <si>
    <t>保健相談</t>
    <rPh sb="0" eb="2">
      <t>ホケン</t>
    </rPh>
    <rPh sb="2" eb="4">
      <t>ソウダン</t>
    </rPh>
    <phoneticPr fontId="2"/>
  </si>
  <si>
    <t>非行相談</t>
    <rPh sb="0" eb="2">
      <t>ヒコウ</t>
    </rPh>
    <rPh sb="2" eb="4">
      <t>ソウダン</t>
    </rPh>
    <phoneticPr fontId="2"/>
  </si>
  <si>
    <t>育成相談</t>
    <rPh sb="0" eb="2">
      <t>イクセイ</t>
    </rPh>
    <rPh sb="2" eb="4">
      <t>ソウダン</t>
    </rPh>
    <phoneticPr fontId="2"/>
  </si>
  <si>
    <t>その他
の相談</t>
    <rPh sb="2" eb="3">
      <t>タ</t>
    </rPh>
    <rPh sb="5" eb="7">
      <t>ソウダン</t>
    </rPh>
    <phoneticPr fontId="2"/>
  </si>
  <si>
    <t>心身障
害相談</t>
    <rPh sb="0" eb="2">
      <t>シンシン</t>
    </rPh>
    <rPh sb="2" eb="3">
      <t>サワ</t>
    </rPh>
    <rPh sb="4" eb="5">
      <t>ガイ</t>
    </rPh>
    <rPh sb="5" eb="7">
      <t>ソウダン</t>
    </rPh>
    <phoneticPr fontId="2"/>
  </si>
  <si>
    <t>資料：佐久児童相談所</t>
    <rPh sb="0" eb="2">
      <t>シリョウ</t>
    </rPh>
    <rPh sb="3" eb="5">
      <t>サク</t>
    </rPh>
    <rPh sb="5" eb="7">
      <t>ジドウ</t>
    </rPh>
    <rPh sb="7" eb="10">
      <t>ソウダンジョ</t>
    </rPh>
    <phoneticPr fontId="2"/>
  </si>
  <si>
    <t>（単位：件）</t>
    <rPh sb="1" eb="3">
      <t>タンイ</t>
    </rPh>
    <rPh sb="4" eb="5">
      <t>ケン</t>
    </rPh>
    <phoneticPr fontId="2"/>
  </si>
  <si>
    <t>対象人員
（該当者数）</t>
    <rPh sb="0" eb="2">
      <t>タイショウ</t>
    </rPh>
    <rPh sb="2" eb="4">
      <t>ジンイン</t>
    </rPh>
    <rPh sb="6" eb="9">
      <t>ガイトウシャ</t>
    </rPh>
    <rPh sb="9" eb="10">
      <t>カズ</t>
    </rPh>
    <phoneticPr fontId="2"/>
  </si>
  <si>
    <t>173　交通災害遺児の給付状況</t>
    <rPh sb="4" eb="6">
      <t>コウツウ</t>
    </rPh>
    <rPh sb="6" eb="8">
      <t>サイガイ</t>
    </rPh>
    <rPh sb="8" eb="10">
      <t>イジ</t>
    </rPh>
    <rPh sb="11" eb="13">
      <t>キュウフ</t>
    </rPh>
    <rPh sb="13" eb="15">
      <t>ジョウキョウ</t>
    </rPh>
    <phoneticPr fontId="2"/>
  </si>
  <si>
    <t>交通災害遺児給付金</t>
    <rPh sb="0" eb="2">
      <t>コウツウ</t>
    </rPh>
    <rPh sb="2" eb="4">
      <t>サイガイ</t>
    </rPh>
    <rPh sb="4" eb="6">
      <t>イジ</t>
    </rPh>
    <rPh sb="6" eb="9">
      <t>キュウフキン</t>
    </rPh>
    <phoneticPr fontId="2"/>
  </si>
  <si>
    <t>平成12年度</t>
    <rPh sb="0" eb="2">
      <t>ヘイセイ</t>
    </rPh>
    <rPh sb="4" eb="6">
      <t>ネンド</t>
    </rPh>
    <phoneticPr fontId="2"/>
  </si>
  <si>
    <t>交通災害遺児激励金</t>
    <rPh sb="0" eb="2">
      <t>コウツウ</t>
    </rPh>
    <rPh sb="2" eb="4">
      <t>サイガイ</t>
    </rPh>
    <rPh sb="4" eb="6">
      <t>イジ</t>
    </rPh>
    <rPh sb="6" eb="8">
      <t>ゲキレイ</t>
    </rPh>
    <rPh sb="8" eb="9">
      <t>キン</t>
    </rPh>
    <phoneticPr fontId="2"/>
  </si>
  <si>
    <t>（単位：件，千円）</t>
    <rPh sb="1" eb="3">
      <t>タンイ</t>
    </rPh>
    <rPh sb="4" eb="5">
      <t>ケン</t>
    </rPh>
    <rPh sb="6" eb="8">
      <t>センエン</t>
    </rPh>
    <phoneticPr fontId="2"/>
  </si>
  <si>
    <t>資料：社会福祉協議会</t>
    <rPh sb="0" eb="2">
      <t>シリョウ</t>
    </rPh>
    <rPh sb="3" eb="5">
      <t>シャカイ</t>
    </rPh>
    <rPh sb="5" eb="7">
      <t>フクシ</t>
    </rPh>
    <rPh sb="7" eb="10">
      <t>キョウギカイ</t>
    </rPh>
    <phoneticPr fontId="2"/>
  </si>
  <si>
    <t>敬老給付金</t>
    <rPh sb="0" eb="2">
      <t>ケイロウ</t>
    </rPh>
    <rPh sb="2" eb="5">
      <t>キュウフキン</t>
    </rPh>
    <phoneticPr fontId="2"/>
  </si>
  <si>
    <t>介護者激励金</t>
    <rPh sb="0" eb="3">
      <t>カイゴシャ</t>
    </rPh>
    <rPh sb="3" eb="5">
      <t>ゲキレイ</t>
    </rPh>
    <rPh sb="5" eb="6">
      <t>キン</t>
    </rPh>
    <phoneticPr fontId="2"/>
  </si>
  <si>
    <t>同和地区老人特別給付</t>
    <rPh sb="0" eb="2">
      <t>ドウワ</t>
    </rPh>
    <rPh sb="2" eb="4">
      <t>チク</t>
    </rPh>
    <rPh sb="4" eb="6">
      <t>ロウジン</t>
    </rPh>
    <rPh sb="6" eb="8">
      <t>トクベツ</t>
    </rPh>
    <rPh sb="8" eb="10">
      <t>キュウフ</t>
    </rPh>
    <phoneticPr fontId="2"/>
  </si>
  <si>
    <t>実数</t>
    <rPh sb="0" eb="2">
      <t>ジッスウ</t>
    </rPh>
    <phoneticPr fontId="2"/>
  </si>
  <si>
    <t>比率</t>
    <rPh sb="0" eb="2">
      <t>ヒリツ</t>
    </rPh>
    <phoneticPr fontId="2"/>
  </si>
  <si>
    <t>1人当たり月
平均保護費</t>
    <rPh sb="0" eb="2">
      <t>ヒトリ</t>
    </rPh>
    <rPh sb="2" eb="3">
      <t>ア</t>
    </rPh>
    <rPh sb="5" eb="6">
      <t>ツキ</t>
    </rPh>
    <rPh sb="7" eb="9">
      <t>ヘイキン</t>
    </rPh>
    <rPh sb="9" eb="12">
      <t>ホゴヒ</t>
    </rPh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</si>
  <si>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</si>
  <si>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</si>
  <si>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</si>
  <si>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</si>
  <si>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</si>
  <si>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施設事務費</t>
    <rPh sb="0" eb="2">
      <t>シセツ</t>
    </rPh>
    <rPh sb="2" eb="5">
      <t>ジムヒ</t>
    </rPh>
    <phoneticPr fontId="2"/>
  </si>
  <si>
    <t>その他の扶助</t>
    <rPh sb="2" eb="3">
      <t>タ</t>
    </rPh>
    <rPh sb="4" eb="6">
      <t>フジョ</t>
    </rPh>
    <phoneticPr fontId="2"/>
  </si>
  <si>
    <t>（単位：千円，円，％）</t>
    <rPh sb="1" eb="3">
      <t>タンイ</t>
    </rPh>
    <rPh sb="4" eb="6">
      <t>センエン</t>
    </rPh>
    <rPh sb="7" eb="8">
      <t>エン</t>
    </rPh>
    <phoneticPr fontId="2"/>
  </si>
  <si>
    <t>資料：福祉課　（注）介護扶助は、平成12年度新設</t>
    <rPh sb="0" eb="2">
      <t>シリョウ</t>
    </rPh>
    <rPh sb="3" eb="5">
      <t>フクシ</t>
    </rPh>
    <rPh sb="5" eb="6">
      <t>カ</t>
    </rPh>
    <rPh sb="8" eb="9">
      <t>チュウ</t>
    </rPh>
    <rPh sb="10" eb="12">
      <t>カイゴ</t>
    </rPh>
    <rPh sb="12" eb="14">
      <t>フジョ</t>
    </rPh>
    <rPh sb="16" eb="18">
      <t>ヘイセイ</t>
    </rPh>
    <rPh sb="20" eb="22">
      <t>ネンド</t>
    </rPh>
    <rPh sb="22" eb="24">
      <t>シンセツ</t>
    </rPh>
    <phoneticPr fontId="2"/>
  </si>
  <si>
    <t>月平均
世帯数</t>
    <rPh sb="0" eb="1">
      <t>ツキ</t>
    </rPh>
    <rPh sb="1" eb="3">
      <t>ヘイキン</t>
    </rPh>
    <rPh sb="4" eb="6">
      <t>セタイ</t>
    </rPh>
    <rPh sb="6" eb="7">
      <t>カズ</t>
    </rPh>
    <phoneticPr fontId="2"/>
  </si>
  <si>
    <t>高齢者世帯</t>
    <rPh sb="0" eb="3">
      <t>コウレイシャ</t>
    </rPh>
    <rPh sb="3" eb="5">
      <t>セタイ</t>
    </rPh>
    <phoneticPr fontId="2"/>
  </si>
  <si>
    <t>障害者世帯</t>
    <rPh sb="0" eb="3">
      <t>ショウガイシャ</t>
    </rPh>
    <rPh sb="3" eb="5">
      <t>セタイ</t>
    </rPh>
    <phoneticPr fontId="2"/>
  </si>
  <si>
    <t>傷病者世帯</t>
    <rPh sb="0" eb="3">
      <t>ショウビョウシャ</t>
    </rPh>
    <rPh sb="3" eb="5">
      <t>セタイ</t>
    </rPh>
    <phoneticPr fontId="2"/>
  </si>
  <si>
    <t>その他の世帯</t>
    <rPh sb="2" eb="3">
      <t>タ</t>
    </rPh>
    <rPh sb="4" eb="6">
      <t>セタイ</t>
    </rPh>
    <phoneticPr fontId="2"/>
  </si>
  <si>
    <t>単身者世帯</t>
    <rPh sb="0" eb="2">
      <t>タンシン</t>
    </rPh>
    <rPh sb="2" eb="3">
      <t>シャ</t>
    </rPh>
    <rPh sb="3" eb="5">
      <t>セタイ</t>
    </rPh>
    <phoneticPr fontId="2"/>
  </si>
  <si>
    <t>（単位：世帯，％）</t>
    <rPh sb="1" eb="3">
      <t>タンイ</t>
    </rPh>
    <rPh sb="4" eb="6">
      <t>セタイ</t>
    </rPh>
    <phoneticPr fontId="2"/>
  </si>
  <si>
    <t>2人以上の世帯</t>
    <rPh sb="1" eb="4">
      <t>ニンイジョウ</t>
    </rPh>
    <rPh sb="5" eb="7">
      <t>セタイ</t>
    </rPh>
    <phoneticPr fontId="2"/>
  </si>
  <si>
    <t>母子世帯</t>
    <rPh sb="0" eb="2">
      <t>ボシ</t>
    </rPh>
    <rPh sb="2" eb="4">
      <t>セタイ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</si>
  <si>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</si>
  <si>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</si>
  <si>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</si>
  <si>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</si>
  <si>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</si>
  <si>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</si>
  <si>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平成13年度</t>
    <rPh sb="0" eb="2">
      <t>ヘイセイ</t>
    </rPh>
    <rPh sb="4" eb="6">
      <t>ネンド</t>
    </rPh>
    <phoneticPr fontId="2"/>
  </si>
  <si>
    <t>（単位：件，千円）</t>
    <rPh sb="1" eb="3">
      <t>タンイ</t>
    </rPh>
    <rPh sb="4" eb="5">
      <t>ケン</t>
    </rPh>
    <rPh sb="6" eb="7">
      <t>セン</t>
    </rPh>
    <rPh sb="7" eb="8">
      <t>エン</t>
    </rPh>
    <phoneticPr fontId="2"/>
  </si>
  <si>
    <t>資料：高齢者支援課</t>
    <rPh sb="0" eb="2">
      <t>シリョウ</t>
    </rPh>
    <rPh sb="3" eb="6">
      <t>コウレイシャ</t>
    </rPh>
    <rPh sb="6" eb="8">
      <t>シエン</t>
    </rPh>
    <rPh sb="8" eb="9">
      <t>カ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</si>
  <si>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</si>
  <si>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注）平成10年度以前は、傷病障害者世帯区分のため、障害者世帯へ傷病者も含む。</t>
    <rPh sb="0" eb="1">
      <t>チュウ</t>
    </rPh>
    <rPh sb="2" eb="4">
      <t>ヘイセイ</t>
    </rPh>
    <rPh sb="6" eb="8">
      <t>ネンド</t>
    </rPh>
    <rPh sb="8" eb="10">
      <t>イゼン</t>
    </rPh>
    <rPh sb="12" eb="14">
      <t>ショウビョウ</t>
    </rPh>
    <rPh sb="14" eb="17">
      <t>ショウガイシャ</t>
    </rPh>
    <rPh sb="17" eb="19">
      <t>セタイ</t>
    </rPh>
    <rPh sb="19" eb="21">
      <t>クブン</t>
    </rPh>
    <rPh sb="25" eb="28">
      <t>ショウガイシャ</t>
    </rPh>
    <rPh sb="28" eb="30">
      <t>セタイ</t>
    </rPh>
    <rPh sb="31" eb="34">
      <t>ショウビョウシャ</t>
    </rPh>
    <rPh sb="35" eb="36">
      <t>フク</t>
    </rPh>
    <phoneticPr fontId="2"/>
  </si>
  <si>
    <t>-</t>
    <phoneticPr fontId="2"/>
  </si>
  <si>
    <t>-</t>
    <phoneticPr fontId="2"/>
  </si>
  <si>
    <t>1人当たり
月平均保護費</t>
    <rPh sb="0" eb="2">
      <t>ヒトリ</t>
    </rPh>
    <rPh sb="2" eb="3">
      <t>ア</t>
    </rPh>
    <rPh sb="6" eb="7">
      <t>ツキ</t>
    </rPh>
    <rPh sb="7" eb="9">
      <t>ヘイキン</t>
    </rPh>
    <rPh sb="9" eb="12">
      <t>ホゴヒ</t>
    </rPh>
    <phoneticPr fontId="2"/>
  </si>
  <si>
    <t>注）平成16年度以前は旧佐久市の数値である。</t>
    <rPh sb="0" eb="1">
      <t>チュウ</t>
    </rPh>
    <rPh sb="2" eb="4">
      <t>ヘイセイ</t>
    </rPh>
    <rPh sb="6" eb="7">
      <t>ネン</t>
    </rPh>
    <rPh sb="7" eb="8">
      <t>ド</t>
    </rPh>
    <rPh sb="8" eb="10">
      <t>イゼン</t>
    </rPh>
    <rPh sb="11" eb="12">
      <t>キュウ</t>
    </rPh>
    <rPh sb="12" eb="15">
      <t>サクシ</t>
    </rPh>
    <rPh sb="16" eb="18">
      <t>スウチ</t>
    </rPh>
    <phoneticPr fontId="2"/>
  </si>
  <si>
    <t>－</t>
    <phoneticPr fontId="2"/>
  </si>
  <si>
    <t>ー</t>
    <phoneticPr fontId="2"/>
  </si>
  <si>
    <t>19-25　児童相談所相談受付状況</t>
    <rPh sb="6" eb="8">
      <t>ジドウ</t>
    </rPh>
    <rPh sb="8" eb="11">
      <t>ソウダンジョ</t>
    </rPh>
    <rPh sb="11" eb="13">
      <t>ソウダン</t>
    </rPh>
    <rPh sb="13" eb="15">
      <t>ウケツ</t>
    </rPh>
    <rPh sb="15" eb="17">
      <t>ジョウキョウ</t>
    </rPh>
    <phoneticPr fontId="2"/>
  </si>
  <si>
    <t>19-26　乳児医療の状況</t>
    <rPh sb="6" eb="8">
      <t>ニュウジ</t>
    </rPh>
    <rPh sb="8" eb="10">
      <t>イリョウ</t>
    </rPh>
    <rPh sb="11" eb="13">
      <t>ジョウキョウ</t>
    </rPh>
    <phoneticPr fontId="2"/>
  </si>
  <si>
    <r>
      <t>19-27　交通災害遺児の給付状況　</t>
    </r>
    <r>
      <rPr>
        <sz val="10"/>
        <rFont val="明朝"/>
        <family val="1"/>
        <charset val="128"/>
      </rPr>
      <t>(単位：件，千円)</t>
    </r>
    <rPh sb="6" eb="8">
      <t>コウツウ</t>
    </rPh>
    <rPh sb="8" eb="10">
      <t>サイガイ</t>
    </rPh>
    <rPh sb="10" eb="12">
      <t>イジ</t>
    </rPh>
    <rPh sb="13" eb="15">
      <t>キュウフ</t>
    </rPh>
    <rPh sb="15" eb="17">
      <t>ジョウキョウ</t>
    </rPh>
    <rPh sb="19" eb="21">
      <t>タンイ</t>
    </rPh>
    <rPh sb="22" eb="23">
      <t>ケン</t>
    </rPh>
    <rPh sb="24" eb="26">
      <t>センエン</t>
    </rPh>
    <phoneticPr fontId="2"/>
  </si>
  <si>
    <t>19-27　交通災害遺児の給付状況</t>
    <rPh sb="6" eb="8">
      <t>コウツウ</t>
    </rPh>
    <rPh sb="8" eb="10">
      <t>サイガイ</t>
    </rPh>
    <rPh sb="10" eb="12">
      <t>イジ</t>
    </rPh>
    <rPh sb="13" eb="15">
      <t>キュウフ</t>
    </rPh>
    <rPh sb="15" eb="17">
      <t>ジョウキョウ</t>
    </rPh>
    <phoneticPr fontId="2"/>
  </si>
  <si>
    <t>19-28　市の制度による手当給付の状況</t>
    <rPh sb="6" eb="7">
      <t>シ</t>
    </rPh>
    <rPh sb="8" eb="10">
      <t>セイド</t>
    </rPh>
    <rPh sb="13" eb="15">
      <t>テアテ</t>
    </rPh>
    <rPh sb="15" eb="17">
      <t>キュウフ</t>
    </rPh>
    <rPh sb="18" eb="20">
      <t>ジョウキョウ</t>
    </rPh>
    <phoneticPr fontId="2"/>
  </si>
  <si>
    <t>19-29  扶助別生活保護費の推移</t>
    <rPh sb="7" eb="9">
      <t>フジョ</t>
    </rPh>
    <rPh sb="9" eb="10">
      <t>ベツ</t>
    </rPh>
    <rPh sb="10" eb="12">
      <t>セイカツ</t>
    </rPh>
    <rPh sb="12" eb="14">
      <t>ホゴ</t>
    </rPh>
    <rPh sb="14" eb="15">
      <t>ヒ</t>
    </rPh>
    <rPh sb="16" eb="18">
      <t>スイイ</t>
    </rPh>
    <phoneticPr fontId="2"/>
  </si>
  <si>
    <t>19-29　扶助別生活保護費の推移</t>
    <rPh sb="6" eb="8">
      <t>フジョ</t>
    </rPh>
    <rPh sb="8" eb="9">
      <t>ベツ</t>
    </rPh>
    <rPh sb="9" eb="11">
      <t>セイカツ</t>
    </rPh>
    <rPh sb="11" eb="13">
      <t>ホゴ</t>
    </rPh>
    <rPh sb="13" eb="14">
      <t>ヒ</t>
    </rPh>
    <rPh sb="15" eb="17">
      <t>スイイ</t>
    </rPh>
    <phoneticPr fontId="2"/>
  </si>
  <si>
    <t>19-30　被保護世帯の階層区分</t>
    <rPh sb="6" eb="7">
      <t>ヒ</t>
    </rPh>
    <rPh sb="7" eb="9">
      <t>ホゴ</t>
    </rPh>
    <rPh sb="9" eb="11">
      <t>セタイ</t>
    </rPh>
    <rPh sb="12" eb="14">
      <t>カイソウ</t>
    </rPh>
    <rPh sb="14" eb="16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</si>
</sst>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.0"/>
    <numFmt numFmtId="178" formatCode="#,##0.0_ "/>
    <numFmt numFmtId="179" formatCode="#,##0.0_);[Red]\(#,##0.0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7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1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8" fontId="5" fillId="0" borderId="7" xfId="1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38" fontId="5" fillId="0" borderId="9" xfId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38" fontId="5" fillId="0" borderId="22" xfId="1" applyFont="1" applyBorder="1" applyAlignment="1">
      <alignment horizontal="right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38" fontId="5" fillId="0" borderId="24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  <xf numFmtId="38" fontId="5" fillId="0" borderId="27" xfId="1" applyFont="1" applyBorder="1" applyAlignment="1">
      <alignment horizontal="center" vertical="center"/>
    </xf>
    <xf numFmtId="38" fontId="5" fillId="0" borderId="28" xfId="1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38" fontId="5" fillId="0" borderId="31" xfId="1" applyFont="1" applyBorder="1" applyAlignment="1">
      <alignment horizontal="center" vertical="center"/>
    </xf>
    <xf numFmtId="38" fontId="5" fillId="0" borderId="32" xfId="1" applyFont="1" applyBorder="1" applyAlignment="1">
      <alignment horizontal="center" vertical="center"/>
    </xf>
    <xf numFmtId="38" fontId="5" fillId="0" borderId="33" xfId="1" applyFont="1" applyBorder="1" applyAlignment="1">
      <alignment horizontal="center" vertical="center"/>
    </xf>
    <xf numFmtId="38" fontId="5" fillId="0" borderId="34" xfId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35" xfId="0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6" fillId="0" borderId="3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38" fontId="5" fillId="0" borderId="37" xfId="1" applyFont="1" applyBorder="1" applyAlignment="1">
      <alignment horizontal="right" vertical="center"/>
    </xf>
    <xf numFmtId="38" fontId="5" fillId="0" borderId="38" xfId="1" applyFont="1" applyBorder="1" applyAlignment="1">
      <alignment horizontal="right" vertical="center"/>
    </xf>
    <xf numFmtId="38" fontId="5" fillId="0" borderId="39" xfId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38" fontId="5" fillId="0" borderId="20" xfId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38" fontId="5" fillId="0" borderId="31" xfId="1" applyFont="1" applyBorder="1" applyAlignment="1">
      <alignment vertical="center"/>
    </xf>
    <xf numFmtId="176" fontId="5" fillId="0" borderId="31" xfId="0" applyNumberFormat="1" applyFont="1" applyBorder="1" applyAlignment="1">
      <alignment vertical="center"/>
    </xf>
    <xf numFmtId="176" fontId="5" fillId="0" borderId="32" xfId="0" applyNumberFormat="1" applyFont="1" applyBorder="1" applyAlignment="1">
      <alignment vertical="center"/>
    </xf>
    <xf numFmtId="0" fontId="6" fillId="0" borderId="40" xfId="0" applyFont="1" applyBorder="1" applyAlignment="1">
      <alignment horizontal="center" vertical="center"/>
    </xf>
    <xf numFmtId="176" fontId="5" fillId="0" borderId="9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177" fontId="5" fillId="0" borderId="16" xfId="0" applyNumberFormat="1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177" fontId="5" fillId="0" borderId="18" xfId="0" applyNumberFormat="1" applyFont="1" applyBorder="1" applyAlignment="1">
      <alignment vertical="center"/>
    </xf>
    <xf numFmtId="177" fontId="5" fillId="0" borderId="7" xfId="0" applyNumberFormat="1" applyFont="1" applyBorder="1" applyAlignment="1">
      <alignment horizontal="right" vertical="center"/>
    </xf>
    <xf numFmtId="177" fontId="5" fillId="0" borderId="18" xfId="0" applyNumberFormat="1" applyFont="1" applyBorder="1" applyAlignment="1">
      <alignment horizontal="right" vertical="center"/>
    </xf>
    <xf numFmtId="0" fontId="5" fillId="0" borderId="34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77" fontId="5" fillId="0" borderId="19" xfId="0" applyNumberFormat="1" applyFont="1" applyBorder="1" applyAlignment="1">
      <alignment vertical="center"/>
    </xf>
    <xf numFmtId="177" fontId="5" fillId="0" borderId="9" xfId="0" applyNumberFormat="1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178" fontId="5" fillId="0" borderId="1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179" fontId="5" fillId="0" borderId="1" xfId="0" applyNumberFormat="1" applyFont="1" applyFill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4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6" fillId="0" borderId="2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5" fillId="0" borderId="35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6.emf"/><Relationship Id="rId3" Type="http://schemas.openxmlformats.org/officeDocument/2006/relationships/image" Target="../media/image11.emf"/><Relationship Id="rId7" Type="http://schemas.openxmlformats.org/officeDocument/2006/relationships/image" Target="../media/image15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6" Type="http://schemas.openxmlformats.org/officeDocument/2006/relationships/image" Target="../media/image14.emf"/><Relationship Id="rId5" Type="http://schemas.openxmlformats.org/officeDocument/2006/relationships/image" Target="../media/image13.emf"/><Relationship Id="rId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285750</xdr:colOff>
          <xdr:row>13</xdr:row>
          <xdr:rowOff>9525</xdr:rowOff>
        </xdr:to>
        <xdr:pic>
          <xdr:nvPicPr>
            <xdr:cNvPr id="7169" name="Picture 1">
              <a:extLst>
                <a:ext uri="{FF2B5EF4-FFF2-40B4-BE49-F238E27FC236}">
                  <a16:creationId xmlns:a16="http://schemas.microsoft.com/office/drawing/2014/main" id="{BEA2E37F-3AF2-4BAF-B63B-EADD7DFE169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25'!$A$1:$H$11" spid="_x0000_s718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457950" cy="22383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47625</xdr:rowOff>
        </xdr:from>
        <xdr:to>
          <xdr:col>9</xdr:col>
          <xdr:colOff>257175</xdr:colOff>
          <xdr:row>26</xdr:row>
          <xdr:rowOff>95250</xdr:rowOff>
        </xdr:to>
        <xdr:pic>
          <xdr:nvPicPr>
            <xdr:cNvPr id="7170" name="Picture 2">
              <a:extLst>
                <a:ext uri="{FF2B5EF4-FFF2-40B4-BE49-F238E27FC236}">
                  <a16:creationId xmlns:a16="http://schemas.microsoft.com/office/drawing/2014/main" id="{AC2B286F-9542-4D4D-87F4-2FABB90B642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26'!$A$1:$D$11" spid="_x0000_s7187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2276475"/>
              <a:ext cx="6429375" cy="22383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0</xdr:row>
          <xdr:rowOff>47625</xdr:rowOff>
        </xdr:from>
        <xdr:to>
          <xdr:col>19</xdr:col>
          <xdr:colOff>409575</xdr:colOff>
          <xdr:row>13</xdr:row>
          <xdr:rowOff>9525</xdr:rowOff>
        </xdr:to>
        <xdr:pic>
          <xdr:nvPicPr>
            <xdr:cNvPr id="7171" name="Picture 3">
              <a:extLst>
                <a:ext uri="{FF2B5EF4-FFF2-40B4-BE49-F238E27FC236}">
                  <a16:creationId xmlns:a16="http://schemas.microsoft.com/office/drawing/2014/main" id="{656B6D10-CF3B-41E9-8355-3998D322D5F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27'!$A$1:$H$10" spid="_x0000_s7188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562725" y="47625"/>
              <a:ext cx="6562725" cy="21907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13</xdr:row>
          <xdr:rowOff>95250</xdr:rowOff>
        </xdr:from>
        <xdr:to>
          <xdr:col>19</xdr:col>
          <xdr:colOff>361950</xdr:colOff>
          <xdr:row>26</xdr:row>
          <xdr:rowOff>114300</xdr:rowOff>
        </xdr:to>
        <xdr:pic>
          <xdr:nvPicPr>
            <xdr:cNvPr id="7172" name="Picture 4">
              <a:extLst>
                <a:ext uri="{FF2B5EF4-FFF2-40B4-BE49-F238E27FC236}">
                  <a16:creationId xmlns:a16="http://schemas.microsoft.com/office/drawing/2014/main" id="{73FD4C77-1538-42FD-A62A-32AED171FD3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28'!$A$1:$G$10" spid="_x0000_s7189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562725" y="2324100"/>
              <a:ext cx="6515100" cy="22098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38100</xdr:rowOff>
        </xdr:from>
        <xdr:to>
          <xdr:col>9</xdr:col>
          <xdr:colOff>304800</xdr:colOff>
          <xdr:row>41</xdr:row>
          <xdr:rowOff>152400</xdr:rowOff>
        </xdr:to>
        <xdr:pic>
          <xdr:nvPicPr>
            <xdr:cNvPr id="7173" name="Picture 5">
              <a:extLst>
                <a:ext uri="{FF2B5EF4-FFF2-40B4-BE49-F238E27FC236}">
                  <a16:creationId xmlns:a16="http://schemas.microsoft.com/office/drawing/2014/main" id="{267933FA-76AD-4BE7-A6AB-4053A00B997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29'!$A$1:$I$14" spid="_x0000_s7190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0" y="4591050"/>
              <a:ext cx="6477000" cy="25146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</xdr:row>
          <xdr:rowOff>38100</xdr:rowOff>
        </xdr:from>
        <xdr:to>
          <xdr:col>19</xdr:col>
          <xdr:colOff>390525</xdr:colOff>
          <xdr:row>41</xdr:row>
          <xdr:rowOff>152400</xdr:rowOff>
        </xdr:to>
        <xdr:pic>
          <xdr:nvPicPr>
            <xdr:cNvPr id="7174" name="Picture 6">
              <a:extLst>
                <a:ext uri="{FF2B5EF4-FFF2-40B4-BE49-F238E27FC236}">
                  <a16:creationId xmlns:a16="http://schemas.microsoft.com/office/drawing/2014/main" id="{C2DB97D4-BE19-48F0-8772-2CCDD648E61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29'!$J$1:$S$14" spid="_x0000_s7191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543675" y="4591050"/>
              <a:ext cx="6562725" cy="25146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</xdr:row>
          <xdr:rowOff>0</xdr:rowOff>
        </xdr:from>
        <xdr:to>
          <xdr:col>9</xdr:col>
          <xdr:colOff>323850</xdr:colOff>
          <xdr:row>57</xdr:row>
          <xdr:rowOff>142875</xdr:rowOff>
        </xdr:to>
        <xdr:pic>
          <xdr:nvPicPr>
            <xdr:cNvPr id="7175" name="Picture 7">
              <a:extLst>
                <a:ext uri="{FF2B5EF4-FFF2-40B4-BE49-F238E27FC236}">
                  <a16:creationId xmlns:a16="http://schemas.microsoft.com/office/drawing/2014/main" id="{459A5D76-2334-4C60-9566-ED5A3A1D6E6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30'!$A$1:$J$17" spid="_x0000_s7192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0" y="7124700"/>
              <a:ext cx="6496050" cy="28003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42</xdr:row>
          <xdr:rowOff>0</xdr:rowOff>
        </xdr:from>
        <xdr:to>
          <xdr:col>19</xdr:col>
          <xdr:colOff>400050</xdr:colOff>
          <xdr:row>57</xdr:row>
          <xdr:rowOff>142875</xdr:rowOff>
        </xdr:to>
        <xdr:pic>
          <xdr:nvPicPr>
            <xdr:cNvPr id="7176" name="Picture 8">
              <a:extLst>
                <a:ext uri="{FF2B5EF4-FFF2-40B4-BE49-F238E27FC236}">
                  <a16:creationId xmlns:a16="http://schemas.microsoft.com/office/drawing/2014/main" id="{271EA39A-02BB-4D58-823B-2B941CDB611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30'!$L$1:$W$17" spid="_x0000_s7193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6543675" y="7124700"/>
              <a:ext cx="6572250" cy="28003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4:A57"/>
  <sheetViews>
    <sheetView showGridLines="0" tabSelected="1" view="pageBreakPreview" zoomScale="60" zoomScaleNormal="120" workbookViewId="0"/>
  </sheetViews>
  <sheetFormatPr defaultRowHeight="13.5"/>
  <cols>
    <col min="1" max="9" width="9" style="3"/>
    <col min="10" max="10" width="4.875" style="3" customWidth="1"/>
    <col min="11" max="19" width="9" style="3"/>
    <col min="20" max="20" width="5.5" style="3" customWidth="1"/>
    <col min="21" max="16384" width="9" style="3"/>
  </cols>
  <sheetData>
    <row r="14" ht="10.5" customHeight="1"/>
    <row r="27" ht="10.5" customHeight="1"/>
    <row r="43" ht="11.25" customHeight="1"/>
    <row r="57" ht="22.5" customHeight="1"/>
  </sheetData>
  <phoneticPr fontId="2"/>
  <pageMargins left="0.75" right="0.75" top="1" bottom="1" header="0.51200000000000001" footer="0.51200000000000001"/>
  <pageSetup paperSize="8" scale="98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"/>
  <sheetViews>
    <sheetView view="pageBreakPreview" zoomScaleNormal="100" workbookViewId="0">
      <selection activeCell="B1" sqref="B1"/>
    </sheetView>
  </sheetViews>
  <sheetFormatPr defaultRowHeight="13.5"/>
  <cols>
    <col min="1" max="1" width="11.125" style="5" customWidth="1"/>
    <col min="2" max="8" width="10.5" style="5" customWidth="1"/>
    <col min="9" max="16384" width="9" style="5"/>
  </cols>
  <sheetData>
    <row r="1" spans="1:8" ht="18" customHeight="1" thickBot="1">
      <c r="A1" s="4" t="s">
        <v>73</v>
      </c>
      <c r="E1" s="72"/>
      <c r="H1" s="6" t="s">
        <v>24</v>
      </c>
    </row>
    <row r="2" spans="1:8" ht="12" customHeight="1">
      <c r="A2" s="128" t="s">
        <v>0</v>
      </c>
      <c r="B2" s="124" t="s">
        <v>1</v>
      </c>
      <c r="C2" s="124" t="s">
        <v>17</v>
      </c>
      <c r="D2" s="124" t="s">
        <v>18</v>
      </c>
      <c r="E2" s="130" t="s">
        <v>22</v>
      </c>
      <c r="F2" s="124" t="s">
        <v>19</v>
      </c>
      <c r="G2" s="124" t="s">
        <v>20</v>
      </c>
      <c r="H2" s="126" t="s">
        <v>21</v>
      </c>
    </row>
    <row r="3" spans="1:8" ht="12" customHeight="1">
      <c r="A3" s="129"/>
      <c r="B3" s="125"/>
      <c r="C3" s="125"/>
      <c r="D3" s="125"/>
      <c r="E3" s="131"/>
      <c r="F3" s="125"/>
      <c r="G3" s="125"/>
      <c r="H3" s="127"/>
    </row>
    <row r="4" spans="1:8" hidden="1">
      <c r="A4" s="70" t="s">
        <v>12</v>
      </c>
      <c r="B4" s="8" t="e">
        <f t="shared" ref="B4:B9" si="0">SUM(C4:H4)</f>
        <v>#REF!</v>
      </c>
      <c r="C4" s="8" t="e">
        <f>SUM(#REF!)</f>
        <v>#REF!</v>
      </c>
      <c r="D4" s="8" t="e">
        <f>SUM(#REF!)</f>
        <v>#REF!</v>
      </c>
      <c r="E4" s="8" t="e">
        <f>SUM(#REF!)</f>
        <v>#REF!</v>
      </c>
      <c r="F4" s="8" t="e">
        <f>SUM(#REF!)</f>
        <v>#REF!</v>
      </c>
      <c r="G4" s="8" t="e">
        <f>SUM(#REF!)</f>
        <v>#REF!</v>
      </c>
      <c r="H4" s="8" t="e">
        <f>SUM(#REF!)</f>
        <v>#REF!</v>
      </c>
    </row>
    <row r="5" spans="1:8" hidden="1">
      <c r="A5" s="35">
        <v>12</v>
      </c>
      <c r="B5" s="8" t="e">
        <f t="shared" si="0"/>
        <v>#REF!</v>
      </c>
      <c r="C5" s="8" t="e">
        <f>SUM(#REF!)</f>
        <v>#REF!</v>
      </c>
      <c r="D5" s="8" t="e">
        <f>SUM(#REF!)</f>
        <v>#REF!</v>
      </c>
      <c r="E5" s="8" t="e">
        <f>SUM(#REF!)</f>
        <v>#REF!</v>
      </c>
      <c r="F5" s="8" t="e">
        <f>SUM(#REF!)</f>
        <v>#REF!</v>
      </c>
      <c r="G5" s="8" t="e">
        <f>SUM(#REF!)</f>
        <v>#REF!</v>
      </c>
      <c r="H5" s="8" t="e">
        <f>SUM(#REF!)</f>
        <v>#REF!</v>
      </c>
    </row>
    <row r="6" spans="1:8" ht="24" customHeight="1">
      <c r="A6" s="35" t="s">
        <v>62</v>
      </c>
      <c r="B6" s="73">
        <f t="shared" si="0"/>
        <v>334</v>
      </c>
      <c r="C6" s="74">
        <v>58</v>
      </c>
      <c r="D6" s="74">
        <v>0</v>
      </c>
      <c r="E6" s="74">
        <v>172</v>
      </c>
      <c r="F6" s="74">
        <v>7</v>
      </c>
      <c r="G6" s="74">
        <v>91</v>
      </c>
      <c r="H6" s="74">
        <v>6</v>
      </c>
    </row>
    <row r="7" spans="1:8" ht="24" customHeight="1">
      <c r="A7" s="35">
        <v>14</v>
      </c>
      <c r="B7" s="44">
        <f t="shared" si="0"/>
        <v>289</v>
      </c>
      <c r="C7" s="8">
        <v>48</v>
      </c>
      <c r="D7" s="8">
        <v>0</v>
      </c>
      <c r="E7" s="8">
        <v>169</v>
      </c>
      <c r="F7" s="8">
        <v>11</v>
      </c>
      <c r="G7" s="8">
        <v>60</v>
      </c>
      <c r="H7" s="8">
        <v>1</v>
      </c>
    </row>
    <row r="8" spans="1:8" ht="24" customHeight="1">
      <c r="A8" s="35">
        <v>15</v>
      </c>
      <c r="B8" s="44">
        <f t="shared" si="0"/>
        <v>305</v>
      </c>
      <c r="C8" s="8">
        <v>41</v>
      </c>
      <c r="D8" s="8">
        <v>1</v>
      </c>
      <c r="E8" s="8">
        <v>183</v>
      </c>
      <c r="F8" s="8">
        <v>11</v>
      </c>
      <c r="G8" s="8">
        <v>60</v>
      </c>
      <c r="H8" s="8">
        <v>9</v>
      </c>
    </row>
    <row r="9" spans="1:8" ht="24" customHeight="1">
      <c r="A9" s="35">
        <v>16</v>
      </c>
      <c r="B9" s="44">
        <f t="shared" si="0"/>
        <v>281</v>
      </c>
      <c r="C9" s="8">
        <v>59</v>
      </c>
      <c r="D9" s="8">
        <v>0</v>
      </c>
      <c r="E9" s="8">
        <v>172</v>
      </c>
      <c r="F9" s="8">
        <v>4</v>
      </c>
      <c r="G9" s="8">
        <v>45</v>
      </c>
      <c r="H9" s="8">
        <v>1</v>
      </c>
    </row>
    <row r="10" spans="1:8" ht="24" customHeight="1" thickBot="1">
      <c r="A10" s="2">
        <v>17</v>
      </c>
      <c r="B10" s="75">
        <f>SUM(C10:H10)</f>
        <v>164</v>
      </c>
      <c r="C10" s="11">
        <v>48</v>
      </c>
      <c r="D10" s="11">
        <v>0</v>
      </c>
      <c r="E10" s="11">
        <v>81</v>
      </c>
      <c r="F10" s="11">
        <v>10</v>
      </c>
      <c r="G10" s="11">
        <v>20</v>
      </c>
      <c r="H10" s="11">
        <v>5</v>
      </c>
    </row>
    <row r="11" spans="1:8">
      <c r="A11" s="12" t="s">
        <v>23</v>
      </c>
    </row>
  </sheetData>
  <mergeCells count="8">
    <mergeCell ref="G2:G3"/>
    <mergeCell ref="H2:H3"/>
    <mergeCell ref="A2:A3"/>
    <mergeCell ref="B2:B3"/>
    <mergeCell ref="C2:C3"/>
    <mergeCell ref="D2:D3"/>
    <mergeCell ref="E2:E3"/>
    <mergeCell ref="F2:F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3"/>
  <sheetViews>
    <sheetView view="pageBreakPreview" zoomScaleNormal="100" workbookViewId="0">
      <selection activeCell="B1" sqref="B1"/>
    </sheetView>
  </sheetViews>
  <sheetFormatPr defaultRowHeight="13.5"/>
  <cols>
    <col min="1" max="1" width="11.125" style="5" customWidth="1"/>
    <col min="2" max="4" width="24.375" style="5" customWidth="1"/>
    <col min="5" max="5" width="18.125" style="5" customWidth="1"/>
    <col min="6" max="16384" width="9" style="5"/>
  </cols>
  <sheetData>
    <row r="1" spans="1:5" ht="18" customHeight="1" thickBot="1">
      <c r="A1" s="4" t="s">
        <v>74</v>
      </c>
      <c r="D1" s="6" t="s">
        <v>9</v>
      </c>
    </row>
    <row r="2" spans="1:5" ht="12" customHeight="1">
      <c r="A2" s="128" t="s">
        <v>0</v>
      </c>
      <c r="B2" s="139" t="s">
        <v>25</v>
      </c>
      <c r="C2" s="141" t="s">
        <v>14</v>
      </c>
      <c r="D2" s="142"/>
    </row>
    <row r="3" spans="1:5" ht="12" customHeight="1">
      <c r="A3" s="129"/>
      <c r="B3" s="140"/>
      <c r="C3" s="24" t="s">
        <v>8</v>
      </c>
      <c r="D3" s="25" t="s">
        <v>16</v>
      </c>
    </row>
    <row r="4" spans="1:5" hidden="1">
      <c r="A4" s="70" t="s">
        <v>12</v>
      </c>
      <c r="B4" s="28">
        <f>SUM(C15:C18)</f>
        <v>2118</v>
      </c>
      <c r="C4" s="28">
        <f>SUM(D15:D18)</f>
        <v>55308</v>
      </c>
      <c r="D4" s="28">
        <f>SUM(E15:E18)</f>
        <v>26113</v>
      </c>
    </row>
    <row r="5" spans="1:5" hidden="1">
      <c r="A5" s="35">
        <v>12</v>
      </c>
      <c r="B5" s="28">
        <f>SUM(C19:C22)</f>
        <v>2056</v>
      </c>
      <c r="C5" s="28">
        <f>SUM(D19:D22)</f>
        <v>53587</v>
      </c>
      <c r="D5" s="28">
        <f>SUM(E19:E22)</f>
        <v>26064</v>
      </c>
    </row>
    <row r="6" spans="1:5" ht="24" customHeight="1">
      <c r="A6" s="35" t="s">
        <v>62</v>
      </c>
      <c r="B6" s="28">
        <f>SUM(C23:C26)</f>
        <v>4367</v>
      </c>
      <c r="C6" s="28">
        <f>SUM(D23:D26)</f>
        <v>96817</v>
      </c>
      <c r="D6" s="28">
        <f>C6*1000/B6</f>
        <v>22170.139683993588</v>
      </c>
    </row>
    <row r="7" spans="1:5" ht="24" customHeight="1">
      <c r="A7" s="35">
        <v>14</v>
      </c>
      <c r="B7" s="28">
        <f>SUM(C27:C30)</f>
        <v>5010</v>
      </c>
      <c r="C7" s="28">
        <f>SUM(D27:D30)</f>
        <v>98174</v>
      </c>
      <c r="D7" s="28">
        <f>C7*1000/B7</f>
        <v>19595.608782435131</v>
      </c>
    </row>
    <row r="8" spans="1:5" ht="24" customHeight="1">
      <c r="A8" s="35">
        <v>15</v>
      </c>
      <c r="B8" s="28">
        <f>SUM(C31:C34)</f>
        <v>4283</v>
      </c>
      <c r="C8" s="28">
        <f>SUM(D31:D34)</f>
        <v>101667</v>
      </c>
      <c r="D8" s="28">
        <f>C8*1000/B8</f>
        <v>23737.333644641607</v>
      </c>
    </row>
    <row r="9" spans="1:5" ht="24" customHeight="1">
      <c r="A9" s="35">
        <v>16</v>
      </c>
      <c r="B9" s="28">
        <f>SUM(C35:C38)</f>
        <v>4270</v>
      </c>
      <c r="C9" s="28">
        <f>SUM(D35:D38)</f>
        <v>80649</v>
      </c>
      <c r="D9" s="28">
        <f>C9*1000/B9</f>
        <v>18887.35362997658</v>
      </c>
    </row>
    <row r="10" spans="1:5" ht="24" customHeight="1" thickBot="1">
      <c r="A10" s="2">
        <v>17</v>
      </c>
      <c r="B10" s="29">
        <f>SUM(C39:C42)</f>
        <v>3354</v>
      </c>
      <c r="C10" s="29">
        <f>SUM(D39:D42)</f>
        <v>73031</v>
      </c>
      <c r="D10" s="29">
        <f>C10*1000/B10</f>
        <v>21774.299344066785</v>
      </c>
    </row>
    <row r="11" spans="1:5">
      <c r="A11" s="12" t="s">
        <v>65</v>
      </c>
    </row>
    <row r="12" spans="1:5" ht="14.25" thickBot="1">
      <c r="A12" s="4" t="s">
        <v>74</v>
      </c>
      <c r="E12" s="30" t="s">
        <v>9</v>
      </c>
    </row>
    <row r="13" spans="1:5" ht="13.5" customHeight="1">
      <c r="A13" s="143" t="s">
        <v>0</v>
      </c>
      <c r="B13" s="145"/>
      <c r="C13" s="139" t="s">
        <v>25</v>
      </c>
      <c r="D13" s="141" t="s">
        <v>14</v>
      </c>
      <c r="E13" s="142"/>
    </row>
    <row r="14" spans="1:5">
      <c r="A14" s="144"/>
      <c r="B14" s="146"/>
      <c r="C14" s="140"/>
      <c r="D14" s="24" t="s">
        <v>8</v>
      </c>
      <c r="E14" s="25" t="s">
        <v>16</v>
      </c>
    </row>
    <row r="15" spans="1:5" hidden="1">
      <c r="A15" s="137" t="s">
        <v>12</v>
      </c>
      <c r="B15" s="13" t="s">
        <v>2</v>
      </c>
      <c r="C15" s="28">
        <v>2118</v>
      </c>
      <c r="D15" s="28">
        <v>55308</v>
      </c>
      <c r="E15" s="28">
        <v>26113</v>
      </c>
    </row>
    <row r="16" spans="1:5" hidden="1">
      <c r="A16" s="135"/>
      <c r="B16" s="13" t="s">
        <v>3</v>
      </c>
      <c r="C16" s="28"/>
      <c r="D16" s="28"/>
      <c r="E16" s="28"/>
    </row>
    <row r="17" spans="1:5" hidden="1">
      <c r="A17" s="135"/>
      <c r="B17" s="13" t="s">
        <v>15</v>
      </c>
      <c r="C17" s="28"/>
      <c r="D17" s="28"/>
      <c r="E17" s="28"/>
    </row>
    <row r="18" spans="1:5" hidden="1">
      <c r="A18" s="135"/>
      <c r="B18" s="13" t="s">
        <v>5</v>
      </c>
      <c r="C18" s="28"/>
      <c r="D18" s="28"/>
      <c r="E18" s="28"/>
    </row>
    <row r="19" spans="1:5" hidden="1">
      <c r="A19" s="135">
        <v>12</v>
      </c>
      <c r="B19" s="13" t="s">
        <v>2</v>
      </c>
      <c r="C19" s="28">
        <v>2056</v>
      </c>
      <c r="D19" s="28">
        <v>53587</v>
      </c>
      <c r="E19" s="28">
        <v>26064</v>
      </c>
    </row>
    <row r="20" spans="1:5" hidden="1">
      <c r="A20" s="135"/>
      <c r="B20" s="13" t="s">
        <v>3</v>
      </c>
      <c r="C20" s="28"/>
      <c r="D20" s="28"/>
      <c r="E20" s="28"/>
    </row>
    <row r="21" spans="1:5" hidden="1">
      <c r="A21" s="135"/>
      <c r="B21" s="13" t="s">
        <v>15</v>
      </c>
      <c r="C21" s="28"/>
      <c r="D21" s="28"/>
      <c r="E21" s="28"/>
    </row>
    <row r="22" spans="1:5" hidden="1">
      <c r="A22" s="135"/>
      <c r="B22" s="13" t="s">
        <v>5</v>
      </c>
      <c r="C22" s="28"/>
      <c r="D22" s="28"/>
      <c r="E22" s="28"/>
    </row>
    <row r="23" spans="1:5">
      <c r="A23" s="135">
        <v>13</v>
      </c>
      <c r="B23" s="31" t="s">
        <v>2</v>
      </c>
      <c r="C23" s="28">
        <v>2817</v>
      </c>
      <c r="D23" s="28">
        <v>66389</v>
      </c>
      <c r="E23" s="28">
        <v>23567</v>
      </c>
    </row>
    <row r="24" spans="1:5">
      <c r="A24" s="135"/>
      <c r="B24" s="31" t="s">
        <v>3</v>
      </c>
      <c r="C24" s="28">
        <v>796</v>
      </c>
      <c r="D24" s="28">
        <v>16880</v>
      </c>
      <c r="E24" s="28">
        <v>21206</v>
      </c>
    </row>
    <row r="25" spans="1:5">
      <c r="A25" s="135"/>
      <c r="B25" s="31" t="s">
        <v>15</v>
      </c>
      <c r="C25" s="28">
        <v>345</v>
      </c>
      <c r="D25" s="28">
        <v>6725</v>
      </c>
      <c r="E25" s="28">
        <v>19493</v>
      </c>
    </row>
    <row r="26" spans="1:5">
      <c r="A26" s="136"/>
      <c r="B26" s="31" t="s">
        <v>5</v>
      </c>
      <c r="C26" s="28">
        <v>409</v>
      </c>
      <c r="D26" s="28">
        <v>6823</v>
      </c>
      <c r="E26" s="28">
        <v>16682</v>
      </c>
    </row>
    <row r="27" spans="1:5">
      <c r="A27" s="135">
        <v>14</v>
      </c>
      <c r="B27" s="32" t="s">
        <v>2</v>
      </c>
      <c r="C27" s="33">
        <v>3518</v>
      </c>
      <c r="D27" s="33">
        <v>63239</v>
      </c>
      <c r="E27" s="33">
        <v>17976</v>
      </c>
    </row>
    <row r="28" spans="1:5">
      <c r="A28" s="135"/>
      <c r="B28" s="31" t="s">
        <v>3</v>
      </c>
      <c r="C28" s="28">
        <v>776</v>
      </c>
      <c r="D28" s="28">
        <v>22156</v>
      </c>
      <c r="E28" s="28">
        <v>28552</v>
      </c>
    </row>
    <row r="29" spans="1:5">
      <c r="A29" s="135"/>
      <c r="B29" s="31" t="s">
        <v>15</v>
      </c>
      <c r="C29" s="28">
        <v>351</v>
      </c>
      <c r="D29" s="28">
        <v>7629</v>
      </c>
      <c r="E29" s="28">
        <v>21735</v>
      </c>
    </row>
    <row r="30" spans="1:5">
      <c r="A30" s="135"/>
      <c r="B30" s="26" t="s">
        <v>5</v>
      </c>
      <c r="C30" s="34">
        <v>365</v>
      </c>
      <c r="D30" s="34">
        <v>5150</v>
      </c>
      <c r="E30" s="34">
        <v>14110</v>
      </c>
    </row>
    <row r="31" spans="1:5">
      <c r="A31" s="137">
        <v>15</v>
      </c>
      <c r="B31" s="31" t="s">
        <v>2</v>
      </c>
      <c r="C31" s="28">
        <v>2584</v>
      </c>
      <c r="D31" s="28">
        <v>68502</v>
      </c>
      <c r="E31" s="28">
        <v>26510</v>
      </c>
    </row>
    <row r="32" spans="1:5">
      <c r="A32" s="135"/>
      <c r="B32" s="31" t="s">
        <v>3</v>
      </c>
      <c r="C32" s="28">
        <v>789</v>
      </c>
      <c r="D32" s="28">
        <v>21515</v>
      </c>
      <c r="E32" s="28">
        <v>27269</v>
      </c>
    </row>
    <row r="33" spans="1:5">
      <c r="A33" s="135"/>
      <c r="B33" s="31" t="s">
        <v>15</v>
      </c>
      <c r="C33" s="28">
        <v>537</v>
      </c>
      <c r="D33" s="28">
        <v>8007</v>
      </c>
      <c r="E33" s="28">
        <v>14911</v>
      </c>
    </row>
    <row r="34" spans="1:5">
      <c r="A34" s="136"/>
      <c r="B34" s="31" t="s">
        <v>5</v>
      </c>
      <c r="C34" s="28">
        <v>373</v>
      </c>
      <c r="D34" s="28">
        <v>3643</v>
      </c>
      <c r="E34" s="28">
        <v>9767</v>
      </c>
    </row>
    <row r="35" spans="1:5">
      <c r="A35" s="135">
        <v>16</v>
      </c>
      <c r="B35" s="32" t="s">
        <v>2</v>
      </c>
      <c r="C35" s="33">
        <v>2578</v>
      </c>
      <c r="D35" s="33">
        <v>52755</v>
      </c>
      <c r="E35" s="33">
        <v>20464</v>
      </c>
    </row>
    <row r="36" spans="1:5">
      <c r="A36" s="135"/>
      <c r="B36" s="31" t="s">
        <v>3</v>
      </c>
      <c r="C36" s="28">
        <v>852</v>
      </c>
      <c r="D36" s="28">
        <v>15385</v>
      </c>
      <c r="E36" s="28">
        <v>18058</v>
      </c>
    </row>
    <row r="37" spans="1:5">
      <c r="A37" s="135"/>
      <c r="B37" s="31" t="s">
        <v>15</v>
      </c>
      <c r="C37" s="28">
        <v>510</v>
      </c>
      <c r="D37" s="28">
        <v>7659</v>
      </c>
      <c r="E37" s="28">
        <v>15018</v>
      </c>
    </row>
    <row r="38" spans="1:5">
      <c r="A38" s="135"/>
      <c r="B38" s="26" t="s">
        <v>5</v>
      </c>
      <c r="C38" s="34">
        <v>330</v>
      </c>
      <c r="D38" s="34">
        <v>4850</v>
      </c>
      <c r="E38" s="34">
        <v>14697</v>
      </c>
    </row>
    <row r="39" spans="1:5">
      <c r="A39" s="137">
        <v>17</v>
      </c>
      <c r="B39" s="132" t="s">
        <v>2</v>
      </c>
      <c r="C39" s="28"/>
      <c r="D39" s="28"/>
      <c r="E39" s="28"/>
    </row>
    <row r="40" spans="1:5">
      <c r="A40" s="135"/>
      <c r="B40" s="133"/>
      <c r="C40" s="28">
        <v>3354</v>
      </c>
      <c r="D40" s="28">
        <v>73031</v>
      </c>
      <c r="E40" s="28">
        <v>21774</v>
      </c>
    </row>
    <row r="41" spans="1:5">
      <c r="A41" s="135"/>
      <c r="B41" s="133"/>
      <c r="C41" s="28"/>
      <c r="D41" s="28"/>
      <c r="E41" s="28"/>
    </row>
    <row r="42" spans="1:5" ht="14.25" thickBot="1">
      <c r="A42" s="138"/>
      <c r="B42" s="134"/>
      <c r="C42" s="29"/>
      <c r="D42" s="29"/>
      <c r="E42" s="29"/>
    </row>
    <row r="43" spans="1:5">
      <c r="A43" s="12" t="s">
        <v>65</v>
      </c>
    </row>
  </sheetData>
  <mergeCells count="15">
    <mergeCell ref="A2:A3"/>
    <mergeCell ref="B2:B3"/>
    <mergeCell ref="C2:D2"/>
    <mergeCell ref="A19:A22"/>
    <mergeCell ref="A15:A18"/>
    <mergeCell ref="D13:E13"/>
    <mergeCell ref="A13:A14"/>
    <mergeCell ref="B13:B14"/>
    <mergeCell ref="C13:C14"/>
    <mergeCell ref="B39:B42"/>
    <mergeCell ref="A23:A26"/>
    <mergeCell ref="A35:A38"/>
    <mergeCell ref="A39:A42"/>
    <mergeCell ref="A27:A30"/>
    <mergeCell ref="A31:A3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6"/>
  <sheetViews>
    <sheetView view="pageBreakPreview" zoomScaleNormal="100" workbookViewId="0">
      <selection activeCell="B1" sqref="B1"/>
    </sheetView>
  </sheetViews>
  <sheetFormatPr defaultRowHeight="13.5"/>
  <cols>
    <col min="1" max="1" width="11.125" style="5" customWidth="1"/>
    <col min="2" max="2" width="13.625" style="5" customWidth="1"/>
    <col min="3" max="3" width="15.625" style="5" customWidth="1"/>
    <col min="4" max="4" width="3.375" style="5" customWidth="1"/>
    <col min="5" max="5" width="1.875" style="5" customWidth="1"/>
    <col min="6" max="6" width="11.125" style="5" customWidth="1"/>
    <col min="7" max="7" width="13.625" style="5" customWidth="1"/>
    <col min="8" max="8" width="15.625" style="5" customWidth="1"/>
    <col min="9" max="9" width="10.5" style="5" customWidth="1"/>
    <col min="10" max="16384" width="9" style="5"/>
  </cols>
  <sheetData>
    <row r="1" spans="1:9" ht="14.25" thickBot="1">
      <c r="A1" s="4" t="s">
        <v>75</v>
      </c>
      <c r="H1" s="43" t="s">
        <v>63</v>
      </c>
      <c r="I1" s="76"/>
    </row>
    <row r="2" spans="1:9" ht="12" customHeight="1">
      <c r="A2" s="128" t="s">
        <v>0</v>
      </c>
      <c r="B2" s="141" t="s">
        <v>27</v>
      </c>
      <c r="C2" s="142"/>
      <c r="F2" s="128" t="s">
        <v>0</v>
      </c>
      <c r="G2" s="141" t="s">
        <v>29</v>
      </c>
      <c r="H2" s="142"/>
      <c r="I2" s="27"/>
    </row>
    <row r="3" spans="1:9" ht="12" customHeight="1">
      <c r="A3" s="129"/>
      <c r="B3" s="24" t="s">
        <v>6</v>
      </c>
      <c r="C3" s="25" t="s">
        <v>7</v>
      </c>
      <c r="F3" s="129"/>
      <c r="G3" s="24" t="s">
        <v>6</v>
      </c>
      <c r="H3" s="25" t="s">
        <v>7</v>
      </c>
    </row>
    <row r="4" spans="1:9" hidden="1">
      <c r="A4" s="70" t="s">
        <v>28</v>
      </c>
      <c r="B4" s="13">
        <f>SUM(C15:C18)</f>
        <v>16</v>
      </c>
      <c r="C4" s="13">
        <f>SUM(D15:D18)</f>
        <v>112</v>
      </c>
      <c r="F4" s="70" t="s">
        <v>13</v>
      </c>
      <c r="G4" s="13">
        <f>SUM(H15:H18)</f>
        <v>2</v>
      </c>
      <c r="H4" s="13">
        <f>SUM(I15:I18)</f>
        <v>60</v>
      </c>
    </row>
    <row r="5" spans="1:9" ht="24" customHeight="1">
      <c r="A5" s="35" t="s">
        <v>62</v>
      </c>
      <c r="B5" s="13">
        <f>SUM(C19:C22)</f>
        <v>8</v>
      </c>
      <c r="C5" s="13">
        <f>SUM(D19:D22)</f>
        <v>84</v>
      </c>
      <c r="F5" s="35" t="s">
        <v>62</v>
      </c>
      <c r="G5" s="13">
        <f>SUM(H19:H22)</f>
        <v>4</v>
      </c>
      <c r="H5" s="13">
        <f>SUM(I19:I22)</f>
        <v>260</v>
      </c>
    </row>
    <row r="6" spans="1:9" ht="24" customHeight="1">
      <c r="A6" s="35">
        <v>14</v>
      </c>
      <c r="B6" s="13">
        <f>SUM(C23:C26)</f>
        <v>19</v>
      </c>
      <c r="C6" s="13">
        <f>SUM(D23:D26)</f>
        <v>133</v>
      </c>
      <c r="F6" s="35">
        <v>14</v>
      </c>
      <c r="G6" s="13">
        <f>SUM(H23:H26)</f>
        <v>2</v>
      </c>
      <c r="H6" s="13">
        <f>SUM(I23:I26)</f>
        <v>130</v>
      </c>
    </row>
    <row r="7" spans="1:9" ht="24" customHeight="1">
      <c r="A7" s="35">
        <v>15</v>
      </c>
      <c r="B7" s="13">
        <f>SUM(C27:C30)</f>
        <v>16</v>
      </c>
      <c r="C7" s="13">
        <f>SUM(D27:D30)</f>
        <v>112</v>
      </c>
      <c r="F7" s="35">
        <v>15</v>
      </c>
      <c r="G7" s="13">
        <f>SUM(H27:H30)</f>
        <v>1</v>
      </c>
      <c r="H7" s="13">
        <f>SUM(I27:I30)</f>
        <v>65</v>
      </c>
    </row>
    <row r="8" spans="1:9" ht="24" customHeight="1">
      <c r="A8" s="35">
        <v>16</v>
      </c>
      <c r="B8" s="13">
        <f>SUM(C31:C34)</f>
        <v>14</v>
      </c>
      <c r="C8" s="13">
        <f>SUM(D31:D34)</f>
        <v>98</v>
      </c>
      <c r="E8" s="27"/>
      <c r="F8" s="35">
        <v>16</v>
      </c>
      <c r="G8" s="13">
        <f>SUM(H31:H34)</f>
        <v>1</v>
      </c>
      <c r="H8" s="13">
        <f>SUM(I31:I34)</f>
        <v>65</v>
      </c>
    </row>
    <row r="9" spans="1:9" ht="24" customHeight="1" thickBot="1">
      <c r="A9" s="2">
        <v>17</v>
      </c>
      <c r="B9" s="60">
        <f>SUM(C35:C35)</f>
        <v>17</v>
      </c>
      <c r="C9" s="60">
        <f>SUM(D35:D35)</f>
        <v>119</v>
      </c>
      <c r="E9" s="27"/>
      <c r="F9" s="2">
        <v>17</v>
      </c>
      <c r="G9" s="60">
        <f>SUM(H35:H35)</f>
        <v>0</v>
      </c>
      <c r="H9" s="60">
        <f>SUM(I35:I35)</f>
        <v>0</v>
      </c>
    </row>
    <row r="10" spans="1:9">
      <c r="A10" s="12" t="s">
        <v>10</v>
      </c>
      <c r="C10" s="12"/>
      <c r="D10" s="12"/>
      <c r="E10" s="12"/>
      <c r="F10" s="12" t="s">
        <v>31</v>
      </c>
    </row>
    <row r="12" spans="1:9" ht="14.25" thickBot="1">
      <c r="A12" s="4" t="s">
        <v>76</v>
      </c>
      <c r="F12" s="4" t="s">
        <v>26</v>
      </c>
      <c r="I12" s="43" t="s">
        <v>30</v>
      </c>
    </row>
    <row r="13" spans="1:9" ht="13.5" customHeight="1">
      <c r="A13" s="143" t="s">
        <v>0</v>
      </c>
      <c r="B13" s="145"/>
      <c r="C13" s="141" t="s">
        <v>27</v>
      </c>
      <c r="D13" s="142"/>
      <c r="F13" s="143" t="s">
        <v>0</v>
      </c>
      <c r="G13" s="145"/>
      <c r="H13" s="141" t="s">
        <v>29</v>
      </c>
      <c r="I13" s="142"/>
    </row>
    <row r="14" spans="1:9">
      <c r="A14" s="144"/>
      <c r="B14" s="146"/>
      <c r="C14" s="24" t="s">
        <v>6</v>
      </c>
      <c r="D14" s="25" t="s">
        <v>7</v>
      </c>
      <c r="F14" s="144"/>
      <c r="G14" s="146"/>
      <c r="H14" s="24" t="s">
        <v>6</v>
      </c>
      <c r="I14" s="25" t="s">
        <v>7</v>
      </c>
    </row>
    <row r="15" spans="1:9" hidden="1">
      <c r="A15" s="136" t="s">
        <v>28</v>
      </c>
      <c r="B15" s="17" t="s">
        <v>56</v>
      </c>
      <c r="C15" s="13">
        <v>16</v>
      </c>
      <c r="D15" s="13">
        <v>112</v>
      </c>
      <c r="F15" s="136" t="s">
        <v>13</v>
      </c>
      <c r="G15" s="17" t="s">
        <v>56</v>
      </c>
      <c r="H15" s="13">
        <v>2</v>
      </c>
      <c r="I15" s="13">
        <v>60</v>
      </c>
    </row>
    <row r="16" spans="1:9" hidden="1">
      <c r="A16" s="147"/>
      <c r="B16" s="17" t="s">
        <v>57</v>
      </c>
      <c r="C16" s="13"/>
      <c r="D16" s="13"/>
      <c r="F16" s="147"/>
      <c r="G16" s="17" t="s">
        <v>57</v>
      </c>
      <c r="H16" s="13"/>
      <c r="I16" s="13"/>
    </row>
    <row r="17" spans="1:9" hidden="1">
      <c r="A17" s="147"/>
      <c r="B17" s="17" t="s">
        <v>61</v>
      </c>
      <c r="C17" s="13"/>
      <c r="D17" s="13"/>
      <c r="F17" s="147"/>
      <c r="G17" s="17" t="s">
        <v>61</v>
      </c>
      <c r="H17" s="13"/>
      <c r="I17" s="13"/>
    </row>
    <row r="18" spans="1:9" hidden="1">
      <c r="A18" s="147"/>
      <c r="B18" s="17" t="s">
        <v>60</v>
      </c>
      <c r="C18" s="13"/>
      <c r="D18" s="13"/>
      <c r="F18" s="147"/>
      <c r="G18" s="17" t="s">
        <v>60</v>
      </c>
      <c r="H18" s="13"/>
      <c r="I18" s="13"/>
    </row>
    <row r="19" spans="1:9">
      <c r="A19" s="135" t="s">
        <v>62</v>
      </c>
      <c r="B19" s="19" t="s">
        <v>56</v>
      </c>
      <c r="C19" s="63">
        <v>8</v>
      </c>
      <c r="D19" s="77">
        <v>84</v>
      </c>
      <c r="F19" s="135" t="s">
        <v>62</v>
      </c>
      <c r="G19" s="19" t="s">
        <v>56</v>
      </c>
      <c r="H19" s="63">
        <v>4</v>
      </c>
      <c r="I19" s="77">
        <v>260</v>
      </c>
    </row>
    <row r="20" spans="1:9">
      <c r="A20" s="135"/>
      <c r="B20" s="19" t="s">
        <v>57</v>
      </c>
      <c r="C20" s="63">
        <v>0</v>
      </c>
      <c r="D20" s="77">
        <v>0</v>
      </c>
      <c r="F20" s="135"/>
      <c r="G20" s="19" t="s">
        <v>57</v>
      </c>
      <c r="H20" s="63">
        <v>0</v>
      </c>
      <c r="I20" s="77">
        <v>0</v>
      </c>
    </row>
    <row r="21" spans="1:9">
      <c r="A21" s="135"/>
      <c r="B21" s="19" t="s">
        <v>61</v>
      </c>
      <c r="C21" s="63">
        <v>0</v>
      </c>
      <c r="D21" s="77">
        <v>0</v>
      </c>
      <c r="F21" s="135"/>
      <c r="G21" s="19" t="s">
        <v>61</v>
      </c>
      <c r="H21" s="63">
        <v>0</v>
      </c>
      <c r="I21" s="77">
        <v>0</v>
      </c>
    </row>
    <row r="22" spans="1:9">
      <c r="A22" s="135"/>
      <c r="B22" s="19" t="s">
        <v>60</v>
      </c>
      <c r="C22" s="63">
        <v>0</v>
      </c>
      <c r="D22" s="77">
        <v>0</v>
      </c>
      <c r="F22" s="135"/>
      <c r="G22" s="19" t="s">
        <v>60</v>
      </c>
      <c r="H22" s="63">
        <v>0</v>
      </c>
      <c r="I22" s="77">
        <v>0</v>
      </c>
    </row>
    <row r="23" spans="1:9">
      <c r="A23" s="135">
        <v>14</v>
      </c>
      <c r="B23" s="19" t="s">
        <v>56</v>
      </c>
      <c r="C23" s="63">
        <v>19</v>
      </c>
      <c r="D23" s="77">
        <v>133</v>
      </c>
      <c r="F23" s="135">
        <v>14</v>
      </c>
      <c r="G23" s="19" t="s">
        <v>56</v>
      </c>
      <c r="H23" s="63">
        <v>2</v>
      </c>
      <c r="I23" s="77">
        <v>130</v>
      </c>
    </row>
    <row r="24" spans="1:9">
      <c r="A24" s="135"/>
      <c r="B24" s="19" t="s">
        <v>57</v>
      </c>
      <c r="C24" s="63">
        <v>0</v>
      </c>
      <c r="D24" s="77">
        <v>0</v>
      </c>
      <c r="F24" s="135"/>
      <c r="G24" s="19" t="s">
        <v>57</v>
      </c>
      <c r="H24" s="63">
        <v>0</v>
      </c>
      <c r="I24" s="77">
        <v>0</v>
      </c>
    </row>
    <row r="25" spans="1:9">
      <c r="A25" s="135"/>
      <c r="B25" s="19" t="s">
        <v>61</v>
      </c>
      <c r="C25" s="63">
        <v>0</v>
      </c>
      <c r="D25" s="77">
        <v>0</v>
      </c>
      <c r="F25" s="135"/>
      <c r="G25" s="19" t="s">
        <v>61</v>
      </c>
      <c r="H25" s="63">
        <v>0</v>
      </c>
      <c r="I25" s="77">
        <v>0</v>
      </c>
    </row>
    <row r="26" spans="1:9">
      <c r="A26" s="135"/>
      <c r="B26" s="19" t="s">
        <v>60</v>
      </c>
      <c r="C26" s="63">
        <v>0</v>
      </c>
      <c r="D26" s="77">
        <v>0</v>
      </c>
      <c r="F26" s="135"/>
      <c r="G26" s="19" t="s">
        <v>60</v>
      </c>
      <c r="H26" s="63">
        <v>0</v>
      </c>
      <c r="I26" s="77">
        <v>0</v>
      </c>
    </row>
    <row r="27" spans="1:9">
      <c r="A27" s="135">
        <v>15</v>
      </c>
      <c r="B27" s="19" t="s">
        <v>56</v>
      </c>
      <c r="C27" s="63">
        <v>16</v>
      </c>
      <c r="D27" s="77">
        <v>112</v>
      </c>
      <c r="F27" s="135">
        <v>15</v>
      </c>
      <c r="G27" s="19" t="s">
        <v>56</v>
      </c>
      <c r="H27" s="63">
        <v>1</v>
      </c>
      <c r="I27" s="77">
        <v>65</v>
      </c>
    </row>
    <row r="28" spans="1:9">
      <c r="A28" s="135"/>
      <c r="B28" s="19" t="s">
        <v>57</v>
      </c>
      <c r="C28" s="63">
        <v>0</v>
      </c>
      <c r="D28" s="77">
        <v>0</v>
      </c>
      <c r="F28" s="135"/>
      <c r="G28" s="19" t="s">
        <v>57</v>
      </c>
      <c r="H28" s="63">
        <v>0</v>
      </c>
      <c r="I28" s="77">
        <v>0</v>
      </c>
    </row>
    <row r="29" spans="1:9">
      <c r="A29" s="135"/>
      <c r="B29" s="19" t="s">
        <v>61</v>
      </c>
      <c r="C29" s="63">
        <v>0</v>
      </c>
      <c r="D29" s="77">
        <v>0</v>
      </c>
      <c r="F29" s="135"/>
      <c r="G29" s="19" t="s">
        <v>61</v>
      </c>
      <c r="H29" s="63">
        <v>0</v>
      </c>
      <c r="I29" s="77">
        <v>0</v>
      </c>
    </row>
    <row r="30" spans="1:9">
      <c r="A30" s="135"/>
      <c r="B30" s="19" t="s">
        <v>60</v>
      </c>
      <c r="C30" s="63">
        <v>0</v>
      </c>
      <c r="D30" s="77">
        <v>0</v>
      </c>
      <c r="F30" s="135"/>
      <c r="G30" s="19" t="s">
        <v>60</v>
      </c>
      <c r="H30" s="63">
        <v>0</v>
      </c>
      <c r="I30" s="77">
        <v>0</v>
      </c>
    </row>
    <row r="31" spans="1:9">
      <c r="A31" s="135">
        <v>16</v>
      </c>
      <c r="B31" s="19" t="s">
        <v>56</v>
      </c>
      <c r="C31" s="63">
        <v>14</v>
      </c>
      <c r="D31" s="77">
        <v>98</v>
      </c>
      <c r="E31" s="27"/>
      <c r="F31" s="135">
        <v>16</v>
      </c>
      <c r="G31" s="19" t="s">
        <v>56</v>
      </c>
      <c r="H31" s="63">
        <v>1</v>
      </c>
      <c r="I31" s="77">
        <v>65</v>
      </c>
    </row>
    <row r="32" spans="1:9">
      <c r="A32" s="135"/>
      <c r="B32" s="19" t="s">
        <v>57</v>
      </c>
      <c r="C32" s="63">
        <v>0</v>
      </c>
      <c r="D32" s="77">
        <v>0</v>
      </c>
      <c r="E32" s="27"/>
      <c r="F32" s="135"/>
      <c r="G32" s="19" t="s">
        <v>57</v>
      </c>
      <c r="H32" s="63">
        <v>0</v>
      </c>
      <c r="I32" s="77">
        <v>0</v>
      </c>
    </row>
    <row r="33" spans="1:9">
      <c r="A33" s="135"/>
      <c r="B33" s="19" t="s">
        <v>61</v>
      </c>
      <c r="C33" s="63">
        <v>0</v>
      </c>
      <c r="D33" s="77">
        <v>0</v>
      </c>
      <c r="E33" s="27"/>
      <c r="F33" s="135"/>
      <c r="G33" s="19" t="s">
        <v>61</v>
      </c>
      <c r="H33" s="63">
        <v>0</v>
      </c>
      <c r="I33" s="77">
        <v>0</v>
      </c>
    </row>
    <row r="34" spans="1:9">
      <c r="A34" s="135"/>
      <c r="B34" s="19" t="s">
        <v>60</v>
      </c>
      <c r="C34" s="63">
        <v>0</v>
      </c>
      <c r="D34" s="77">
        <v>0</v>
      </c>
      <c r="E34" s="27"/>
      <c r="F34" s="135"/>
      <c r="G34" s="19" t="s">
        <v>60</v>
      </c>
      <c r="H34" s="63">
        <v>0</v>
      </c>
      <c r="I34" s="77">
        <v>0</v>
      </c>
    </row>
    <row r="35" spans="1:9" ht="38.25" customHeight="1" thickBot="1">
      <c r="A35" s="69">
        <v>17</v>
      </c>
      <c r="B35" s="21" t="s">
        <v>2</v>
      </c>
      <c r="C35" s="64">
        <v>17</v>
      </c>
      <c r="D35" s="78">
        <v>119</v>
      </c>
      <c r="E35" s="27"/>
      <c r="F35" s="69">
        <v>17</v>
      </c>
      <c r="G35" s="21" t="s">
        <v>2</v>
      </c>
      <c r="H35" s="64">
        <v>0</v>
      </c>
      <c r="I35" s="78">
        <v>0</v>
      </c>
    </row>
    <row r="36" spans="1:9">
      <c r="A36" s="12" t="s">
        <v>10</v>
      </c>
      <c r="C36" s="12"/>
      <c r="D36" s="12"/>
      <c r="E36" s="12"/>
      <c r="F36" s="12" t="s">
        <v>31</v>
      </c>
    </row>
  </sheetData>
  <mergeCells count="20">
    <mergeCell ref="A2:A3"/>
    <mergeCell ref="B2:C2"/>
    <mergeCell ref="F2:F3"/>
    <mergeCell ref="G2:H2"/>
    <mergeCell ref="A15:A18"/>
    <mergeCell ref="F15:F18"/>
    <mergeCell ref="G13:G14"/>
    <mergeCell ref="H13:I13"/>
    <mergeCell ref="A13:A14"/>
    <mergeCell ref="B13:B14"/>
    <mergeCell ref="F13:F14"/>
    <mergeCell ref="F31:F34"/>
    <mergeCell ref="F27:F30"/>
    <mergeCell ref="F23:F26"/>
    <mergeCell ref="F19:F22"/>
    <mergeCell ref="A19:A22"/>
    <mergeCell ref="A23:A26"/>
    <mergeCell ref="A27:A30"/>
    <mergeCell ref="A31:A34"/>
    <mergeCell ref="C13:D1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8"/>
  <sheetViews>
    <sheetView view="pageBreakPreview" zoomScale="75" zoomScaleNormal="100" workbookViewId="0">
      <selection activeCell="B1" sqref="B1"/>
    </sheetView>
  </sheetViews>
  <sheetFormatPr defaultRowHeight="13.5"/>
  <cols>
    <col min="1" max="1" width="11.125" style="5" customWidth="1"/>
    <col min="2" max="7" width="12.375" style="5" customWidth="1"/>
    <col min="8" max="8" width="10.625" style="5" customWidth="1"/>
    <col min="9" max="16384" width="9" style="5"/>
  </cols>
  <sheetData>
    <row r="1" spans="1:8" ht="14.25" thickBot="1">
      <c r="A1" s="4" t="s">
        <v>77</v>
      </c>
      <c r="G1" s="43" t="s">
        <v>30</v>
      </c>
      <c r="H1" s="76"/>
    </row>
    <row r="2" spans="1:8" ht="13.5" customHeight="1">
      <c r="A2" s="128" t="s">
        <v>0</v>
      </c>
      <c r="B2" s="141" t="s">
        <v>32</v>
      </c>
      <c r="C2" s="141"/>
      <c r="D2" s="141" t="s">
        <v>33</v>
      </c>
      <c r="E2" s="141"/>
      <c r="F2" s="141" t="s">
        <v>34</v>
      </c>
      <c r="G2" s="142"/>
    </row>
    <row r="3" spans="1:8">
      <c r="A3" s="129"/>
      <c r="B3" s="24" t="s">
        <v>6</v>
      </c>
      <c r="C3" s="24" t="s">
        <v>7</v>
      </c>
      <c r="D3" s="24" t="s">
        <v>6</v>
      </c>
      <c r="E3" s="24" t="s">
        <v>7</v>
      </c>
      <c r="F3" s="24" t="s">
        <v>6</v>
      </c>
      <c r="G3" s="25" t="s">
        <v>7</v>
      </c>
    </row>
    <row r="4" spans="1:8" hidden="1">
      <c r="A4" s="35" t="s">
        <v>28</v>
      </c>
      <c r="B4" s="33">
        <f t="shared" ref="B4:G4" si="0">SUM(C14:C17)</f>
        <v>1503</v>
      </c>
      <c r="C4" s="33">
        <f t="shared" si="0"/>
        <v>16340</v>
      </c>
      <c r="D4" s="33">
        <f t="shared" si="0"/>
        <v>451</v>
      </c>
      <c r="E4" s="33">
        <f t="shared" si="0"/>
        <v>13530</v>
      </c>
      <c r="F4" s="33">
        <f t="shared" si="0"/>
        <v>191</v>
      </c>
      <c r="G4" s="33">
        <f t="shared" si="0"/>
        <v>4328</v>
      </c>
    </row>
    <row r="5" spans="1:8" ht="24" customHeight="1">
      <c r="A5" s="17" t="s">
        <v>62</v>
      </c>
      <c r="B5" s="44">
        <f t="shared" ref="B5:G5" si="1">SUM(C18:C21)</f>
        <v>1387</v>
      </c>
      <c r="C5" s="8">
        <f t="shared" si="1"/>
        <v>17476</v>
      </c>
      <c r="D5" s="8">
        <f t="shared" si="1"/>
        <v>488</v>
      </c>
      <c r="E5" s="8">
        <f t="shared" si="1"/>
        <v>14640</v>
      </c>
      <c r="F5" s="8">
        <f t="shared" si="1"/>
        <v>193</v>
      </c>
      <c r="G5" s="8">
        <f t="shared" si="1"/>
        <v>4396</v>
      </c>
    </row>
    <row r="6" spans="1:8" ht="24" customHeight="1">
      <c r="A6" s="17">
        <v>14</v>
      </c>
      <c r="B6" s="44">
        <f t="shared" ref="B6:G6" si="2">SUM(C22:C25)</f>
        <v>1773</v>
      </c>
      <c r="C6" s="8">
        <f t="shared" si="2"/>
        <v>19208</v>
      </c>
      <c r="D6" s="8">
        <f t="shared" si="2"/>
        <v>453</v>
      </c>
      <c r="E6" s="8">
        <f t="shared" si="2"/>
        <v>13590</v>
      </c>
      <c r="F6" s="8">
        <f t="shared" si="2"/>
        <v>202</v>
      </c>
      <c r="G6" s="8">
        <f t="shared" si="2"/>
        <v>3404</v>
      </c>
    </row>
    <row r="7" spans="1:8" ht="24" customHeight="1">
      <c r="A7" s="17">
        <v>15</v>
      </c>
      <c r="B7" s="44">
        <f t="shared" ref="B7:G7" si="3">SUM(C26:C29)</f>
        <v>1872</v>
      </c>
      <c r="C7" s="8">
        <f t="shared" si="3"/>
        <v>20248</v>
      </c>
      <c r="D7" s="8">
        <f t="shared" si="3"/>
        <v>466</v>
      </c>
      <c r="E7" s="8">
        <f t="shared" si="3"/>
        <v>13980</v>
      </c>
      <c r="F7" s="8">
        <f t="shared" si="3"/>
        <v>191</v>
      </c>
      <c r="G7" s="8">
        <f t="shared" si="3"/>
        <v>2244</v>
      </c>
    </row>
    <row r="8" spans="1:8" ht="23.25" customHeight="1">
      <c r="A8" s="17">
        <v>16</v>
      </c>
      <c r="B8" s="44">
        <f t="shared" ref="B8:G8" si="4">SUM(C30:C33)</f>
        <v>1976</v>
      </c>
      <c r="C8" s="8">
        <f t="shared" si="4"/>
        <v>21340</v>
      </c>
      <c r="D8" s="8">
        <f t="shared" si="4"/>
        <v>439</v>
      </c>
      <c r="E8" s="8">
        <f t="shared" si="4"/>
        <v>13170</v>
      </c>
      <c r="F8" s="8">
        <f t="shared" si="4"/>
        <v>171</v>
      </c>
      <c r="G8" s="8">
        <f t="shared" si="4"/>
        <v>1952</v>
      </c>
    </row>
    <row r="9" spans="1:8" ht="23.25" customHeight="1" thickBot="1">
      <c r="A9" s="1">
        <v>17</v>
      </c>
      <c r="B9" s="75">
        <v>505</v>
      </c>
      <c r="C9" s="11">
        <v>7130</v>
      </c>
      <c r="D9" s="11">
        <v>169</v>
      </c>
      <c r="E9" s="11">
        <v>5070</v>
      </c>
      <c r="F9" s="11" t="s">
        <v>71</v>
      </c>
      <c r="G9" s="11" t="s">
        <v>72</v>
      </c>
    </row>
    <row r="10" spans="1:8">
      <c r="A10" s="12" t="s">
        <v>64</v>
      </c>
    </row>
    <row r="11" spans="1:8" ht="14.25" thickBot="1">
      <c r="A11" s="4" t="s">
        <v>77</v>
      </c>
      <c r="G11" s="148" t="s">
        <v>30</v>
      </c>
      <c r="H11" s="148"/>
    </row>
    <row r="12" spans="1:8" ht="13.5" customHeight="1">
      <c r="A12" s="143" t="s">
        <v>0</v>
      </c>
      <c r="B12" s="145"/>
      <c r="C12" s="141" t="s">
        <v>32</v>
      </c>
      <c r="D12" s="141"/>
      <c r="E12" s="141" t="s">
        <v>33</v>
      </c>
      <c r="F12" s="141"/>
      <c r="G12" s="141" t="s">
        <v>34</v>
      </c>
      <c r="H12" s="142"/>
    </row>
    <row r="13" spans="1:8">
      <c r="A13" s="144"/>
      <c r="B13" s="146"/>
      <c r="C13" s="24" t="s">
        <v>6</v>
      </c>
      <c r="D13" s="24" t="s">
        <v>7</v>
      </c>
      <c r="E13" s="24" t="s">
        <v>6</v>
      </c>
      <c r="F13" s="24" t="s">
        <v>7</v>
      </c>
      <c r="G13" s="24" t="s">
        <v>6</v>
      </c>
      <c r="H13" s="25" t="s">
        <v>7</v>
      </c>
    </row>
    <row r="14" spans="1:8" hidden="1">
      <c r="A14" s="147" t="s">
        <v>28</v>
      </c>
      <c r="B14" s="17" t="s">
        <v>56</v>
      </c>
      <c r="C14" s="33">
        <v>1503</v>
      </c>
      <c r="D14" s="33">
        <v>16340</v>
      </c>
      <c r="E14" s="33">
        <v>451</v>
      </c>
      <c r="F14" s="33">
        <v>13530</v>
      </c>
      <c r="G14" s="33">
        <v>191</v>
      </c>
      <c r="H14" s="33">
        <v>4328</v>
      </c>
    </row>
    <row r="15" spans="1:8" hidden="1">
      <c r="A15" s="147"/>
      <c r="B15" s="17" t="s">
        <v>57</v>
      </c>
      <c r="C15" s="28"/>
      <c r="D15" s="28"/>
      <c r="E15" s="28"/>
      <c r="F15" s="28"/>
      <c r="G15" s="28"/>
      <c r="H15" s="28"/>
    </row>
    <row r="16" spans="1:8" hidden="1">
      <c r="A16" s="147"/>
      <c r="B16" s="17" t="s">
        <v>61</v>
      </c>
      <c r="C16" s="28"/>
      <c r="D16" s="28"/>
      <c r="E16" s="28"/>
      <c r="F16" s="28"/>
      <c r="G16" s="28"/>
      <c r="H16" s="28"/>
    </row>
    <row r="17" spans="1:8" hidden="1">
      <c r="A17" s="147"/>
      <c r="B17" s="17" t="s">
        <v>60</v>
      </c>
      <c r="C17" s="28"/>
      <c r="D17" s="28"/>
      <c r="E17" s="28"/>
      <c r="F17" s="28"/>
      <c r="G17" s="28"/>
      <c r="H17" s="28"/>
    </row>
    <row r="18" spans="1:8">
      <c r="A18" s="147" t="s">
        <v>62</v>
      </c>
      <c r="B18" s="17" t="s">
        <v>56</v>
      </c>
      <c r="C18" s="57">
        <v>1387</v>
      </c>
      <c r="D18" s="41">
        <v>17476</v>
      </c>
      <c r="E18" s="41">
        <v>488</v>
      </c>
      <c r="F18" s="41">
        <v>14640</v>
      </c>
      <c r="G18" s="41">
        <v>193</v>
      </c>
      <c r="H18" s="42">
        <v>4396</v>
      </c>
    </row>
    <row r="19" spans="1:8">
      <c r="A19" s="147"/>
      <c r="B19" s="17" t="s">
        <v>57</v>
      </c>
      <c r="C19" s="47"/>
      <c r="D19" s="37"/>
      <c r="E19" s="37"/>
      <c r="F19" s="37"/>
      <c r="G19" s="37"/>
      <c r="H19" s="38"/>
    </row>
    <row r="20" spans="1:8">
      <c r="A20" s="147"/>
      <c r="B20" s="17" t="s">
        <v>61</v>
      </c>
      <c r="C20" s="47"/>
      <c r="D20" s="37"/>
      <c r="E20" s="37"/>
      <c r="F20" s="37"/>
      <c r="G20" s="37"/>
      <c r="H20" s="38"/>
    </row>
    <row r="21" spans="1:8">
      <c r="A21" s="147"/>
      <c r="B21" s="17" t="s">
        <v>60</v>
      </c>
      <c r="C21" s="48"/>
      <c r="D21" s="49"/>
      <c r="E21" s="49"/>
      <c r="F21" s="49"/>
      <c r="G21" s="49"/>
      <c r="H21" s="50"/>
    </row>
    <row r="22" spans="1:8">
      <c r="A22" s="136">
        <v>14</v>
      </c>
      <c r="B22" s="71" t="s">
        <v>56</v>
      </c>
      <c r="C22" s="51">
        <v>1773</v>
      </c>
      <c r="D22" s="52">
        <v>19208</v>
      </c>
      <c r="E22" s="52">
        <v>453</v>
      </c>
      <c r="F22" s="52">
        <v>13590</v>
      </c>
      <c r="G22" s="52">
        <v>202</v>
      </c>
      <c r="H22" s="53">
        <v>3404</v>
      </c>
    </row>
    <row r="23" spans="1:8">
      <c r="A23" s="147"/>
      <c r="B23" s="17" t="s">
        <v>57</v>
      </c>
      <c r="C23" s="47"/>
      <c r="D23" s="37"/>
      <c r="E23" s="37"/>
      <c r="F23" s="37"/>
      <c r="G23" s="37"/>
      <c r="H23" s="38"/>
    </row>
    <row r="24" spans="1:8">
      <c r="A24" s="147"/>
      <c r="B24" s="17" t="s">
        <v>61</v>
      </c>
      <c r="C24" s="47"/>
      <c r="D24" s="37"/>
      <c r="E24" s="37"/>
      <c r="F24" s="37"/>
      <c r="G24" s="37"/>
      <c r="H24" s="38"/>
    </row>
    <row r="25" spans="1:8">
      <c r="A25" s="137"/>
      <c r="B25" s="80" t="s">
        <v>60</v>
      </c>
      <c r="C25" s="54"/>
      <c r="D25" s="55"/>
      <c r="E25" s="55"/>
      <c r="F25" s="55"/>
      <c r="G25" s="55"/>
      <c r="H25" s="56"/>
    </row>
    <row r="26" spans="1:8">
      <c r="A26" s="147">
        <v>15</v>
      </c>
      <c r="B26" s="17" t="s">
        <v>56</v>
      </c>
      <c r="C26" s="57">
        <v>1872</v>
      </c>
      <c r="D26" s="41">
        <v>20248</v>
      </c>
      <c r="E26" s="41">
        <v>466</v>
      </c>
      <c r="F26" s="41">
        <v>13980</v>
      </c>
      <c r="G26" s="41">
        <v>191</v>
      </c>
      <c r="H26" s="42">
        <v>2244</v>
      </c>
    </row>
    <row r="27" spans="1:8">
      <c r="A27" s="147"/>
      <c r="B27" s="17" t="s">
        <v>57</v>
      </c>
      <c r="C27" s="47"/>
      <c r="D27" s="37"/>
      <c r="E27" s="37"/>
      <c r="F27" s="37"/>
      <c r="G27" s="37"/>
      <c r="H27" s="38"/>
    </row>
    <row r="28" spans="1:8">
      <c r="A28" s="147"/>
      <c r="B28" s="17" t="s">
        <v>61</v>
      </c>
      <c r="C28" s="47"/>
      <c r="D28" s="37"/>
      <c r="E28" s="37"/>
      <c r="F28" s="37"/>
      <c r="G28" s="37"/>
      <c r="H28" s="38"/>
    </row>
    <row r="29" spans="1:8">
      <c r="A29" s="147"/>
      <c r="B29" s="17" t="s">
        <v>60</v>
      </c>
      <c r="C29" s="48"/>
      <c r="D29" s="49"/>
      <c r="E29" s="49"/>
      <c r="F29" s="49"/>
      <c r="G29" s="49"/>
      <c r="H29" s="50"/>
    </row>
    <row r="30" spans="1:8">
      <c r="A30" s="136">
        <v>16</v>
      </c>
      <c r="B30" s="71" t="s">
        <v>56</v>
      </c>
      <c r="C30" s="51">
        <v>1976</v>
      </c>
      <c r="D30" s="52">
        <v>21340</v>
      </c>
      <c r="E30" s="52">
        <v>439</v>
      </c>
      <c r="F30" s="52">
        <v>13170</v>
      </c>
      <c r="G30" s="52">
        <v>171</v>
      </c>
      <c r="H30" s="53">
        <v>1952</v>
      </c>
    </row>
    <row r="31" spans="1:8">
      <c r="A31" s="147"/>
      <c r="B31" s="17" t="s">
        <v>57</v>
      </c>
      <c r="C31" s="47"/>
      <c r="D31" s="37"/>
      <c r="E31" s="37"/>
      <c r="F31" s="37"/>
      <c r="G31" s="37"/>
      <c r="H31" s="38"/>
    </row>
    <row r="32" spans="1:8">
      <c r="A32" s="147"/>
      <c r="B32" s="17" t="s">
        <v>61</v>
      </c>
      <c r="C32" s="47"/>
      <c r="D32" s="37"/>
      <c r="E32" s="37"/>
      <c r="F32" s="37"/>
      <c r="G32" s="37"/>
      <c r="H32" s="38"/>
    </row>
    <row r="33" spans="1:8">
      <c r="A33" s="137"/>
      <c r="B33" s="80" t="s">
        <v>60</v>
      </c>
      <c r="C33" s="54"/>
      <c r="D33" s="55"/>
      <c r="E33" s="55"/>
      <c r="F33" s="55"/>
      <c r="G33" s="55"/>
      <c r="H33" s="56"/>
    </row>
    <row r="34" spans="1:8">
      <c r="A34" s="147">
        <v>17</v>
      </c>
      <c r="B34" s="149" t="s">
        <v>2</v>
      </c>
      <c r="C34" s="57"/>
      <c r="D34" s="41"/>
      <c r="E34" s="41"/>
      <c r="F34" s="41"/>
      <c r="G34" s="41"/>
      <c r="H34" s="42"/>
    </row>
    <row r="35" spans="1:8">
      <c r="A35" s="147"/>
      <c r="B35" s="149"/>
      <c r="C35" s="47"/>
      <c r="D35" s="37"/>
      <c r="E35" s="37"/>
      <c r="F35" s="37"/>
      <c r="G35" s="37"/>
      <c r="H35" s="38"/>
    </row>
    <row r="36" spans="1:8">
      <c r="A36" s="147"/>
      <c r="B36" s="149"/>
      <c r="C36" s="47"/>
      <c r="D36" s="37"/>
      <c r="E36" s="37"/>
      <c r="F36" s="37"/>
      <c r="G36" s="37"/>
      <c r="H36" s="38"/>
    </row>
    <row r="37" spans="1:8" ht="14.25" thickBot="1">
      <c r="A37" s="150"/>
      <c r="B37" s="81" t="s">
        <v>60</v>
      </c>
      <c r="C37" s="58"/>
      <c r="D37" s="39"/>
      <c r="E37" s="39"/>
      <c r="F37" s="39"/>
      <c r="G37" s="39"/>
      <c r="H37" s="40"/>
    </row>
    <row r="38" spans="1:8">
      <c r="A38" s="12" t="s">
        <v>64</v>
      </c>
    </row>
  </sheetData>
  <mergeCells count="17">
    <mergeCell ref="B34:B36"/>
    <mergeCell ref="A2:A3"/>
    <mergeCell ref="B2:C2"/>
    <mergeCell ref="D2:E2"/>
    <mergeCell ref="A18:A21"/>
    <mergeCell ref="A14:A17"/>
    <mergeCell ref="A34:A37"/>
    <mergeCell ref="A30:A33"/>
    <mergeCell ref="A26:A29"/>
    <mergeCell ref="A22:A25"/>
    <mergeCell ref="F2:G2"/>
    <mergeCell ref="G12:H12"/>
    <mergeCell ref="A12:A13"/>
    <mergeCell ref="B12:B13"/>
    <mergeCell ref="G11:H11"/>
    <mergeCell ref="C12:D12"/>
    <mergeCell ref="E12:F1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52"/>
  <sheetViews>
    <sheetView view="pageBreakPreview" zoomScaleNormal="100" workbookViewId="0">
      <selection activeCell="B1" sqref="B1"/>
    </sheetView>
  </sheetViews>
  <sheetFormatPr defaultRowHeight="13.5"/>
  <cols>
    <col min="1" max="1" width="11.125" style="5" customWidth="1"/>
    <col min="2" max="2" width="11.25" style="5" hidden="1" customWidth="1"/>
    <col min="3" max="3" width="9" style="5"/>
    <col min="4" max="4" width="10.625" style="5" customWidth="1"/>
    <col min="5" max="5" width="10.125" style="5" customWidth="1"/>
    <col min="6" max="9" width="11" style="5" customWidth="1"/>
    <col min="10" max="18" width="8.625" style="5" customWidth="1"/>
    <col min="19" max="19" width="8.375" style="5" customWidth="1"/>
    <col min="20" max="20" width="8.625" style="5" customWidth="1"/>
    <col min="21" max="16384" width="9" style="5"/>
  </cols>
  <sheetData>
    <row r="1" spans="1:20" ht="19.5" customHeight="1" thickBot="1">
      <c r="A1" s="4" t="s">
        <v>78</v>
      </c>
      <c r="B1" s="4"/>
      <c r="Q1" s="153" t="s">
        <v>45</v>
      </c>
      <c r="R1" s="153"/>
      <c r="S1" s="153"/>
    </row>
    <row r="2" spans="1:20">
      <c r="A2" s="128" t="s">
        <v>0</v>
      </c>
      <c r="B2" s="23"/>
      <c r="C2" s="141" t="s">
        <v>1</v>
      </c>
      <c r="D2" s="141"/>
      <c r="E2" s="141"/>
      <c r="F2" s="141" t="s">
        <v>38</v>
      </c>
      <c r="G2" s="141"/>
      <c r="H2" s="142" t="s">
        <v>39</v>
      </c>
      <c r="I2" s="154"/>
      <c r="J2" s="154" t="s">
        <v>40</v>
      </c>
      <c r="K2" s="128"/>
      <c r="L2" s="141" t="s">
        <v>41</v>
      </c>
      <c r="M2" s="141"/>
      <c r="N2" s="141" t="s">
        <v>42</v>
      </c>
      <c r="O2" s="141"/>
      <c r="P2" s="141" t="s">
        <v>43</v>
      </c>
      <c r="Q2" s="141"/>
      <c r="R2" s="141" t="s">
        <v>44</v>
      </c>
      <c r="S2" s="142"/>
    </row>
    <row r="3" spans="1:20">
      <c r="A3" s="129"/>
      <c r="B3" s="18"/>
      <c r="C3" s="140" t="s">
        <v>35</v>
      </c>
      <c r="D3" s="155" t="s">
        <v>69</v>
      </c>
      <c r="E3" s="140" t="s">
        <v>36</v>
      </c>
      <c r="F3" s="140" t="s">
        <v>7</v>
      </c>
      <c r="G3" s="140" t="s">
        <v>36</v>
      </c>
      <c r="H3" s="140" t="s">
        <v>7</v>
      </c>
      <c r="I3" s="152" t="s">
        <v>36</v>
      </c>
      <c r="J3" s="129" t="s">
        <v>7</v>
      </c>
      <c r="K3" s="140" t="s">
        <v>36</v>
      </c>
      <c r="L3" s="140" t="s">
        <v>7</v>
      </c>
      <c r="M3" s="140" t="s">
        <v>36</v>
      </c>
      <c r="N3" s="140" t="s">
        <v>7</v>
      </c>
      <c r="O3" s="140" t="s">
        <v>36</v>
      </c>
      <c r="P3" s="140" t="s">
        <v>7</v>
      </c>
      <c r="Q3" s="140" t="s">
        <v>36</v>
      </c>
      <c r="R3" s="140" t="s">
        <v>7</v>
      </c>
      <c r="S3" s="152" t="s">
        <v>36</v>
      </c>
    </row>
    <row r="4" spans="1:20">
      <c r="A4" s="129"/>
      <c r="B4" s="18"/>
      <c r="C4" s="140"/>
      <c r="D4" s="156"/>
      <c r="E4" s="140"/>
      <c r="F4" s="140"/>
      <c r="G4" s="140"/>
      <c r="H4" s="140"/>
      <c r="I4" s="152"/>
      <c r="J4" s="129"/>
      <c r="K4" s="140"/>
      <c r="L4" s="140"/>
      <c r="M4" s="140"/>
      <c r="N4" s="140"/>
      <c r="O4" s="140"/>
      <c r="P4" s="140"/>
      <c r="Q4" s="140"/>
      <c r="R4" s="140"/>
      <c r="S4" s="152"/>
    </row>
    <row r="5" spans="1:20" ht="18.75" hidden="1" customHeight="1">
      <c r="A5" s="35" t="s">
        <v>13</v>
      </c>
      <c r="B5" s="17"/>
      <c r="C5" s="15">
        <f>SUM(F5,H5,J5,L5,N5,P5,R5)</f>
        <v>233385</v>
      </c>
      <c r="D5" s="15">
        <f>SUM(D19:D22)</f>
        <v>115081</v>
      </c>
      <c r="E5" s="82">
        <v>100</v>
      </c>
      <c r="F5" s="15">
        <f>SUM(F19:F22)</f>
        <v>72123</v>
      </c>
      <c r="G5" s="82">
        <f>F5/C5*100</f>
        <v>30.90301433254065</v>
      </c>
      <c r="H5" s="15">
        <f>SUM(H19:H22)</f>
        <v>9103</v>
      </c>
      <c r="I5" s="82">
        <f>H5/C5*100</f>
        <v>3.9004220494033466</v>
      </c>
      <c r="J5" s="15">
        <f>SUM(J19:J22)</f>
        <v>1108</v>
      </c>
      <c r="K5" s="82">
        <f>J5/C5*100</f>
        <v>0.4747520191957495</v>
      </c>
      <c r="L5" s="15">
        <f>SUM(L19:L22)</f>
        <v>108308</v>
      </c>
      <c r="M5" s="82">
        <f>L5/C5*100</f>
        <v>46.40743835293614</v>
      </c>
      <c r="N5" s="15"/>
      <c r="O5" s="82"/>
      <c r="P5" s="15">
        <f>SUM(P19:P22)</f>
        <v>41592</v>
      </c>
      <c r="Q5" s="82">
        <f t="shared" ref="Q5:Q13" si="0">P5/C5*100</f>
        <v>17.821196735008677</v>
      </c>
      <c r="R5" s="15">
        <f>SUM(R19:R22)</f>
        <v>1151</v>
      </c>
      <c r="S5" s="82">
        <f>R5/C5*100</f>
        <v>0.49317651091544018</v>
      </c>
    </row>
    <row r="6" spans="1:20" ht="18.75" hidden="1" customHeight="1">
      <c r="A6" s="35">
        <v>10</v>
      </c>
      <c r="B6" s="17"/>
      <c r="C6" s="15">
        <f t="shared" ref="C6:C13" si="1">SUM(F6,H6,J6,L6,N6,P6,R6)</f>
        <v>265805</v>
      </c>
      <c r="D6" s="15">
        <f>SUM(D23:D26)</f>
        <v>144224</v>
      </c>
      <c r="E6" s="82">
        <v>100</v>
      </c>
      <c r="F6" s="15">
        <f>SUM(F23:F26)</f>
        <v>71907</v>
      </c>
      <c r="G6" s="82">
        <f t="shared" ref="G6:G13" si="2">F6/C6*100</f>
        <v>27.05253851507684</v>
      </c>
      <c r="H6" s="15">
        <f>SUM(H23:H26)</f>
        <v>9189</v>
      </c>
      <c r="I6" s="82">
        <f t="shared" ref="I6:I13" si="3">H6/C6*100</f>
        <v>3.4570455785256109</v>
      </c>
      <c r="J6" s="15">
        <f>SUM(J23:J26)</f>
        <v>1311</v>
      </c>
      <c r="K6" s="82">
        <f t="shared" ref="K6:K13" si="4">J6/C6*100</f>
        <v>0.49321871296627229</v>
      </c>
      <c r="L6" s="15">
        <f>SUM(L23:L26)</f>
        <v>140419</v>
      </c>
      <c r="M6" s="82">
        <f t="shared" ref="M6:M13" si="5">L6/C6*100</f>
        <v>52.827824909237975</v>
      </c>
      <c r="N6" s="15"/>
      <c r="O6" s="82"/>
      <c r="P6" s="15">
        <f>SUM(P23:P26)</f>
        <v>42691</v>
      </c>
      <c r="Q6" s="82">
        <f t="shared" si="0"/>
        <v>16.061022177912378</v>
      </c>
      <c r="R6" s="15">
        <f>SUM(R23:R26)</f>
        <v>288</v>
      </c>
      <c r="S6" s="82">
        <f t="shared" ref="S6:S13" si="6">R6/C6*100</f>
        <v>0.10835010628092022</v>
      </c>
    </row>
    <row r="7" spans="1:20" ht="18.75" hidden="1" customHeight="1">
      <c r="A7" s="35">
        <v>11</v>
      </c>
      <c r="B7" s="17"/>
      <c r="C7" s="15">
        <f t="shared" si="1"/>
        <v>297766</v>
      </c>
      <c r="D7" s="15">
        <f>SUM(D27:D30)</f>
        <v>155491</v>
      </c>
      <c r="E7" s="82">
        <v>100</v>
      </c>
      <c r="F7" s="15">
        <f>SUM(F27:F30)</f>
        <v>77315</v>
      </c>
      <c r="G7" s="82">
        <f t="shared" si="2"/>
        <v>25.965019511965771</v>
      </c>
      <c r="H7" s="15">
        <f>SUM(H27:H30)</f>
        <v>10024</v>
      </c>
      <c r="I7" s="82">
        <f t="shared" si="3"/>
        <v>3.3664018054445437</v>
      </c>
      <c r="J7" s="15">
        <f>SUM(J27:J30)</f>
        <v>1314</v>
      </c>
      <c r="K7" s="82">
        <f t="shared" si="4"/>
        <v>0.44128611057004491</v>
      </c>
      <c r="L7" s="15">
        <f>SUM(L27:L30)</f>
        <v>165769</v>
      </c>
      <c r="M7" s="82">
        <f t="shared" si="5"/>
        <v>55.670895938421452</v>
      </c>
      <c r="N7" s="15"/>
      <c r="O7" s="82"/>
      <c r="P7" s="15">
        <f>SUM(P27:P30)</f>
        <v>43129</v>
      </c>
      <c r="Q7" s="82">
        <f t="shared" si="0"/>
        <v>14.484192285217251</v>
      </c>
      <c r="R7" s="15">
        <f>SUM(R27:R30)</f>
        <v>215</v>
      </c>
      <c r="S7" s="82">
        <f t="shared" si="6"/>
        <v>7.2204348380943431E-2</v>
      </c>
    </row>
    <row r="8" spans="1:20" ht="18.75" hidden="1" customHeight="1">
      <c r="A8" s="35">
        <v>12</v>
      </c>
      <c r="B8" s="17"/>
      <c r="C8" s="15">
        <f t="shared" si="1"/>
        <v>384310</v>
      </c>
      <c r="D8" s="15">
        <f>SUM(D31:D34)</f>
        <v>183092</v>
      </c>
      <c r="E8" s="82">
        <v>100</v>
      </c>
      <c r="F8" s="15">
        <f>SUM(F31:F34)</f>
        <v>88891</v>
      </c>
      <c r="G8" s="82">
        <f t="shared" si="2"/>
        <v>23.130025240040592</v>
      </c>
      <c r="H8" s="15">
        <f>SUM(H31:H34)</f>
        <v>12169</v>
      </c>
      <c r="I8" s="82">
        <f t="shared" si="3"/>
        <v>3.1664541646066975</v>
      </c>
      <c r="J8" s="15">
        <f>SUM(J31:J34)</f>
        <v>1763</v>
      </c>
      <c r="K8" s="82">
        <f t="shared" si="4"/>
        <v>0.45874424292888549</v>
      </c>
      <c r="L8" s="15">
        <f>SUM(L31:L34)</f>
        <v>235805</v>
      </c>
      <c r="M8" s="82">
        <f t="shared" si="5"/>
        <v>61.358018266503599</v>
      </c>
      <c r="N8" s="15">
        <f>SUM(N31:N34)</f>
        <v>413</v>
      </c>
      <c r="O8" s="82">
        <f t="shared" ref="O8:O13" si="7">N8/C8*100</f>
        <v>0.1074653274700112</v>
      </c>
      <c r="P8" s="15">
        <f>SUM(P31:P34)</f>
        <v>44739</v>
      </c>
      <c r="Q8" s="82">
        <f t="shared" si="0"/>
        <v>11.641383258307096</v>
      </c>
      <c r="R8" s="15">
        <f>SUM(R31:R34)</f>
        <v>530</v>
      </c>
      <c r="S8" s="82">
        <f t="shared" si="6"/>
        <v>0.13790950014311362</v>
      </c>
    </row>
    <row r="9" spans="1:20" ht="24.75" customHeight="1">
      <c r="A9" s="35" t="s">
        <v>62</v>
      </c>
      <c r="B9" s="17"/>
      <c r="C9" s="15">
        <f t="shared" si="1"/>
        <v>316725</v>
      </c>
      <c r="D9" s="15">
        <f>SUM(D35:D38)</f>
        <v>152565</v>
      </c>
      <c r="E9" s="82">
        <v>100</v>
      </c>
      <c r="F9" s="15">
        <f>SUM(F35:F38)</f>
        <v>89180</v>
      </c>
      <c r="G9" s="82">
        <f t="shared" si="2"/>
        <v>28.156918462388507</v>
      </c>
      <c r="H9" s="15">
        <f>SUM(H35:H38)</f>
        <v>11279</v>
      </c>
      <c r="I9" s="82">
        <f t="shared" si="3"/>
        <v>3.5611334754124244</v>
      </c>
      <c r="J9" s="15">
        <f>SUM(J35:J38)</f>
        <v>1689</v>
      </c>
      <c r="K9" s="82">
        <f t="shared" si="4"/>
        <v>0.53327018707080276</v>
      </c>
      <c r="L9" s="15">
        <f>SUM(L35:L38)</f>
        <v>165409</v>
      </c>
      <c r="M9" s="82">
        <f t="shared" si="5"/>
        <v>52.224800694608888</v>
      </c>
      <c r="N9" s="15">
        <f>SUM(N35:N38)</f>
        <v>1329</v>
      </c>
      <c r="O9" s="82">
        <f t="shared" si="7"/>
        <v>0.41960691451574711</v>
      </c>
      <c r="P9" s="15">
        <f>SUM(P35:P38)</f>
        <v>47221</v>
      </c>
      <c r="Q9" s="82">
        <f t="shared" si="0"/>
        <v>14.909148314784119</v>
      </c>
      <c r="R9" s="15">
        <f>SUM(R35:R38)</f>
        <v>618</v>
      </c>
      <c r="S9" s="82">
        <f t="shared" si="6"/>
        <v>0.1951219512195122</v>
      </c>
    </row>
    <row r="10" spans="1:20" ht="24.75" customHeight="1">
      <c r="A10" s="35">
        <v>14</v>
      </c>
      <c r="B10" s="17"/>
      <c r="C10" s="15">
        <f t="shared" si="1"/>
        <v>278035</v>
      </c>
      <c r="D10" s="15">
        <f>SUM(D39:D42)</f>
        <v>128244</v>
      </c>
      <c r="E10" s="82">
        <v>100</v>
      </c>
      <c r="F10" s="15">
        <f>SUM(F39:F42)</f>
        <v>92611</v>
      </c>
      <c r="G10" s="82">
        <f t="shared" si="2"/>
        <v>33.309115758807344</v>
      </c>
      <c r="H10" s="15">
        <f>SUM(H39:H42)</f>
        <v>10887</v>
      </c>
      <c r="I10" s="82">
        <f t="shared" si="3"/>
        <v>3.915694067293686</v>
      </c>
      <c r="J10" s="15">
        <f>SUM(J39:J42)</f>
        <v>1421</v>
      </c>
      <c r="K10" s="82">
        <f t="shared" si="4"/>
        <v>0.511086733684608</v>
      </c>
      <c r="L10" s="15">
        <f>SUM(L39:L42)</f>
        <v>127012</v>
      </c>
      <c r="M10" s="82">
        <f t="shared" si="5"/>
        <v>45.682018450914455</v>
      </c>
      <c r="N10" s="15">
        <f>SUM(N39:N42)</f>
        <v>1450</v>
      </c>
      <c r="O10" s="82">
        <f t="shared" si="7"/>
        <v>0.52151707518837553</v>
      </c>
      <c r="P10" s="15">
        <f>SUM(P39:P42)</f>
        <v>44458</v>
      </c>
      <c r="Q10" s="82">
        <f t="shared" si="0"/>
        <v>15.990073192223999</v>
      </c>
      <c r="R10" s="15">
        <f>SUM(R39:R42)</f>
        <v>196</v>
      </c>
      <c r="S10" s="82">
        <f t="shared" si="6"/>
        <v>7.0494721887532141E-2</v>
      </c>
    </row>
    <row r="11" spans="1:20" ht="24.75" customHeight="1">
      <c r="A11" s="35">
        <v>15</v>
      </c>
      <c r="B11" s="17"/>
      <c r="C11" s="15">
        <f t="shared" si="1"/>
        <v>317965</v>
      </c>
      <c r="D11" s="15">
        <f>SUM(D43:D46)</f>
        <v>135940</v>
      </c>
      <c r="E11" s="82">
        <v>100</v>
      </c>
      <c r="F11" s="15">
        <f>SUM(F43:F46)</f>
        <v>103883</v>
      </c>
      <c r="G11" s="82">
        <f t="shared" si="2"/>
        <v>32.67120595034045</v>
      </c>
      <c r="H11" s="15">
        <f>SUM(H43:H46)</f>
        <v>14339</v>
      </c>
      <c r="I11" s="82">
        <f t="shared" si="3"/>
        <v>4.5096158382211877</v>
      </c>
      <c r="J11" s="15">
        <f>SUM(J43:J46)</f>
        <v>1199</v>
      </c>
      <c r="K11" s="82">
        <f t="shared" si="4"/>
        <v>0.37708552828141462</v>
      </c>
      <c r="L11" s="15">
        <f>SUM(L43:L46)</f>
        <v>147921</v>
      </c>
      <c r="M11" s="82">
        <f t="shared" si="5"/>
        <v>46.521157989086845</v>
      </c>
      <c r="N11" s="15">
        <f>SUM(N43:N46)</f>
        <v>4846</v>
      </c>
      <c r="O11" s="82">
        <f t="shared" si="7"/>
        <v>1.5240671143050337</v>
      </c>
      <c r="P11" s="15">
        <f>SUM(P43:P46)</f>
        <v>45700</v>
      </c>
      <c r="Q11" s="82">
        <f t="shared" si="0"/>
        <v>14.372651077948831</v>
      </c>
      <c r="R11" s="15">
        <f>SUM(R43:R46)</f>
        <v>77</v>
      </c>
      <c r="S11" s="82">
        <f t="shared" si="6"/>
        <v>2.4216501816237634E-2</v>
      </c>
    </row>
    <row r="12" spans="1:20" ht="24.75" customHeight="1">
      <c r="A12" s="35">
        <v>16</v>
      </c>
      <c r="B12" s="17"/>
      <c r="C12" s="15">
        <f t="shared" si="1"/>
        <v>335789</v>
      </c>
      <c r="D12" s="15">
        <f>SUM(D47:D50)</f>
        <v>130150</v>
      </c>
      <c r="E12" s="82">
        <v>100</v>
      </c>
      <c r="F12" s="15">
        <f>SUM(F47:F50)</f>
        <v>110702</v>
      </c>
      <c r="G12" s="82">
        <f t="shared" si="2"/>
        <v>32.967726756981321</v>
      </c>
      <c r="H12" s="15">
        <f>SUM(H47:H50)</f>
        <v>19499</v>
      </c>
      <c r="I12" s="82">
        <f t="shared" si="3"/>
        <v>5.8069204172858555</v>
      </c>
      <c r="J12" s="15">
        <f>SUM(J47:J50)</f>
        <v>1259</v>
      </c>
      <c r="K12" s="82">
        <f t="shared" si="4"/>
        <v>0.37493783298440392</v>
      </c>
      <c r="L12" s="15">
        <f>SUM(L47:L50)</f>
        <v>147209</v>
      </c>
      <c r="M12" s="82">
        <f t="shared" si="5"/>
        <v>43.839732689278087</v>
      </c>
      <c r="N12" s="15">
        <f>SUM(N47:N50)</f>
        <v>10123</v>
      </c>
      <c r="O12" s="82">
        <f t="shared" si="7"/>
        <v>3.0146907730747583</v>
      </c>
      <c r="P12" s="15">
        <f>SUM(P47:P50)</f>
        <v>46441</v>
      </c>
      <c r="Q12" s="82">
        <f t="shared" si="0"/>
        <v>13.830411359514457</v>
      </c>
      <c r="R12" s="15">
        <f>SUM(R47:R50)</f>
        <v>556</v>
      </c>
      <c r="S12" s="82">
        <f t="shared" si="6"/>
        <v>0.16558017088111882</v>
      </c>
    </row>
    <row r="13" spans="1:20" ht="24.75" customHeight="1" thickBot="1">
      <c r="A13" s="2">
        <v>17</v>
      </c>
      <c r="B13" s="1"/>
      <c r="C13" s="16">
        <f t="shared" si="1"/>
        <v>557390</v>
      </c>
      <c r="D13" s="16">
        <f>SUM(D51:D51)</f>
        <v>131584</v>
      </c>
      <c r="E13" s="83">
        <v>100</v>
      </c>
      <c r="F13" s="16">
        <f>SUM(F51:F51)</f>
        <v>177931</v>
      </c>
      <c r="G13" s="83">
        <f t="shared" si="2"/>
        <v>31.922172984804178</v>
      </c>
      <c r="H13" s="16">
        <f>SUM(H51:H51)</f>
        <v>34817</v>
      </c>
      <c r="I13" s="83">
        <f t="shared" si="3"/>
        <v>6.2464342740271617</v>
      </c>
      <c r="J13" s="16">
        <f>SUM(J51:J51)</f>
        <v>1317</v>
      </c>
      <c r="K13" s="83">
        <f t="shared" si="4"/>
        <v>0.23627980408690505</v>
      </c>
      <c r="L13" s="16">
        <f>SUM(L51:L51)</f>
        <v>254287</v>
      </c>
      <c r="M13" s="83">
        <f t="shared" si="5"/>
        <v>45.621019393961141</v>
      </c>
      <c r="N13" s="16">
        <f>SUM(N51:N51)</f>
        <v>13627</v>
      </c>
      <c r="O13" s="83">
        <f t="shared" si="7"/>
        <v>2.4447873122948027</v>
      </c>
      <c r="P13" s="16">
        <f>SUM(P51:P51)</f>
        <v>74574</v>
      </c>
      <c r="Q13" s="83">
        <f t="shared" si="0"/>
        <v>13.379142072875366</v>
      </c>
      <c r="R13" s="16">
        <f>SUM(R51:R51)</f>
        <v>837</v>
      </c>
      <c r="S13" s="83">
        <f t="shared" si="6"/>
        <v>0.15016415795044763</v>
      </c>
    </row>
    <row r="14" spans="1:20">
      <c r="A14" s="12" t="s">
        <v>11</v>
      </c>
      <c r="B14" s="12"/>
    </row>
    <row r="15" spans="1:20" ht="19.5" customHeight="1" thickBot="1">
      <c r="A15" s="4" t="s">
        <v>79</v>
      </c>
      <c r="B15" s="4"/>
      <c r="S15" s="79" t="s">
        <v>45</v>
      </c>
      <c r="T15" s="76"/>
    </row>
    <row r="16" spans="1:20">
      <c r="A16" s="128" t="s">
        <v>0</v>
      </c>
      <c r="B16" s="141"/>
      <c r="C16" s="141" t="s">
        <v>1</v>
      </c>
      <c r="D16" s="141"/>
      <c r="E16" s="141"/>
      <c r="F16" s="141" t="s">
        <v>38</v>
      </c>
      <c r="G16" s="141"/>
      <c r="H16" s="141" t="s">
        <v>39</v>
      </c>
      <c r="I16" s="141"/>
      <c r="J16" s="141" t="s">
        <v>40</v>
      </c>
      <c r="K16" s="141"/>
      <c r="L16" s="141" t="s">
        <v>41</v>
      </c>
      <c r="M16" s="141"/>
      <c r="N16" s="141" t="s">
        <v>42</v>
      </c>
      <c r="O16" s="141"/>
      <c r="P16" s="141" t="s">
        <v>43</v>
      </c>
      <c r="Q16" s="141"/>
      <c r="R16" s="141" t="s">
        <v>44</v>
      </c>
      <c r="S16" s="142"/>
    </row>
    <row r="17" spans="1:19">
      <c r="A17" s="129"/>
      <c r="B17" s="140"/>
      <c r="C17" s="140" t="s">
        <v>35</v>
      </c>
      <c r="D17" s="151" t="s">
        <v>37</v>
      </c>
      <c r="E17" s="140" t="s">
        <v>36</v>
      </c>
      <c r="F17" s="140" t="s">
        <v>7</v>
      </c>
      <c r="G17" s="140" t="s">
        <v>36</v>
      </c>
      <c r="H17" s="140" t="s">
        <v>7</v>
      </c>
      <c r="I17" s="140" t="s">
        <v>36</v>
      </c>
      <c r="J17" s="140" t="s">
        <v>7</v>
      </c>
      <c r="K17" s="140" t="s">
        <v>36</v>
      </c>
      <c r="L17" s="140" t="s">
        <v>7</v>
      </c>
      <c r="M17" s="140" t="s">
        <v>36</v>
      </c>
      <c r="N17" s="140" t="s">
        <v>7</v>
      </c>
      <c r="O17" s="140" t="s">
        <v>36</v>
      </c>
      <c r="P17" s="140" t="s">
        <v>7</v>
      </c>
      <c r="Q17" s="140" t="s">
        <v>36</v>
      </c>
      <c r="R17" s="140" t="s">
        <v>7</v>
      </c>
      <c r="S17" s="152" t="s">
        <v>36</v>
      </c>
    </row>
    <row r="18" spans="1:19">
      <c r="A18" s="129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52"/>
    </row>
    <row r="19" spans="1:19" ht="18.75" hidden="1" customHeight="1">
      <c r="A19" s="147" t="s">
        <v>13</v>
      </c>
      <c r="B19" s="13" t="s">
        <v>56</v>
      </c>
      <c r="C19" s="15">
        <f>SUM(F19,H19,J19,L19,N19,P19,R19)</f>
        <v>233385</v>
      </c>
      <c r="D19" s="15">
        <v>115081</v>
      </c>
      <c r="E19" s="82">
        <v>100</v>
      </c>
      <c r="F19" s="15">
        <v>72123</v>
      </c>
      <c r="G19" s="82">
        <f>F19/C19*100</f>
        <v>30.90301433254065</v>
      </c>
      <c r="H19" s="15">
        <v>9103</v>
      </c>
      <c r="I19" s="82">
        <f>H19/C19*100</f>
        <v>3.9004220494033466</v>
      </c>
      <c r="J19" s="15">
        <v>1108</v>
      </c>
      <c r="K19" s="82">
        <f>J19/C19*100</f>
        <v>0.4747520191957495</v>
      </c>
      <c r="L19" s="15">
        <v>108308</v>
      </c>
      <c r="M19" s="82">
        <f>L19/C19*100</f>
        <v>46.40743835293614</v>
      </c>
      <c r="N19" s="15"/>
      <c r="O19" s="82"/>
      <c r="P19" s="15">
        <v>41592</v>
      </c>
      <c r="Q19" s="82">
        <f t="shared" ref="Q19:Q30" si="8">P19/C19*100</f>
        <v>17.821196735008677</v>
      </c>
      <c r="R19" s="15">
        <v>1151</v>
      </c>
      <c r="S19" s="82">
        <f>R19/C19*100</f>
        <v>0.49317651091544018</v>
      </c>
    </row>
    <row r="20" spans="1:19" ht="18.75" hidden="1" customHeight="1">
      <c r="A20" s="147"/>
      <c r="B20" s="13" t="s">
        <v>57</v>
      </c>
      <c r="C20" s="15">
        <f t="shared" ref="C20:C51" si="9">SUM(F20,H20,J20,L20,N20,P20,R20)</f>
        <v>0</v>
      </c>
      <c r="D20" s="15"/>
      <c r="E20" s="82">
        <v>100</v>
      </c>
      <c r="F20" s="15"/>
      <c r="G20" s="82" t="e">
        <f t="shared" ref="G20:G51" si="10">F20/C20*100</f>
        <v>#DIV/0!</v>
      </c>
      <c r="H20" s="15"/>
      <c r="I20" s="82" t="e">
        <f t="shared" ref="I20:I51" si="11">H20/C20*100</f>
        <v>#DIV/0!</v>
      </c>
      <c r="J20" s="15"/>
      <c r="K20" s="82" t="e">
        <f t="shared" ref="K20:K51" si="12">J20/C20*100</f>
        <v>#DIV/0!</v>
      </c>
      <c r="L20" s="15"/>
      <c r="M20" s="82" t="e">
        <f t="shared" ref="M20:M51" si="13">L20/C20*100</f>
        <v>#DIV/0!</v>
      </c>
      <c r="N20" s="15"/>
      <c r="O20" s="82"/>
      <c r="P20" s="15"/>
      <c r="Q20" s="82" t="e">
        <f t="shared" si="8"/>
        <v>#DIV/0!</v>
      </c>
      <c r="R20" s="15"/>
      <c r="S20" s="82" t="e">
        <f t="shared" ref="S20:S51" si="14">R20/C20*100</f>
        <v>#DIV/0!</v>
      </c>
    </row>
    <row r="21" spans="1:19" ht="18.75" hidden="1" customHeight="1">
      <c r="A21" s="147"/>
      <c r="B21" s="13" t="s">
        <v>61</v>
      </c>
      <c r="C21" s="15">
        <f t="shared" si="9"/>
        <v>0</v>
      </c>
      <c r="D21" s="15"/>
      <c r="E21" s="82">
        <v>100</v>
      </c>
      <c r="F21" s="15"/>
      <c r="G21" s="82" t="e">
        <f t="shared" si="10"/>
        <v>#DIV/0!</v>
      </c>
      <c r="H21" s="15"/>
      <c r="I21" s="82" t="e">
        <f t="shared" si="11"/>
        <v>#DIV/0!</v>
      </c>
      <c r="J21" s="15"/>
      <c r="K21" s="82" t="e">
        <f t="shared" si="12"/>
        <v>#DIV/0!</v>
      </c>
      <c r="L21" s="15"/>
      <c r="M21" s="82" t="e">
        <f t="shared" si="13"/>
        <v>#DIV/0!</v>
      </c>
      <c r="N21" s="15"/>
      <c r="O21" s="82"/>
      <c r="P21" s="15"/>
      <c r="Q21" s="82" t="e">
        <f t="shared" si="8"/>
        <v>#DIV/0!</v>
      </c>
      <c r="R21" s="15"/>
      <c r="S21" s="82" t="e">
        <f t="shared" si="14"/>
        <v>#DIV/0!</v>
      </c>
    </row>
    <row r="22" spans="1:19" ht="18.75" hidden="1" customHeight="1">
      <c r="A22" s="147"/>
      <c r="B22" s="13" t="s">
        <v>59</v>
      </c>
      <c r="C22" s="15">
        <f t="shared" si="9"/>
        <v>0</v>
      </c>
      <c r="D22" s="15"/>
      <c r="E22" s="82">
        <v>100</v>
      </c>
      <c r="F22" s="15"/>
      <c r="G22" s="82" t="e">
        <f t="shared" si="10"/>
        <v>#DIV/0!</v>
      </c>
      <c r="H22" s="15"/>
      <c r="I22" s="82" t="e">
        <f t="shared" si="11"/>
        <v>#DIV/0!</v>
      </c>
      <c r="J22" s="15"/>
      <c r="K22" s="82" t="e">
        <f t="shared" si="12"/>
        <v>#DIV/0!</v>
      </c>
      <c r="L22" s="15"/>
      <c r="M22" s="82" t="e">
        <f t="shared" si="13"/>
        <v>#DIV/0!</v>
      </c>
      <c r="N22" s="15"/>
      <c r="O22" s="82"/>
      <c r="P22" s="15"/>
      <c r="Q22" s="82" t="e">
        <f t="shared" si="8"/>
        <v>#DIV/0!</v>
      </c>
      <c r="R22" s="15"/>
      <c r="S22" s="82" t="e">
        <f t="shared" si="14"/>
        <v>#DIV/0!</v>
      </c>
    </row>
    <row r="23" spans="1:19" ht="18.75" hidden="1" customHeight="1">
      <c r="A23" s="147">
        <v>10</v>
      </c>
      <c r="B23" s="13" t="s">
        <v>56</v>
      </c>
      <c r="C23" s="15">
        <f t="shared" si="9"/>
        <v>265805</v>
      </c>
      <c r="D23" s="15">
        <v>144224</v>
      </c>
      <c r="E23" s="82">
        <v>100</v>
      </c>
      <c r="F23" s="15">
        <v>71907</v>
      </c>
      <c r="G23" s="82">
        <f t="shared" si="10"/>
        <v>27.05253851507684</v>
      </c>
      <c r="H23" s="15">
        <v>9189</v>
      </c>
      <c r="I23" s="82">
        <f t="shared" si="11"/>
        <v>3.4570455785256109</v>
      </c>
      <c r="J23" s="15">
        <v>1311</v>
      </c>
      <c r="K23" s="82">
        <f t="shared" si="12"/>
        <v>0.49321871296627229</v>
      </c>
      <c r="L23" s="15">
        <v>140419</v>
      </c>
      <c r="M23" s="82">
        <f t="shared" si="13"/>
        <v>52.827824909237975</v>
      </c>
      <c r="N23" s="15"/>
      <c r="O23" s="82"/>
      <c r="P23" s="15">
        <v>42691</v>
      </c>
      <c r="Q23" s="82">
        <f t="shared" si="8"/>
        <v>16.061022177912378</v>
      </c>
      <c r="R23" s="15">
        <v>288</v>
      </c>
      <c r="S23" s="82">
        <f t="shared" si="14"/>
        <v>0.10835010628092022</v>
      </c>
    </row>
    <row r="24" spans="1:19" ht="18.75" hidden="1" customHeight="1">
      <c r="A24" s="147"/>
      <c r="B24" s="13" t="s">
        <v>57</v>
      </c>
      <c r="C24" s="15">
        <f t="shared" si="9"/>
        <v>0</v>
      </c>
      <c r="D24" s="15"/>
      <c r="E24" s="82">
        <v>100</v>
      </c>
      <c r="F24" s="15"/>
      <c r="G24" s="82" t="e">
        <f t="shared" si="10"/>
        <v>#DIV/0!</v>
      </c>
      <c r="H24" s="15"/>
      <c r="I24" s="82" t="e">
        <f t="shared" si="11"/>
        <v>#DIV/0!</v>
      </c>
      <c r="J24" s="15"/>
      <c r="K24" s="82" t="e">
        <f t="shared" si="12"/>
        <v>#DIV/0!</v>
      </c>
      <c r="L24" s="15"/>
      <c r="M24" s="82" t="e">
        <f t="shared" si="13"/>
        <v>#DIV/0!</v>
      </c>
      <c r="N24" s="15"/>
      <c r="O24" s="82"/>
      <c r="P24" s="15"/>
      <c r="Q24" s="82" t="e">
        <f t="shared" si="8"/>
        <v>#DIV/0!</v>
      </c>
      <c r="R24" s="15"/>
      <c r="S24" s="82" t="e">
        <f t="shared" si="14"/>
        <v>#DIV/0!</v>
      </c>
    </row>
    <row r="25" spans="1:19" ht="18.75" hidden="1" customHeight="1">
      <c r="A25" s="147"/>
      <c r="B25" s="13" t="s">
        <v>61</v>
      </c>
      <c r="C25" s="15">
        <f t="shared" si="9"/>
        <v>0</v>
      </c>
      <c r="D25" s="15"/>
      <c r="E25" s="82">
        <v>100</v>
      </c>
      <c r="F25" s="15"/>
      <c r="G25" s="82" t="e">
        <f t="shared" si="10"/>
        <v>#DIV/0!</v>
      </c>
      <c r="H25" s="15"/>
      <c r="I25" s="82" t="e">
        <f t="shared" si="11"/>
        <v>#DIV/0!</v>
      </c>
      <c r="J25" s="15"/>
      <c r="K25" s="82" t="e">
        <f t="shared" si="12"/>
        <v>#DIV/0!</v>
      </c>
      <c r="L25" s="15"/>
      <c r="M25" s="82" t="e">
        <f t="shared" si="13"/>
        <v>#DIV/0!</v>
      </c>
      <c r="N25" s="15"/>
      <c r="O25" s="82"/>
      <c r="P25" s="15"/>
      <c r="Q25" s="82" t="e">
        <f t="shared" si="8"/>
        <v>#DIV/0!</v>
      </c>
      <c r="R25" s="15"/>
      <c r="S25" s="82" t="e">
        <f t="shared" si="14"/>
        <v>#DIV/0!</v>
      </c>
    </row>
    <row r="26" spans="1:19" ht="18.75" hidden="1" customHeight="1">
      <c r="A26" s="147"/>
      <c r="B26" s="13" t="s">
        <v>59</v>
      </c>
      <c r="C26" s="15">
        <f t="shared" si="9"/>
        <v>0</v>
      </c>
      <c r="D26" s="15"/>
      <c r="E26" s="82">
        <v>100</v>
      </c>
      <c r="F26" s="15"/>
      <c r="G26" s="82" t="e">
        <f t="shared" si="10"/>
        <v>#DIV/0!</v>
      </c>
      <c r="H26" s="15"/>
      <c r="I26" s="82" t="e">
        <f t="shared" si="11"/>
        <v>#DIV/0!</v>
      </c>
      <c r="J26" s="15"/>
      <c r="K26" s="82" t="e">
        <f t="shared" si="12"/>
        <v>#DIV/0!</v>
      </c>
      <c r="L26" s="15"/>
      <c r="M26" s="82" t="e">
        <f t="shared" si="13"/>
        <v>#DIV/0!</v>
      </c>
      <c r="N26" s="15"/>
      <c r="O26" s="82"/>
      <c r="P26" s="15"/>
      <c r="Q26" s="82" t="e">
        <f t="shared" si="8"/>
        <v>#DIV/0!</v>
      </c>
      <c r="R26" s="15"/>
      <c r="S26" s="82" t="e">
        <f t="shared" si="14"/>
        <v>#DIV/0!</v>
      </c>
    </row>
    <row r="27" spans="1:19" ht="18.75" hidden="1" customHeight="1">
      <c r="A27" s="147">
        <v>11</v>
      </c>
      <c r="B27" s="13" t="s">
        <v>56</v>
      </c>
      <c r="C27" s="15">
        <f t="shared" si="9"/>
        <v>297766</v>
      </c>
      <c r="D27" s="15">
        <v>155491</v>
      </c>
      <c r="E27" s="82">
        <v>100</v>
      </c>
      <c r="F27" s="15">
        <v>77315</v>
      </c>
      <c r="G27" s="82">
        <f t="shared" si="10"/>
        <v>25.965019511965771</v>
      </c>
      <c r="H27" s="15">
        <v>10024</v>
      </c>
      <c r="I27" s="82">
        <f t="shared" si="11"/>
        <v>3.3664018054445437</v>
      </c>
      <c r="J27" s="15">
        <v>1314</v>
      </c>
      <c r="K27" s="82">
        <f t="shared" si="12"/>
        <v>0.44128611057004491</v>
      </c>
      <c r="L27" s="15">
        <v>165769</v>
      </c>
      <c r="M27" s="82">
        <f t="shared" si="13"/>
        <v>55.670895938421452</v>
      </c>
      <c r="N27" s="15"/>
      <c r="O27" s="82"/>
      <c r="P27" s="15">
        <v>43129</v>
      </c>
      <c r="Q27" s="82">
        <f t="shared" si="8"/>
        <v>14.484192285217251</v>
      </c>
      <c r="R27" s="15">
        <v>215</v>
      </c>
      <c r="S27" s="82">
        <f t="shared" si="14"/>
        <v>7.2204348380943431E-2</v>
      </c>
    </row>
    <row r="28" spans="1:19" ht="18.75" hidden="1" customHeight="1">
      <c r="A28" s="147"/>
      <c r="B28" s="13" t="s">
        <v>57</v>
      </c>
      <c r="C28" s="15">
        <f t="shared" si="9"/>
        <v>0</v>
      </c>
      <c r="D28" s="15"/>
      <c r="E28" s="82">
        <v>100</v>
      </c>
      <c r="F28" s="15"/>
      <c r="G28" s="82" t="e">
        <f t="shared" si="10"/>
        <v>#DIV/0!</v>
      </c>
      <c r="H28" s="15"/>
      <c r="I28" s="82" t="e">
        <f t="shared" si="11"/>
        <v>#DIV/0!</v>
      </c>
      <c r="J28" s="15"/>
      <c r="K28" s="82" t="e">
        <f t="shared" si="12"/>
        <v>#DIV/0!</v>
      </c>
      <c r="L28" s="15"/>
      <c r="M28" s="82" t="e">
        <f t="shared" si="13"/>
        <v>#DIV/0!</v>
      </c>
      <c r="N28" s="15"/>
      <c r="O28" s="82"/>
      <c r="P28" s="15"/>
      <c r="Q28" s="82" t="e">
        <f t="shared" si="8"/>
        <v>#DIV/0!</v>
      </c>
      <c r="R28" s="15"/>
      <c r="S28" s="82" t="e">
        <f t="shared" si="14"/>
        <v>#DIV/0!</v>
      </c>
    </row>
    <row r="29" spans="1:19" ht="18.75" hidden="1" customHeight="1">
      <c r="A29" s="147"/>
      <c r="B29" s="13" t="s">
        <v>61</v>
      </c>
      <c r="C29" s="15">
        <f t="shared" si="9"/>
        <v>0</v>
      </c>
      <c r="D29" s="15"/>
      <c r="E29" s="82">
        <v>100</v>
      </c>
      <c r="F29" s="15"/>
      <c r="G29" s="82" t="e">
        <f t="shared" si="10"/>
        <v>#DIV/0!</v>
      </c>
      <c r="H29" s="15"/>
      <c r="I29" s="82" t="e">
        <f t="shared" si="11"/>
        <v>#DIV/0!</v>
      </c>
      <c r="J29" s="15"/>
      <c r="K29" s="82" t="e">
        <f t="shared" si="12"/>
        <v>#DIV/0!</v>
      </c>
      <c r="L29" s="15"/>
      <c r="M29" s="82" t="e">
        <f t="shared" si="13"/>
        <v>#DIV/0!</v>
      </c>
      <c r="N29" s="15"/>
      <c r="O29" s="82"/>
      <c r="P29" s="15"/>
      <c r="Q29" s="82" t="e">
        <f t="shared" si="8"/>
        <v>#DIV/0!</v>
      </c>
      <c r="R29" s="15"/>
      <c r="S29" s="82" t="e">
        <f t="shared" si="14"/>
        <v>#DIV/0!</v>
      </c>
    </row>
    <row r="30" spans="1:19" ht="18.75" hidden="1" customHeight="1">
      <c r="A30" s="147"/>
      <c r="B30" s="13" t="s">
        <v>59</v>
      </c>
      <c r="C30" s="15">
        <f t="shared" si="9"/>
        <v>0</v>
      </c>
      <c r="D30" s="15"/>
      <c r="E30" s="82">
        <v>100</v>
      </c>
      <c r="F30" s="15"/>
      <c r="G30" s="82" t="e">
        <f t="shared" si="10"/>
        <v>#DIV/0!</v>
      </c>
      <c r="H30" s="15"/>
      <c r="I30" s="82" t="e">
        <f t="shared" si="11"/>
        <v>#DIV/0!</v>
      </c>
      <c r="J30" s="15"/>
      <c r="K30" s="82" t="e">
        <f t="shared" si="12"/>
        <v>#DIV/0!</v>
      </c>
      <c r="L30" s="15"/>
      <c r="M30" s="82" t="e">
        <f t="shared" si="13"/>
        <v>#DIV/0!</v>
      </c>
      <c r="N30" s="15"/>
      <c r="O30" s="82"/>
      <c r="P30" s="15"/>
      <c r="Q30" s="82" t="e">
        <f t="shared" si="8"/>
        <v>#DIV/0!</v>
      </c>
      <c r="R30" s="15"/>
      <c r="S30" s="82" t="e">
        <f t="shared" si="14"/>
        <v>#DIV/0!</v>
      </c>
    </row>
    <row r="31" spans="1:19" ht="18.75" hidden="1" customHeight="1">
      <c r="A31" s="147">
        <v>12</v>
      </c>
      <c r="B31" s="13" t="s">
        <v>56</v>
      </c>
      <c r="C31" s="15">
        <f t="shared" si="9"/>
        <v>384310</v>
      </c>
      <c r="D31" s="15">
        <v>183092</v>
      </c>
      <c r="E31" s="82">
        <v>100</v>
      </c>
      <c r="F31" s="15">
        <v>88891</v>
      </c>
      <c r="G31" s="82">
        <f t="shared" si="10"/>
        <v>23.130025240040592</v>
      </c>
      <c r="H31" s="15">
        <v>12169</v>
      </c>
      <c r="I31" s="82">
        <f t="shared" si="11"/>
        <v>3.1664541646066975</v>
      </c>
      <c r="J31" s="15">
        <v>1763</v>
      </c>
      <c r="K31" s="82">
        <f t="shared" si="12"/>
        <v>0.45874424292888549</v>
      </c>
      <c r="L31" s="15">
        <v>235805</v>
      </c>
      <c r="M31" s="82">
        <f t="shared" si="13"/>
        <v>61.358018266503599</v>
      </c>
      <c r="N31" s="15">
        <v>413</v>
      </c>
      <c r="O31" s="82">
        <f>N31/C31*100</f>
        <v>0.1074653274700112</v>
      </c>
      <c r="P31" s="15">
        <v>44739</v>
      </c>
      <c r="Q31" s="82">
        <f>P31/C31*100</f>
        <v>11.641383258307096</v>
      </c>
      <c r="R31" s="15">
        <v>530</v>
      </c>
      <c r="S31" s="82">
        <f t="shared" si="14"/>
        <v>0.13790950014311362</v>
      </c>
    </row>
    <row r="32" spans="1:19" ht="18.75" hidden="1" customHeight="1">
      <c r="A32" s="147"/>
      <c r="B32" s="13" t="s">
        <v>57</v>
      </c>
      <c r="C32" s="15">
        <f t="shared" si="9"/>
        <v>0</v>
      </c>
      <c r="D32" s="15"/>
      <c r="E32" s="82">
        <v>100</v>
      </c>
      <c r="F32" s="15"/>
      <c r="G32" s="82" t="e">
        <f t="shared" si="10"/>
        <v>#DIV/0!</v>
      </c>
      <c r="H32" s="15"/>
      <c r="I32" s="82" t="e">
        <f t="shared" si="11"/>
        <v>#DIV/0!</v>
      </c>
      <c r="J32" s="15"/>
      <c r="K32" s="82" t="e">
        <f t="shared" si="12"/>
        <v>#DIV/0!</v>
      </c>
      <c r="L32" s="15"/>
      <c r="M32" s="82" t="e">
        <f t="shared" si="13"/>
        <v>#DIV/0!</v>
      </c>
      <c r="N32" s="15"/>
      <c r="O32" s="82" t="e">
        <f t="shared" ref="O32:O51" si="15">N32/C32*100</f>
        <v>#DIV/0!</v>
      </c>
      <c r="P32" s="15"/>
      <c r="Q32" s="82" t="e">
        <f t="shared" ref="Q32:Q51" si="16">P32/C32*100</f>
        <v>#DIV/0!</v>
      </c>
      <c r="R32" s="15"/>
      <c r="S32" s="82" t="e">
        <f t="shared" si="14"/>
        <v>#DIV/0!</v>
      </c>
    </row>
    <row r="33" spans="1:19" ht="18.75" hidden="1" customHeight="1">
      <c r="A33" s="147"/>
      <c r="B33" s="13" t="s">
        <v>61</v>
      </c>
      <c r="C33" s="15">
        <f t="shared" si="9"/>
        <v>0</v>
      </c>
      <c r="D33" s="15"/>
      <c r="E33" s="82">
        <v>100</v>
      </c>
      <c r="F33" s="15"/>
      <c r="G33" s="82" t="e">
        <f t="shared" si="10"/>
        <v>#DIV/0!</v>
      </c>
      <c r="H33" s="15"/>
      <c r="I33" s="82" t="e">
        <f t="shared" si="11"/>
        <v>#DIV/0!</v>
      </c>
      <c r="J33" s="15"/>
      <c r="K33" s="82" t="e">
        <f t="shared" si="12"/>
        <v>#DIV/0!</v>
      </c>
      <c r="L33" s="15"/>
      <c r="M33" s="82" t="e">
        <f t="shared" si="13"/>
        <v>#DIV/0!</v>
      </c>
      <c r="N33" s="15"/>
      <c r="O33" s="82" t="e">
        <f t="shared" si="15"/>
        <v>#DIV/0!</v>
      </c>
      <c r="P33" s="15"/>
      <c r="Q33" s="82" t="e">
        <f t="shared" si="16"/>
        <v>#DIV/0!</v>
      </c>
      <c r="R33" s="15"/>
      <c r="S33" s="82" t="e">
        <f t="shared" si="14"/>
        <v>#DIV/0!</v>
      </c>
    </row>
    <row r="34" spans="1:19" ht="18.75" hidden="1" customHeight="1">
      <c r="A34" s="147"/>
      <c r="B34" s="13" t="s">
        <v>59</v>
      </c>
      <c r="C34" s="15">
        <f t="shared" si="9"/>
        <v>0</v>
      </c>
      <c r="D34" s="15"/>
      <c r="E34" s="82">
        <v>100</v>
      </c>
      <c r="F34" s="15"/>
      <c r="G34" s="82" t="e">
        <f t="shared" si="10"/>
        <v>#DIV/0!</v>
      </c>
      <c r="H34" s="15"/>
      <c r="I34" s="82" t="e">
        <f t="shared" si="11"/>
        <v>#DIV/0!</v>
      </c>
      <c r="J34" s="15"/>
      <c r="K34" s="82" t="e">
        <f t="shared" si="12"/>
        <v>#DIV/0!</v>
      </c>
      <c r="L34" s="15"/>
      <c r="M34" s="82" t="e">
        <f t="shared" si="13"/>
        <v>#DIV/0!</v>
      </c>
      <c r="N34" s="15"/>
      <c r="O34" s="82" t="e">
        <f t="shared" si="15"/>
        <v>#DIV/0!</v>
      </c>
      <c r="P34" s="15"/>
      <c r="Q34" s="82" t="e">
        <f t="shared" si="16"/>
        <v>#DIV/0!</v>
      </c>
      <c r="R34" s="15"/>
      <c r="S34" s="82" t="e">
        <f t="shared" si="14"/>
        <v>#DIV/0!</v>
      </c>
    </row>
    <row r="35" spans="1:19" ht="18.75" customHeight="1">
      <c r="A35" s="137">
        <v>13</v>
      </c>
      <c r="B35" s="84" t="s">
        <v>56</v>
      </c>
      <c r="C35" s="85">
        <f t="shared" si="9"/>
        <v>316725</v>
      </c>
      <c r="D35" s="85">
        <v>152565</v>
      </c>
      <c r="E35" s="86">
        <v>100</v>
      </c>
      <c r="F35" s="85">
        <v>89180</v>
      </c>
      <c r="G35" s="86">
        <f t="shared" si="10"/>
        <v>28.156918462388507</v>
      </c>
      <c r="H35" s="85">
        <v>11279</v>
      </c>
      <c r="I35" s="86">
        <f t="shared" si="11"/>
        <v>3.5611334754124244</v>
      </c>
      <c r="J35" s="85">
        <v>1689</v>
      </c>
      <c r="K35" s="86">
        <f t="shared" si="12"/>
        <v>0.53327018707080276</v>
      </c>
      <c r="L35" s="85">
        <v>165409</v>
      </c>
      <c r="M35" s="86">
        <f t="shared" si="13"/>
        <v>52.224800694608888</v>
      </c>
      <c r="N35" s="85">
        <v>1329</v>
      </c>
      <c r="O35" s="86">
        <f t="shared" si="15"/>
        <v>0.41960691451574711</v>
      </c>
      <c r="P35" s="85">
        <v>47221</v>
      </c>
      <c r="Q35" s="86">
        <f t="shared" si="16"/>
        <v>14.909148314784119</v>
      </c>
      <c r="R35" s="85">
        <v>618</v>
      </c>
      <c r="S35" s="87">
        <f t="shared" si="14"/>
        <v>0.1951219512195122</v>
      </c>
    </row>
    <row r="36" spans="1:19" ht="18.75" customHeight="1">
      <c r="A36" s="135"/>
      <c r="B36" s="45" t="s">
        <v>57</v>
      </c>
      <c r="C36" s="20">
        <f t="shared" si="9"/>
        <v>0</v>
      </c>
      <c r="D36" s="20"/>
      <c r="E36" s="88">
        <v>100</v>
      </c>
      <c r="F36" s="20"/>
      <c r="G36" s="88" t="e">
        <f t="shared" si="10"/>
        <v>#DIV/0!</v>
      </c>
      <c r="H36" s="20"/>
      <c r="I36" s="88" t="e">
        <f t="shared" si="11"/>
        <v>#DIV/0!</v>
      </c>
      <c r="J36" s="20"/>
      <c r="K36" s="88" t="e">
        <f t="shared" si="12"/>
        <v>#DIV/0!</v>
      </c>
      <c r="L36" s="20"/>
      <c r="M36" s="88" t="e">
        <f t="shared" si="13"/>
        <v>#DIV/0!</v>
      </c>
      <c r="N36" s="20"/>
      <c r="O36" s="88" t="e">
        <f t="shared" si="15"/>
        <v>#DIV/0!</v>
      </c>
      <c r="P36" s="20"/>
      <c r="Q36" s="88" t="e">
        <f t="shared" si="16"/>
        <v>#DIV/0!</v>
      </c>
      <c r="R36" s="20"/>
      <c r="S36" s="89" t="e">
        <f t="shared" si="14"/>
        <v>#DIV/0!</v>
      </c>
    </row>
    <row r="37" spans="1:19" ht="18.75" customHeight="1">
      <c r="A37" s="135"/>
      <c r="B37" s="45" t="s">
        <v>61</v>
      </c>
      <c r="C37" s="20">
        <f t="shared" si="9"/>
        <v>0</v>
      </c>
      <c r="D37" s="20"/>
      <c r="E37" s="88">
        <v>100</v>
      </c>
      <c r="F37" s="20"/>
      <c r="G37" s="88" t="e">
        <f t="shared" si="10"/>
        <v>#DIV/0!</v>
      </c>
      <c r="H37" s="20"/>
      <c r="I37" s="88" t="e">
        <f t="shared" si="11"/>
        <v>#DIV/0!</v>
      </c>
      <c r="J37" s="20"/>
      <c r="K37" s="88" t="e">
        <f t="shared" si="12"/>
        <v>#DIV/0!</v>
      </c>
      <c r="L37" s="20"/>
      <c r="M37" s="88" t="e">
        <f t="shared" si="13"/>
        <v>#DIV/0!</v>
      </c>
      <c r="N37" s="20"/>
      <c r="O37" s="88" t="e">
        <f t="shared" si="15"/>
        <v>#DIV/0!</v>
      </c>
      <c r="P37" s="20"/>
      <c r="Q37" s="88" t="e">
        <f t="shared" si="16"/>
        <v>#DIV/0!</v>
      </c>
      <c r="R37" s="20"/>
      <c r="S37" s="89" t="e">
        <f t="shared" si="14"/>
        <v>#DIV/0!</v>
      </c>
    </row>
    <row r="38" spans="1:19" ht="18.75" customHeight="1">
      <c r="A38" s="135"/>
      <c r="B38" s="46" t="s">
        <v>59</v>
      </c>
      <c r="C38" s="20">
        <f t="shared" si="9"/>
        <v>0</v>
      </c>
      <c r="D38" s="20"/>
      <c r="E38" s="88">
        <v>100</v>
      </c>
      <c r="F38" s="20"/>
      <c r="G38" s="88" t="e">
        <f t="shared" si="10"/>
        <v>#DIV/0!</v>
      </c>
      <c r="H38" s="20"/>
      <c r="I38" s="88" t="e">
        <f t="shared" si="11"/>
        <v>#DIV/0!</v>
      </c>
      <c r="J38" s="20"/>
      <c r="K38" s="88" t="e">
        <f t="shared" si="12"/>
        <v>#DIV/0!</v>
      </c>
      <c r="L38" s="20"/>
      <c r="M38" s="88" t="e">
        <f t="shared" si="13"/>
        <v>#DIV/0!</v>
      </c>
      <c r="N38" s="20"/>
      <c r="O38" s="88" t="e">
        <f t="shared" si="15"/>
        <v>#DIV/0!</v>
      </c>
      <c r="P38" s="20"/>
      <c r="Q38" s="88" t="e">
        <f t="shared" si="16"/>
        <v>#DIV/0!</v>
      </c>
      <c r="R38" s="20"/>
      <c r="S38" s="89" t="e">
        <f t="shared" si="14"/>
        <v>#DIV/0!</v>
      </c>
    </row>
    <row r="39" spans="1:19" ht="18.75" customHeight="1">
      <c r="A39" s="135">
        <v>14</v>
      </c>
      <c r="B39" s="84" t="s">
        <v>56</v>
      </c>
      <c r="C39" s="85">
        <f t="shared" si="9"/>
        <v>278035</v>
      </c>
      <c r="D39" s="85">
        <v>128244</v>
      </c>
      <c r="E39" s="86">
        <v>100</v>
      </c>
      <c r="F39" s="85">
        <v>92611</v>
      </c>
      <c r="G39" s="86">
        <f t="shared" si="10"/>
        <v>33.309115758807344</v>
      </c>
      <c r="H39" s="85">
        <v>10887</v>
      </c>
      <c r="I39" s="86">
        <f t="shared" si="11"/>
        <v>3.915694067293686</v>
      </c>
      <c r="J39" s="85">
        <v>1421</v>
      </c>
      <c r="K39" s="86">
        <f t="shared" si="12"/>
        <v>0.511086733684608</v>
      </c>
      <c r="L39" s="85">
        <v>127012</v>
      </c>
      <c r="M39" s="86">
        <f t="shared" si="13"/>
        <v>45.682018450914455</v>
      </c>
      <c r="N39" s="85">
        <v>1450</v>
      </c>
      <c r="O39" s="86">
        <f t="shared" si="15"/>
        <v>0.52151707518837553</v>
      </c>
      <c r="P39" s="85">
        <v>44458</v>
      </c>
      <c r="Q39" s="86">
        <f t="shared" si="16"/>
        <v>15.990073192223999</v>
      </c>
      <c r="R39" s="85">
        <v>196</v>
      </c>
      <c r="S39" s="87">
        <f t="shared" si="14"/>
        <v>7.0494721887532141E-2</v>
      </c>
    </row>
    <row r="40" spans="1:19" ht="18.75" customHeight="1">
      <c r="A40" s="135"/>
      <c r="B40" s="45" t="s">
        <v>57</v>
      </c>
      <c r="C40" s="20">
        <f t="shared" si="9"/>
        <v>0</v>
      </c>
      <c r="D40" s="20"/>
      <c r="E40" s="88">
        <v>100</v>
      </c>
      <c r="F40" s="20"/>
      <c r="G40" s="88" t="e">
        <f t="shared" si="10"/>
        <v>#DIV/0!</v>
      </c>
      <c r="H40" s="20"/>
      <c r="I40" s="88" t="e">
        <f t="shared" si="11"/>
        <v>#DIV/0!</v>
      </c>
      <c r="J40" s="20"/>
      <c r="K40" s="88" t="e">
        <f t="shared" si="12"/>
        <v>#DIV/0!</v>
      </c>
      <c r="L40" s="20"/>
      <c r="M40" s="88" t="e">
        <f t="shared" si="13"/>
        <v>#DIV/0!</v>
      </c>
      <c r="N40" s="20"/>
      <c r="O40" s="88" t="e">
        <f t="shared" si="15"/>
        <v>#DIV/0!</v>
      </c>
      <c r="P40" s="20"/>
      <c r="Q40" s="88" t="e">
        <f t="shared" si="16"/>
        <v>#DIV/0!</v>
      </c>
      <c r="R40" s="20"/>
      <c r="S40" s="89" t="e">
        <f t="shared" si="14"/>
        <v>#DIV/0!</v>
      </c>
    </row>
    <row r="41" spans="1:19" ht="18.75" customHeight="1">
      <c r="A41" s="135"/>
      <c r="B41" s="45" t="s">
        <v>61</v>
      </c>
      <c r="C41" s="20">
        <f t="shared" si="9"/>
        <v>0</v>
      </c>
      <c r="D41" s="20"/>
      <c r="E41" s="88">
        <v>100</v>
      </c>
      <c r="F41" s="20"/>
      <c r="G41" s="88" t="e">
        <f t="shared" si="10"/>
        <v>#DIV/0!</v>
      </c>
      <c r="H41" s="20"/>
      <c r="I41" s="88" t="e">
        <f t="shared" si="11"/>
        <v>#DIV/0!</v>
      </c>
      <c r="J41" s="20"/>
      <c r="K41" s="88" t="e">
        <f t="shared" si="12"/>
        <v>#DIV/0!</v>
      </c>
      <c r="L41" s="20"/>
      <c r="M41" s="88" t="e">
        <f t="shared" si="13"/>
        <v>#DIV/0!</v>
      </c>
      <c r="N41" s="20"/>
      <c r="O41" s="88" t="e">
        <f t="shared" si="15"/>
        <v>#DIV/0!</v>
      </c>
      <c r="P41" s="20"/>
      <c r="Q41" s="88" t="e">
        <f t="shared" si="16"/>
        <v>#DIV/0!</v>
      </c>
      <c r="R41" s="20"/>
      <c r="S41" s="89" t="e">
        <f t="shared" si="14"/>
        <v>#DIV/0!</v>
      </c>
    </row>
    <row r="42" spans="1:19" ht="18.75" customHeight="1">
      <c r="A42" s="135"/>
      <c r="B42" s="46" t="s">
        <v>59</v>
      </c>
      <c r="C42" s="20">
        <f t="shared" si="9"/>
        <v>0</v>
      </c>
      <c r="D42" s="20"/>
      <c r="E42" s="88">
        <v>100</v>
      </c>
      <c r="F42" s="20"/>
      <c r="G42" s="88" t="e">
        <f t="shared" si="10"/>
        <v>#DIV/0!</v>
      </c>
      <c r="H42" s="20"/>
      <c r="I42" s="88" t="e">
        <f t="shared" si="11"/>
        <v>#DIV/0!</v>
      </c>
      <c r="J42" s="20"/>
      <c r="K42" s="88" t="e">
        <f t="shared" si="12"/>
        <v>#DIV/0!</v>
      </c>
      <c r="L42" s="20"/>
      <c r="M42" s="88" t="e">
        <f t="shared" si="13"/>
        <v>#DIV/0!</v>
      </c>
      <c r="N42" s="20"/>
      <c r="O42" s="88" t="e">
        <f t="shared" si="15"/>
        <v>#DIV/0!</v>
      </c>
      <c r="P42" s="20"/>
      <c r="Q42" s="88" t="e">
        <f t="shared" si="16"/>
        <v>#DIV/0!</v>
      </c>
      <c r="R42" s="20"/>
      <c r="S42" s="89" t="e">
        <f t="shared" si="14"/>
        <v>#DIV/0!</v>
      </c>
    </row>
    <row r="43" spans="1:19" ht="18.75" customHeight="1">
      <c r="A43" s="135">
        <v>15</v>
      </c>
      <c r="B43" s="84" t="s">
        <v>56</v>
      </c>
      <c r="C43" s="20">
        <f t="shared" si="9"/>
        <v>317965</v>
      </c>
      <c r="D43" s="20">
        <v>135940</v>
      </c>
      <c r="E43" s="88">
        <v>100</v>
      </c>
      <c r="F43" s="20">
        <v>103883</v>
      </c>
      <c r="G43" s="88">
        <f t="shared" si="10"/>
        <v>32.67120595034045</v>
      </c>
      <c r="H43" s="20">
        <v>14339</v>
      </c>
      <c r="I43" s="88">
        <f t="shared" si="11"/>
        <v>4.5096158382211877</v>
      </c>
      <c r="J43" s="20">
        <v>1199</v>
      </c>
      <c r="K43" s="88">
        <f t="shared" si="12"/>
        <v>0.37708552828141462</v>
      </c>
      <c r="L43" s="20">
        <v>147921</v>
      </c>
      <c r="M43" s="88">
        <f t="shared" si="13"/>
        <v>46.521157989086845</v>
      </c>
      <c r="N43" s="20">
        <v>4846</v>
      </c>
      <c r="O43" s="88">
        <f t="shared" si="15"/>
        <v>1.5240671143050337</v>
      </c>
      <c r="P43" s="20">
        <v>45700</v>
      </c>
      <c r="Q43" s="88">
        <f t="shared" si="16"/>
        <v>14.372651077948831</v>
      </c>
      <c r="R43" s="20">
        <v>77</v>
      </c>
      <c r="S43" s="89">
        <f t="shared" si="14"/>
        <v>2.4216501816237634E-2</v>
      </c>
    </row>
    <row r="44" spans="1:19" ht="18.75" customHeight="1">
      <c r="A44" s="135"/>
      <c r="B44" s="45" t="s">
        <v>57</v>
      </c>
      <c r="C44" s="20">
        <f t="shared" si="9"/>
        <v>0</v>
      </c>
      <c r="D44" s="20"/>
      <c r="E44" s="88">
        <v>100</v>
      </c>
      <c r="F44" s="20"/>
      <c r="G44" s="88" t="e">
        <f t="shared" si="10"/>
        <v>#DIV/0!</v>
      </c>
      <c r="H44" s="20"/>
      <c r="I44" s="88" t="e">
        <f t="shared" si="11"/>
        <v>#DIV/0!</v>
      </c>
      <c r="J44" s="20"/>
      <c r="K44" s="88" t="e">
        <f t="shared" si="12"/>
        <v>#DIV/0!</v>
      </c>
      <c r="L44" s="20"/>
      <c r="M44" s="88" t="e">
        <f t="shared" si="13"/>
        <v>#DIV/0!</v>
      </c>
      <c r="N44" s="20"/>
      <c r="O44" s="88" t="e">
        <f t="shared" si="15"/>
        <v>#DIV/0!</v>
      </c>
      <c r="P44" s="20"/>
      <c r="Q44" s="88" t="e">
        <f t="shared" si="16"/>
        <v>#DIV/0!</v>
      </c>
      <c r="R44" s="20"/>
      <c r="S44" s="89" t="e">
        <f t="shared" si="14"/>
        <v>#DIV/0!</v>
      </c>
    </row>
    <row r="45" spans="1:19" ht="18.75" customHeight="1">
      <c r="A45" s="135"/>
      <c r="B45" s="45" t="s">
        <v>61</v>
      </c>
      <c r="C45" s="20">
        <f t="shared" si="9"/>
        <v>0</v>
      </c>
      <c r="D45" s="20"/>
      <c r="E45" s="88">
        <v>100</v>
      </c>
      <c r="F45" s="20"/>
      <c r="G45" s="88" t="e">
        <f t="shared" si="10"/>
        <v>#DIV/0!</v>
      </c>
      <c r="H45" s="20"/>
      <c r="I45" s="88" t="e">
        <f t="shared" si="11"/>
        <v>#DIV/0!</v>
      </c>
      <c r="J45" s="20"/>
      <c r="K45" s="88" t="e">
        <f t="shared" si="12"/>
        <v>#DIV/0!</v>
      </c>
      <c r="L45" s="20"/>
      <c r="M45" s="88" t="e">
        <f t="shared" si="13"/>
        <v>#DIV/0!</v>
      </c>
      <c r="N45" s="20"/>
      <c r="O45" s="88" t="e">
        <f t="shared" si="15"/>
        <v>#DIV/0!</v>
      </c>
      <c r="P45" s="20"/>
      <c r="Q45" s="88" t="e">
        <f t="shared" si="16"/>
        <v>#DIV/0!</v>
      </c>
      <c r="R45" s="20"/>
      <c r="S45" s="89" t="e">
        <f t="shared" si="14"/>
        <v>#DIV/0!</v>
      </c>
    </row>
    <row r="46" spans="1:19" ht="18.75" customHeight="1">
      <c r="A46" s="135"/>
      <c r="B46" s="46" t="s">
        <v>59</v>
      </c>
      <c r="C46" s="20">
        <f t="shared" si="9"/>
        <v>0</v>
      </c>
      <c r="D46" s="20"/>
      <c r="E46" s="88">
        <v>100</v>
      </c>
      <c r="F46" s="20"/>
      <c r="G46" s="88" t="e">
        <f t="shared" si="10"/>
        <v>#DIV/0!</v>
      </c>
      <c r="H46" s="20"/>
      <c r="I46" s="88" t="e">
        <f t="shared" si="11"/>
        <v>#DIV/0!</v>
      </c>
      <c r="J46" s="20"/>
      <c r="K46" s="88" t="e">
        <f t="shared" si="12"/>
        <v>#DIV/0!</v>
      </c>
      <c r="L46" s="20"/>
      <c r="M46" s="88" t="e">
        <f t="shared" si="13"/>
        <v>#DIV/0!</v>
      </c>
      <c r="N46" s="20"/>
      <c r="O46" s="88" t="e">
        <f t="shared" si="15"/>
        <v>#DIV/0!</v>
      </c>
      <c r="P46" s="20"/>
      <c r="Q46" s="88" t="e">
        <f t="shared" si="16"/>
        <v>#DIV/0!</v>
      </c>
      <c r="R46" s="20"/>
      <c r="S46" s="89" t="e">
        <f t="shared" si="14"/>
        <v>#DIV/0!</v>
      </c>
    </row>
    <row r="47" spans="1:19" ht="18.75" customHeight="1">
      <c r="A47" s="135">
        <v>16</v>
      </c>
      <c r="B47" s="84" t="s">
        <v>56</v>
      </c>
      <c r="C47" s="20">
        <f t="shared" si="9"/>
        <v>335789</v>
      </c>
      <c r="D47" s="20">
        <v>130150</v>
      </c>
      <c r="E47" s="88">
        <v>100</v>
      </c>
      <c r="F47" s="20">
        <v>110702</v>
      </c>
      <c r="G47" s="88">
        <f t="shared" si="10"/>
        <v>32.967726756981321</v>
      </c>
      <c r="H47" s="20">
        <v>19499</v>
      </c>
      <c r="I47" s="88">
        <f t="shared" si="11"/>
        <v>5.8069204172858555</v>
      </c>
      <c r="J47" s="20">
        <v>1259</v>
      </c>
      <c r="K47" s="88">
        <f t="shared" si="12"/>
        <v>0.37493783298440392</v>
      </c>
      <c r="L47" s="20">
        <v>147209</v>
      </c>
      <c r="M47" s="88">
        <f t="shared" si="13"/>
        <v>43.839732689278087</v>
      </c>
      <c r="N47" s="20">
        <v>10123</v>
      </c>
      <c r="O47" s="88">
        <f t="shared" si="15"/>
        <v>3.0146907730747583</v>
      </c>
      <c r="P47" s="20">
        <v>46441</v>
      </c>
      <c r="Q47" s="88">
        <f t="shared" si="16"/>
        <v>13.830411359514457</v>
      </c>
      <c r="R47" s="20">
        <v>556</v>
      </c>
      <c r="S47" s="89">
        <f t="shared" si="14"/>
        <v>0.16558017088111882</v>
      </c>
    </row>
    <row r="48" spans="1:19" ht="18.75" customHeight="1">
      <c r="A48" s="135"/>
      <c r="B48" s="45" t="s">
        <v>57</v>
      </c>
      <c r="C48" s="20">
        <f t="shared" si="9"/>
        <v>0</v>
      </c>
      <c r="D48" s="20"/>
      <c r="E48" s="88">
        <v>100</v>
      </c>
      <c r="F48" s="20"/>
      <c r="G48" s="88" t="e">
        <f t="shared" si="10"/>
        <v>#DIV/0!</v>
      </c>
      <c r="H48" s="20"/>
      <c r="I48" s="88" t="e">
        <f t="shared" si="11"/>
        <v>#DIV/0!</v>
      </c>
      <c r="J48" s="20"/>
      <c r="K48" s="88" t="e">
        <f t="shared" si="12"/>
        <v>#DIV/0!</v>
      </c>
      <c r="L48" s="20"/>
      <c r="M48" s="88" t="e">
        <f t="shared" si="13"/>
        <v>#DIV/0!</v>
      </c>
      <c r="N48" s="20"/>
      <c r="O48" s="88" t="e">
        <f t="shared" si="15"/>
        <v>#DIV/0!</v>
      </c>
      <c r="P48" s="20"/>
      <c r="Q48" s="88" t="e">
        <f t="shared" si="16"/>
        <v>#DIV/0!</v>
      </c>
      <c r="R48" s="20"/>
      <c r="S48" s="89" t="e">
        <f t="shared" si="14"/>
        <v>#DIV/0!</v>
      </c>
    </row>
    <row r="49" spans="1:19" ht="18.75" customHeight="1">
      <c r="A49" s="135"/>
      <c r="B49" s="45" t="s">
        <v>61</v>
      </c>
      <c r="C49" s="20">
        <f t="shared" si="9"/>
        <v>0</v>
      </c>
      <c r="D49" s="20"/>
      <c r="E49" s="88">
        <v>100</v>
      </c>
      <c r="F49" s="20"/>
      <c r="G49" s="88" t="e">
        <f t="shared" si="10"/>
        <v>#DIV/0!</v>
      </c>
      <c r="H49" s="20"/>
      <c r="I49" s="88" t="e">
        <f t="shared" si="11"/>
        <v>#DIV/0!</v>
      </c>
      <c r="J49" s="20"/>
      <c r="K49" s="88" t="e">
        <f t="shared" si="12"/>
        <v>#DIV/0!</v>
      </c>
      <c r="L49" s="20"/>
      <c r="M49" s="88" t="e">
        <f t="shared" si="13"/>
        <v>#DIV/0!</v>
      </c>
      <c r="N49" s="20"/>
      <c r="O49" s="88" t="e">
        <f t="shared" si="15"/>
        <v>#DIV/0!</v>
      </c>
      <c r="P49" s="20"/>
      <c r="Q49" s="88" t="e">
        <f t="shared" si="16"/>
        <v>#DIV/0!</v>
      </c>
      <c r="R49" s="20"/>
      <c r="S49" s="89" t="e">
        <f t="shared" si="14"/>
        <v>#DIV/0!</v>
      </c>
    </row>
    <row r="50" spans="1:19" ht="18.75" customHeight="1">
      <c r="A50" s="135"/>
      <c r="B50" s="90" t="s">
        <v>59</v>
      </c>
      <c r="C50" s="91">
        <f t="shared" si="9"/>
        <v>0</v>
      </c>
      <c r="D50" s="91"/>
      <c r="E50" s="92">
        <v>100</v>
      </c>
      <c r="F50" s="91"/>
      <c r="G50" s="92" t="e">
        <f t="shared" si="10"/>
        <v>#DIV/0!</v>
      </c>
      <c r="H50" s="91"/>
      <c r="I50" s="92" t="e">
        <f t="shared" si="11"/>
        <v>#DIV/0!</v>
      </c>
      <c r="J50" s="91"/>
      <c r="K50" s="92" t="e">
        <f t="shared" si="12"/>
        <v>#DIV/0!</v>
      </c>
      <c r="L50" s="91"/>
      <c r="M50" s="92" t="e">
        <f t="shared" si="13"/>
        <v>#DIV/0!</v>
      </c>
      <c r="N50" s="91"/>
      <c r="O50" s="92" t="e">
        <f t="shared" si="15"/>
        <v>#DIV/0!</v>
      </c>
      <c r="P50" s="91"/>
      <c r="Q50" s="92" t="e">
        <f t="shared" si="16"/>
        <v>#DIV/0!</v>
      </c>
      <c r="R50" s="91"/>
      <c r="S50" s="93" t="e">
        <f t="shared" si="14"/>
        <v>#DIV/0!</v>
      </c>
    </row>
    <row r="51" spans="1:19" ht="47.25" customHeight="1" thickBot="1">
      <c r="A51" s="94">
        <v>17</v>
      </c>
      <c r="B51" s="62" t="s">
        <v>59</v>
      </c>
      <c r="C51" s="22">
        <f t="shared" si="9"/>
        <v>557390</v>
      </c>
      <c r="D51" s="22">
        <v>131584</v>
      </c>
      <c r="E51" s="95">
        <v>100</v>
      </c>
      <c r="F51" s="22">
        <v>177931</v>
      </c>
      <c r="G51" s="95">
        <f t="shared" si="10"/>
        <v>31.922172984804178</v>
      </c>
      <c r="H51" s="22">
        <v>34817</v>
      </c>
      <c r="I51" s="95">
        <f t="shared" si="11"/>
        <v>6.2464342740271617</v>
      </c>
      <c r="J51" s="22">
        <v>1317</v>
      </c>
      <c r="K51" s="95">
        <f t="shared" si="12"/>
        <v>0.23627980408690505</v>
      </c>
      <c r="L51" s="22">
        <v>254287</v>
      </c>
      <c r="M51" s="95">
        <f t="shared" si="13"/>
        <v>45.621019393961141</v>
      </c>
      <c r="N51" s="22">
        <v>13627</v>
      </c>
      <c r="O51" s="95">
        <f t="shared" si="15"/>
        <v>2.4447873122948027</v>
      </c>
      <c r="P51" s="22">
        <v>74574</v>
      </c>
      <c r="Q51" s="95">
        <f t="shared" si="16"/>
        <v>13.379142072875366</v>
      </c>
      <c r="R51" s="22">
        <v>837</v>
      </c>
      <c r="S51" s="96">
        <f t="shared" si="14"/>
        <v>0.15016415795044763</v>
      </c>
    </row>
    <row r="52" spans="1:19">
      <c r="A52" s="12" t="s">
        <v>11</v>
      </c>
      <c r="B52" s="12" t="s">
        <v>46</v>
      </c>
    </row>
  </sheetData>
  <mergeCells count="62">
    <mergeCell ref="E3:E4"/>
    <mergeCell ref="F3:F4"/>
    <mergeCell ref="S3:S4"/>
    <mergeCell ref="O3:O4"/>
    <mergeCell ref="P3:P4"/>
    <mergeCell ref="Q3:Q4"/>
    <mergeCell ref="R3:R4"/>
    <mergeCell ref="K3:K4"/>
    <mergeCell ref="L3:L4"/>
    <mergeCell ref="M3:M4"/>
    <mergeCell ref="N3:N4"/>
    <mergeCell ref="Q1:S1"/>
    <mergeCell ref="A2:A4"/>
    <mergeCell ref="C2:E2"/>
    <mergeCell ref="F2:G2"/>
    <mergeCell ref="H2:I2"/>
    <mergeCell ref="J2:K2"/>
    <mergeCell ref="L2:M2"/>
    <mergeCell ref="N2:O2"/>
    <mergeCell ref="P2:Q2"/>
    <mergeCell ref="R2:S2"/>
    <mergeCell ref="G3:G4"/>
    <mergeCell ref="H3:H4"/>
    <mergeCell ref="I3:I4"/>
    <mergeCell ref="J3:J4"/>
    <mergeCell ref="C3:C4"/>
    <mergeCell ref="D3:D4"/>
    <mergeCell ref="A43:A46"/>
    <mergeCell ref="A47:A50"/>
    <mergeCell ref="R17:R18"/>
    <mergeCell ref="A23:A26"/>
    <mergeCell ref="A27:A30"/>
    <mergeCell ref="A16:A18"/>
    <mergeCell ref="A31:A34"/>
    <mergeCell ref="A35:A38"/>
    <mergeCell ref="A39:A42"/>
    <mergeCell ref="A19:A22"/>
    <mergeCell ref="L16:M16"/>
    <mergeCell ref="N16:O16"/>
    <mergeCell ref="L17:L18"/>
    <mergeCell ref="M17:M18"/>
    <mergeCell ref="B16:B18"/>
    <mergeCell ref="S17:S18"/>
    <mergeCell ref="P16:Q16"/>
    <mergeCell ref="P17:P18"/>
    <mergeCell ref="Q17:Q18"/>
    <mergeCell ref="R16:S16"/>
    <mergeCell ref="N17:N18"/>
    <mergeCell ref="O17:O18"/>
    <mergeCell ref="C16:E16"/>
    <mergeCell ref="F16:G16"/>
    <mergeCell ref="H16:I16"/>
    <mergeCell ref="J16:K16"/>
    <mergeCell ref="J17:J18"/>
    <mergeCell ref="K17:K18"/>
    <mergeCell ref="C17:C18"/>
    <mergeCell ref="D17:D18"/>
    <mergeCell ref="E17:E18"/>
    <mergeCell ref="F17:F18"/>
    <mergeCell ref="G17:G18"/>
    <mergeCell ref="H17:H18"/>
    <mergeCell ref="I17:I1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57"/>
  <sheetViews>
    <sheetView view="pageBreakPreview" zoomScaleNormal="100" zoomScaleSheetLayoutView="100" workbookViewId="0">
      <selection activeCell="B1" sqref="B1"/>
    </sheetView>
  </sheetViews>
  <sheetFormatPr defaultRowHeight="13.5"/>
  <cols>
    <col min="1" max="1" width="11.125" style="5" customWidth="1"/>
    <col min="2" max="2" width="7" style="5" hidden="1" customWidth="1"/>
    <col min="3" max="10" width="9.25" style="5" customWidth="1"/>
    <col min="11" max="11" width="0.5" style="5" customWidth="1"/>
    <col min="12" max="12" width="11.125" style="5" customWidth="1"/>
    <col min="13" max="13" width="8" style="5" hidden="1" customWidth="1"/>
    <col min="14" max="23" width="7.5" style="5" customWidth="1"/>
    <col min="24" max="16384" width="9" style="5"/>
  </cols>
  <sheetData>
    <row r="1" spans="1:24" ht="20.25" customHeight="1" thickBot="1">
      <c r="A1" s="4" t="s">
        <v>80</v>
      </c>
      <c r="J1" s="43"/>
      <c r="L1" s="4"/>
      <c r="S1" s="148"/>
      <c r="T1" s="148"/>
      <c r="W1" s="43" t="s">
        <v>53</v>
      </c>
      <c r="X1" s="76"/>
    </row>
    <row r="2" spans="1:24">
      <c r="A2" s="161" t="s">
        <v>0</v>
      </c>
      <c r="C2" s="61"/>
      <c r="D2" s="61"/>
      <c r="E2" s="157" t="s">
        <v>52</v>
      </c>
      <c r="F2" s="157"/>
      <c r="G2" s="157"/>
      <c r="H2" s="157"/>
      <c r="I2" s="61"/>
      <c r="J2" s="61"/>
      <c r="L2" s="161" t="s">
        <v>0</v>
      </c>
      <c r="N2" s="61"/>
      <c r="O2" s="61"/>
      <c r="P2" s="157" t="s">
        <v>54</v>
      </c>
      <c r="Q2" s="157"/>
      <c r="R2" s="157"/>
      <c r="S2" s="157"/>
      <c r="T2" s="158"/>
      <c r="U2" s="158"/>
      <c r="V2" s="61"/>
      <c r="W2" s="61"/>
    </row>
    <row r="3" spans="1:24">
      <c r="A3" s="159"/>
      <c r="C3" s="129" t="s">
        <v>48</v>
      </c>
      <c r="D3" s="140"/>
      <c r="E3" s="140" t="s">
        <v>49</v>
      </c>
      <c r="F3" s="140"/>
      <c r="G3" s="140" t="s">
        <v>50</v>
      </c>
      <c r="H3" s="140"/>
      <c r="I3" s="140" t="s">
        <v>51</v>
      </c>
      <c r="J3" s="152"/>
      <c r="L3" s="159"/>
      <c r="N3" s="129" t="s">
        <v>48</v>
      </c>
      <c r="O3" s="140"/>
      <c r="P3" s="140" t="s">
        <v>55</v>
      </c>
      <c r="Q3" s="140"/>
      <c r="R3" s="140" t="s">
        <v>49</v>
      </c>
      <c r="S3" s="140"/>
      <c r="T3" s="140" t="s">
        <v>50</v>
      </c>
      <c r="U3" s="152"/>
      <c r="V3" s="140" t="s">
        <v>51</v>
      </c>
      <c r="W3" s="152"/>
    </row>
    <row r="4" spans="1:24">
      <c r="A4" s="159"/>
      <c r="C4" s="163" t="s">
        <v>47</v>
      </c>
      <c r="D4" s="140" t="s">
        <v>36</v>
      </c>
      <c r="E4" s="151" t="s">
        <v>47</v>
      </c>
      <c r="F4" s="140" t="s">
        <v>36</v>
      </c>
      <c r="G4" s="151" t="s">
        <v>47</v>
      </c>
      <c r="H4" s="140" t="s">
        <v>36</v>
      </c>
      <c r="I4" s="151" t="s">
        <v>47</v>
      </c>
      <c r="J4" s="152" t="s">
        <v>36</v>
      </c>
      <c r="L4" s="159"/>
      <c r="N4" s="163" t="s">
        <v>47</v>
      </c>
      <c r="O4" s="140" t="s">
        <v>36</v>
      </c>
      <c r="P4" s="151" t="s">
        <v>47</v>
      </c>
      <c r="Q4" s="140" t="s">
        <v>36</v>
      </c>
      <c r="R4" s="151" t="s">
        <v>47</v>
      </c>
      <c r="S4" s="140" t="s">
        <v>36</v>
      </c>
      <c r="T4" s="151" t="s">
        <v>47</v>
      </c>
      <c r="U4" s="152" t="s">
        <v>36</v>
      </c>
      <c r="V4" s="151" t="s">
        <v>47</v>
      </c>
      <c r="W4" s="152" t="s">
        <v>36</v>
      </c>
    </row>
    <row r="5" spans="1:24">
      <c r="A5" s="162"/>
      <c r="C5" s="129"/>
      <c r="D5" s="140"/>
      <c r="E5" s="140"/>
      <c r="F5" s="140"/>
      <c r="G5" s="140"/>
      <c r="H5" s="140"/>
      <c r="I5" s="140"/>
      <c r="J5" s="152"/>
      <c r="L5" s="162"/>
      <c r="N5" s="129"/>
      <c r="O5" s="140"/>
      <c r="P5" s="140"/>
      <c r="Q5" s="140"/>
      <c r="R5" s="140"/>
      <c r="S5" s="140"/>
      <c r="T5" s="140"/>
      <c r="U5" s="152"/>
      <c r="V5" s="140"/>
      <c r="W5" s="152"/>
    </row>
    <row r="6" spans="1:24" ht="21" hidden="1" customHeight="1">
      <c r="A6" s="7" t="s">
        <v>13</v>
      </c>
      <c r="C6" s="14">
        <f>SUM(C23:C26)</f>
        <v>43</v>
      </c>
      <c r="D6" s="97"/>
      <c r="E6" s="14">
        <f>SUM(E23:E26)</f>
        <v>50</v>
      </c>
      <c r="F6" s="14"/>
      <c r="G6" s="59" t="s">
        <v>67</v>
      </c>
      <c r="H6" s="59" t="s">
        <v>67</v>
      </c>
      <c r="I6" s="14">
        <f>SUM(I23:I26)</f>
        <v>1</v>
      </c>
      <c r="J6" s="14"/>
      <c r="L6" s="7" t="s">
        <v>13</v>
      </c>
      <c r="N6" s="98">
        <f>SUM(N23:N26)</f>
        <v>4</v>
      </c>
      <c r="O6" s="98"/>
      <c r="P6" s="98">
        <f>SUM(P23:P26)</f>
        <v>8</v>
      </c>
      <c r="Q6" s="98"/>
      <c r="R6" s="98">
        <f>SUM(R23:R26)</f>
        <v>11</v>
      </c>
      <c r="S6" s="98"/>
      <c r="T6" s="65" t="s">
        <v>67</v>
      </c>
      <c r="U6" s="65" t="s">
        <v>67</v>
      </c>
      <c r="V6" s="98">
        <f>SUM(V23:V26)</f>
        <v>5</v>
      </c>
      <c r="W6" s="98"/>
    </row>
    <row r="7" spans="1:24" ht="21" hidden="1" customHeight="1">
      <c r="A7" s="9">
        <v>10</v>
      </c>
      <c r="C7" s="14">
        <f>SUM(C27:C30)</f>
        <v>44</v>
      </c>
      <c r="D7" s="14"/>
      <c r="E7" s="14">
        <f>SUM(E27:E30)</f>
        <v>46</v>
      </c>
      <c r="F7" s="14"/>
      <c r="G7" s="59" t="s">
        <v>67</v>
      </c>
      <c r="H7" s="59" t="s">
        <v>67</v>
      </c>
      <c r="I7" s="14">
        <f>SUM(I27:I30)</f>
        <v>1</v>
      </c>
      <c r="J7" s="14"/>
      <c r="L7" s="9">
        <v>10</v>
      </c>
      <c r="N7" s="14">
        <f>SUM(N27:N30)</f>
        <v>4</v>
      </c>
      <c r="O7" s="14"/>
      <c r="P7" s="14">
        <f>SUM(P27:P30)</f>
        <v>9</v>
      </c>
      <c r="Q7" s="14"/>
      <c r="R7" s="14">
        <f>SUM(R27:R30)</f>
        <v>7</v>
      </c>
      <c r="S7" s="14"/>
      <c r="T7" s="59" t="s">
        <v>67</v>
      </c>
      <c r="U7" s="59" t="s">
        <v>67</v>
      </c>
      <c r="V7" s="14">
        <f>SUM(V27:V30)</f>
        <v>3</v>
      </c>
      <c r="W7" s="14"/>
    </row>
    <row r="8" spans="1:24" ht="21" hidden="1" customHeight="1">
      <c r="A8" s="9">
        <v>11</v>
      </c>
      <c r="C8" s="14">
        <f>SUM(C31:C34)</f>
        <v>48</v>
      </c>
      <c r="D8" s="14"/>
      <c r="E8" s="14">
        <f>SUM(E31:E34)</f>
        <v>23</v>
      </c>
      <c r="F8" s="14"/>
      <c r="G8" s="14">
        <f>SUM(G31:G34)</f>
        <v>24</v>
      </c>
      <c r="H8" s="14"/>
      <c r="I8" s="14">
        <f>SUM(I31:I34)</f>
        <v>0</v>
      </c>
      <c r="J8" s="14"/>
      <c r="L8" s="9">
        <v>11</v>
      </c>
      <c r="N8" s="14">
        <f>SUM(N31:N34)</f>
        <v>6</v>
      </c>
      <c r="O8" s="14"/>
      <c r="P8" s="14">
        <f>SUM(P31:P34)</f>
        <v>8</v>
      </c>
      <c r="Q8" s="14"/>
      <c r="R8" s="14">
        <f>SUM(R31:R34)</f>
        <v>5</v>
      </c>
      <c r="S8" s="14"/>
      <c r="T8" s="14">
        <f>SUM(T31:T34)</f>
        <v>3</v>
      </c>
      <c r="U8" s="14"/>
      <c r="V8" s="14">
        <f>SUM(V31:V34)</f>
        <v>3</v>
      </c>
      <c r="W8" s="14"/>
    </row>
    <row r="9" spans="1:24" ht="21" hidden="1" customHeight="1">
      <c r="A9" s="9">
        <v>12</v>
      </c>
      <c r="C9" s="14">
        <f>SUM(C35:C38)</f>
        <v>50</v>
      </c>
      <c r="D9" s="14"/>
      <c r="E9" s="14">
        <f>SUM(E35:E38)</f>
        <v>23</v>
      </c>
      <c r="F9" s="14"/>
      <c r="G9" s="14">
        <f>SUM(G35:G38)</f>
        <v>27</v>
      </c>
      <c r="H9" s="14"/>
      <c r="I9" s="14">
        <f>SUM(I35:I38)</f>
        <v>1</v>
      </c>
      <c r="J9" s="14"/>
      <c r="L9" s="9">
        <v>12</v>
      </c>
      <c r="N9" s="14">
        <f>SUM(N35:N38)</f>
        <v>9</v>
      </c>
      <c r="O9" s="14"/>
      <c r="P9" s="14">
        <f>SUM(P35:P38)</f>
        <v>10</v>
      </c>
      <c r="Q9" s="14"/>
      <c r="R9" s="14">
        <f>SUM(R35:R38)</f>
        <v>4</v>
      </c>
      <c r="S9" s="14"/>
      <c r="T9" s="14">
        <f>SUM(T35:T38)</f>
        <v>3</v>
      </c>
      <c r="U9" s="14"/>
      <c r="V9" s="14">
        <f>SUM(V35:V38)</f>
        <v>3</v>
      </c>
      <c r="W9" s="14"/>
    </row>
    <row r="10" spans="1:24" ht="21" customHeight="1">
      <c r="A10" s="9" t="s">
        <v>62</v>
      </c>
      <c r="C10" s="14">
        <f t="shared" ref="C10:J10" si="0">SUM(C39)</f>
        <v>53</v>
      </c>
      <c r="D10" s="121">
        <f t="shared" si="0"/>
        <v>40.5</v>
      </c>
      <c r="E10" s="99">
        <f t="shared" si="0"/>
        <v>31</v>
      </c>
      <c r="F10" s="99">
        <f t="shared" si="0"/>
        <v>23.7</v>
      </c>
      <c r="G10" s="99">
        <f t="shared" si="0"/>
        <v>16</v>
      </c>
      <c r="H10" s="119">
        <f t="shared" si="0"/>
        <v>12.2</v>
      </c>
      <c r="I10" s="99">
        <f t="shared" si="0"/>
        <v>2</v>
      </c>
      <c r="J10" s="117">
        <f t="shared" si="0"/>
        <v>1.5</v>
      </c>
      <c r="K10" s="100"/>
      <c r="L10" s="101" t="s">
        <v>62</v>
      </c>
      <c r="M10" s="100"/>
      <c r="N10" s="99">
        <f t="shared" ref="N10:W10" si="1">SUM(N39)</f>
        <v>10</v>
      </c>
      <c r="O10" s="117">
        <f t="shared" si="1"/>
        <v>7.6</v>
      </c>
      <c r="P10" s="99">
        <f t="shared" si="1"/>
        <v>11</v>
      </c>
      <c r="Q10" s="99">
        <f t="shared" si="1"/>
        <v>8.4</v>
      </c>
      <c r="R10" s="99">
        <f t="shared" si="1"/>
        <v>2</v>
      </c>
      <c r="S10" s="99">
        <f t="shared" si="1"/>
        <v>1.5</v>
      </c>
      <c r="T10" s="99">
        <f t="shared" si="1"/>
        <v>3</v>
      </c>
      <c r="U10" s="117">
        <f t="shared" si="1"/>
        <v>2.2999999999999998</v>
      </c>
      <c r="V10" s="99">
        <f t="shared" si="1"/>
        <v>3</v>
      </c>
      <c r="W10" s="99">
        <f t="shared" si="1"/>
        <v>2.2999999999999998</v>
      </c>
    </row>
    <row r="11" spans="1:24" ht="21" customHeight="1">
      <c r="A11" s="9">
        <v>14</v>
      </c>
      <c r="C11" s="14">
        <f t="shared" ref="C11:J11" si="2">SUM(C43)</f>
        <v>53</v>
      </c>
      <c r="D11" s="121">
        <f t="shared" si="2"/>
        <v>39.5</v>
      </c>
      <c r="E11" s="99">
        <f t="shared" si="2"/>
        <v>26</v>
      </c>
      <c r="F11" s="99">
        <f t="shared" si="2"/>
        <v>19.399999999999999</v>
      </c>
      <c r="G11" s="99">
        <f t="shared" si="2"/>
        <v>21</v>
      </c>
      <c r="H11" s="119">
        <f t="shared" si="2"/>
        <v>15.7</v>
      </c>
      <c r="I11" s="99">
        <f t="shared" si="2"/>
        <v>4</v>
      </c>
      <c r="J11" s="117">
        <f t="shared" si="2"/>
        <v>3</v>
      </c>
      <c r="K11" s="100"/>
      <c r="L11" s="101">
        <v>14</v>
      </c>
      <c r="M11" s="100"/>
      <c r="N11" s="99">
        <f t="shared" ref="N11:W11" si="3">SUM(N43)</f>
        <v>12</v>
      </c>
      <c r="O11" s="117">
        <f t="shared" si="3"/>
        <v>9</v>
      </c>
      <c r="P11" s="99">
        <f t="shared" si="3"/>
        <v>9</v>
      </c>
      <c r="Q11" s="99">
        <f t="shared" si="3"/>
        <v>6.7</v>
      </c>
      <c r="R11" s="99">
        <f t="shared" si="3"/>
        <v>2</v>
      </c>
      <c r="S11" s="99">
        <f t="shared" si="3"/>
        <v>1.5</v>
      </c>
      <c r="T11" s="99">
        <f t="shared" si="3"/>
        <v>5</v>
      </c>
      <c r="U11" s="117">
        <f t="shared" si="3"/>
        <v>3.7</v>
      </c>
      <c r="V11" s="99">
        <f t="shared" si="3"/>
        <v>2</v>
      </c>
      <c r="W11" s="99">
        <f t="shared" si="3"/>
        <v>1.5</v>
      </c>
    </row>
    <row r="12" spans="1:24" ht="21" customHeight="1">
      <c r="A12" s="9">
        <v>15</v>
      </c>
      <c r="C12" s="14">
        <f t="shared" ref="C12:J12" si="4">SUM(C47)</f>
        <v>63</v>
      </c>
      <c r="D12" s="121">
        <f t="shared" si="4"/>
        <v>42.3</v>
      </c>
      <c r="E12" s="99">
        <f t="shared" si="4"/>
        <v>26</v>
      </c>
      <c r="F12" s="99">
        <f t="shared" si="4"/>
        <v>17.399999999999999</v>
      </c>
      <c r="G12" s="99">
        <f t="shared" si="4"/>
        <v>25</v>
      </c>
      <c r="H12" s="119">
        <f t="shared" si="4"/>
        <v>16.8</v>
      </c>
      <c r="I12" s="99">
        <f t="shared" si="4"/>
        <v>5</v>
      </c>
      <c r="J12" s="117">
        <f t="shared" si="4"/>
        <v>3.4</v>
      </c>
      <c r="K12" s="100"/>
      <c r="L12" s="101">
        <v>15</v>
      </c>
      <c r="M12" s="100"/>
      <c r="N12" s="99">
        <f t="shared" ref="N12:W12" si="5">SUM(N47)</f>
        <v>13</v>
      </c>
      <c r="O12" s="117">
        <f t="shared" si="5"/>
        <v>8.6999999999999993</v>
      </c>
      <c r="P12" s="99">
        <f t="shared" si="5"/>
        <v>8</v>
      </c>
      <c r="Q12" s="99">
        <f t="shared" si="5"/>
        <v>5.4</v>
      </c>
      <c r="R12" s="99">
        <f t="shared" si="5"/>
        <v>1</v>
      </c>
      <c r="S12" s="99">
        <f t="shared" si="5"/>
        <v>0.7</v>
      </c>
      <c r="T12" s="99">
        <f t="shared" si="5"/>
        <v>6</v>
      </c>
      <c r="U12" s="117">
        <f t="shared" si="5"/>
        <v>4</v>
      </c>
      <c r="V12" s="99">
        <f t="shared" si="5"/>
        <v>2</v>
      </c>
      <c r="W12" s="99">
        <f t="shared" si="5"/>
        <v>1.3</v>
      </c>
    </row>
    <row r="13" spans="1:24" ht="21" customHeight="1">
      <c r="A13" s="9">
        <v>16</v>
      </c>
      <c r="C13" s="14">
        <f t="shared" ref="C13:J13" si="6">SUM(C51)</f>
        <v>72</v>
      </c>
      <c r="D13" s="121">
        <f t="shared" si="6"/>
        <v>43.3</v>
      </c>
      <c r="E13" s="99">
        <f t="shared" si="6"/>
        <v>28</v>
      </c>
      <c r="F13" s="99">
        <f t="shared" si="6"/>
        <v>16.899999999999999</v>
      </c>
      <c r="G13" s="99">
        <f t="shared" si="6"/>
        <v>29</v>
      </c>
      <c r="H13" s="119">
        <f t="shared" si="6"/>
        <v>17.5</v>
      </c>
      <c r="I13" s="99">
        <f t="shared" si="6"/>
        <v>6</v>
      </c>
      <c r="J13" s="117">
        <f t="shared" si="6"/>
        <v>3.6</v>
      </c>
      <c r="K13" s="100"/>
      <c r="L13" s="101">
        <v>16</v>
      </c>
      <c r="M13" s="100"/>
      <c r="N13" s="99">
        <f t="shared" ref="N13:W13" si="7">SUM(N51)</f>
        <v>15</v>
      </c>
      <c r="O13" s="117">
        <f t="shared" si="7"/>
        <v>9</v>
      </c>
      <c r="P13" s="99">
        <f t="shared" si="7"/>
        <v>7</v>
      </c>
      <c r="Q13" s="99">
        <f t="shared" si="7"/>
        <v>4.2</v>
      </c>
      <c r="R13" s="99">
        <f t="shared" si="7"/>
        <v>1</v>
      </c>
      <c r="S13" s="99">
        <f t="shared" si="7"/>
        <v>0.6</v>
      </c>
      <c r="T13" s="99">
        <f t="shared" si="7"/>
        <v>7</v>
      </c>
      <c r="U13" s="117">
        <f t="shared" si="7"/>
        <v>4.2</v>
      </c>
      <c r="V13" s="99">
        <f t="shared" si="7"/>
        <v>1</v>
      </c>
      <c r="W13" s="99">
        <f t="shared" si="7"/>
        <v>0.6</v>
      </c>
    </row>
    <row r="14" spans="1:24" ht="21" customHeight="1" thickBot="1">
      <c r="A14" s="10">
        <v>17</v>
      </c>
      <c r="B14" s="27"/>
      <c r="C14" s="102">
        <f>SUM(C55:C55)</f>
        <v>122</v>
      </c>
      <c r="D14" s="118">
        <f>D55</f>
        <v>44</v>
      </c>
      <c r="E14" s="103">
        <f>SUM(E55:E55)</f>
        <v>50</v>
      </c>
      <c r="F14" s="103">
        <f>F55</f>
        <v>18.100000000000001</v>
      </c>
      <c r="G14" s="103">
        <f>SUM(G55:G55)</f>
        <v>46</v>
      </c>
      <c r="H14" s="120">
        <f>H55</f>
        <v>16.600000000000001</v>
      </c>
      <c r="I14" s="103">
        <f>SUM(I55:I55)</f>
        <v>12</v>
      </c>
      <c r="J14" s="118">
        <f>J55</f>
        <v>4.3</v>
      </c>
      <c r="K14" s="104"/>
      <c r="L14" s="105">
        <v>17</v>
      </c>
      <c r="M14" s="104"/>
      <c r="N14" s="103">
        <f>SUM(N55:N55)</f>
        <v>19</v>
      </c>
      <c r="O14" s="118">
        <f>O55</f>
        <v>6.9</v>
      </c>
      <c r="P14" s="103">
        <f>SUM(P55:P55)</f>
        <v>9</v>
      </c>
      <c r="Q14" s="103">
        <f>Q55</f>
        <v>3.2</v>
      </c>
      <c r="R14" s="103">
        <f>SUM(R55:R55)</f>
        <v>4</v>
      </c>
      <c r="S14" s="103">
        <f>S55</f>
        <v>1.4</v>
      </c>
      <c r="T14" s="103">
        <f>SUM(T55:T55)</f>
        <v>12</v>
      </c>
      <c r="U14" s="118">
        <f>U55</f>
        <v>4.3</v>
      </c>
      <c r="V14" s="103">
        <f>SUM(V55:V55)</f>
        <v>3</v>
      </c>
      <c r="W14" s="103">
        <f>W55</f>
        <v>1.1000000000000001</v>
      </c>
    </row>
    <row r="15" spans="1:24" ht="13.5" customHeight="1">
      <c r="A15" s="123" t="s">
        <v>70</v>
      </c>
      <c r="B15" s="27"/>
      <c r="C15" s="14"/>
      <c r="D15" s="117"/>
      <c r="E15" s="99"/>
      <c r="F15" s="99"/>
      <c r="G15" s="99"/>
      <c r="H15" s="119"/>
      <c r="I15" s="99"/>
      <c r="J15" s="117"/>
      <c r="K15" s="104"/>
      <c r="L15" s="122"/>
      <c r="M15" s="104"/>
      <c r="N15" s="99"/>
      <c r="O15" s="117"/>
      <c r="P15" s="99"/>
      <c r="Q15" s="99"/>
      <c r="R15" s="99"/>
      <c r="S15" s="99"/>
      <c r="T15" s="99"/>
      <c r="U15" s="117"/>
      <c r="V15" s="99"/>
      <c r="W15" s="99"/>
    </row>
    <row r="16" spans="1:24">
      <c r="A16" s="12" t="s">
        <v>11</v>
      </c>
      <c r="L16" s="12"/>
    </row>
    <row r="17" spans="1:23">
      <c r="L17" s="12"/>
    </row>
    <row r="18" spans="1:23" ht="14.25" thickBot="1">
      <c r="A18" s="4" t="s">
        <v>80</v>
      </c>
      <c r="J18" s="79" t="s">
        <v>53</v>
      </c>
      <c r="L18" s="4"/>
      <c r="T18" s="148"/>
      <c r="U18" s="148"/>
      <c r="V18" s="102" t="s">
        <v>53</v>
      </c>
      <c r="W18" s="102"/>
    </row>
    <row r="19" spans="1:23">
      <c r="A19" s="161" t="s">
        <v>0</v>
      </c>
      <c r="B19" s="164"/>
      <c r="C19" s="61"/>
      <c r="D19" s="61"/>
      <c r="E19" s="157" t="s">
        <v>52</v>
      </c>
      <c r="F19" s="157"/>
      <c r="G19" s="157"/>
      <c r="H19" s="157"/>
      <c r="I19" s="61"/>
      <c r="J19" s="61"/>
      <c r="L19" s="161" t="s">
        <v>0</v>
      </c>
      <c r="M19" s="164"/>
      <c r="N19" s="61"/>
      <c r="O19" s="61"/>
      <c r="P19" s="157" t="s">
        <v>54</v>
      </c>
      <c r="Q19" s="157"/>
      <c r="R19" s="157"/>
      <c r="S19" s="157"/>
      <c r="T19" s="158"/>
      <c r="U19" s="158"/>
      <c r="V19" s="61"/>
      <c r="W19" s="61"/>
    </row>
    <row r="20" spans="1:23">
      <c r="A20" s="159"/>
      <c r="B20" s="165"/>
      <c r="C20" s="129" t="s">
        <v>48</v>
      </c>
      <c r="D20" s="140"/>
      <c r="E20" s="140" t="s">
        <v>49</v>
      </c>
      <c r="F20" s="140"/>
      <c r="G20" s="140" t="s">
        <v>50</v>
      </c>
      <c r="H20" s="140"/>
      <c r="I20" s="140" t="s">
        <v>51</v>
      </c>
      <c r="J20" s="152"/>
      <c r="L20" s="159"/>
      <c r="M20" s="165"/>
      <c r="N20" s="129" t="s">
        <v>48</v>
      </c>
      <c r="O20" s="140"/>
      <c r="P20" s="140" t="s">
        <v>55</v>
      </c>
      <c r="Q20" s="140"/>
      <c r="R20" s="140" t="s">
        <v>49</v>
      </c>
      <c r="S20" s="140"/>
      <c r="T20" s="140" t="s">
        <v>50</v>
      </c>
      <c r="U20" s="152"/>
      <c r="V20" s="140" t="s">
        <v>51</v>
      </c>
      <c r="W20" s="140"/>
    </row>
    <row r="21" spans="1:23">
      <c r="A21" s="159"/>
      <c r="B21" s="165"/>
      <c r="C21" s="163" t="s">
        <v>47</v>
      </c>
      <c r="D21" s="140" t="s">
        <v>36</v>
      </c>
      <c r="E21" s="151" t="s">
        <v>47</v>
      </c>
      <c r="F21" s="140" t="s">
        <v>36</v>
      </c>
      <c r="G21" s="151" t="s">
        <v>47</v>
      </c>
      <c r="H21" s="140" t="s">
        <v>36</v>
      </c>
      <c r="I21" s="151" t="s">
        <v>47</v>
      </c>
      <c r="J21" s="152" t="s">
        <v>36</v>
      </c>
      <c r="L21" s="159"/>
      <c r="M21" s="165"/>
      <c r="N21" s="163" t="s">
        <v>47</v>
      </c>
      <c r="O21" s="140" t="s">
        <v>36</v>
      </c>
      <c r="P21" s="151" t="s">
        <v>47</v>
      </c>
      <c r="Q21" s="140" t="s">
        <v>36</v>
      </c>
      <c r="R21" s="151" t="s">
        <v>47</v>
      </c>
      <c r="S21" s="140" t="s">
        <v>36</v>
      </c>
      <c r="T21" s="151" t="s">
        <v>47</v>
      </c>
      <c r="U21" s="152" t="s">
        <v>36</v>
      </c>
      <c r="V21" s="151" t="s">
        <v>47</v>
      </c>
      <c r="W21" s="140" t="s">
        <v>36</v>
      </c>
    </row>
    <row r="22" spans="1:23">
      <c r="A22" s="162"/>
      <c r="B22" s="166"/>
      <c r="C22" s="129"/>
      <c r="D22" s="140"/>
      <c r="E22" s="140"/>
      <c r="F22" s="140"/>
      <c r="G22" s="140"/>
      <c r="H22" s="140"/>
      <c r="I22" s="140"/>
      <c r="J22" s="152"/>
      <c r="L22" s="162"/>
      <c r="M22" s="166"/>
      <c r="N22" s="129"/>
      <c r="O22" s="140"/>
      <c r="P22" s="140"/>
      <c r="Q22" s="140"/>
      <c r="R22" s="140"/>
      <c r="S22" s="140"/>
      <c r="T22" s="140"/>
      <c r="U22" s="152"/>
      <c r="V22" s="140"/>
      <c r="W22" s="140"/>
    </row>
    <row r="23" spans="1:23" ht="21" hidden="1" customHeight="1">
      <c r="A23" s="160" t="s">
        <v>13</v>
      </c>
      <c r="B23" s="13" t="s">
        <v>2</v>
      </c>
      <c r="C23" s="14">
        <v>43</v>
      </c>
      <c r="D23" s="14">
        <v>35.200000000000003</v>
      </c>
      <c r="E23" s="14">
        <v>50</v>
      </c>
      <c r="F23" s="97">
        <v>41</v>
      </c>
      <c r="G23" s="14"/>
      <c r="H23" s="14"/>
      <c r="I23" s="14">
        <v>1</v>
      </c>
      <c r="J23" s="97">
        <v>0.8</v>
      </c>
      <c r="L23" s="160" t="s">
        <v>13</v>
      </c>
      <c r="M23" s="13" t="s">
        <v>2</v>
      </c>
      <c r="N23" s="98">
        <v>4</v>
      </c>
      <c r="O23" s="98">
        <v>3.3</v>
      </c>
      <c r="P23" s="98">
        <v>8</v>
      </c>
      <c r="Q23" s="106">
        <v>6.6</v>
      </c>
      <c r="R23" s="98">
        <v>11</v>
      </c>
      <c r="S23" s="98">
        <v>9</v>
      </c>
      <c r="T23" s="98"/>
      <c r="U23" s="106"/>
      <c r="V23" s="98">
        <v>5</v>
      </c>
      <c r="W23" s="98">
        <v>4.0999999999999996</v>
      </c>
    </row>
    <row r="24" spans="1:23" ht="21" hidden="1" customHeight="1">
      <c r="A24" s="159"/>
      <c r="B24" s="13" t="s">
        <v>3</v>
      </c>
      <c r="C24" s="14"/>
      <c r="D24" s="14"/>
      <c r="E24" s="14"/>
      <c r="F24" s="14"/>
      <c r="G24" s="14"/>
      <c r="H24" s="14"/>
      <c r="I24" s="14"/>
      <c r="J24" s="97"/>
      <c r="L24" s="159"/>
      <c r="M24" s="13" t="s">
        <v>3</v>
      </c>
      <c r="N24" s="14"/>
      <c r="O24" s="14"/>
      <c r="P24" s="14"/>
      <c r="Q24" s="14"/>
      <c r="R24" s="14"/>
      <c r="S24" s="14"/>
      <c r="T24" s="14"/>
      <c r="U24" s="97"/>
      <c r="V24" s="14"/>
      <c r="W24" s="14"/>
    </row>
    <row r="25" spans="1:23" ht="21" hidden="1" customHeight="1">
      <c r="A25" s="159"/>
      <c r="B25" s="13" t="s">
        <v>4</v>
      </c>
      <c r="C25" s="14"/>
      <c r="D25" s="14"/>
      <c r="E25" s="14"/>
      <c r="F25" s="14"/>
      <c r="G25" s="14"/>
      <c r="H25" s="14"/>
      <c r="I25" s="14"/>
      <c r="J25" s="97"/>
      <c r="L25" s="159"/>
      <c r="M25" s="13" t="s">
        <v>4</v>
      </c>
      <c r="N25" s="14"/>
      <c r="O25" s="14"/>
      <c r="P25" s="14"/>
      <c r="Q25" s="14"/>
      <c r="R25" s="14"/>
      <c r="S25" s="14"/>
      <c r="T25" s="14"/>
      <c r="U25" s="97"/>
      <c r="V25" s="14"/>
      <c r="W25" s="14"/>
    </row>
    <row r="26" spans="1:23" ht="21" hidden="1" customHeight="1">
      <c r="A26" s="159"/>
      <c r="B26" s="13" t="s">
        <v>5</v>
      </c>
      <c r="C26" s="14"/>
      <c r="D26" s="14"/>
      <c r="E26" s="14"/>
      <c r="F26" s="14"/>
      <c r="G26" s="14"/>
      <c r="H26" s="14"/>
      <c r="I26" s="14"/>
      <c r="J26" s="97"/>
      <c r="L26" s="159"/>
      <c r="M26" s="13" t="s">
        <v>5</v>
      </c>
      <c r="N26" s="14"/>
      <c r="O26" s="14"/>
      <c r="P26" s="14"/>
      <c r="Q26" s="14"/>
      <c r="R26" s="14"/>
      <c r="S26" s="14"/>
      <c r="T26" s="14"/>
      <c r="U26" s="97"/>
      <c r="V26" s="14"/>
      <c r="W26" s="14"/>
    </row>
    <row r="27" spans="1:23" ht="21" hidden="1" customHeight="1">
      <c r="A27" s="159">
        <v>10</v>
      </c>
      <c r="B27" s="13" t="s">
        <v>2</v>
      </c>
      <c r="C27" s="14">
        <v>44</v>
      </c>
      <c r="D27" s="14">
        <v>38.6</v>
      </c>
      <c r="E27" s="14">
        <v>46</v>
      </c>
      <c r="F27" s="14">
        <v>40.4</v>
      </c>
      <c r="G27" s="14"/>
      <c r="H27" s="14"/>
      <c r="I27" s="14">
        <v>1</v>
      </c>
      <c r="J27" s="97">
        <v>0.9</v>
      </c>
      <c r="L27" s="159">
        <v>10</v>
      </c>
      <c r="M27" s="13" t="s">
        <v>2</v>
      </c>
      <c r="N27" s="14">
        <v>4</v>
      </c>
      <c r="O27" s="14">
        <v>3.5</v>
      </c>
      <c r="P27" s="14">
        <v>9</v>
      </c>
      <c r="Q27" s="14">
        <v>7.9</v>
      </c>
      <c r="R27" s="14">
        <v>7</v>
      </c>
      <c r="S27" s="14">
        <v>6.1</v>
      </c>
      <c r="T27" s="14"/>
      <c r="U27" s="97"/>
      <c r="V27" s="14">
        <v>3</v>
      </c>
      <c r="W27" s="14">
        <v>2.6</v>
      </c>
    </row>
    <row r="28" spans="1:23" ht="21" hidden="1" customHeight="1">
      <c r="A28" s="159"/>
      <c r="B28" s="13" t="s">
        <v>3</v>
      </c>
      <c r="C28" s="14"/>
      <c r="D28" s="14"/>
      <c r="E28" s="14"/>
      <c r="F28" s="14"/>
      <c r="G28" s="14"/>
      <c r="H28" s="14"/>
      <c r="I28" s="14"/>
      <c r="J28" s="97"/>
      <c r="L28" s="159"/>
      <c r="M28" s="13" t="s">
        <v>3</v>
      </c>
      <c r="N28" s="14"/>
      <c r="O28" s="14"/>
      <c r="P28" s="14"/>
      <c r="Q28" s="14"/>
      <c r="R28" s="14"/>
      <c r="S28" s="14"/>
      <c r="T28" s="14"/>
      <c r="U28" s="97"/>
      <c r="V28" s="14"/>
      <c r="W28" s="14"/>
    </row>
    <row r="29" spans="1:23" ht="21" hidden="1" customHeight="1">
      <c r="A29" s="159"/>
      <c r="B29" s="13" t="s">
        <v>4</v>
      </c>
      <c r="C29" s="14"/>
      <c r="D29" s="14"/>
      <c r="E29" s="14"/>
      <c r="F29" s="14"/>
      <c r="G29" s="14"/>
      <c r="H29" s="14"/>
      <c r="I29" s="14"/>
      <c r="J29" s="97"/>
      <c r="L29" s="159"/>
      <c r="M29" s="13" t="s">
        <v>4</v>
      </c>
      <c r="N29" s="14"/>
      <c r="O29" s="14"/>
      <c r="P29" s="14"/>
      <c r="Q29" s="14"/>
      <c r="R29" s="14"/>
      <c r="S29" s="14"/>
      <c r="T29" s="14"/>
      <c r="U29" s="97"/>
      <c r="V29" s="14"/>
      <c r="W29" s="14"/>
    </row>
    <row r="30" spans="1:23" ht="21" hidden="1" customHeight="1">
      <c r="A30" s="159"/>
      <c r="B30" s="13" t="s">
        <v>5</v>
      </c>
      <c r="C30" s="14"/>
      <c r="D30" s="14"/>
      <c r="E30" s="14"/>
      <c r="F30" s="14"/>
      <c r="G30" s="14"/>
      <c r="H30" s="14"/>
      <c r="I30" s="14"/>
      <c r="J30" s="97"/>
      <c r="L30" s="159"/>
      <c r="M30" s="13" t="s">
        <v>5</v>
      </c>
      <c r="N30" s="14"/>
      <c r="O30" s="14"/>
      <c r="P30" s="14"/>
      <c r="Q30" s="14"/>
      <c r="R30" s="14"/>
      <c r="S30" s="14"/>
      <c r="T30" s="14"/>
      <c r="U30" s="97"/>
      <c r="V30" s="14"/>
      <c r="W30" s="14"/>
    </row>
    <row r="31" spans="1:23" ht="21" hidden="1" customHeight="1">
      <c r="A31" s="159">
        <v>11</v>
      </c>
      <c r="B31" s="13" t="s">
        <v>2</v>
      </c>
      <c r="C31" s="14">
        <v>48</v>
      </c>
      <c r="D31" s="97">
        <v>40</v>
      </c>
      <c r="E31" s="14">
        <v>23</v>
      </c>
      <c r="F31" s="14">
        <v>19.2</v>
      </c>
      <c r="G31" s="14">
        <v>24</v>
      </c>
      <c r="H31" s="97">
        <v>20</v>
      </c>
      <c r="I31" s="14">
        <v>0</v>
      </c>
      <c r="J31" s="97">
        <v>0</v>
      </c>
      <c r="L31" s="159">
        <v>11</v>
      </c>
      <c r="M31" s="13" t="s">
        <v>2</v>
      </c>
      <c r="N31" s="14">
        <v>6</v>
      </c>
      <c r="O31" s="97">
        <v>5</v>
      </c>
      <c r="P31" s="14">
        <v>8</v>
      </c>
      <c r="Q31" s="14">
        <v>6.7</v>
      </c>
      <c r="R31" s="14">
        <v>5</v>
      </c>
      <c r="S31" s="97">
        <v>4.2</v>
      </c>
      <c r="T31" s="14">
        <v>3</v>
      </c>
      <c r="U31" s="97">
        <v>2.5</v>
      </c>
      <c r="V31" s="14">
        <v>3</v>
      </c>
      <c r="W31" s="97">
        <v>2.5</v>
      </c>
    </row>
    <row r="32" spans="1:23" ht="21" hidden="1" customHeight="1">
      <c r="A32" s="159"/>
      <c r="B32" s="13" t="s">
        <v>3</v>
      </c>
      <c r="C32" s="14"/>
      <c r="D32" s="14"/>
      <c r="E32" s="14"/>
      <c r="F32" s="14"/>
      <c r="G32" s="14"/>
      <c r="H32" s="14"/>
      <c r="I32" s="14"/>
      <c r="J32" s="97"/>
      <c r="L32" s="159"/>
      <c r="M32" s="13" t="s">
        <v>3</v>
      </c>
      <c r="N32" s="14"/>
      <c r="O32" s="14"/>
      <c r="P32" s="14"/>
      <c r="Q32" s="14"/>
      <c r="R32" s="14"/>
      <c r="S32" s="14"/>
      <c r="T32" s="14"/>
      <c r="U32" s="97"/>
      <c r="V32" s="14"/>
      <c r="W32" s="14"/>
    </row>
    <row r="33" spans="1:23" ht="21" hidden="1" customHeight="1">
      <c r="A33" s="159"/>
      <c r="B33" s="13" t="s">
        <v>4</v>
      </c>
      <c r="C33" s="14"/>
      <c r="D33" s="14"/>
      <c r="E33" s="14"/>
      <c r="F33" s="14"/>
      <c r="G33" s="14"/>
      <c r="H33" s="14"/>
      <c r="I33" s="14"/>
      <c r="J33" s="97"/>
      <c r="L33" s="159"/>
      <c r="M33" s="13" t="s">
        <v>4</v>
      </c>
      <c r="N33" s="14"/>
      <c r="O33" s="14"/>
      <c r="P33" s="14"/>
      <c r="Q33" s="14"/>
      <c r="R33" s="14"/>
      <c r="S33" s="14"/>
      <c r="T33" s="14"/>
      <c r="U33" s="97"/>
      <c r="V33" s="14"/>
      <c r="W33" s="14"/>
    </row>
    <row r="34" spans="1:23" ht="21" hidden="1" customHeight="1">
      <c r="A34" s="159"/>
      <c r="B34" s="13" t="s">
        <v>5</v>
      </c>
      <c r="C34" s="14"/>
      <c r="D34" s="14"/>
      <c r="E34" s="14"/>
      <c r="F34" s="14"/>
      <c r="G34" s="14"/>
      <c r="H34" s="14"/>
      <c r="I34" s="14"/>
      <c r="J34" s="97"/>
      <c r="L34" s="159"/>
      <c r="M34" s="13" t="s">
        <v>5</v>
      </c>
      <c r="N34" s="14"/>
      <c r="O34" s="14"/>
      <c r="P34" s="14"/>
      <c r="Q34" s="14"/>
      <c r="R34" s="14"/>
      <c r="S34" s="14"/>
      <c r="T34" s="14"/>
      <c r="U34" s="97"/>
      <c r="V34" s="14"/>
      <c r="W34" s="14"/>
    </row>
    <row r="35" spans="1:23" ht="21" hidden="1" customHeight="1">
      <c r="A35" s="159">
        <v>12</v>
      </c>
      <c r="B35" s="13" t="s">
        <v>2</v>
      </c>
      <c r="C35" s="14">
        <v>50</v>
      </c>
      <c r="D35" s="14">
        <v>38.5</v>
      </c>
      <c r="E35" s="14">
        <v>23</v>
      </c>
      <c r="F35" s="14">
        <v>17.7</v>
      </c>
      <c r="G35" s="14">
        <v>27</v>
      </c>
      <c r="H35" s="14">
        <v>20.8</v>
      </c>
      <c r="I35" s="14">
        <v>1</v>
      </c>
      <c r="J35" s="97">
        <v>0.7</v>
      </c>
      <c r="L35" s="159">
        <v>12</v>
      </c>
      <c r="M35" s="13" t="s">
        <v>2</v>
      </c>
      <c r="N35" s="14">
        <v>9</v>
      </c>
      <c r="O35" s="14">
        <v>6.9</v>
      </c>
      <c r="P35" s="14">
        <v>10</v>
      </c>
      <c r="Q35" s="14">
        <v>7.7</v>
      </c>
      <c r="R35" s="14">
        <v>4</v>
      </c>
      <c r="S35" s="14">
        <v>3.1</v>
      </c>
      <c r="T35" s="14">
        <v>3</v>
      </c>
      <c r="U35" s="97">
        <v>2.2999999999999998</v>
      </c>
      <c r="V35" s="14">
        <v>3</v>
      </c>
      <c r="W35" s="14">
        <v>2.2999999999999998</v>
      </c>
    </row>
    <row r="36" spans="1:23" ht="21" hidden="1" customHeight="1">
      <c r="A36" s="159"/>
      <c r="B36" s="13" t="s">
        <v>3</v>
      </c>
      <c r="C36" s="14"/>
      <c r="D36" s="14"/>
      <c r="E36" s="14"/>
      <c r="F36" s="14"/>
      <c r="G36" s="14"/>
      <c r="H36" s="14"/>
      <c r="I36" s="14"/>
      <c r="J36" s="97"/>
      <c r="L36" s="159"/>
      <c r="M36" s="13" t="s">
        <v>3</v>
      </c>
      <c r="N36" s="14"/>
      <c r="O36" s="14"/>
      <c r="P36" s="14"/>
      <c r="Q36" s="14"/>
      <c r="R36" s="14"/>
      <c r="S36" s="14"/>
      <c r="T36" s="14"/>
      <c r="U36" s="97"/>
      <c r="V36" s="14"/>
      <c r="W36" s="14"/>
    </row>
    <row r="37" spans="1:23" ht="21" hidden="1" customHeight="1">
      <c r="A37" s="159"/>
      <c r="B37" s="13" t="s">
        <v>4</v>
      </c>
      <c r="C37" s="14"/>
      <c r="D37" s="14"/>
      <c r="E37" s="14"/>
      <c r="F37" s="14"/>
      <c r="G37" s="14"/>
      <c r="H37" s="14"/>
      <c r="I37" s="14"/>
      <c r="J37" s="97"/>
      <c r="L37" s="159"/>
      <c r="M37" s="13" t="s">
        <v>4</v>
      </c>
      <c r="N37" s="14"/>
      <c r="O37" s="14"/>
      <c r="P37" s="14"/>
      <c r="Q37" s="14"/>
      <c r="R37" s="14"/>
      <c r="S37" s="14"/>
      <c r="T37" s="14"/>
      <c r="U37" s="97"/>
      <c r="V37" s="14"/>
      <c r="W37" s="14"/>
    </row>
    <row r="38" spans="1:23" ht="21" hidden="1" customHeight="1">
      <c r="A38" s="159"/>
      <c r="B38" s="13" t="s">
        <v>5</v>
      </c>
      <c r="C38" s="14"/>
      <c r="D38" s="14"/>
      <c r="E38" s="14"/>
      <c r="F38" s="14"/>
      <c r="G38" s="14"/>
      <c r="H38" s="14"/>
      <c r="I38" s="14"/>
      <c r="J38" s="97"/>
      <c r="L38" s="159"/>
      <c r="M38" s="13" t="s">
        <v>5</v>
      </c>
      <c r="N38" s="14"/>
      <c r="O38" s="14"/>
      <c r="P38" s="14"/>
      <c r="Q38" s="14"/>
      <c r="R38" s="14"/>
      <c r="S38" s="14"/>
      <c r="T38" s="14"/>
      <c r="U38" s="97"/>
      <c r="V38" s="14"/>
      <c r="W38" s="14"/>
    </row>
    <row r="39" spans="1:23" ht="21" customHeight="1">
      <c r="A39" s="160">
        <v>13</v>
      </c>
      <c r="B39" s="36" t="s">
        <v>56</v>
      </c>
      <c r="C39" s="107">
        <v>53</v>
      </c>
      <c r="D39" s="108">
        <v>40.5</v>
      </c>
      <c r="E39" s="108">
        <v>31</v>
      </c>
      <c r="F39" s="108">
        <v>23.7</v>
      </c>
      <c r="G39" s="108">
        <v>16</v>
      </c>
      <c r="H39" s="108">
        <v>12.2</v>
      </c>
      <c r="I39" s="108">
        <v>2</v>
      </c>
      <c r="J39" s="109">
        <v>1.5</v>
      </c>
      <c r="L39" s="159">
        <v>13</v>
      </c>
      <c r="M39" s="36" t="s">
        <v>56</v>
      </c>
      <c r="N39" s="66">
        <v>10</v>
      </c>
      <c r="O39" s="67">
        <v>7.6</v>
      </c>
      <c r="P39" s="67">
        <v>11</v>
      </c>
      <c r="Q39" s="67">
        <v>8.4</v>
      </c>
      <c r="R39" s="67">
        <v>2</v>
      </c>
      <c r="S39" s="67">
        <v>1.5</v>
      </c>
      <c r="T39" s="67">
        <v>3</v>
      </c>
      <c r="U39" s="110">
        <v>2.2999999999999998</v>
      </c>
      <c r="V39" s="67">
        <v>3</v>
      </c>
      <c r="W39" s="68">
        <v>2.2999999999999998</v>
      </c>
    </row>
    <row r="40" spans="1:23" ht="21" customHeight="1">
      <c r="A40" s="159"/>
      <c r="B40" s="36" t="s">
        <v>57</v>
      </c>
      <c r="C40" s="107">
        <v>28</v>
      </c>
      <c r="D40" s="108">
        <v>41.2</v>
      </c>
      <c r="E40" s="108">
        <v>18</v>
      </c>
      <c r="F40" s="108">
        <v>26.5</v>
      </c>
      <c r="G40" s="108">
        <v>14</v>
      </c>
      <c r="H40" s="108">
        <v>20.6</v>
      </c>
      <c r="I40" s="108">
        <v>2</v>
      </c>
      <c r="J40" s="109">
        <v>2.9</v>
      </c>
      <c r="L40" s="159"/>
      <c r="M40" s="36" t="s">
        <v>57</v>
      </c>
      <c r="N40" s="66">
        <v>1</v>
      </c>
      <c r="O40" s="67">
        <v>1.5</v>
      </c>
      <c r="P40" s="67">
        <v>1</v>
      </c>
      <c r="Q40" s="67">
        <v>1.5</v>
      </c>
      <c r="R40" s="67">
        <v>3</v>
      </c>
      <c r="S40" s="67">
        <v>4.4000000000000004</v>
      </c>
      <c r="T40" s="67">
        <v>1</v>
      </c>
      <c r="U40" s="110">
        <v>1.5</v>
      </c>
      <c r="V40" s="67" t="s">
        <v>68</v>
      </c>
      <c r="W40" s="68" t="s">
        <v>68</v>
      </c>
    </row>
    <row r="41" spans="1:23" ht="21" customHeight="1">
      <c r="A41" s="159"/>
      <c r="B41" s="36" t="s">
        <v>58</v>
      </c>
      <c r="C41" s="107">
        <v>2</v>
      </c>
      <c r="D41" s="108">
        <v>15.4</v>
      </c>
      <c r="E41" s="108">
        <v>4</v>
      </c>
      <c r="F41" s="108">
        <v>30.8</v>
      </c>
      <c r="G41" s="108">
        <v>4</v>
      </c>
      <c r="H41" s="108">
        <v>30.8</v>
      </c>
      <c r="I41" s="108">
        <v>2</v>
      </c>
      <c r="J41" s="109">
        <v>15.4</v>
      </c>
      <c r="L41" s="159"/>
      <c r="M41" s="36" t="s">
        <v>58</v>
      </c>
      <c r="N41" s="66" t="s">
        <v>68</v>
      </c>
      <c r="O41" s="67" t="s">
        <v>68</v>
      </c>
      <c r="P41" s="67" t="s">
        <v>68</v>
      </c>
      <c r="Q41" s="67" t="s">
        <v>68</v>
      </c>
      <c r="R41" s="67">
        <v>1</v>
      </c>
      <c r="S41" s="67">
        <v>7.7</v>
      </c>
      <c r="T41" s="67" t="s">
        <v>68</v>
      </c>
      <c r="U41" s="110" t="s">
        <v>68</v>
      </c>
      <c r="V41" s="67" t="s">
        <v>68</v>
      </c>
      <c r="W41" s="68" t="s">
        <v>68</v>
      </c>
    </row>
    <row r="42" spans="1:23" ht="21" customHeight="1">
      <c r="A42" s="159"/>
      <c r="B42" s="36" t="s">
        <v>59</v>
      </c>
      <c r="C42" s="107">
        <v>15</v>
      </c>
      <c r="D42" s="108">
        <v>65.2</v>
      </c>
      <c r="E42" s="108">
        <v>1</v>
      </c>
      <c r="F42" s="108">
        <v>4.3</v>
      </c>
      <c r="G42" s="108">
        <v>3</v>
      </c>
      <c r="H42" s="108">
        <v>13</v>
      </c>
      <c r="I42" s="108">
        <v>1</v>
      </c>
      <c r="J42" s="109">
        <v>4.3</v>
      </c>
      <c r="L42" s="159"/>
      <c r="M42" s="36" t="s">
        <v>59</v>
      </c>
      <c r="N42" s="66">
        <v>3</v>
      </c>
      <c r="O42" s="67">
        <v>13</v>
      </c>
      <c r="P42" s="67" t="s">
        <v>68</v>
      </c>
      <c r="Q42" s="67" t="s">
        <v>68</v>
      </c>
      <c r="R42" s="67" t="s">
        <v>68</v>
      </c>
      <c r="S42" s="67" t="s">
        <v>68</v>
      </c>
      <c r="T42" s="67" t="s">
        <v>68</v>
      </c>
      <c r="U42" s="110" t="s">
        <v>68</v>
      </c>
      <c r="V42" s="67" t="s">
        <v>68</v>
      </c>
      <c r="W42" s="68" t="s">
        <v>68</v>
      </c>
    </row>
    <row r="43" spans="1:23" ht="21" customHeight="1">
      <c r="A43" s="159">
        <v>14</v>
      </c>
      <c r="B43" s="36" t="s">
        <v>56</v>
      </c>
      <c r="C43" s="107">
        <v>53</v>
      </c>
      <c r="D43" s="108">
        <v>39.5</v>
      </c>
      <c r="E43" s="108">
        <v>26</v>
      </c>
      <c r="F43" s="108">
        <v>19.399999999999999</v>
      </c>
      <c r="G43" s="108">
        <v>21</v>
      </c>
      <c r="H43" s="108">
        <v>15.7</v>
      </c>
      <c r="I43" s="108">
        <v>4</v>
      </c>
      <c r="J43" s="109">
        <v>3</v>
      </c>
      <c r="L43" s="159">
        <v>14</v>
      </c>
      <c r="M43" s="36" t="s">
        <v>56</v>
      </c>
      <c r="N43" s="66">
        <v>12</v>
      </c>
      <c r="O43" s="110">
        <v>9</v>
      </c>
      <c r="P43" s="67">
        <v>9</v>
      </c>
      <c r="Q43" s="67">
        <v>6.7</v>
      </c>
      <c r="R43" s="67">
        <v>2</v>
      </c>
      <c r="S43" s="67">
        <v>1.5</v>
      </c>
      <c r="T43" s="67">
        <v>5</v>
      </c>
      <c r="U43" s="110">
        <v>3.7</v>
      </c>
      <c r="V43" s="67">
        <v>2</v>
      </c>
      <c r="W43" s="68">
        <v>1.5</v>
      </c>
    </row>
    <row r="44" spans="1:23" ht="21" customHeight="1">
      <c r="A44" s="159"/>
      <c r="B44" s="36" t="s">
        <v>57</v>
      </c>
      <c r="C44" s="107">
        <v>29</v>
      </c>
      <c r="D44" s="108">
        <v>41.4</v>
      </c>
      <c r="E44" s="108">
        <v>19</v>
      </c>
      <c r="F44" s="108">
        <v>27.1</v>
      </c>
      <c r="G44" s="108">
        <v>10</v>
      </c>
      <c r="H44" s="108">
        <v>14.3</v>
      </c>
      <c r="I44" s="108">
        <v>5</v>
      </c>
      <c r="J44" s="109">
        <v>7.1</v>
      </c>
      <c r="L44" s="159"/>
      <c r="M44" s="36" t="s">
        <v>57</v>
      </c>
      <c r="N44" s="66">
        <v>1</v>
      </c>
      <c r="O44" s="67">
        <v>1.4</v>
      </c>
      <c r="P44" s="67">
        <v>1</v>
      </c>
      <c r="Q44" s="67">
        <v>1.4</v>
      </c>
      <c r="R44" s="67">
        <v>4</v>
      </c>
      <c r="S44" s="67">
        <v>5.7</v>
      </c>
      <c r="T44" s="67">
        <v>1</v>
      </c>
      <c r="U44" s="110">
        <v>1.4</v>
      </c>
      <c r="V44" s="67" t="s">
        <v>68</v>
      </c>
      <c r="W44" s="68" t="s">
        <v>68</v>
      </c>
    </row>
    <row r="45" spans="1:23" ht="21" customHeight="1">
      <c r="A45" s="159"/>
      <c r="B45" s="36" t="s">
        <v>58</v>
      </c>
      <c r="C45" s="107">
        <v>3</v>
      </c>
      <c r="D45" s="108">
        <v>20</v>
      </c>
      <c r="E45" s="108">
        <v>4</v>
      </c>
      <c r="F45" s="108">
        <v>26.7</v>
      </c>
      <c r="G45" s="108">
        <v>4</v>
      </c>
      <c r="H45" s="108">
        <v>26.7</v>
      </c>
      <c r="I45" s="108">
        <v>2</v>
      </c>
      <c r="J45" s="109">
        <v>13.3</v>
      </c>
      <c r="L45" s="159"/>
      <c r="M45" s="36" t="s">
        <v>58</v>
      </c>
      <c r="N45" s="66" t="s">
        <v>68</v>
      </c>
      <c r="O45" s="67" t="s">
        <v>68</v>
      </c>
      <c r="P45" s="67" t="s">
        <v>68</v>
      </c>
      <c r="Q45" s="67" t="s">
        <v>68</v>
      </c>
      <c r="R45" s="67">
        <v>1</v>
      </c>
      <c r="S45" s="67">
        <v>6.7</v>
      </c>
      <c r="T45" s="67" t="s">
        <v>68</v>
      </c>
      <c r="U45" s="110" t="s">
        <v>68</v>
      </c>
      <c r="V45" s="67">
        <v>1</v>
      </c>
      <c r="W45" s="68">
        <v>6.7</v>
      </c>
    </row>
    <row r="46" spans="1:23" ht="21" customHeight="1">
      <c r="A46" s="159"/>
      <c r="B46" s="36" t="s">
        <v>59</v>
      </c>
      <c r="C46" s="107">
        <v>15</v>
      </c>
      <c r="D46" s="108">
        <v>60</v>
      </c>
      <c r="E46" s="108">
        <v>1</v>
      </c>
      <c r="F46" s="108">
        <v>4</v>
      </c>
      <c r="G46" s="108">
        <v>2</v>
      </c>
      <c r="H46" s="108">
        <v>8</v>
      </c>
      <c r="I46" s="108">
        <v>3</v>
      </c>
      <c r="J46" s="109">
        <v>12</v>
      </c>
      <c r="L46" s="159"/>
      <c r="M46" s="36" t="s">
        <v>59</v>
      </c>
      <c r="N46" s="66">
        <v>3</v>
      </c>
      <c r="O46" s="67">
        <v>12</v>
      </c>
      <c r="P46" s="67" t="s">
        <v>68</v>
      </c>
      <c r="Q46" s="67" t="s">
        <v>68</v>
      </c>
      <c r="R46" s="67" t="s">
        <v>68</v>
      </c>
      <c r="S46" s="67" t="s">
        <v>68</v>
      </c>
      <c r="T46" s="67">
        <v>1</v>
      </c>
      <c r="U46" s="110">
        <v>4</v>
      </c>
      <c r="V46" s="67" t="s">
        <v>68</v>
      </c>
      <c r="W46" s="68" t="s">
        <v>68</v>
      </c>
    </row>
    <row r="47" spans="1:23" ht="21" customHeight="1">
      <c r="A47" s="159">
        <v>15</v>
      </c>
      <c r="B47" s="36" t="s">
        <v>56</v>
      </c>
      <c r="C47" s="107">
        <v>63</v>
      </c>
      <c r="D47" s="108">
        <v>42.3</v>
      </c>
      <c r="E47" s="108">
        <v>26</v>
      </c>
      <c r="F47" s="108">
        <v>17.399999999999999</v>
      </c>
      <c r="G47" s="108">
        <v>25</v>
      </c>
      <c r="H47" s="108">
        <v>16.8</v>
      </c>
      <c r="I47" s="108">
        <v>5</v>
      </c>
      <c r="J47" s="109">
        <v>3.4</v>
      </c>
      <c r="L47" s="159">
        <v>15</v>
      </c>
      <c r="M47" s="36" t="s">
        <v>56</v>
      </c>
      <c r="N47" s="66">
        <v>13</v>
      </c>
      <c r="O47" s="67">
        <v>8.6999999999999993</v>
      </c>
      <c r="P47" s="67">
        <v>8</v>
      </c>
      <c r="Q47" s="67">
        <v>5.4</v>
      </c>
      <c r="R47" s="67">
        <v>1</v>
      </c>
      <c r="S47" s="67">
        <v>0.7</v>
      </c>
      <c r="T47" s="67">
        <v>6</v>
      </c>
      <c r="U47" s="110">
        <v>4</v>
      </c>
      <c r="V47" s="67">
        <v>2</v>
      </c>
      <c r="W47" s="68">
        <v>1.3</v>
      </c>
    </row>
    <row r="48" spans="1:23" ht="21" customHeight="1">
      <c r="A48" s="159"/>
      <c r="B48" s="36" t="s">
        <v>57</v>
      </c>
      <c r="C48" s="107">
        <v>27</v>
      </c>
      <c r="D48" s="108">
        <v>42.2</v>
      </c>
      <c r="E48" s="108">
        <v>7</v>
      </c>
      <c r="F48" s="108">
        <v>26.6</v>
      </c>
      <c r="G48" s="108">
        <v>8</v>
      </c>
      <c r="H48" s="108">
        <v>12.5</v>
      </c>
      <c r="I48" s="108">
        <v>6</v>
      </c>
      <c r="J48" s="109">
        <v>9.4</v>
      </c>
      <c r="L48" s="159"/>
      <c r="M48" s="36" t="s">
        <v>57</v>
      </c>
      <c r="N48" s="66">
        <v>1</v>
      </c>
      <c r="O48" s="67">
        <v>1.6</v>
      </c>
      <c r="P48" s="67">
        <v>1</v>
      </c>
      <c r="Q48" s="67">
        <v>1.6</v>
      </c>
      <c r="R48" s="67">
        <v>3</v>
      </c>
      <c r="S48" s="67">
        <v>4.7</v>
      </c>
      <c r="T48" s="67">
        <v>1</v>
      </c>
      <c r="U48" s="110">
        <v>1.6</v>
      </c>
      <c r="V48" s="67" t="s">
        <v>68</v>
      </c>
      <c r="W48" s="68" t="s">
        <v>68</v>
      </c>
    </row>
    <row r="49" spans="1:23" ht="21" customHeight="1">
      <c r="A49" s="159"/>
      <c r="B49" s="36" t="s">
        <v>58</v>
      </c>
      <c r="C49" s="107">
        <v>5</v>
      </c>
      <c r="D49" s="108">
        <v>27.8</v>
      </c>
      <c r="E49" s="108">
        <v>5</v>
      </c>
      <c r="F49" s="108">
        <v>27.8</v>
      </c>
      <c r="G49" s="108">
        <v>3</v>
      </c>
      <c r="H49" s="108">
        <v>16.7</v>
      </c>
      <c r="I49" s="108">
        <v>2</v>
      </c>
      <c r="J49" s="109">
        <v>11.1</v>
      </c>
      <c r="L49" s="159"/>
      <c r="M49" s="36" t="s">
        <v>58</v>
      </c>
      <c r="N49" s="66">
        <v>1</v>
      </c>
      <c r="O49" s="67">
        <v>5.6</v>
      </c>
      <c r="P49" s="67" t="s">
        <v>68</v>
      </c>
      <c r="Q49" s="67" t="s">
        <v>68</v>
      </c>
      <c r="R49" s="67">
        <v>1</v>
      </c>
      <c r="S49" s="67">
        <v>5.6</v>
      </c>
      <c r="T49" s="67">
        <v>1</v>
      </c>
      <c r="U49" s="110">
        <v>5.6</v>
      </c>
      <c r="V49" s="67" t="s">
        <v>68</v>
      </c>
      <c r="W49" s="68" t="s">
        <v>68</v>
      </c>
    </row>
    <row r="50" spans="1:23" ht="21" customHeight="1">
      <c r="A50" s="159"/>
      <c r="B50" s="36" t="s">
        <v>59</v>
      </c>
      <c r="C50" s="107">
        <v>17</v>
      </c>
      <c r="D50" s="108">
        <v>73.900000000000006</v>
      </c>
      <c r="E50" s="108">
        <v>1</v>
      </c>
      <c r="F50" s="108">
        <v>4.3</v>
      </c>
      <c r="G50" s="108">
        <v>1</v>
      </c>
      <c r="H50" s="108">
        <v>4.3</v>
      </c>
      <c r="I50" s="108">
        <v>1</v>
      </c>
      <c r="J50" s="109">
        <v>4.3</v>
      </c>
      <c r="L50" s="159"/>
      <c r="M50" s="36" t="s">
        <v>59</v>
      </c>
      <c r="N50" s="66">
        <v>2</v>
      </c>
      <c r="O50" s="67">
        <v>8.6999999999999993</v>
      </c>
      <c r="P50" s="67" t="s">
        <v>68</v>
      </c>
      <c r="Q50" s="67" t="s">
        <v>68</v>
      </c>
      <c r="R50" s="67">
        <v>1</v>
      </c>
      <c r="S50" s="67">
        <v>4.3</v>
      </c>
      <c r="T50" s="67" t="s">
        <v>68</v>
      </c>
      <c r="U50" s="110" t="s">
        <v>68</v>
      </c>
      <c r="V50" s="67" t="s">
        <v>68</v>
      </c>
      <c r="W50" s="68" t="s">
        <v>68</v>
      </c>
    </row>
    <row r="51" spans="1:23" ht="21" customHeight="1">
      <c r="A51" s="159">
        <v>16</v>
      </c>
      <c r="B51" s="36" t="s">
        <v>56</v>
      </c>
      <c r="C51" s="107">
        <v>72</v>
      </c>
      <c r="D51" s="108">
        <v>43.3</v>
      </c>
      <c r="E51" s="108">
        <v>28</v>
      </c>
      <c r="F51" s="108">
        <v>16.899999999999999</v>
      </c>
      <c r="G51" s="108">
        <v>29</v>
      </c>
      <c r="H51" s="108">
        <v>17.5</v>
      </c>
      <c r="I51" s="108">
        <v>6</v>
      </c>
      <c r="J51" s="109">
        <v>3.6</v>
      </c>
      <c r="L51" s="159">
        <v>16</v>
      </c>
      <c r="M51" s="36" t="s">
        <v>56</v>
      </c>
      <c r="N51" s="66">
        <v>15</v>
      </c>
      <c r="O51" s="67">
        <v>9</v>
      </c>
      <c r="P51" s="67">
        <v>7</v>
      </c>
      <c r="Q51" s="67">
        <v>4.2</v>
      </c>
      <c r="R51" s="67">
        <v>1</v>
      </c>
      <c r="S51" s="67">
        <v>0.6</v>
      </c>
      <c r="T51" s="67">
        <v>7</v>
      </c>
      <c r="U51" s="110">
        <v>4.2</v>
      </c>
      <c r="V51" s="67">
        <v>1</v>
      </c>
      <c r="W51" s="68">
        <v>0.6</v>
      </c>
    </row>
    <row r="52" spans="1:23" ht="21" customHeight="1">
      <c r="A52" s="159"/>
      <c r="B52" s="36" t="s">
        <v>57</v>
      </c>
      <c r="C52" s="107">
        <v>27</v>
      </c>
      <c r="D52" s="108">
        <v>41.5</v>
      </c>
      <c r="E52" s="108">
        <v>17</v>
      </c>
      <c r="F52" s="108">
        <v>26.2</v>
      </c>
      <c r="G52" s="108">
        <v>10</v>
      </c>
      <c r="H52" s="108">
        <v>15.4</v>
      </c>
      <c r="I52" s="108">
        <v>4</v>
      </c>
      <c r="J52" s="109">
        <v>6.2</v>
      </c>
      <c r="L52" s="159"/>
      <c r="M52" s="36" t="s">
        <v>57</v>
      </c>
      <c r="N52" s="66">
        <v>2</v>
      </c>
      <c r="O52" s="67">
        <v>3.1</v>
      </c>
      <c r="P52" s="67" t="s">
        <v>68</v>
      </c>
      <c r="Q52" s="67" t="s">
        <v>68</v>
      </c>
      <c r="R52" s="67">
        <v>3</v>
      </c>
      <c r="S52" s="67">
        <v>4.5999999999999996</v>
      </c>
      <c r="T52" s="67">
        <v>2</v>
      </c>
      <c r="U52" s="110">
        <v>3.1</v>
      </c>
      <c r="V52" s="67" t="s">
        <v>68</v>
      </c>
      <c r="W52" s="68" t="s">
        <v>68</v>
      </c>
    </row>
    <row r="53" spans="1:23" ht="21" customHeight="1">
      <c r="A53" s="159"/>
      <c r="B53" s="36" t="s">
        <v>58</v>
      </c>
      <c r="C53" s="107">
        <v>6</v>
      </c>
      <c r="D53" s="108">
        <v>31.6</v>
      </c>
      <c r="E53" s="108">
        <v>5</v>
      </c>
      <c r="F53" s="108">
        <v>26.3</v>
      </c>
      <c r="G53" s="108">
        <v>3</v>
      </c>
      <c r="H53" s="108">
        <v>15.8</v>
      </c>
      <c r="I53" s="108">
        <v>2</v>
      </c>
      <c r="J53" s="109">
        <v>10.5</v>
      </c>
      <c r="L53" s="159"/>
      <c r="M53" s="36" t="s">
        <v>58</v>
      </c>
      <c r="N53" s="66">
        <v>1</v>
      </c>
      <c r="O53" s="67">
        <v>5.3</v>
      </c>
      <c r="P53" s="67" t="s">
        <v>68</v>
      </c>
      <c r="Q53" s="67" t="s">
        <v>68</v>
      </c>
      <c r="R53" s="67">
        <v>1</v>
      </c>
      <c r="S53" s="67">
        <v>5.3</v>
      </c>
      <c r="T53" s="67">
        <v>1</v>
      </c>
      <c r="U53" s="110">
        <v>5.3</v>
      </c>
      <c r="V53" s="67" t="s">
        <v>68</v>
      </c>
      <c r="W53" s="68" t="s">
        <v>68</v>
      </c>
    </row>
    <row r="54" spans="1:23" ht="21" customHeight="1">
      <c r="A54" s="159"/>
      <c r="B54" s="36" t="s">
        <v>59</v>
      </c>
      <c r="C54" s="107">
        <v>13</v>
      </c>
      <c r="D54" s="108">
        <v>72.2</v>
      </c>
      <c r="E54" s="108">
        <v>2</v>
      </c>
      <c r="F54" s="108">
        <v>11.1</v>
      </c>
      <c r="G54" s="108">
        <v>1</v>
      </c>
      <c r="H54" s="108">
        <v>5.6</v>
      </c>
      <c r="I54" s="67" t="s">
        <v>68</v>
      </c>
      <c r="J54" s="111" t="s">
        <v>68</v>
      </c>
      <c r="L54" s="159"/>
      <c r="M54" s="36" t="s">
        <v>59</v>
      </c>
      <c r="N54" s="66">
        <v>2</v>
      </c>
      <c r="O54" s="67">
        <v>11.1</v>
      </c>
      <c r="P54" s="67" t="s">
        <v>68</v>
      </c>
      <c r="Q54" s="110" t="s">
        <v>68</v>
      </c>
      <c r="R54" s="67" t="s">
        <v>68</v>
      </c>
      <c r="S54" s="67" t="s">
        <v>68</v>
      </c>
      <c r="T54" s="67" t="s">
        <v>68</v>
      </c>
      <c r="U54" s="110" t="s">
        <v>68</v>
      </c>
      <c r="V54" s="67" t="s">
        <v>68</v>
      </c>
      <c r="W54" s="68" t="s">
        <v>68</v>
      </c>
    </row>
    <row r="55" spans="1:23" ht="61.5" customHeight="1" thickBot="1">
      <c r="A55" s="10">
        <v>17</v>
      </c>
      <c r="B55" s="60" t="s">
        <v>2</v>
      </c>
      <c r="C55" s="112">
        <v>122</v>
      </c>
      <c r="D55" s="113">
        <v>44</v>
      </c>
      <c r="E55" s="113">
        <v>50</v>
      </c>
      <c r="F55" s="113">
        <v>18.100000000000001</v>
      </c>
      <c r="G55" s="113">
        <v>46</v>
      </c>
      <c r="H55" s="113">
        <v>16.600000000000001</v>
      </c>
      <c r="I55" s="113">
        <v>12</v>
      </c>
      <c r="J55" s="114">
        <v>4.3</v>
      </c>
      <c r="K55" s="27"/>
      <c r="L55" s="10">
        <v>17</v>
      </c>
      <c r="M55" s="60" t="s">
        <v>2</v>
      </c>
      <c r="N55" s="112">
        <v>19</v>
      </c>
      <c r="O55" s="113">
        <v>6.9</v>
      </c>
      <c r="P55" s="113">
        <v>9</v>
      </c>
      <c r="Q55" s="115">
        <v>3.2</v>
      </c>
      <c r="R55" s="113">
        <v>4</v>
      </c>
      <c r="S55" s="113">
        <v>1.4</v>
      </c>
      <c r="T55" s="113">
        <v>12</v>
      </c>
      <c r="U55" s="115">
        <v>4.3</v>
      </c>
      <c r="V55" s="113">
        <v>3</v>
      </c>
      <c r="W55" s="116">
        <v>1.1000000000000001</v>
      </c>
    </row>
    <row r="56" spans="1:23">
      <c r="A56" s="12" t="s">
        <v>11</v>
      </c>
      <c r="L56" s="12" t="s">
        <v>66</v>
      </c>
    </row>
    <row r="57" spans="1:23">
      <c r="L57" s="12" t="s">
        <v>11</v>
      </c>
    </row>
  </sheetData>
  <mergeCells count="82">
    <mergeCell ref="V4:V5"/>
    <mergeCell ref="W4:W5"/>
    <mergeCell ref="R4:R5"/>
    <mergeCell ref="S4:S5"/>
    <mergeCell ref="T4:T5"/>
    <mergeCell ref="U4:U5"/>
    <mergeCell ref="Q4:Q5"/>
    <mergeCell ref="G4:G5"/>
    <mergeCell ref="H4:H5"/>
    <mergeCell ref="I4:I5"/>
    <mergeCell ref="J4:J5"/>
    <mergeCell ref="I3:J3"/>
    <mergeCell ref="N3:O3"/>
    <mergeCell ref="N4:N5"/>
    <mergeCell ref="O4:O5"/>
    <mergeCell ref="P4:P5"/>
    <mergeCell ref="T3:U3"/>
    <mergeCell ref="V3:W3"/>
    <mergeCell ref="S1:T1"/>
    <mergeCell ref="A2:A5"/>
    <mergeCell ref="E2:H2"/>
    <mergeCell ref="L2:L5"/>
    <mergeCell ref="P2:U2"/>
    <mergeCell ref="C3:D3"/>
    <mergeCell ref="E3:F3"/>
    <mergeCell ref="G3:H3"/>
    <mergeCell ref="C4:C5"/>
    <mergeCell ref="D4:D5"/>
    <mergeCell ref="E4:E5"/>
    <mergeCell ref="F4:F5"/>
    <mergeCell ref="P3:Q3"/>
    <mergeCell ref="R3:S3"/>
    <mergeCell ref="C21:C22"/>
    <mergeCell ref="D21:D22"/>
    <mergeCell ref="C20:D20"/>
    <mergeCell ref="E19:H19"/>
    <mergeCell ref="E20:F20"/>
    <mergeCell ref="E21:E22"/>
    <mergeCell ref="F21:F22"/>
    <mergeCell ref="G20:H20"/>
    <mergeCell ref="T18:U18"/>
    <mergeCell ref="L19:L22"/>
    <mergeCell ref="M19:M22"/>
    <mergeCell ref="N20:O20"/>
    <mergeCell ref="P20:Q20"/>
    <mergeCell ref="I20:J20"/>
    <mergeCell ref="G21:G22"/>
    <mergeCell ref="H21:H22"/>
    <mergeCell ref="I21:I22"/>
    <mergeCell ref="J21:J22"/>
    <mergeCell ref="A51:A54"/>
    <mergeCell ref="B19:B22"/>
    <mergeCell ref="A35:A38"/>
    <mergeCell ref="A39:A42"/>
    <mergeCell ref="A43:A46"/>
    <mergeCell ref="L51:L54"/>
    <mergeCell ref="L23:L26"/>
    <mergeCell ref="L27:L30"/>
    <mergeCell ref="L31:L34"/>
    <mergeCell ref="L35:L38"/>
    <mergeCell ref="A47:A50"/>
    <mergeCell ref="A23:A26"/>
    <mergeCell ref="A27:A30"/>
    <mergeCell ref="A31:A34"/>
    <mergeCell ref="A19:A22"/>
    <mergeCell ref="L39:L42"/>
    <mergeCell ref="L43:L46"/>
    <mergeCell ref="L47:L50"/>
    <mergeCell ref="V20:W20"/>
    <mergeCell ref="V21:V22"/>
    <mergeCell ref="W21:W22"/>
    <mergeCell ref="R20:S20"/>
    <mergeCell ref="S21:S22"/>
    <mergeCell ref="T21:T22"/>
    <mergeCell ref="U21:U22"/>
    <mergeCell ref="N21:N22"/>
    <mergeCell ref="P19:U19"/>
    <mergeCell ref="T20:U20"/>
    <mergeCell ref="O21:O22"/>
    <mergeCell ref="P21:P22"/>
    <mergeCell ref="Q21:Q22"/>
    <mergeCell ref="R21:R2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19-25.26.27.28.29.30</vt:lpstr>
      <vt:lpstr>19-25</vt:lpstr>
      <vt:lpstr>19-26</vt:lpstr>
      <vt:lpstr>19-27</vt:lpstr>
      <vt:lpstr>19-28</vt:lpstr>
      <vt:lpstr>19-29</vt:lpstr>
      <vt:lpstr>19-30</vt:lpstr>
      <vt:lpstr>'19-25'!Print_Area</vt:lpstr>
      <vt:lpstr>'19-26'!Print_Area</vt:lpstr>
      <vt:lpstr>'19-27'!Print_Area</vt:lpstr>
      <vt:lpstr>'19-29'!Print_Area</vt:lpstr>
      <vt:lpstr>'19-30'!Print_Area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cp:lastPrinted>2023-03-10T05:37:01Z</cp:lastPrinted>
  <dcterms:created xsi:type="dcterms:W3CDTF">1997-01-08T22:48:59Z</dcterms:created>
  <dcterms:modified xsi:type="dcterms:W3CDTF">2023-03-10T05:37:16Z</dcterms:modified>
</cp:coreProperties>
</file>