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EBCAE2AD-379C-4664-8840-9A30F3DED907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1" sheetId="26" r:id="rId1"/>
  </sheets>
  <definedNames>
    <definedName name="_xlnm.Print_Area" localSheetId="0">'20-11'!$A$1:$AG$18</definedName>
  </definedNames>
  <calcPr calcId="191029" iterate="1"/>
</workbook>
</file>

<file path=xl/calcChain.xml><?xml version="1.0" encoding="utf-8"?>
<calcChain xmlns="http://schemas.openxmlformats.org/spreadsheetml/2006/main">
  <c r="Y12" i="26" l="1"/>
  <c r="Q12" i="26"/>
  <c r="T10" i="26"/>
  <c r="S10" i="26"/>
  <c r="U12" i="26"/>
  <c r="C31" i="26"/>
  <c r="F31" i="26"/>
  <c r="I31" i="26"/>
  <c r="J31" i="26"/>
  <c r="M31" i="26"/>
  <c r="R31" i="26"/>
  <c r="Z31" i="26"/>
  <c r="AC31" i="26"/>
  <c r="F32" i="26"/>
  <c r="J32" i="26"/>
  <c r="R32" i="26"/>
  <c r="Z32" i="26"/>
  <c r="AD32" i="26"/>
  <c r="C33" i="26"/>
  <c r="F33" i="26"/>
  <c r="I33" i="26"/>
  <c r="J33" i="26"/>
  <c r="M33" i="26"/>
  <c r="R33" i="26"/>
  <c r="U33" i="26" s="1"/>
  <c r="Z33" i="26"/>
  <c r="AC33" i="26" s="1"/>
  <c r="AD33" i="26"/>
  <c r="AG33" i="26"/>
  <c r="C28" i="26"/>
  <c r="AC28" i="26" s="1"/>
  <c r="C10" i="26"/>
  <c r="Q10" i="26" s="1"/>
  <c r="C19" i="26"/>
  <c r="I19" i="26" s="1"/>
  <c r="F19" i="26"/>
  <c r="J19" i="26"/>
  <c r="M19" i="26"/>
  <c r="R19" i="26"/>
  <c r="Z19" i="26"/>
  <c r="C20" i="26"/>
  <c r="F20" i="26"/>
  <c r="F7" i="26" s="1"/>
  <c r="I20" i="26"/>
  <c r="J20" i="26"/>
  <c r="M20" i="26"/>
  <c r="R20" i="26"/>
  <c r="R7" i="26" s="1"/>
  <c r="U20" i="26"/>
  <c r="Z20" i="26"/>
  <c r="Z7" i="26" s="1"/>
  <c r="AC20" i="26"/>
  <c r="C21" i="26"/>
  <c r="F21" i="26"/>
  <c r="I21" i="26" s="1"/>
  <c r="J21" i="26"/>
  <c r="M21" i="26"/>
  <c r="R21" i="26"/>
  <c r="U21" i="26" s="1"/>
  <c r="Z21" i="26"/>
  <c r="AC21" i="26"/>
  <c r="M12" i="26"/>
  <c r="AB11" i="26"/>
  <c r="AA11" i="26"/>
  <c r="Z11" i="26"/>
  <c r="L11" i="26"/>
  <c r="K11" i="26"/>
  <c r="J11" i="26"/>
  <c r="H11" i="26"/>
  <c r="F11" i="26" s="1"/>
  <c r="G11" i="26"/>
  <c r="E11" i="26"/>
  <c r="D11" i="26"/>
  <c r="C11" i="26" s="1"/>
  <c r="Z28" i="26"/>
  <c r="Z29" i="26"/>
  <c r="Z30" i="26"/>
  <c r="C29" i="26"/>
  <c r="AC29" i="26" s="1"/>
  <c r="C30" i="26"/>
  <c r="AC30" i="26" s="1"/>
  <c r="AB10" i="26"/>
  <c r="AA10" i="26"/>
  <c r="R28" i="26"/>
  <c r="R10" i="26" s="1"/>
  <c r="U10" i="26" s="1"/>
  <c r="R29" i="26"/>
  <c r="U29" i="26" s="1"/>
  <c r="R30" i="26"/>
  <c r="U30" i="26"/>
  <c r="J28" i="26"/>
  <c r="M28" i="26"/>
  <c r="J29" i="26"/>
  <c r="M29" i="26" s="1"/>
  <c r="J30" i="26"/>
  <c r="M30" i="26" s="1"/>
  <c r="F28" i="26"/>
  <c r="F10" i="26" s="1"/>
  <c r="I10" i="26" s="1"/>
  <c r="F29" i="26"/>
  <c r="F30" i="26"/>
  <c r="H10" i="26"/>
  <c r="G10" i="26"/>
  <c r="E10" i="26"/>
  <c r="D10" i="26"/>
  <c r="Z25" i="26"/>
  <c r="AC25" i="26" s="1"/>
  <c r="Z26" i="26"/>
  <c r="Z9" i="26" s="1"/>
  <c r="Z27" i="26"/>
  <c r="C25" i="26"/>
  <c r="C9" i="26" s="1"/>
  <c r="C26" i="26"/>
  <c r="AC26" i="26"/>
  <c r="C27" i="26"/>
  <c r="AC27" i="26" s="1"/>
  <c r="AB9" i="26"/>
  <c r="AA9" i="26"/>
  <c r="R25" i="26"/>
  <c r="R9" i="26" s="1"/>
  <c r="U9" i="26" s="1"/>
  <c r="U25" i="26"/>
  <c r="R26" i="26"/>
  <c r="U26" i="26"/>
  <c r="R27" i="26"/>
  <c r="U27" i="26" s="1"/>
  <c r="T9" i="26"/>
  <c r="S9" i="26"/>
  <c r="J25" i="26"/>
  <c r="J26" i="26"/>
  <c r="M26" i="26" s="1"/>
  <c r="J27" i="26"/>
  <c r="F25" i="26"/>
  <c r="F26" i="26"/>
  <c r="I26" i="26" s="1"/>
  <c r="F9" i="26"/>
  <c r="F27" i="26"/>
  <c r="H9" i="26"/>
  <c r="G9" i="26"/>
  <c r="E9" i="26"/>
  <c r="D9" i="26"/>
  <c r="Z22" i="26"/>
  <c r="Z23" i="26"/>
  <c r="Z24" i="26"/>
  <c r="C22" i="26"/>
  <c r="I22" i="26" s="1"/>
  <c r="C23" i="26"/>
  <c r="M23" i="26" s="1"/>
  <c r="C24" i="26"/>
  <c r="AC24" i="26" s="1"/>
  <c r="AB8" i="26"/>
  <c r="AA8" i="26"/>
  <c r="R22" i="26"/>
  <c r="U22" i="26"/>
  <c r="R23" i="26"/>
  <c r="U23" i="26"/>
  <c r="R24" i="26"/>
  <c r="U24" i="26" s="1"/>
  <c r="T8" i="26"/>
  <c r="S8" i="26"/>
  <c r="J22" i="26"/>
  <c r="J23" i="26"/>
  <c r="J24" i="26"/>
  <c r="F22" i="26"/>
  <c r="F23" i="26"/>
  <c r="F8" i="26" s="1"/>
  <c r="F24" i="26"/>
  <c r="H8" i="26"/>
  <c r="G8" i="26"/>
  <c r="E8" i="26"/>
  <c r="D8" i="26"/>
  <c r="AB7" i="26"/>
  <c r="AA7" i="26"/>
  <c r="T7" i="26"/>
  <c r="S7" i="26"/>
  <c r="H7" i="26"/>
  <c r="G7" i="26"/>
  <c r="E7" i="26"/>
  <c r="D7" i="26"/>
  <c r="AC19" i="26"/>
  <c r="I27" i="26"/>
  <c r="U31" i="26"/>
  <c r="M27" i="26"/>
  <c r="M22" i="26"/>
  <c r="AC22" i="26"/>
  <c r="D32" i="26"/>
  <c r="C32" i="26" s="1"/>
  <c r="Z8" i="26"/>
  <c r="I25" i="26"/>
  <c r="Z10" i="26"/>
  <c r="AC23" i="26"/>
  <c r="R8" i="26"/>
  <c r="I11" i="26" l="1"/>
  <c r="Y11" i="26"/>
  <c r="U11" i="26"/>
  <c r="Q11" i="26"/>
  <c r="AC9" i="26"/>
  <c r="M11" i="26"/>
  <c r="U32" i="26"/>
  <c r="M32" i="26"/>
  <c r="I32" i="26"/>
  <c r="AG32" i="26"/>
  <c r="Q9" i="26"/>
  <c r="M9" i="26"/>
  <c r="AC32" i="26"/>
  <c r="I9" i="26"/>
  <c r="AC11" i="26"/>
  <c r="AC10" i="26"/>
  <c r="C8" i="26"/>
  <c r="I8" i="26" s="1"/>
  <c r="C7" i="26"/>
  <c r="U7" i="26" s="1"/>
  <c r="I23" i="26"/>
  <c r="I30" i="26"/>
  <c r="U28" i="26"/>
  <c r="I29" i="26"/>
  <c r="U19" i="26"/>
  <c r="I28" i="26"/>
  <c r="M10" i="26"/>
  <c r="M24" i="26"/>
  <c r="M25" i="26"/>
  <c r="Y10" i="26"/>
  <c r="I24" i="26"/>
  <c r="Q8" i="26" l="1"/>
  <c r="AC8" i="26"/>
  <c r="M8" i="26"/>
  <c r="I7" i="26"/>
  <c r="AC7" i="26"/>
  <c r="M7" i="26"/>
  <c r="Q7" i="26"/>
  <c r="U8" i="26"/>
</calcChain>
</file>

<file path=xl/sharedStrings.xml><?xml version="1.0" encoding="utf-8"?>
<sst xmlns="http://schemas.openxmlformats.org/spreadsheetml/2006/main" count="147" uniqueCount="30">
  <si>
    <t>-</t>
    <phoneticPr fontId="2"/>
  </si>
  <si>
    <t>-</t>
    <phoneticPr fontId="2"/>
  </si>
  <si>
    <t>-</t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</si>
  <si>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</si>
  <si>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</si>
  <si>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</si>
  <si>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望月町</t>
    <rPh sb="0" eb="3">
      <t>モチヅキマチ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</si>
  <si>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</si>
  <si>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</si>
  <si>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</si>
  <si>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</si>
  <si>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</si>
  <si>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</si>
  <si>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（単位：人，％）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</si>
  <si>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</si>
  <si>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－高等学校－</t>
    <rPh sb="1" eb="3">
      <t>コウトウ</t>
    </rPh>
    <rPh sb="3" eb="5">
      <t>ガッコウ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</si>
  <si>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</si>
  <si>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</si>
  <si>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</si>
  <si>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</si>
  <si>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</si>
  <si>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20-11　進路別卒業者数</t>
    <rPh sb="6" eb="8">
      <t>シンロ</t>
    </rPh>
    <rPh sb="8" eb="9">
      <t>ベツ</t>
    </rPh>
    <rPh sb="9" eb="12">
      <t>ソツギョウシャ</t>
    </rPh>
    <rPh sb="12" eb="13">
      <t>カズ</t>
    </rPh>
    <phoneticPr fontId="2"/>
  </si>
  <si>
    <t>-</t>
  </si>
  <si>
    <t>B・C</t>
    <phoneticPr fontId="2"/>
  </si>
  <si>
    <t>就職者</t>
    <rPh sb="0" eb="3">
      <t>シュウショクシャ</t>
    </rPh>
    <phoneticPr fontId="2"/>
  </si>
  <si>
    <t>Ｄ 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</si>
  <si>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</si>
  <si>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</si>
  <si>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注）合併以前（平成16年以前）は旧市町村の足し上げ。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</si>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</sst>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7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14" xfId="0" applyFont="1" applyBorder="1" applyAlignment="1">
      <alignment horizontal="distributed" vertical="center" wrapText="1"/>
    </xf>
    <xf numFmtId="0" fontId="7" fillId="0" borderId="14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9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16" sqref="A16"/>
      <selection pane="bottomRight"/>
    </sheetView>
  </sheetViews>
  <sheetFormatPr defaultRowHeight="13.5"/>
  <cols>
    <col min="1" max="1" width="9.625" style="2" customWidth="1"/>
    <col min="2" max="2" width="3.625" style="2" hidden="1" customWidth="1"/>
    <col min="3" max="21" width="6.625" style="2" customWidth="1"/>
    <col min="22" max="33" width="5.625" style="2" customWidth="1"/>
    <col min="34" max="34" width="2.25" style="2" customWidth="1"/>
    <col min="35" max="36" width="6.125" style="2" customWidth="1"/>
    <col min="37" max="16384" width="9" style="2"/>
  </cols>
  <sheetData>
    <row r="1" spans="1:33" ht="26.25" customHeight="1">
      <c r="A1" s="19" t="s">
        <v>29</v>
      </c>
    </row>
    <row r="2" spans="1:33" ht="8.25" customHeight="1"/>
    <row r="3" spans="1:33" ht="18" customHeight="1" thickBot="1">
      <c r="A3" s="1" t="s">
        <v>21</v>
      </c>
      <c r="G3" s="11" t="s">
        <v>15</v>
      </c>
      <c r="AG3" s="3" t="s">
        <v>13</v>
      </c>
    </row>
    <row r="4" spans="1:33">
      <c r="A4" s="29" t="s">
        <v>14</v>
      </c>
      <c r="B4" s="22"/>
      <c r="C4" s="24" t="s">
        <v>12</v>
      </c>
      <c r="D4" s="24"/>
      <c r="E4" s="24"/>
      <c r="F4" s="24" t="s">
        <v>16</v>
      </c>
      <c r="G4" s="24"/>
      <c r="H4" s="24"/>
      <c r="I4" s="24"/>
      <c r="J4" s="34" t="s">
        <v>23</v>
      </c>
      <c r="K4" s="36" t="s">
        <v>17</v>
      </c>
      <c r="L4" s="37"/>
      <c r="M4" s="37"/>
      <c r="N4" s="41" t="s">
        <v>25</v>
      </c>
      <c r="O4" s="42"/>
      <c r="P4" s="42"/>
      <c r="Q4" s="42"/>
      <c r="R4" s="24" t="s">
        <v>24</v>
      </c>
      <c r="S4" s="24"/>
      <c r="T4" s="24"/>
      <c r="U4" s="24"/>
      <c r="V4" s="45" t="s">
        <v>27</v>
      </c>
      <c r="W4" s="46"/>
      <c r="X4" s="46"/>
      <c r="Y4" s="47"/>
      <c r="Z4" s="39" t="s">
        <v>26</v>
      </c>
      <c r="AA4" s="39"/>
      <c r="AB4" s="39"/>
      <c r="AC4" s="39"/>
      <c r="AD4" s="24" t="s">
        <v>18</v>
      </c>
      <c r="AE4" s="24"/>
      <c r="AF4" s="24"/>
      <c r="AG4" s="32"/>
    </row>
    <row r="5" spans="1:33">
      <c r="A5" s="30"/>
      <c r="B5" s="23"/>
      <c r="C5" s="25"/>
      <c r="D5" s="25"/>
      <c r="E5" s="25"/>
      <c r="F5" s="25"/>
      <c r="G5" s="25"/>
      <c r="H5" s="25"/>
      <c r="I5" s="25"/>
      <c r="J5" s="35"/>
      <c r="K5" s="38"/>
      <c r="L5" s="38"/>
      <c r="M5" s="38"/>
      <c r="N5" s="43"/>
      <c r="O5" s="44"/>
      <c r="P5" s="44"/>
      <c r="Q5" s="44"/>
      <c r="R5" s="25"/>
      <c r="S5" s="25"/>
      <c r="T5" s="25"/>
      <c r="U5" s="25"/>
      <c r="V5" s="48"/>
      <c r="W5" s="49"/>
      <c r="X5" s="49"/>
      <c r="Y5" s="31"/>
      <c r="Z5" s="40"/>
      <c r="AA5" s="40"/>
      <c r="AB5" s="40"/>
      <c r="AC5" s="40"/>
      <c r="AD5" s="25"/>
      <c r="AE5" s="25"/>
      <c r="AF5" s="25"/>
      <c r="AG5" s="33"/>
    </row>
    <row r="6" spans="1:33">
      <c r="A6" s="31"/>
      <c r="B6" s="23"/>
      <c r="C6" s="4" t="s">
        <v>10</v>
      </c>
      <c r="D6" s="4" t="s">
        <v>7</v>
      </c>
      <c r="E6" s="4" t="s">
        <v>8</v>
      </c>
      <c r="F6" s="4" t="s">
        <v>10</v>
      </c>
      <c r="G6" s="4" t="s">
        <v>7</v>
      </c>
      <c r="H6" s="4" t="s">
        <v>8</v>
      </c>
      <c r="I6" s="4" t="s">
        <v>11</v>
      </c>
      <c r="J6" s="4" t="s">
        <v>10</v>
      </c>
      <c r="K6" s="4" t="s">
        <v>7</v>
      </c>
      <c r="L6" s="4" t="s">
        <v>8</v>
      </c>
      <c r="M6" s="5" t="s">
        <v>11</v>
      </c>
      <c r="N6" s="4" t="s">
        <v>10</v>
      </c>
      <c r="O6" s="4" t="s">
        <v>7</v>
      </c>
      <c r="P6" s="4" t="s">
        <v>8</v>
      </c>
      <c r="Q6" s="4" t="s">
        <v>11</v>
      </c>
      <c r="R6" s="4" t="s">
        <v>10</v>
      </c>
      <c r="S6" s="4" t="s">
        <v>7</v>
      </c>
      <c r="T6" s="4" t="s">
        <v>8</v>
      </c>
      <c r="U6" s="4" t="s">
        <v>11</v>
      </c>
      <c r="V6" s="4" t="s">
        <v>10</v>
      </c>
      <c r="W6" s="4" t="s">
        <v>7</v>
      </c>
      <c r="X6" s="4" t="s">
        <v>8</v>
      </c>
      <c r="Y6" s="4" t="s">
        <v>11</v>
      </c>
      <c r="Z6" s="4" t="s">
        <v>10</v>
      </c>
      <c r="AA6" s="4" t="s">
        <v>7</v>
      </c>
      <c r="AB6" s="4" t="s">
        <v>8</v>
      </c>
      <c r="AC6" s="4" t="s">
        <v>11</v>
      </c>
      <c r="AD6" s="4" t="s">
        <v>10</v>
      </c>
      <c r="AE6" s="4" t="s">
        <v>7</v>
      </c>
      <c r="AF6" s="4" t="s">
        <v>8</v>
      </c>
      <c r="AG6" s="5" t="s">
        <v>11</v>
      </c>
    </row>
    <row r="7" spans="1:33" ht="17.100000000000001" customHeight="1">
      <c r="A7" s="7" t="s">
        <v>20</v>
      </c>
      <c r="B7" s="9" t="s">
        <v>10</v>
      </c>
      <c r="C7" s="12">
        <f t="shared" ref="C7:H7" si="0">SUM(C19:C21)</f>
        <v>1753</v>
      </c>
      <c r="D7" s="12">
        <f t="shared" si="0"/>
        <v>932</v>
      </c>
      <c r="E7" s="12">
        <f t="shared" si="0"/>
        <v>821</v>
      </c>
      <c r="F7" s="12">
        <f t="shared" si="0"/>
        <v>794</v>
      </c>
      <c r="G7" s="12">
        <f t="shared" si="0"/>
        <v>392</v>
      </c>
      <c r="H7" s="12">
        <f t="shared" si="0"/>
        <v>402</v>
      </c>
      <c r="I7" s="14">
        <f>F7/C7*100</f>
        <v>45.293782087849401</v>
      </c>
      <c r="J7" s="12">
        <v>654</v>
      </c>
      <c r="K7" s="12">
        <v>349</v>
      </c>
      <c r="L7" s="12">
        <v>305</v>
      </c>
      <c r="M7" s="14">
        <f t="shared" ref="M7:M12" si="1">J7/C7*100</f>
        <v>37.30747290359384</v>
      </c>
      <c r="N7" s="12">
        <v>28</v>
      </c>
      <c r="O7" s="12">
        <v>24</v>
      </c>
      <c r="P7" s="12">
        <v>4</v>
      </c>
      <c r="Q7" s="14">
        <f t="shared" ref="Q7:Q12" si="2">N7/C7*100</f>
        <v>1.5972618368511124</v>
      </c>
      <c r="R7" s="12">
        <f>SUM(R19:R21)</f>
        <v>208</v>
      </c>
      <c r="S7" s="12">
        <f>SUM(S19:S21)</f>
        <v>127</v>
      </c>
      <c r="T7" s="12">
        <f>SUM(T19:T21)</f>
        <v>81</v>
      </c>
      <c r="U7" s="14">
        <f t="shared" ref="U7:U12" si="3">R7/C7*100</f>
        <v>11.865373645179691</v>
      </c>
      <c r="V7" s="20"/>
      <c r="W7" s="20"/>
      <c r="X7" s="20"/>
      <c r="Y7" s="20"/>
      <c r="Z7" s="12">
        <f>SUM(Z19:Z21)</f>
        <v>69</v>
      </c>
      <c r="AA7" s="12">
        <f>SUM(AA19:AA21)</f>
        <v>40</v>
      </c>
      <c r="AB7" s="12">
        <f>SUM(AB19:AB21)</f>
        <v>29</v>
      </c>
      <c r="AC7" s="14">
        <f>Z7/C7*100</f>
        <v>3.9361095265259558</v>
      </c>
      <c r="AD7" s="12" t="s">
        <v>2</v>
      </c>
      <c r="AE7" s="12" t="s">
        <v>2</v>
      </c>
      <c r="AF7" s="12" t="s">
        <v>2</v>
      </c>
      <c r="AG7" s="14" t="s">
        <v>2</v>
      </c>
    </row>
    <row r="8" spans="1:33" ht="17.100000000000001" customHeight="1">
      <c r="A8" s="7">
        <v>14</v>
      </c>
      <c r="B8" s="9" t="s">
        <v>10</v>
      </c>
      <c r="C8" s="12">
        <f t="shared" ref="C8:H8" si="4">SUM(C22:C24)</f>
        <v>1700</v>
      </c>
      <c r="D8" s="12">
        <f t="shared" si="4"/>
        <v>880</v>
      </c>
      <c r="E8" s="12">
        <f t="shared" si="4"/>
        <v>820</v>
      </c>
      <c r="F8" s="12">
        <f t="shared" si="4"/>
        <v>769</v>
      </c>
      <c r="G8" s="12">
        <f t="shared" si="4"/>
        <v>378</v>
      </c>
      <c r="H8" s="12">
        <f t="shared" si="4"/>
        <v>391</v>
      </c>
      <c r="I8" s="14">
        <f>F8/C8*100</f>
        <v>45.235294117647058</v>
      </c>
      <c r="J8" s="12">
        <v>656</v>
      </c>
      <c r="K8" s="12">
        <v>362</v>
      </c>
      <c r="L8" s="12">
        <v>294</v>
      </c>
      <c r="M8" s="14">
        <f t="shared" si="1"/>
        <v>38.588235294117645</v>
      </c>
      <c r="N8" s="12">
        <v>20</v>
      </c>
      <c r="O8" s="12">
        <v>17</v>
      </c>
      <c r="P8" s="12">
        <v>3</v>
      </c>
      <c r="Q8" s="14">
        <f t="shared" si="2"/>
        <v>1.1764705882352942</v>
      </c>
      <c r="R8" s="12">
        <f>SUM(R22:R24)</f>
        <v>179</v>
      </c>
      <c r="S8" s="12">
        <f>SUM(S22:S24)</f>
        <v>89</v>
      </c>
      <c r="T8" s="12">
        <f>SUM(T22:T24)</f>
        <v>90</v>
      </c>
      <c r="U8" s="14">
        <f t="shared" si="3"/>
        <v>10.529411764705882</v>
      </c>
      <c r="V8" s="21"/>
      <c r="W8" s="21"/>
      <c r="X8" s="21"/>
      <c r="Y8" s="21"/>
      <c r="Z8" s="12">
        <f>SUM(Z22:Z24)</f>
        <v>76</v>
      </c>
      <c r="AA8" s="12">
        <f>SUM(AA22:AA24)</f>
        <v>34</v>
      </c>
      <c r="AB8" s="12">
        <f>SUM(AB22:AB24)</f>
        <v>42</v>
      </c>
      <c r="AC8" s="14">
        <f>Z8/C8*100</f>
        <v>4.4705882352941178</v>
      </c>
      <c r="AD8" s="12" t="s">
        <v>2</v>
      </c>
      <c r="AE8" s="12" t="s">
        <v>2</v>
      </c>
      <c r="AF8" s="12" t="s">
        <v>2</v>
      </c>
      <c r="AG8" s="14" t="s">
        <v>2</v>
      </c>
    </row>
    <row r="9" spans="1:33" ht="17.100000000000001" customHeight="1">
      <c r="A9" s="7">
        <v>15</v>
      </c>
      <c r="B9" s="9" t="s">
        <v>10</v>
      </c>
      <c r="C9" s="12">
        <f t="shared" ref="C9:H9" si="5">SUM(C25:C27)</f>
        <v>1640</v>
      </c>
      <c r="D9" s="12">
        <f t="shared" si="5"/>
        <v>883</v>
      </c>
      <c r="E9" s="12">
        <f t="shared" si="5"/>
        <v>757</v>
      </c>
      <c r="F9" s="12">
        <f t="shared" si="5"/>
        <v>750</v>
      </c>
      <c r="G9" s="12">
        <f t="shared" si="5"/>
        <v>387</v>
      </c>
      <c r="H9" s="12">
        <f t="shared" si="5"/>
        <v>363</v>
      </c>
      <c r="I9" s="14">
        <f>F9/C9*100</f>
        <v>45.731707317073173</v>
      </c>
      <c r="J9" s="12">
        <v>614</v>
      </c>
      <c r="K9" s="12">
        <v>331</v>
      </c>
      <c r="L9" s="12">
        <v>283</v>
      </c>
      <c r="M9" s="14">
        <f t="shared" si="1"/>
        <v>37.439024390243901</v>
      </c>
      <c r="N9" s="12">
        <v>25</v>
      </c>
      <c r="O9" s="12">
        <v>22</v>
      </c>
      <c r="P9" s="12">
        <v>3</v>
      </c>
      <c r="Q9" s="14">
        <f t="shared" si="2"/>
        <v>1.524390243902439</v>
      </c>
      <c r="R9" s="12">
        <f>SUM(R25:R27)</f>
        <v>150</v>
      </c>
      <c r="S9" s="12">
        <f>SUM(S25:S27)</f>
        <v>92</v>
      </c>
      <c r="T9" s="12">
        <f>SUM(T25:T27)</f>
        <v>58</v>
      </c>
      <c r="U9" s="14">
        <f t="shared" si="3"/>
        <v>9.1463414634146343</v>
      </c>
      <c r="V9" s="21"/>
      <c r="W9" s="21"/>
      <c r="X9" s="21"/>
      <c r="Y9" s="21"/>
      <c r="Z9" s="12">
        <f>SUM(Z25:Z27)</f>
        <v>101</v>
      </c>
      <c r="AA9" s="12">
        <f>SUM(AA25:AA27)</f>
        <v>51</v>
      </c>
      <c r="AB9" s="12">
        <f>SUM(AB25:AB27)</f>
        <v>50</v>
      </c>
      <c r="AC9" s="14">
        <f>Z9/C9*100</f>
        <v>6.1585365853658534</v>
      </c>
      <c r="AD9" s="12" t="s">
        <v>2</v>
      </c>
      <c r="AE9" s="12" t="s">
        <v>2</v>
      </c>
      <c r="AF9" s="12" t="s">
        <v>2</v>
      </c>
      <c r="AG9" s="14" t="s">
        <v>2</v>
      </c>
    </row>
    <row r="10" spans="1:33" ht="17.100000000000001" customHeight="1">
      <c r="A10" s="7">
        <v>16</v>
      </c>
      <c r="B10" s="9" t="s">
        <v>10</v>
      </c>
      <c r="C10" s="12">
        <f t="shared" ref="C10:H10" si="6">SUM(C28:C30)</f>
        <v>1638</v>
      </c>
      <c r="D10" s="12">
        <f t="shared" si="6"/>
        <v>853</v>
      </c>
      <c r="E10" s="12">
        <f t="shared" si="6"/>
        <v>785</v>
      </c>
      <c r="F10" s="12">
        <f t="shared" si="6"/>
        <v>784</v>
      </c>
      <c r="G10" s="12">
        <f t="shared" si="6"/>
        <v>377</v>
      </c>
      <c r="H10" s="12">
        <f t="shared" si="6"/>
        <v>407</v>
      </c>
      <c r="I10" s="14">
        <f>F10/C10*100</f>
        <v>47.863247863247864</v>
      </c>
      <c r="J10" s="12">
        <v>566</v>
      </c>
      <c r="K10" s="12">
        <v>300</v>
      </c>
      <c r="L10" s="12">
        <v>266</v>
      </c>
      <c r="M10" s="14">
        <f t="shared" si="1"/>
        <v>34.554334554334552</v>
      </c>
      <c r="N10" s="12">
        <v>22</v>
      </c>
      <c r="O10" s="12">
        <v>19</v>
      </c>
      <c r="P10" s="12">
        <v>3</v>
      </c>
      <c r="Q10" s="14">
        <f t="shared" si="2"/>
        <v>1.3431013431013432</v>
      </c>
      <c r="R10" s="12">
        <f>(SUM(R28:R30))-13</f>
        <v>181</v>
      </c>
      <c r="S10" s="12">
        <f>(SUM(S28:S30))-3</f>
        <v>112</v>
      </c>
      <c r="T10" s="12">
        <f>(SUM(T28:T30))-10</f>
        <v>69</v>
      </c>
      <c r="U10" s="14">
        <f t="shared" si="3"/>
        <v>11.05006105006105</v>
      </c>
      <c r="V10" s="18">
        <v>13</v>
      </c>
      <c r="W10" s="18">
        <v>3</v>
      </c>
      <c r="X10" s="18">
        <v>10</v>
      </c>
      <c r="Y10" s="14">
        <f>V10/C10*100</f>
        <v>0.79365079365079361</v>
      </c>
      <c r="Z10" s="12">
        <f>SUM(Z28:Z30)</f>
        <v>72</v>
      </c>
      <c r="AA10" s="12">
        <f>SUM(AA28:AA30)</f>
        <v>42</v>
      </c>
      <c r="AB10" s="12">
        <f>SUM(AB28:AB30)</f>
        <v>30</v>
      </c>
      <c r="AC10" s="14">
        <f>Z10/C10*100</f>
        <v>4.395604395604396</v>
      </c>
      <c r="AD10" s="12" t="s">
        <v>2</v>
      </c>
      <c r="AE10" s="12" t="s">
        <v>2</v>
      </c>
      <c r="AF10" s="12" t="s">
        <v>2</v>
      </c>
      <c r="AG10" s="14" t="s">
        <v>2</v>
      </c>
    </row>
    <row r="11" spans="1:33" ht="17.100000000000001" customHeight="1">
      <c r="A11" s="6">
        <v>17</v>
      </c>
      <c r="B11" s="9" t="s">
        <v>4</v>
      </c>
      <c r="C11" s="16">
        <f>SUM(D11:E11)</f>
        <v>1607</v>
      </c>
      <c r="D11" s="12">
        <f>D31</f>
        <v>883</v>
      </c>
      <c r="E11" s="12">
        <f>E31</f>
        <v>724</v>
      </c>
      <c r="F11" s="12">
        <f>SUM(G11:H11)</f>
        <v>773</v>
      </c>
      <c r="G11" s="12">
        <f>G31</f>
        <v>416</v>
      </c>
      <c r="H11" s="12">
        <f>H31</f>
        <v>357</v>
      </c>
      <c r="I11" s="14">
        <f>F11/C11*100</f>
        <v>48.102053515868079</v>
      </c>
      <c r="J11" s="12">
        <f>SUM(K11:L11)</f>
        <v>571</v>
      </c>
      <c r="K11" s="12">
        <f>K31</f>
        <v>308</v>
      </c>
      <c r="L11" s="12">
        <f>L31</f>
        <v>263</v>
      </c>
      <c r="M11" s="14">
        <f>J11/C11*100</f>
        <v>35.532047293092717</v>
      </c>
      <c r="N11" s="12">
        <v>12</v>
      </c>
      <c r="O11" s="12">
        <v>10</v>
      </c>
      <c r="P11" s="12">
        <v>2</v>
      </c>
      <c r="Q11" s="14">
        <f t="shared" si="2"/>
        <v>0.74673304293714993</v>
      </c>
      <c r="R11" s="12">
        <v>167</v>
      </c>
      <c r="S11" s="12">
        <v>110</v>
      </c>
      <c r="T11" s="12">
        <v>57</v>
      </c>
      <c r="U11" s="14">
        <f t="shared" si="3"/>
        <v>10.392034847542003</v>
      </c>
      <c r="V11" s="18">
        <v>16</v>
      </c>
      <c r="W11" s="18">
        <v>3</v>
      </c>
      <c r="X11" s="18">
        <v>13</v>
      </c>
      <c r="Y11" s="14">
        <f>V11/C11*100</f>
        <v>0.99564405724953331</v>
      </c>
      <c r="Z11" s="12">
        <f>SUM(AA11:AB11)</f>
        <v>68</v>
      </c>
      <c r="AA11" s="12">
        <f>AA31</f>
        <v>36</v>
      </c>
      <c r="AB11" s="12">
        <f>AB31</f>
        <v>32</v>
      </c>
      <c r="AC11" s="14">
        <f>Z11/C11*100</f>
        <v>4.2314872433105162</v>
      </c>
      <c r="AD11" s="12" t="s">
        <v>19</v>
      </c>
      <c r="AE11" s="12" t="s">
        <v>19</v>
      </c>
      <c r="AF11" s="12" t="s">
        <v>19</v>
      </c>
      <c r="AG11" s="14" t="s">
        <v>19</v>
      </c>
    </row>
    <row r="12" spans="1:33" ht="17.100000000000001" customHeight="1">
      <c r="A12" s="7">
        <v>18</v>
      </c>
      <c r="B12" s="6"/>
      <c r="C12" s="16">
        <v>1523</v>
      </c>
      <c r="D12" s="12">
        <v>860</v>
      </c>
      <c r="E12" s="12">
        <v>663</v>
      </c>
      <c r="F12" s="12">
        <v>803</v>
      </c>
      <c r="G12" s="12">
        <v>438</v>
      </c>
      <c r="H12" s="12">
        <v>365</v>
      </c>
      <c r="I12" s="14">
        <v>52.7</v>
      </c>
      <c r="J12" s="12">
        <v>482</v>
      </c>
      <c r="K12" s="12">
        <v>275</v>
      </c>
      <c r="L12" s="12">
        <v>207</v>
      </c>
      <c r="M12" s="14">
        <f t="shared" si="1"/>
        <v>31.64806303348654</v>
      </c>
      <c r="N12" s="12">
        <v>12</v>
      </c>
      <c r="O12" s="12">
        <v>12</v>
      </c>
      <c r="P12" s="12" t="s">
        <v>22</v>
      </c>
      <c r="Q12" s="14">
        <f t="shared" si="2"/>
        <v>0.78791858174655283</v>
      </c>
      <c r="R12" s="12">
        <v>149</v>
      </c>
      <c r="S12" s="12">
        <v>92</v>
      </c>
      <c r="T12" s="12">
        <v>57</v>
      </c>
      <c r="U12" s="14">
        <f t="shared" si="3"/>
        <v>9.7833223900196984</v>
      </c>
      <c r="V12" s="18">
        <v>19</v>
      </c>
      <c r="W12" s="18">
        <v>10</v>
      </c>
      <c r="X12" s="18">
        <v>9</v>
      </c>
      <c r="Y12" s="14">
        <f>V12/C12*100</f>
        <v>1.2475377544320421</v>
      </c>
      <c r="Z12" s="12">
        <v>58</v>
      </c>
      <c r="AA12" s="12">
        <v>33</v>
      </c>
      <c r="AB12" s="12">
        <v>25</v>
      </c>
      <c r="AC12" s="14">
        <v>3.8</v>
      </c>
      <c r="AD12" s="12" t="s">
        <v>22</v>
      </c>
      <c r="AE12" s="12" t="s">
        <v>22</v>
      </c>
      <c r="AF12" s="12" t="s">
        <v>22</v>
      </c>
      <c r="AG12" s="14" t="s">
        <v>22</v>
      </c>
    </row>
    <row r="13" spans="1:33">
      <c r="A13" s="6"/>
      <c r="B13" s="6"/>
      <c r="C13" s="17"/>
      <c r="D13" s="17"/>
      <c r="E13" s="17"/>
      <c r="F13" s="17"/>
      <c r="G13" s="17"/>
      <c r="H13" s="17"/>
      <c r="I13" s="14"/>
      <c r="J13" s="12"/>
      <c r="K13" s="12"/>
      <c r="L13" s="12"/>
      <c r="M13" s="14"/>
      <c r="N13" s="14"/>
      <c r="O13" s="14"/>
      <c r="P13" s="14"/>
      <c r="Q13" s="14"/>
      <c r="R13" s="12"/>
      <c r="S13" s="12"/>
      <c r="T13" s="12"/>
      <c r="U13" s="14"/>
      <c r="V13" s="14"/>
      <c r="W13" s="14"/>
      <c r="X13" s="14"/>
      <c r="Y13" s="14"/>
      <c r="Z13" s="12"/>
      <c r="AA13" s="12"/>
      <c r="AB13" s="12"/>
      <c r="AC13" s="14"/>
      <c r="AD13" s="12"/>
      <c r="AE13" s="12"/>
      <c r="AF13" s="12"/>
      <c r="AG13" s="12"/>
    </row>
    <row r="14" spans="1:33" ht="15.75" customHeight="1">
      <c r="A14" s="8" t="s">
        <v>3</v>
      </c>
      <c r="C14" s="8"/>
    </row>
    <row r="15" spans="1:33" ht="15.75" customHeight="1">
      <c r="A15" s="8" t="s">
        <v>28</v>
      </c>
      <c r="C15" s="8"/>
    </row>
    <row r="16" spans="1:33" ht="15.75" customHeight="1">
      <c r="A16" s="8" t="s">
        <v>9</v>
      </c>
      <c r="C16" s="8"/>
    </row>
    <row r="17" spans="1:33">
      <c r="A17" s="8"/>
    </row>
    <row r="19" spans="1:33" hidden="1">
      <c r="A19" s="26">
        <v>13</v>
      </c>
      <c r="B19" s="9" t="s">
        <v>4</v>
      </c>
      <c r="C19" s="12">
        <f t="shared" ref="C19:C33" si="7">SUM(D19:E19)</f>
        <v>1474</v>
      </c>
      <c r="D19" s="12">
        <v>794</v>
      </c>
      <c r="E19" s="12">
        <v>680</v>
      </c>
      <c r="F19" s="12">
        <f t="shared" ref="F19:F33" si="8">SUM(G19:H19)</f>
        <v>739</v>
      </c>
      <c r="G19" s="12">
        <v>367</v>
      </c>
      <c r="H19" s="12">
        <v>372</v>
      </c>
      <c r="I19" s="14">
        <f t="shared" ref="I19:I33" si="9">F19/C19*100</f>
        <v>50.135685210312076</v>
      </c>
      <c r="J19" s="12">
        <f t="shared" ref="J19:J33" si="10">SUM(K19:L19)</f>
        <v>565</v>
      </c>
      <c r="K19" s="12">
        <v>313</v>
      </c>
      <c r="L19" s="12">
        <v>252</v>
      </c>
      <c r="M19" s="14">
        <f t="shared" ref="M19:M33" si="11">J19/C19*100</f>
        <v>38.331071913161466</v>
      </c>
      <c r="N19" s="14"/>
      <c r="O19" s="14"/>
      <c r="P19" s="14"/>
      <c r="Q19" s="14"/>
      <c r="R19" s="12">
        <f t="shared" ref="R19:R33" si="12">SUM(S19:T19)</f>
        <v>125</v>
      </c>
      <c r="S19" s="12">
        <v>88</v>
      </c>
      <c r="T19" s="12">
        <v>37</v>
      </c>
      <c r="U19" s="14">
        <f t="shared" ref="U19:U33" si="13">R19/C19*100</f>
        <v>8.4803256445047488</v>
      </c>
      <c r="V19" s="14"/>
      <c r="W19" s="14"/>
      <c r="X19" s="14"/>
      <c r="Y19" s="14"/>
      <c r="Z19" s="12">
        <f t="shared" ref="Z19:Z33" si="14">SUM(AA19:AB19)</f>
        <v>45</v>
      </c>
      <c r="AA19" s="12">
        <v>26</v>
      </c>
      <c r="AB19" s="12">
        <v>19</v>
      </c>
      <c r="AC19" s="14">
        <f t="shared" ref="AC19:AC33" si="15">Z19/C19*100</f>
        <v>3.0529172320217097</v>
      </c>
      <c r="AD19" s="12" t="s">
        <v>19</v>
      </c>
      <c r="AE19" s="12" t="s">
        <v>19</v>
      </c>
      <c r="AF19" s="12" t="s">
        <v>19</v>
      </c>
      <c r="AG19" s="14" t="s">
        <v>19</v>
      </c>
    </row>
    <row r="20" spans="1:33" hidden="1">
      <c r="A20" s="26"/>
      <c r="B20" s="9" t="s">
        <v>5</v>
      </c>
      <c r="C20" s="12">
        <f t="shared" si="7"/>
        <v>218</v>
      </c>
      <c r="D20" s="12">
        <v>99</v>
      </c>
      <c r="E20" s="12">
        <v>119</v>
      </c>
      <c r="F20" s="12">
        <f t="shared" si="8"/>
        <v>35</v>
      </c>
      <c r="G20" s="12">
        <v>12</v>
      </c>
      <c r="H20" s="12">
        <v>23</v>
      </c>
      <c r="I20" s="14">
        <f t="shared" si="9"/>
        <v>16.055045871559635</v>
      </c>
      <c r="J20" s="12">
        <f t="shared" si="10"/>
        <v>94</v>
      </c>
      <c r="K20" s="12">
        <v>44</v>
      </c>
      <c r="L20" s="12">
        <v>50</v>
      </c>
      <c r="M20" s="14">
        <f t="shared" si="11"/>
        <v>43.119266055045877</v>
      </c>
      <c r="N20" s="14"/>
      <c r="O20" s="14"/>
      <c r="P20" s="14"/>
      <c r="Q20" s="14"/>
      <c r="R20" s="12">
        <f t="shared" si="12"/>
        <v>66</v>
      </c>
      <c r="S20" s="12">
        <v>30</v>
      </c>
      <c r="T20" s="12">
        <v>36</v>
      </c>
      <c r="U20" s="14">
        <f t="shared" si="13"/>
        <v>30.275229357798167</v>
      </c>
      <c r="V20" s="14"/>
      <c r="W20" s="14"/>
      <c r="X20" s="14"/>
      <c r="Y20" s="14"/>
      <c r="Z20" s="12">
        <f t="shared" si="14"/>
        <v>23</v>
      </c>
      <c r="AA20" s="12">
        <v>13</v>
      </c>
      <c r="AB20" s="12">
        <v>10</v>
      </c>
      <c r="AC20" s="14">
        <f t="shared" si="15"/>
        <v>10.550458715596331</v>
      </c>
      <c r="AD20" s="12" t="s">
        <v>1</v>
      </c>
      <c r="AE20" s="12" t="s">
        <v>1</v>
      </c>
      <c r="AF20" s="12" t="s">
        <v>1</v>
      </c>
      <c r="AG20" s="14" t="s">
        <v>1</v>
      </c>
    </row>
    <row r="21" spans="1:33" hidden="1">
      <c r="A21" s="26"/>
      <c r="B21" s="9" t="s">
        <v>6</v>
      </c>
      <c r="C21" s="12">
        <f t="shared" si="7"/>
        <v>61</v>
      </c>
      <c r="D21" s="12">
        <v>39</v>
      </c>
      <c r="E21" s="12">
        <v>22</v>
      </c>
      <c r="F21" s="12">
        <f t="shared" si="8"/>
        <v>20</v>
      </c>
      <c r="G21" s="12">
        <v>13</v>
      </c>
      <c r="H21" s="12">
        <v>7</v>
      </c>
      <c r="I21" s="14">
        <f t="shared" si="9"/>
        <v>32.786885245901637</v>
      </c>
      <c r="J21" s="12">
        <f t="shared" si="10"/>
        <v>23</v>
      </c>
      <c r="K21" s="12">
        <v>16</v>
      </c>
      <c r="L21" s="12">
        <v>7</v>
      </c>
      <c r="M21" s="14">
        <f t="shared" si="11"/>
        <v>37.704918032786885</v>
      </c>
      <c r="N21" s="14"/>
      <c r="O21" s="14"/>
      <c r="P21" s="14"/>
      <c r="Q21" s="14"/>
      <c r="R21" s="12">
        <f t="shared" si="12"/>
        <v>17</v>
      </c>
      <c r="S21" s="12">
        <v>9</v>
      </c>
      <c r="T21" s="12">
        <v>8</v>
      </c>
      <c r="U21" s="14">
        <f t="shared" si="13"/>
        <v>27.868852459016392</v>
      </c>
      <c r="V21" s="14"/>
      <c r="W21" s="14"/>
      <c r="X21" s="14"/>
      <c r="Y21" s="14"/>
      <c r="Z21" s="12">
        <f t="shared" si="14"/>
        <v>1</v>
      </c>
      <c r="AA21" s="12">
        <v>1</v>
      </c>
      <c r="AB21" s="12" t="s">
        <v>0</v>
      </c>
      <c r="AC21" s="14">
        <f t="shared" si="15"/>
        <v>1.639344262295082</v>
      </c>
      <c r="AD21" s="12" t="s">
        <v>0</v>
      </c>
      <c r="AE21" s="12" t="s">
        <v>0</v>
      </c>
      <c r="AF21" s="12" t="s">
        <v>0</v>
      </c>
      <c r="AG21" s="14" t="s">
        <v>0</v>
      </c>
    </row>
    <row r="22" spans="1:33" hidden="1">
      <c r="A22" s="26">
        <v>14</v>
      </c>
      <c r="B22" s="9" t="s">
        <v>4</v>
      </c>
      <c r="C22" s="12">
        <f t="shared" si="7"/>
        <v>1386</v>
      </c>
      <c r="D22" s="12">
        <v>751</v>
      </c>
      <c r="E22" s="12">
        <v>635</v>
      </c>
      <c r="F22" s="12">
        <f t="shared" si="8"/>
        <v>707</v>
      </c>
      <c r="G22" s="12">
        <v>350</v>
      </c>
      <c r="H22" s="12">
        <v>357</v>
      </c>
      <c r="I22" s="14">
        <f t="shared" si="9"/>
        <v>51.010101010101003</v>
      </c>
      <c r="J22" s="12">
        <f t="shared" si="10"/>
        <v>545</v>
      </c>
      <c r="K22" s="12">
        <v>326</v>
      </c>
      <c r="L22" s="12">
        <v>219</v>
      </c>
      <c r="M22" s="14">
        <f t="shared" si="11"/>
        <v>39.321789321789325</v>
      </c>
      <c r="N22" s="14"/>
      <c r="O22" s="14"/>
      <c r="P22" s="14"/>
      <c r="Q22" s="14"/>
      <c r="R22" s="12">
        <f t="shared" si="12"/>
        <v>98</v>
      </c>
      <c r="S22" s="12">
        <v>56</v>
      </c>
      <c r="T22" s="12">
        <v>42</v>
      </c>
      <c r="U22" s="14">
        <f t="shared" si="13"/>
        <v>7.0707070707070701</v>
      </c>
      <c r="V22" s="14"/>
      <c r="W22" s="14"/>
      <c r="X22" s="14"/>
      <c r="Y22" s="14"/>
      <c r="Z22" s="12">
        <f t="shared" si="14"/>
        <v>36</v>
      </c>
      <c r="AA22" s="12">
        <v>19</v>
      </c>
      <c r="AB22" s="12">
        <v>17</v>
      </c>
      <c r="AC22" s="14">
        <f t="shared" si="15"/>
        <v>2.5974025974025974</v>
      </c>
      <c r="AD22" s="12" t="s">
        <v>19</v>
      </c>
      <c r="AE22" s="12" t="s">
        <v>19</v>
      </c>
      <c r="AF22" s="12" t="s">
        <v>19</v>
      </c>
      <c r="AG22" s="14" t="s">
        <v>19</v>
      </c>
    </row>
    <row r="23" spans="1:33" hidden="1">
      <c r="A23" s="26"/>
      <c r="B23" s="9" t="s">
        <v>5</v>
      </c>
      <c r="C23" s="12">
        <f t="shared" si="7"/>
        <v>259</v>
      </c>
      <c r="D23" s="12">
        <v>100</v>
      </c>
      <c r="E23" s="12">
        <v>159</v>
      </c>
      <c r="F23" s="12">
        <f t="shared" si="8"/>
        <v>52</v>
      </c>
      <c r="G23" s="12">
        <v>21</v>
      </c>
      <c r="H23" s="12">
        <v>31</v>
      </c>
      <c r="I23" s="14">
        <f t="shared" si="9"/>
        <v>20.077220077220076</v>
      </c>
      <c r="J23" s="12">
        <f t="shared" si="10"/>
        <v>110</v>
      </c>
      <c r="K23" s="12">
        <v>43</v>
      </c>
      <c r="L23" s="12">
        <v>67</v>
      </c>
      <c r="M23" s="14">
        <f t="shared" si="11"/>
        <v>42.471042471042466</v>
      </c>
      <c r="N23" s="14"/>
      <c r="O23" s="14"/>
      <c r="P23" s="14"/>
      <c r="Q23" s="14"/>
      <c r="R23" s="12">
        <f t="shared" si="12"/>
        <v>64</v>
      </c>
      <c r="S23" s="12">
        <v>25</v>
      </c>
      <c r="T23" s="12">
        <v>39</v>
      </c>
      <c r="U23" s="14">
        <f t="shared" si="13"/>
        <v>24.710424710424711</v>
      </c>
      <c r="V23" s="14"/>
      <c r="W23" s="14"/>
      <c r="X23" s="14"/>
      <c r="Y23" s="14"/>
      <c r="Z23" s="12">
        <f t="shared" si="14"/>
        <v>33</v>
      </c>
      <c r="AA23" s="12">
        <v>11</v>
      </c>
      <c r="AB23" s="12">
        <v>22</v>
      </c>
      <c r="AC23" s="14">
        <f t="shared" si="15"/>
        <v>12.741312741312742</v>
      </c>
      <c r="AD23" s="12" t="s">
        <v>1</v>
      </c>
      <c r="AE23" s="12" t="s">
        <v>1</v>
      </c>
      <c r="AF23" s="12" t="s">
        <v>1</v>
      </c>
      <c r="AG23" s="14" t="s">
        <v>1</v>
      </c>
    </row>
    <row r="24" spans="1:33" hidden="1">
      <c r="A24" s="26"/>
      <c r="B24" s="9" t="s">
        <v>6</v>
      </c>
      <c r="C24" s="12">
        <f t="shared" si="7"/>
        <v>55</v>
      </c>
      <c r="D24" s="12">
        <v>29</v>
      </c>
      <c r="E24" s="12">
        <v>26</v>
      </c>
      <c r="F24" s="12">
        <f t="shared" si="8"/>
        <v>10</v>
      </c>
      <c r="G24" s="12">
        <v>7</v>
      </c>
      <c r="H24" s="12">
        <v>3</v>
      </c>
      <c r="I24" s="14">
        <f t="shared" si="9"/>
        <v>18.181818181818183</v>
      </c>
      <c r="J24" s="12">
        <f t="shared" si="10"/>
        <v>21</v>
      </c>
      <c r="K24" s="12">
        <v>10</v>
      </c>
      <c r="L24" s="12">
        <v>11</v>
      </c>
      <c r="M24" s="14">
        <f t="shared" si="11"/>
        <v>38.181818181818187</v>
      </c>
      <c r="N24" s="14"/>
      <c r="O24" s="14"/>
      <c r="P24" s="14"/>
      <c r="Q24" s="14"/>
      <c r="R24" s="12">
        <f t="shared" si="12"/>
        <v>17</v>
      </c>
      <c r="S24" s="12">
        <v>8</v>
      </c>
      <c r="T24" s="12">
        <v>9</v>
      </c>
      <c r="U24" s="14">
        <f t="shared" si="13"/>
        <v>30.909090909090907</v>
      </c>
      <c r="V24" s="14"/>
      <c r="W24" s="14"/>
      <c r="X24" s="14"/>
      <c r="Y24" s="14"/>
      <c r="Z24" s="12">
        <f t="shared" si="14"/>
        <v>7</v>
      </c>
      <c r="AA24" s="12">
        <v>4</v>
      </c>
      <c r="AB24" s="12">
        <v>3</v>
      </c>
      <c r="AC24" s="14">
        <f t="shared" si="15"/>
        <v>12.727272727272727</v>
      </c>
      <c r="AD24" s="12" t="s">
        <v>0</v>
      </c>
      <c r="AE24" s="12" t="s">
        <v>0</v>
      </c>
      <c r="AF24" s="12" t="s">
        <v>0</v>
      </c>
      <c r="AG24" s="14" t="s">
        <v>0</v>
      </c>
    </row>
    <row r="25" spans="1:33" hidden="1">
      <c r="A25" s="26">
        <v>15</v>
      </c>
      <c r="B25" s="9" t="s">
        <v>4</v>
      </c>
      <c r="C25" s="12">
        <f t="shared" si="7"/>
        <v>1374</v>
      </c>
      <c r="D25" s="12">
        <v>745</v>
      </c>
      <c r="E25" s="12">
        <v>629</v>
      </c>
      <c r="F25" s="12">
        <f t="shared" si="8"/>
        <v>702</v>
      </c>
      <c r="G25" s="12">
        <v>361</v>
      </c>
      <c r="H25" s="12">
        <v>341</v>
      </c>
      <c r="I25" s="14">
        <f t="shared" si="9"/>
        <v>51.091703056768559</v>
      </c>
      <c r="J25" s="12">
        <f t="shared" si="10"/>
        <v>513</v>
      </c>
      <c r="K25" s="12">
        <v>294</v>
      </c>
      <c r="L25" s="12">
        <v>219</v>
      </c>
      <c r="M25" s="14">
        <f t="shared" si="11"/>
        <v>37.336244541484717</v>
      </c>
      <c r="N25" s="14"/>
      <c r="O25" s="14"/>
      <c r="P25" s="14"/>
      <c r="Q25" s="14"/>
      <c r="R25" s="12">
        <f t="shared" si="12"/>
        <v>90</v>
      </c>
      <c r="S25" s="12">
        <v>53</v>
      </c>
      <c r="T25" s="12">
        <v>37</v>
      </c>
      <c r="U25" s="14">
        <f t="shared" si="13"/>
        <v>6.5502183406113534</v>
      </c>
      <c r="V25" s="14"/>
      <c r="W25" s="14"/>
      <c r="X25" s="14"/>
      <c r="Y25" s="14"/>
      <c r="Z25" s="12">
        <f t="shared" si="14"/>
        <v>69</v>
      </c>
      <c r="AA25" s="12">
        <v>37</v>
      </c>
      <c r="AB25" s="12">
        <v>32</v>
      </c>
      <c r="AC25" s="14">
        <f t="shared" si="15"/>
        <v>5.0218340611353707</v>
      </c>
      <c r="AD25" s="12" t="s">
        <v>19</v>
      </c>
      <c r="AE25" s="12" t="s">
        <v>19</v>
      </c>
      <c r="AF25" s="12" t="s">
        <v>19</v>
      </c>
      <c r="AG25" s="14" t="s">
        <v>19</v>
      </c>
    </row>
    <row r="26" spans="1:33" hidden="1">
      <c r="A26" s="26"/>
      <c r="B26" s="9" t="s">
        <v>5</v>
      </c>
      <c r="C26" s="12">
        <f t="shared" si="7"/>
        <v>215</v>
      </c>
      <c r="D26" s="12">
        <v>109</v>
      </c>
      <c r="E26" s="12">
        <v>106</v>
      </c>
      <c r="F26" s="12">
        <f t="shared" si="8"/>
        <v>32</v>
      </c>
      <c r="G26" s="12">
        <v>17</v>
      </c>
      <c r="H26" s="12">
        <v>15</v>
      </c>
      <c r="I26" s="14">
        <f t="shared" si="9"/>
        <v>14.883720930232558</v>
      </c>
      <c r="J26" s="12">
        <f t="shared" si="10"/>
        <v>109</v>
      </c>
      <c r="K26" s="12">
        <v>48</v>
      </c>
      <c r="L26" s="12">
        <v>61</v>
      </c>
      <c r="M26" s="14">
        <f t="shared" si="11"/>
        <v>50.697674418604656</v>
      </c>
      <c r="N26" s="14"/>
      <c r="O26" s="14"/>
      <c r="P26" s="14"/>
      <c r="Q26" s="14"/>
      <c r="R26" s="12">
        <f t="shared" si="12"/>
        <v>51</v>
      </c>
      <c r="S26" s="12">
        <v>33</v>
      </c>
      <c r="T26" s="12">
        <v>18</v>
      </c>
      <c r="U26" s="14">
        <f t="shared" si="13"/>
        <v>23.720930232558139</v>
      </c>
      <c r="V26" s="14"/>
      <c r="W26" s="14"/>
      <c r="X26" s="14"/>
      <c r="Y26" s="14"/>
      <c r="Z26" s="12">
        <f t="shared" si="14"/>
        <v>23</v>
      </c>
      <c r="AA26" s="12">
        <v>11</v>
      </c>
      <c r="AB26" s="12">
        <v>12</v>
      </c>
      <c r="AC26" s="14">
        <f t="shared" si="15"/>
        <v>10.697674418604651</v>
      </c>
      <c r="AD26" s="12" t="s">
        <v>1</v>
      </c>
      <c r="AE26" s="12" t="s">
        <v>1</v>
      </c>
      <c r="AF26" s="12" t="s">
        <v>1</v>
      </c>
      <c r="AG26" s="14" t="s">
        <v>1</v>
      </c>
    </row>
    <row r="27" spans="1:33" hidden="1">
      <c r="A27" s="26"/>
      <c r="B27" s="9" t="s">
        <v>6</v>
      </c>
      <c r="C27" s="12">
        <f t="shared" si="7"/>
        <v>51</v>
      </c>
      <c r="D27" s="12">
        <v>29</v>
      </c>
      <c r="E27" s="12">
        <v>22</v>
      </c>
      <c r="F27" s="12">
        <f t="shared" si="8"/>
        <v>16</v>
      </c>
      <c r="G27" s="12">
        <v>9</v>
      </c>
      <c r="H27" s="12">
        <v>7</v>
      </c>
      <c r="I27" s="14">
        <f t="shared" si="9"/>
        <v>31.372549019607842</v>
      </c>
      <c r="J27" s="12">
        <f t="shared" si="10"/>
        <v>17</v>
      </c>
      <c r="K27" s="12">
        <v>11</v>
      </c>
      <c r="L27" s="12">
        <v>6</v>
      </c>
      <c r="M27" s="14">
        <f t="shared" si="11"/>
        <v>33.333333333333329</v>
      </c>
      <c r="N27" s="14"/>
      <c r="O27" s="14"/>
      <c r="P27" s="14"/>
      <c r="Q27" s="14"/>
      <c r="R27" s="12">
        <f t="shared" si="12"/>
        <v>9</v>
      </c>
      <c r="S27" s="12">
        <v>6</v>
      </c>
      <c r="T27" s="12">
        <v>3</v>
      </c>
      <c r="U27" s="14">
        <f t="shared" si="13"/>
        <v>17.647058823529413</v>
      </c>
      <c r="V27" s="14"/>
      <c r="W27" s="14"/>
      <c r="X27" s="14"/>
      <c r="Y27" s="14"/>
      <c r="Z27" s="12">
        <f t="shared" si="14"/>
        <v>9</v>
      </c>
      <c r="AA27" s="12">
        <v>3</v>
      </c>
      <c r="AB27" s="12">
        <v>6</v>
      </c>
      <c r="AC27" s="14">
        <f t="shared" si="15"/>
        <v>17.647058823529413</v>
      </c>
      <c r="AD27" s="12" t="s">
        <v>0</v>
      </c>
      <c r="AE27" s="12" t="s">
        <v>0</v>
      </c>
      <c r="AF27" s="12" t="s">
        <v>0</v>
      </c>
      <c r="AG27" s="14" t="s">
        <v>0</v>
      </c>
    </row>
    <row r="28" spans="1:33" hidden="1">
      <c r="A28" s="26">
        <v>16</v>
      </c>
      <c r="B28" s="9" t="s">
        <v>4</v>
      </c>
      <c r="C28" s="12">
        <f t="shared" si="7"/>
        <v>1325</v>
      </c>
      <c r="D28" s="12">
        <v>691</v>
      </c>
      <c r="E28" s="12">
        <v>634</v>
      </c>
      <c r="F28" s="12">
        <f t="shared" si="8"/>
        <v>712</v>
      </c>
      <c r="G28" s="12">
        <v>341</v>
      </c>
      <c r="H28" s="12">
        <v>371</v>
      </c>
      <c r="I28" s="14">
        <f t="shared" si="9"/>
        <v>53.735849056603769</v>
      </c>
      <c r="J28" s="12">
        <f t="shared" si="10"/>
        <v>462</v>
      </c>
      <c r="K28" s="12">
        <v>257</v>
      </c>
      <c r="L28" s="12">
        <v>205</v>
      </c>
      <c r="M28" s="14">
        <f t="shared" si="11"/>
        <v>34.867924528301884</v>
      </c>
      <c r="N28" s="14"/>
      <c r="O28" s="14"/>
      <c r="P28" s="14"/>
      <c r="Q28" s="14"/>
      <c r="R28" s="12">
        <f t="shared" si="12"/>
        <v>99</v>
      </c>
      <c r="S28" s="12">
        <v>61</v>
      </c>
      <c r="T28" s="12">
        <v>38</v>
      </c>
      <c r="U28" s="14">
        <f t="shared" si="13"/>
        <v>7.4716981132075482</v>
      </c>
      <c r="V28" s="14"/>
      <c r="W28" s="14"/>
      <c r="X28" s="14"/>
      <c r="Y28" s="14"/>
      <c r="Z28" s="12">
        <f t="shared" si="14"/>
        <v>52</v>
      </c>
      <c r="AA28" s="12">
        <v>32</v>
      </c>
      <c r="AB28" s="12">
        <v>20</v>
      </c>
      <c r="AC28" s="14">
        <f t="shared" si="15"/>
        <v>3.9245283018867925</v>
      </c>
      <c r="AD28" s="12" t="s">
        <v>19</v>
      </c>
      <c r="AE28" s="12" t="s">
        <v>19</v>
      </c>
      <c r="AF28" s="12" t="s">
        <v>19</v>
      </c>
      <c r="AG28" s="14" t="s">
        <v>19</v>
      </c>
    </row>
    <row r="29" spans="1:33" hidden="1">
      <c r="A29" s="26"/>
      <c r="B29" s="9" t="s">
        <v>5</v>
      </c>
      <c r="C29" s="12">
        <f t="shared" si="7"/>
        <v>228</v>
      </c>
      <c r="D29" s="12">
        <v>108</v>
      </c>
      <c r="E29" s="12">
        <v>120</v>
      </c>
      <c r="F29" s="12">
        <f t="shared" si="8"/>
        <v>43</v>
      </c>
      <c r="G29" s="12">
        <v>16</v>
      </c>
      <c r="H29" s="12">
        <v>27</v>
      </c>
      <c r="I29" s="14">
        <f t="shared" si="9"/>
        <v>18.859649122807017</v>
      </c>
      <c r="J29" s="12">
        <f t="shared" si="10"/>
        <v>100</v>
      </c>
      <c r="K29" s="12">
        <v>47</v>
      </c>
      <c r="L29" s="12">
        <v>53</v>
      </c>
      <c r="M29" s="14">
        <f t="shared" si="11"/>
        <v>43.859649122807014</v>
      </c>
      <c r="N29" s="14"/>
      <c r="O29" s="14"/>
      <c r="P29" s="14"/>
      <c r="Q29" s="14"/>
      <c r="R29" s="12">
        <f t="shared" si="12"/>
        <v>81</v>
      </c>
      <c r="S29" s="12">
        <v>44</v>
      </c>
      <c r="T29" s="12">
        <v>37</v>
      </c>
      <c r="U29" s="14">
        <f t="shared" si="13"/>
        <v>35.526315789473685</v>
      </c>
      <c r="V29" s="14"/>
      <c r="W29" s="14"/>
      <c r="X29" s="14"/>
      <c r="Y29" s="14"/>
      <c r="Z29" s="12">
        <f t="shared" si="14"/>
        <v>4</v>
      </c>
      <c r="AA29" s="12">
        <v>1</v>
      </c>
      <c r="AB29" s="12">
        <v>3</v>
      </c>
      <c r="AC29" s="14">
        <f t="shared" si="15"/>
        <v>1.7543859649122806</v>
      </c>
      <c r="AD29" s="12" t="s">
        <v>1</v>
      </c>
      <c r="AE29" s="12" t="s">
        <v>1</v>
      </c>
      <c r="AF29" s="12" t="s">
        <v>1</v>
      </c>
      <c r="AG29" s="14" t="s">
        <v>1</v>
      </c>
    </row>
    <row r="30" spans="1:33" hidden="1">
      <c r="A30" s="26"/>
      <c r="B30" s="9" t="s">
        <v>6</v>
      </c>
      <c r="C30" s="12">
        <f t="shared" si="7"/>
        <v>85</v>
      </c>
      <c r="D30" s="12">
        <v>54</v>
      </c>
      <c r="E30" s="12">
        <v>31</v>
      </c>
      <c r="F30" s="12">
        <f t="shared" si="8"/>
        <v>29</v>
      </c>
      <c r="G30" s="12">
        <v>20</v>
      </c>
      <c r="H30" s="12">
        <v>9</v>
      </c>
      <c r="I30" s="14">
        <f t="shared" si="9"/>
        <v>34.117647058823529</v>
      </c>
      <c r="J30" s="12">
        <f t="shared" si="10"/>
        <v>26</v>
      </c>
      <c r="K30" s="12">
        <v>15</v>
      </c>
      <c r="L30" s="12">
        <v>11</v>
      </c>
      <c r="M30" s="14">
        <f t="shared" si="11"/>
        <v>30.588235294117649</v>
      </c>
      <c r="N30" s="14"/>
      <c r="O30" s="14"/>
      <c r="P30" s="14"/>
      <c r="Q30" s="14"/>
      <c r="R30" s="12">
        <f t="shared" si="12"/>
        <v>14</v>
      </c>
      <c r="S30" s="12">
        <v>10</v>
      </c>
      <c r="T30" s="12">
        <v>4</v>
      </c>
      <c r="U30" s="14">
        <f t="shared" si="13"/>
        <v>16.470588235294116</v>
      </c>
      <c r="V30" s="14"/>
      <c r="W30" s="14"/>
      <c r="X30" s="14"/>
      <c r="Y30" s="14"/>
      <c r="Z30" s="12">
        <f t="shared" si="14"/>
        <v>16</v>
      </c>
      <c r="AA30" s="12">
        <v>9</v>
      </c>
      <c r="AB30" s="12">
        <v>7</v>
      </c>
      <c r="AC30" s="14">
        <f t="shared" si="15"/>
        <v>18.823529411764707</v>
      </c>
      <c r="AD30" s="12" t="s">
        <v>0</v>
      </c>
      <c r="AE30" s="12" t="s">
        <v>0</v>
      </c>
      <c r="AF30" s="12" t="s">
        <v>0</v>
      </c>
      <c r="AG30" s="14" t="s">
        <v>0</v>
      </c>
    </row>
    <row r="31" spans="1:33" hidden="1">
      <c r="A31" s="27">
        <v>17</v>
      </c>
      <c r="B31" s="9" t="s">
        <v>4</v>
      </c>
      <c r="C31" s="12">
        <f t="shared" si="7"/>
        <v>1607</v>
      </c>
      <c r="D31" s="12">
        <v>883</v>
      </c>
      <c r="E31" s="12">
        <v>724</v>
      </c>
      <c r="F31" s="12">
        <f t="shared" si="8"/>
        <v>773</v>
      </c>
      <c r="G31" s="12">
        <v>416</v>
      </c>
      <c r="H31" s="12">
        <v>357</v>
      </c>
      <c r="I31" s="14">
        <f t="shared" si="9"/>
        <v>48.102053515868079</v>
      </c>
      <c r="J31" s="12">
        <f t="shared" si="10"/>
        <v>571</v>
      </c>
      <c r="K31" s="12">
        <v>308</v>
      </c>
      <c r="L31" s="12">
        <v>263</v>
      </c>
      <c r="M31" s="14">
        <f t="shared" si="11"/>
        <v>35.532047293092717</v>
      </c>
      <c r="N31" s="14"/>
      <c r="O31" s="14"/>
      <c r="P31" s="14"/>
      <c r="Q31" s="14"/>
      <c r="R31" s="12">
        <f t="shared" si="12"/>
        <v>195</v>
      </c>
      <c r="S31" s="12">
        <v>123</v>
      </c>
      <c r="T31" s="12">
        <v>72</v>
      </c>
      <c r="U31" s="14">
        <f t="shared" si="13"/>
        <v>12.134411947728687</v>
      </c>
      <c r="V31" s="14"/>
      <c r="W31" s="14"/>
      <c r="X31" s="14"/>
      <c r="Y31" s="14"/>
      <c r="Z31" s="12">
        <f t="shared" si="14"/>
        <v>68</v>
      </c>
      <c r="AA31" s="12">
        <v>36</v>
      </c>
      <c r="AB31" s="12">
        <v>32</v>
      </c>
      <c r="AC31" s="14">
        <f t="shared" si="15"/>
        <v>4.2314872433105162</v>
      </c>
      <c r="AD31" s="12" t="s">
        <v>19</v>
      </c>
      <c r="AE31" s="12" t="s">
        <v>19</v>
      </c>
      <c r="AF31" s="12" t="s">
        <v>19</v>
      </c>
      <c r="AG31" s="14" t="s">
        <v>19</v>
      </c>
    </row>
    <row r="32" spans="1:33" hidden="1">
      <c r="A32" s="27"/>
      <c r="B32" s="9" t="s">
        <v>5</v>
      </c>
      <c r="C32" s="12">
        <f t="shared" si="7"/>
        <v>1607</v>
      </c>
      <c r="D32" s="12">
        <f>SUM(F31,J31,R31,Z31,AD31,)</f>
        <v>1607</v>
      </c>
      <c r="E32" s="12"/>
      <c r="F32" s="12">
        <f t="shared" si="8"/>
        <v>0</v>
      </c>
      <c r="G32" s="12"/>
      <c r="H32" s="12"/>
      <c r="I32" s="14">
        <f t="shared" si="9"/>
        <v>0</v>
      </c>
      <c r="J32" s="12">
        <f t="shared" si="10"/>
        <v>0</v>
      </c>
      <c r="K32" s="12"/>
      <c r="L32" s="12"/>
      <c r="M32" s="14">
        <f t="shared" si="11"/>
        <v>0</v>
      </c>
      <c r="N32" s="14"/>
      <c r="O32" s="14"/>
      <c r="P32" s="14"/>
      <c r="Q32" s="14"/>
      <c r="R32" s="12">
        <f t="shared" si="12"/>
        <v>0</v>
      </c>
      <c r="S32" s="12"/>
      <c r="T32" s="12"/>
      <c r="U32" s="14">
        <f t="shared" si="13"/>
        <v>0</v>
      </c>
      <c r="V32" s="14"/>
      <c r="W32" s="14"/>
      <c r="X32" s="14"/>
      <c r="Y32" s="14"/>
      <c r="Z32" s="12">
        <f t="shared" si="14"/>
        <v>0</v>
      </c>
      <c r="AA32" s="12"/>
      <c r="AB32" s="12"/>
      <c r="AC32" s="14">
        <f t="shared" si="15"/>
        <v>0</v>
      </c>
      <c r="AD32" s="12">
        <f>SUM(AE32:AF32)</f>
        <v>0</v>
      </c>
      <c r="AE32" s="12"/>
      <c r="AF32" s="12"/>
      <c r="AG32" s="14">
        <f>AD32/C32*100</f>
        <v>0</v>
      </c>
    </row>
    <row r="33" spans="1:33" ht="14.25" hidden="1" thickBot="1">
      <c r="A33" s="28"/>
      <c r="B33" s="10" t="s">
        <v>6</v>
      </c>
      <c r="C33" s="13">
        <f t="shared" si="7"/>
        <v>0</v>
      </c>
      <c r="D33" s="13"/>
      <c r="E33" s="13"/>
      <c r="F33" s="13">
        <f t="shared" si="8"/>
        <v>0</v>
      </c>
      <c r="G33" s="13"/>
      <c r="H33" s="13"/>
      <c r="I33" s="15" t="e">
        <f t="shared" si="9"/>
        <v>#DIV/0!</v>
      </c>
      <c r="J33" s="13">
        <f t="shared" si="10"/>
        <v>0</v>
      </c>
      <c r="K33" s="13"/>
      <c r="L33" s="13"/>
      <c r="M33" s="15" t="e">
        <f t="shared" si="11"/>
        <v>#DIV/0!</v>
      </c>
      <c r="N33" s="15"/>
      <c r="O33" s="15"/>
      <c r="P33" s="15"/>
      <c r="Q33" s="15"/>
      <c r="R33" s="13">
        <f t="shared" si="12"/>
        <v>0</v>
      </c>
      <c r="S33" s="13"/>
      <c r="T33" s="13"/>
      <c r="U33" s="15" t="e">
        <f t="shared" si="13"/>
        <v>#DIV/0!</v>
      </c>
      <c r="V33" s="15"/>
      <c r="W33" s="15"/>
      <c r="X33" s="15"/>
      <c r="Y33" s="15"/>
      <c r="Z33" s="13">
        <f t="shared" si="14"/>
        <v>0</v>
      </c>
      <c r="AA33" s="13"/>
      <c r="AB33" s="13"/>
      <c r="AC33" s="15" t="e">
        <f t="shared" si="15"/>
        <v>#DIV/0!</v>
      </c>
      <c r="AD33" s="13">
        <f>SUM(AE33:AF33)</f>
        <v>0</v>
      </c>
      <c r="AE33" s="13"/>
      <c r="AF33" s="13"/>
      <c r="AG33" s="15" t="e">
        <f>AD33/C33*100</f>
        <v>#DIV/0!</v>
      </c>
    </row>
  </sheetData>
  <mergeCells count="17">
    <mergeCell ref="AD4:AG5"/>
    <mergeCell ref="J4:J5"/>
    <mergeCell ref="K4:M5"/>
    <mergeCell ref="R4:U5"/>
    <mergeCell ref="Z4:AC5"/>
    <mergeCell ref="N4:Q5"/>
    <mergeCell ref="V4:Y5"/>
    <mergeCell ref="V7:Y9"/>
    <mergeCell ref="B4:B6"/>
    <mergeCell ref="C4:E5"/>
    <mergeCell ref="A28:A30"/>
    <mergeCell ref="A31:A33"/>
    <mergeCell ref="A19:A21"/>
    <mergeCell ref="A22:A24"/>
    <mergeCell ref="A25:A27"/>
    <mergeCell ref="A4:A6"/>
    <mergeCell ref="F4:I5"/>
  </mergeCells>
  <phoneticPr fontId="2"/>
  <pageMargins left="0.78740157480314965" right="0.59055118110236227" top="0.98425196850393704" bottom="0.98425196850393704" header="0.51181102362204722" footer="0.51181102362204722"/>
  <pageSetup paperSize="8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20-11</vt:lpstr>
      <vt:lpstr>'20-11'!Print_Area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2023-03-10T05:55:19Z</cp:lastPrinted>
  <dcterms:created xsi:type="dcterms:W3CDTF">1997-01-08T22:48:59Z</dcterms:created>
  <dcterms:modified xsi:type="dcterms:W3CDTF">2023-03-10T05:55:27Z</dcterms:modified>
</cp:coreProperties>
</file>