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5E877FD-C821-4E2F-A162-92C03B638A4B}" xr6:coauthVersionLast="36" xr6:coauthVersionMax="36" xr10:uidLastSave="{00000000-0000-0000-0000-000000000000}"/>
  <bookViews>
    <workbookView xWindow="0" yWindow="0" windowWidth="28800" windowHeight="12285"/>
  </bookViews>
  <sheets>
    <sheet name="24-14" sheetId="12" r:id="rId1"/>
  </sheets>
  <definedNames>
    <definedName name="_xlnm.Print_Area" localSheetId="0">'24-14'!$A$1:$K$52</definedName>
  </definedNames>
  <calcPr calcId="191029"/>
</workbook>
</file>

<file path=xl/calcChain.xml><?xml version="1.0" encoding="utf-8"?>
<calcChain xmlns="http://schemas.openxmlformats.org/spreadsheetml/2006/main">
  <c r="B50" i="12" l="1"/>
  <c r="B25" i="12"/>
  <c r="H50" i="12" s="1"/>
  <c r="I50" i="12" s="1"/>
  <c r="D25" i="12"/>
  <c r="F25" i="12"/>
  <c r="H25" i="12"/>
  <c r="J25" i="12"/>
  <c r="D50" i="12"/>
  <c r="F50" i="12"/>
  <c r="H49" i="12"/>
  <c r="H48" i="12"/>
  <c r="I48" i="12" s="1"/>
  <c r="H47" i="12"/>
  <c r="I47" i="12" s="1"/>
  <c r="H46" i="12"/>
  <c r="I46" i="12" s="1"/>
  <c r="H45" i="12"/>
  <c r="I45" i="12" s="1"/>
  <c r="H44" i="12"/>
  <c r="I44" i="12" s="1"/>
  <c r="H43" i="12"/>
  <c r="I43" i="12" s="1"/>
  <c r="H42" i="12"/>
  <c r="I42" i="12" s="1"/>
  <c r="H41" i="12"/>
  <c r="H40" i="12"/>
  <c r="H39" i="12"/>
  <c r="H38" i="12"/>
  <c r="I38" i="12" s="1"/>
  <c r="H37" i="12"/>
  <c r="I37" i="12" s="1"/>
  <c r="H36" i="12"/>
  <c r="I36" i="12" s="1"/>
  <c r="H35" i="12"/>
  <c r="I35" i="12" s="1"/>
  <c r="H34" i="12"/>
  <c r="I34" i="12" s="1"/>
  <c r="H33" i="12"/>
  <c r="I33" i="12" s="1"/>
  <c r="H32" i="12"/>
  <c r="I32" i="12" s="1"/>
  <c r="H31" i="12"/>
  <c r="I31" i="12" s="1"/>
  <c r="L50" i="12"/>
  <c r="C50" i="12" s="1"/>
  <c r="E50" i="12"/>
  <c r="G50" i="12"/>
  <c r="E32" i="12"/>
  <c r="G32" i="12"/>
  <c r="E33" i="12"/>
  <c r="G33" i="12"/>
  <c r="E34" i="12"/>
  <c r="G34" i="12"/>
  <c r="E35" i="12"/>
  <c r="G35" i="12"/>
  <c r="E36" i="12"/>
  <c r="G36" i="12"/>
  <c r="E37" i="12"/>
  <c r="G37" i="12"/>
  <c r="E38" i="12"/>
  <c r="G38" i="12"/>
  <c r="E39" i="12"/>
  <c r="G39" i="12"/>
  <c r="I39" i="12"/>
  <c r="E40" i="12"/>
  <c r="G40" i="12"/>
  <c r="I40" i="12"/>
  <c r="E41" i="12"/>
  <c r="G41" i="12"/>
  <c r="I41" i="12"/>
  <c r="E42" i="12"/>
  <c r="G42" i="12"/>
  <c r="E43" i="12"/>
  <c r="G43" i="12"/>
  <c r="E44" i="12"/>
  <c r="G44" i="12"/>
  <c r="E45" i="12"/>
  <c r="G45" i="12"/>
  <c r="E46" i="12"/>
  <c r="G46" i="12"/>
  <c r="E47" i="12"/>
  <c r="G47" i="12"/>
  <c r="E48" i="12"/>
  <c r="G48" i="12"/>
  <c r="E49" i="12"/>
  <c r="I49" i="12"/>
  <c r="G31" i="12"/>
  <c r="E31" i="12"/>
  <c r="C46" i="12"/>
  <c r="C44" i="12"/>
  <c r="C43" i="12"/>
  <c r="C42" i="12"/>
  <c r="C32" i="12"/>
  <c r="G7" i="12"/>
  <c r="I7" i="12"/>
  <c r="K7" i="12"/>
  <c r="G8" i="12"/>
  <c r="I8" i="12"/>
  <c r="K8" i="12"/>
  <c r="G9" i="12"/>
  <c r="I9" i="12"/>
  <c r="K9" i="12"/>
  <c r="G10" i="12"/>
  <c r="I10" i="12"/>
  <c r="K10" i="12"/>
  <c r="G11" i="12"/>
  <c r="I11" i="12"/>
  <c r="K11" i="12"/>
  <c r="G12" i="12"/>
  <c r="I12" i="12"/>
  <c r="K12" i="12"/>
  <c r="G13" i="12"/>
  <c r="I13" i="12"/>
  <c r="K13" i="12"/>
  <c r="G14" i="12"/>
  <c r="I14" i="12"/>
  <c r="K14" i="12"/>
  <c r="G15" i="12"/>
  <c r="I15" i="12"/>
  <c r="K15" i="12"/>
  <c r="G16" i="12"/>
  <c r="I16" i="12"/>
  <c r="K16" i="12"/>
  <c r="G17" i="12"/>
  <c r="I17" i="12"/>
  <c r="K17" i="12"/>
  <c r="G18" i="12"/>
  <c r="I18" i="12"/>
  <c r="K18" i="12"/>
  <c r="G19" i="12"/>
  <c r="I19" i="12"/>
  <c r="K19" i="12"/>
  <c r="G20" i="12"/>
  <c r="I20" i="12"/>
  <c r="K20" i="12"/>
  <c r="G21" i="12"/>
  <c r="I21" i="12"/>
  <c r="K21" i="12"/>
  <c r="G22" i="12"/>
  <c r="I22" i="12"/>
  <c r="K22" i="12"/>
  <c r="G23" i="12"/>
  <c r="I23" i="12"/>
  <c r="K23" i="12"/>
  <c r="G24" i="12"/>
  <c r="I24" i="12"/>
  <c r="K24" i="12"/>
  <c r="L25" i="12"/>
  <c r="C25" i="12" s="1"/>
  <c r="G25" i="12"/>
  <c r="I25" i="12"/>
  <c r="K25" i="12"/>
  <c r="K6" i="12"/>
  <c r="I6" i="12"/>
  <c r="G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6" i="12"/>
  <c r="E25" i="12" l="1"/>
</calcChain>
</file>

<file path=xl/sharedStrings.xml><?xml version="1.0" encoding="utf-8"?>
<sst xmlns="http://schemas.openxmlformats.org/spreadsheetml/2006/main" count="123" uniqueCount="49">
  <si>
    <t>決算額</t>
    <rPh sb="0" eb="2">
      <t>ケッサン</t>
    </rPh>
    <rPh sb="2" eb="3">
      <t>ガク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</si>
  <si>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</si>
  <si>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</si>
  <si>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</si>
  <si>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佐久市</t>
    <rPh sb="0" eb="3">
      <t>サクシ</t>
    </rPh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</si>
  <si>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</si>
  <si>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</si>
  <si>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市名</t>
    <rPh sb="0" eb="2">
      <t>シメイ</t>
    </rPh>
    <phoneticPr fontId="2"/>
  </si>
  <si>
    <t>（千円）</t>
    <rPh sb="1" eb="3">
      <t>センエン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</si>
  <si>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</si>
  <si>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</si>
  <si>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</si>
  <si>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飯田市</t>
    <rPh sb="0" eb="2">
      <t>イイダ</t>
    </rPh>
    <rPh sb="2" eb="3">
      <t>シ</t>
    </rPh>
    <phoneticPr fontId="2"/>
  </si>
  <si>
    <t>諏訪市</t>
    <rPh sb="0" eb="3">
      <t>スワシ</t>
    </rPh>
    <phoneticPr fontId="2"/>
  </si>
  <si>
    <t>須坂市</t>
    <rPh sb="0" eb="2">
      <t>スザカ</t>
    </rPh>
    <rPh sb="2" eb="3">
      <t>シ</t>
    </rPh>
    <phoneticPr fontId="2"/>
  </si>
  <si>
    <t>小諸市</t>
    <rPh sb="0" eb="2">
      <t>コモロ</t>
    </rPh>
    <rPh sb="2" eb="3">
      <t>シ</t>
    </rPh>
    <phoneticPr fontId="2"/>
  </si>
  <si>
    <t>伊那市</t>
    <rPh sb="0" eb="2">
      <t>イナ</t>
    </rPh>
    <rPh sb="2" eb="3">
      <t>シ</t>
    </rPh>
    <phoneticPr fontId="2"/>
  </si>
  <si>
    <t>駒ヶ根市</t>
    <rPh sb="0" eb="3">
      <t>コマガネ</t>
    </rPh>
    <rPh sb="3" eb="4">
      <t>シ</t>
    </rPh>
    <phoneticPr fontId="2"/>
  </si>
  <si>
    <t>中野市</t>
    <rPh sb="0" eb="2">
      <t>ナカノ</t>
    </rPh>
    <rPh sb="2" eb="3">
      <t>シ</t>
    </rPh>
    <phoneticPr fontId="2"/>
  </si>
  <si>
    <t>大町市</t>
    <rPh sb="0" eb="3">
      <t>オオマチシ</t>
    </rPh>
    <phoneticPr fontId="2"/>
  </si>
  <si>
    <t>飯山市</t>
    <rPh sb="0" eb="2">
      <t>イイヤマ</t>
    </rPh>
    <rPh sb="2" eb="3">
      <t>シ</t>
    </rPh>
    <phoneticPr fontId="2"/>
  </si>
  <si>
    <t>茅野市</t>
    <rPh sb="0" eb="2">
      <t>チノ</t>
    </rPh>
    <rPh sb="2" eb="3">
      <t>シ</t>
    </rPh>
    <phoneticPr fontId="2"/>
  </si>
  <si>
    <t>塩尻市</t>
    <rPh sb="0" eb="3">
      <t>シオジリシ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</si>
  <si>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</si>
  <si>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</si>
  <si>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安曇野市</t>
    <rPh sb="0" eb="3">
      <t>アズミノ</t>
    </rPh>
    <rPh sb="3" eb="4">
      <t>シ</t>
    </rPh>
    <phoneticPr fontId="2"/>
  </si>
  <si>
    <t>岡谷市</t>
    <rPh sb="0" eb="3">
      <t>オカヤシ</t>
    </rPh>
    <phoneticPr fontId="2"/>
  </si>
  <si>
    <t>平成17年度</t>
    <rPh sb="0" eb="2">
      <t>ヘイセイ</t>
    </rPh>
    <rPh sb="4" eb="6">
      <t>ネンド</t>
    </rPh>
    <phoneticPr fontId="2"/>
  </si>
  <si>
    <t>徴収率
（％）</t>
    <rPh sb="0" eb="1">
      <t>シルシ</t>
    </rPh>
    <rPh sb="1" eb="2">
      <t>オサム</t>
    </rPh>
    <rPh sb="2" eb="3">
      <t>リツ</t>
    </rPh>
    <phoneticPr fontId="2"/>
  </si>
  <si>
    <t>人口</t>
    <rPh sb="0" eb="2">
      <t>ジンコウ</t>
    </rPh>
    <phoneticPr fontId="2"/>
  </si>
  <si>
    <t>注1）入湯税等には、長野市の事業所税、諏訪市及び塩尻市の鉱産税を含む。</t>
    <rPh sb="0" eb="1">
      <t>チュウ</t>
    </rPh>
    <rPh sb="3" eb="5">
      <t>ニュウトウ</t>
    </rPh>
    <rPh sb="5" eb="7">
      <t>ゼイトウ</t>
    </rPh>
    <rPh sb="10" eb="13">
      <t>ナガノシ</t>
    </rPh>
    <rPh sb="14" eb="17">
      <t>ジギョウショ</t>
    </rPh>
    <rPh sb="17" eb="18">
      <t>ゼイ</t>
    </rPh>
    <rPh sb="19" eb="22">
      <t>スワシ</t>
    </rPh>
    <rPh sb="22" eb="23">
      <t>オヨ</t>
    </rPh>
    <rPh sb="24" eb="27">
      <t>シオジリシ</t>
    </rPh>
    <rPh sb="28" eb="30">
      <t>コウサン</t>
    </rPh>
    <rPh sb="30" eb="31">
      <t>ゼイ</t>
    </rPh>
    <rPh sb="32" eb="33">
      <t>フク</t>
    </rPh>
    <phoneticPr fontId="2"/>
  </si>
  <si>
    <t>注2）計欄の徴収率は加重平均。</t>
    <rPh sb="0" eb="1">
      <t>チュウ</t>
    </rPh>
    <rPh sb="3" eb="4">
      <t>ケイ</t>
    </rPh>
    <rPh sb="4" eb="5">
      <t>ラン</t>
    </rPh>
    <rPh sb="6" eb="8">
      <t>チョウシュウ</t>
    </rPh>
    <rPh sb="8" eb="9">
      <t>リツ</t>
    </rPh>
    <rPh sb="10" eb="12">
      <t>カジュウ</t>
    </rPh>
    <rPh sb="12" eb="14">
      <t>ヘイキン</t>
    </rPh>
    <phoneticPr fontId="2"/>
  </si>
  <si>
    <t>1人
当たり</t>
    <rPh sb="0" eb="2">
      <t>ヒトリ</t>
    </rPh>
    <rPh sb="3" eb="4">
      <t>ア</t>
    </rPh>
    <phoneticPr fontId="2"/>
  </si>
  <si>
    <t>個人市民税</t>
    <rPh sb="0" eb="2">
      <t>コジン</t>
    </rPh>
    <rPh sb="2" eb="4">
      <t>シミン</t>
    </rPh>
    <rPh sb="4" eb="5">
      <t>ゼイ</t>
    </rPh>
    <phoneticPr fontId="2"/>
  </si>
  <si>
    <t>法人市民税</t>
    <rPh sb="0" eb="2">
      <t>ホウジン</t>
    </rPh>
    <rPh sb="2" eb="3">
      <t>シ</t>
    </rPh>
    <rPh sb="3" eb="4">
      <t>ミン</t>
    </rPh>
    <rPh sb="4" eb="5">
      <t>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</si>
  <si>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</si>
  <si>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</si>
  <si>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入湯税等</t>
    <rPh sb="0" eb="2">
      <t>ニュウトウ</t>
    </rPh>
    <rPh sb="2" eb="3">
      <t>ゼイ</t>
    </rPh>
    <rPh sb="3" eb="4">
      <t>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</si>
  <si>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</si>
  <si>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</si>
  <si>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</si>
  <si>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</si>
  <si>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</si>
  <si>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</si>
  <si>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</si>
  <si>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</si>
  <si>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</si>
  <si>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</si>
  <si>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24-14　19市市税決算状況（普通会計）</t>
    <rPh sb="8" eb="9">
      <t>シ</t>
    </rPh>
    <rPh sb="9" eb="10">
      <t>シ</t>
    </rPh>
    <rPh sb="10" eb="11">
      <t>ゼイ</t>
    </rPh>
    <rPh sb="11" eb="13">
      <t>ケッサン</t>
    </rPh>
    <rPh sb="13" eb="15">
      <t>ジョウキョウ</t>
    </rPh>
    <rPh sb="16" eb="18">
      <t>フツウ</t>
    </rPh>
    <rPh sb="18" eb="20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</si>
</sst>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38" fontId="6" fillId="0" borderId="0" xfId="2" applyFont="1" applyAlignment="1">
      <alignment horizontal="right" vertical="center"/>
    </xf>
    <xf numFmtId="38" fontId="6" fillId="0" borderId="3" xfId="0" applyNumberFormat="1" applyFont="1" applyBorder="1" applyAlignment="1">
      <alignment vertical="center"/>
    </xf>
    <xf numFmtId="38" fontId="8" fillId="0" borderId="3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7" fillId="0" borderId="3" xfId="0" applyNumberFormat="1" applyFont="1" applyBorder="1" applyAlignment="1">
      <alignment vertical="center"/>
    </xf>
    <xf numFmtId="38" fontId="8" fillId="0" borderId="3" xfId="2" applyFont="1" applyBorder="1" applyAlignment="1">
      <alignment vertical="center"/>
    </xf>
    <xf numFmtId="179" fontId="7" fillId="0" borderId="3" xfId="1" applyNumberFormat="1" applyFont="1" applyBorder="1" applyAlignment="1">
      <alignment vertical="center"/>
    </xf>
    <xf numFmtId="0" fontId="6" fillId="2" borderId="8" xfId="0" applyFont="1" applyFill="1" applyBorder="1" applyAlignment="1">
      <alignment horizontal="distributed" vertical="center"/>
    </xf>
    <xf numFmtId="38" fontId="6" fillId="2" borderId="0" xfId="2" applyFont="1" applyFill="1" applyAlignment="1">
      <alignment vertical="center"/>
    </xf>
    <xf numFmtId="38" fontId="6" fillId="2" borderId="0" xfId="2" applyFont="1" applyFill="1" applyAlignment="1">
      <alignment horizontal="right" vertical="center"/>
    </xf>
    <xf numFmtId="179" fontId="7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view="pageBreakPreview" topLeftCell="A12" zoomScaleNormal="100" zoomScaleSheetLayoutView="100" workbookViewId="0">
      <selection activeCell="E40" sqref="E40"/>
    </sheetView>
  </sheetViews>
  <sheetFormatPr defaultRowHeight="13.5"/>
  <cols>
    <col min="1" max="11" width="7.875" style="2" customWidth="1"/>
    <col min="12" max="12" width="9.75" style="2" bestFit="1" customWidth="1"/>
    <col min="13" max="16384" width="9" style="2"/>
  </cols>
  <sheetData>
    <row r="1" spans="1:12" ht="20.25" customHeight="1" thickBot="1">
      <c r="A1" s="1" t="s">
        <v>48</v>
      </c>
      <c r="F1" s="10"/>
      <c r="K1" s="7"/>
    </row>
    <row r="2" spans="1:12" ht="24" customHeight="1">
      <c r="A2" s="8" t="s">
        <v>27</v>
      </c>
      <c r="B2" s="34" t="s">
        <v>33</v>
      </c>
      <c r="C2" s="34"/>
      <c r="D2" s="34" t="s">
        <v>34</v>
      </c>
      <c r="E2" s="34"/>
      <c r="F2" s="34" t="s">
        <v>1</v>
      </c>
      <c r="G2" s="34"/>
      <c r="H2" s="34" t="s">
        <v>35</v>
      </c>
      <c r="I2" s="34"/>
      <c r="J2" s="33" t="s">
        <v>36</v>
      </c>
      <c r="K2" s="39"/>
    </row>
    <row r="3" spans="1:12" ht="22.5" customHeight="1">
      <c r="A3" s="38" t="s">
        <v>7</v>
      </c>
      <c r="B3" s="11" t="s">
        <v>0</v>
      </c>
      <c r="C3" s="11" t="s">
        <v>32</v>
      </c>
      <c r="D3" s="11" t="s">
        <v>0</v>
      </c>
      <c r="E3" s="11" t="s">
        <v>32</v>
      </c>
      <c r="F3" s="11" t="s">
        <v>0</v>
      </c>
      <c r="G3" s="11" t="s">
        <v>32</v>
      </c>
      <c r="H3" s="11" t="s">
        <v>0</v>
      </c>
      <c r="I3" s="11" t="s">
        <v>32</v>
      </c>
      <c r="J3" s="11" t="s">
        <v>0</v>
      </c>
      <c r="K3" s="20" t="s">
        <v>32</v>
      </c>
      <c r="L3" s="2" t="s">
        <v>29</v>
      </c>
    </row>
    <row r="4" spans="1:12">
      <c r="A4" s="38"/>
      <c r="B4" s="12" t="s">
        <v>8</v>
      </c>
      <c r="C4" s="12" t="s">
        <v>5</v>
      </c>
      <c r="D4" s="12" t="s">
        <v>8</v>
      </c>
      <c r="E4" s="12" t="s">
        <v>5</v>
      </c>
      <c r="F4" s="12" t="s">
        <v>8</v>
      </c>
      <c r="G4" s="12" t="s">
        <v>5</v>
      </c>
      <c r="H4" s="12" t="s">
        <v>8</v>
      </c>
      <c r="I4" s="12" t="s">
        <v>5</v>
      </c>
      <c r="J4" s="12" t="s">
        <v>8</v>
      </c>
      <c r="K4" s="13" t="s">
        <v>5</v>
      </c>
    </row>
    <row r="5" spans="1:12">
      <c r="A5" s="3"/>
    </row>
    <row r="6" spans="1:12">
      <c r="A6" s="14" t="s">
        <v>9</v>
      </c>
      <c r="B6" s="15">
        <v>15001074</v>
      </c>
      <c r="C6" s="15">
        <f>B6/L6*1000</f>
        <v>39569.498848610026</v>
      </c>
      <c r="D6" s="15">
        <v>6488232</v>
      </c>
      <c r="E6" s="15">
        <f t="shared" ref="E6:E25" si="0">D6/L6*1000</f>
        <v>17114.51384437639</v>
      </c>
      <c r="F6" s="15">
        <v>24259684</v>
      </c>
      <c r="G6" s="15">
        <f>F6/L6*1000</f>
        <v>63991.654071278026</v>
      </c>
      <c r="H6" s="15">
        <v>628256</v>
      </c>
      <c r="I6" s="15">
        <f>H6/L6*1000</f>
        <v>1657.199682411562</v>
      </c>
      <c r="J6" s="15">
        <v>2240706</v>
      </c>
      <c r="K6" s="15">
        <f>J6/L6*1000</f>
        <v>5910.4843751236458</v>
      </c>
      <c r="L6" s="2">
        <v>379107</v>
      </c>
    </row>
    <row r="7" spans="1:12">
      <c r="A7" s="14" t="s">
        <v>10</v>
      </c>
      <c r="B7" s="15">
        <v>9435733</v>
      </c>
      <c r="C7" s="15">
        <f t="shared" ref="C7:C25" si="1">B7/L7*1000</f>
        <v>42260.967515104821</v>
      </c>
      <c r="D7" s="15">
        <v>4541971</v>
      </c>
      <c r="E7" s="15">
        <f t="shared" si="0"/>
        <v>20342.679141678575</v>
      </c>
      <c r="F7" s="15">
        <v>15962408</v>
      </c>
      <c r="G7" s="15">
        <f t="shared" ref="G7:G25" si="2">F7/L7*1000</f>
        <v>71492.782378523159</v>
      </c>
      <c r="H7" s="15">
        <v>359598</v>
      </c>
      <c r="I7" s="15">
        <f t="shared" ref="I7:I25" si="3">H7/L7*1000</f>
        <v>1610.575394248297</v>
      </c>
      <c r="J7" s="15">
        <v>1446316</v>
      </c>
      <c r="K7" s="15">
        <f t="shared" ref="K7:K25" si="4">J7/L7*1000</f>
        <v>6477.7917616550149</v>
      </c>
      <c r="L7" s="2">
        <v>223273</v>
      </c>
    </row>
    <row r="8" spans="1:12">
      <c r="A8" s="14" t="s">
        <v>11</v>
      </c>
      <c r="B8" s="15">
        <v>5266656</v>
      </c>
      <c r="C8" s="15">
        <f t="shared" si="1"/>
        <v>32563.28832170945</v>
      </c>
      <c r="D8" s="15">
        <v>2371011</v>
      </c>
      <c r="E8" s="15">
        <f t="shared" si="0"/>
        <v>14659.760350200326</v>
      </c>
      <c r="F8" s="15">
        <v>10894268</v>
      </c>
      <c r="G8" s="15">
        <f t="shared" si="2"/>
        <v>67358.33704308256</v>
      </c>
      <c r="H8" s="15">
        <v>307735</v>
      </c>
      <c r="I8" s="15">
        <f t="shared" si="3"/>
        <v>1902.6994608497798</v>
      </c>
      <c r="J8" s="15">
        <v>975160</v>
      </c>
      <c r="K8" s="15">
        <f t="shared" si="4"/>
        <v>6029.331750506999</v>
      </c>
      <c r="L8" s="2">
        <v>161736</v>
      </c>
    </row>
    <row r="9" spans="1:12">
      <c r="A9" s="14" t="s">
        <v>26</v>
      </c>
      <c r="B9" s="15">
        <v>2354757</v>
      </c>
      <c r="C9" s="15">
        <f t="shared" si="1"/>
        <v>43026.549481070018</v>
      </c>
      <c r="D9" s="15">
        <v>885952</v>
      </c>
      <c r="E9" s="15">
        <f t="shared" si="0"/>
        <v>16188.276567753253</v>
      </c>
      <c r="F9" s="15">
        <v>3229983</v>
      </c>
      <c r="G9" s="15">
        <f t="shared" si="2"/>
        <v>59018.838620084789</v>
      </c>
      <c r="H9" s="15">
        <v>98159</v>
      </c>
      <c r="I9" s="15">
        <f t="shared" si="3"/>
        <v>1793.5791550942845</v>
      </c>
      <c r="J9" s="15">
        <v>365082</v>
      </c>
      <c r="K9" s="15">
        <f t="shared" si="4"/>
        <v>6670.8449057155385</v>
      </c>
      <c r="L9" s="2">
        <v>54728</v>
      </c>
    </row>
    <row r="10" spans="1:12">
      <c r="A10" s="14" t="s">
        <v>12</v>
      </c>
      <c r="B10" s="15">
        <v>3578439</v>
      </c>
      <c r="C10" s="15">
        <f t="shared" si="1"/>
        <v>33167.168716575063</v>
      </c>
      <c r="D10" s="15">
        <v>1350311</v>
      </c>
      <c r="E10" s="15">
        <f t="shared" si="0"/>
        <v>12515.511025015987</v>
      </c>
      <c r="F10" s="15">
        <v>6706441</v>
      </c>
      <c r="G10" s="15">
        <f t="shared" si="2"/>
        <v>62159.410886913647</v>
      </c>
      <c r="H10" s="15">
        <v>228752</v>
      </c>
      <c r="I10" s="15">
        <f t="shared" si="3"/>
        <v>2120.2139196040453</v>
      </c>
      <c r="J10" s="15">
        <v>613946</v>
      </c>
      <c r="K10" s="15">
        <f t="shared" si="4"/>
        <v>5690.4283026387739</v>
      </c>
      <c r="L10" s="2">
        <v>107891</v>
      </c>
    </row>
    <row r="11" spans="1:12">
      <c r="A11" s="14" t="s">
        <v>13</v>
      </c>
      <c r="B11" s="15">
        <v>2415589</v>
      </c>
      <c r="C11" s="15">
        <f t="shared" si="1"/>
        <v>46314.690543753357</v>
      </c>
      <c r="D11" s="15">
        <v>958234</v>
      </c>
      <c r="E11" s="15">
        <f t="shared" si="0"/>
        <v>18372.459544443594</v>
      </c>
      <c r="F11" s="15">
        <v>3713684</v>
      </c>
      <c r="G11" s="15">
        <f t="shared" si="2"/>
        <v>71203.389830508473</v>
      </c>
      <c r="H11" s="15">
        <v>94240</v>
      </c>
      <c r="I11" s="15">
        <f t="shared" si="3"/>
        <v>1806.8870312140502</v>
      </c>
      <c r="J11" s="15">
        <v>338207</v>
      </c>
      <c r="K11" s="15">
        <f t="shared" si="4"/>
        <v>6484.5271876677652</v>
      </c>
      <c r="L11" s="2">
        <v>52156</v>
      </c>
    </row>
    <row r="12" spans="1:12">
      <c r="A12" s="14" t="s">
        <v>14</v>
      </c>
      <c r="B12" s="15">
        <v>1633019</v>
      </c>
      <c r="C12" s="15">
        <f t="shared" si="1"/>
        <v>30455.408429690415</v>
      </c>
      <c r="D12" s="15">
        <v>492079</v>
      </c>
      <c r="E12" s="15">
        <f t="shared" si="0"/>
        <v>9177.1540469973897</v>
      </c>
      <c r="F12" s="15">
        <v>2757317</v>
      </c>
      <c r="G12" s="15">
        <f t="shared" si="2"/>
        <v>51423.293547183886</v>
      </c>
      <c r="H12" s="15">
        <v>113742</v>
      </c>
      <c r="I12" s="15">
        <f t="shared" si="3"/>
        <v>2121.2607236105932</v>
      </c>
      <c r="J12" s="15">
        <v>282620</v>
      </c>
      <c r="K12" s="15">
        <f t="shared" si="4"/>
        <v>5270.7944796717638</v>
      </c>
      <c r="L12" s="2">
        <v>53620</v>
      </c>
    </row>
    <row r="13" spans="1:12">
      <c r="A13" s="14" t="s">
        <v>15</v>
      </c>
      <c r="B13" s="15">
        <v>1274694</v>
      </c>
      <c r="C13" s="15">
        <f t="shared" si="1"/>
        <v>28738.451132904971</v>
      </c>
      <c r="D13" s="15">
        <v>440922</v>
      </c>
      <c r="E13" s="15">
        <f t="shared" si="0"/>
        <v>9940.750760906325</v>
      </c>
      <c r="F13" s="15">
        <v>2477341</v>
      </c>
      <c r="G13" s="15">
        <f t="shared" si="2"/>
        <v>55852.575808815236</v>
      </c>
      <c r="H13" s="15">
        <v>90443</v>
      </c>
      <c r="I13" s="15">
        <f t="shared" si="3"/>
        <v>2039.0711306504338</v>
      </c>
      <c r="J13" s="15">
        <v>292920</v>
      </c>
      <c r="K13" s="15">
        <f t="shared" si="4"/>
        <v>6603.9905309435244</v>
      </c>
      <c r="L13" s="2">
        <v>44355</v>
      </c>
    </row>
    <row r="14" spans="1:12">
      <c r="A14" s="14" t="s">
        <v>16</v>
      </c>
      <c r="B14" s="15">
        <v>2491075</v>
      </c>
      <c r="C14" s="15">
        <f t="shared" si="1"/>
        <v>34974.236935950357</v>
      </c>
      <c r="D14" s="15">
        <v>922907</v>
      </c>
      <c r="E14" s="15">
        <f t="shared" si="0"/>
        <v>12957.445314913093</v>
      </c>
      <c r="F14" s="15">
        <v>4062334</v>
      </c>
      <c r="G14" s="15">
        <f t="shared" si="2"/>
        <v>57034.425631089769</v>
      </c>
      <c r="H14" s="15">
        <v>166175</v>
      </c>
      <c r="I14" s="15">
        <f t="shared" si="3"/>
        <v>2333.0665768118383</v>
      </c>
      <c r="J14" s="15">
        <v>341738</v>
      </c>
      <c r="K14" s="15">
        <f t="shared" si="4"/>
        <v>4797.9389548760282</v>
      </c>
      <c r="L14" s="2">
        <v>71226</v>
      </c>
    </row>
    <row r="15" spans="1:12">
      <c r="A15" s="14" t="s">
        <v>17</v>
      </c>
      <c r="B15" s="15">
        <v>1136124</v>
      </c>
      <c r="C15" s="15">
        <f t="shared" si="1"/>
        <v>33371.243941841683</v>
      </c>
      <c r="D15" s="15">
        <v>503012</v>
      </c>
      <c r="E15" s="15">
        <f t="shared" si="0"/>
        <v>14774.915552944633</v>
      </c>
      <c r="F15" s="15">
        <v>2384772</v>
      </c>
      <c r="G15" s="15">
        <f t="shared" si="2"/>
        <v>70047.642825671894</v>
      </c>
      <c r="H15" s="15">
        <v>75275</v>
      </c>
      <c r="I15" s="15">
        <f t="shared" si="3"/>
        <v>2211.0442061976796</v>
      </c>
      <c r="J15" s="15">
        <v>195203</v>
      </c>
      <c r="K15" s="15">
        <f t="shared" si="4"/>
        <v>5733.6760170362759</v>
      </c>
      <c r="L15" s="2">
        <v>34045</v>
      </c>
    </row>
    <row r="16" spans="1:12">
      <c r="A16" s="14" t="s">
        <v>18</v>
      </c>
      <c r="B16" s="15">
        <v>1328975</v>
      </c>
      <c r="C16" s="15">
        <f t="shared" si="1"/>
        <v>27754.051457689417</v>
      </c>
      <c r="D16" s="15">
        <v>531438</v>
      </c>
      <c r="E16" s="15">
        <f t="shared" si="0"/>
        <v>11098.446245092306</v>
      </c>
      <c r="F16" s="15">
        <v>2681026</v>
      </c>
      <c r="G16" s="15">
        <f t="shared" si="2"/>
        <v>55990.017542394118</v>
      </c>
      <c r="H16" s="15">
        <v>115862</v>
      </c>
      <c r="I16" s="15">
        <f t="shared" si="3"/>
        <v>2419.6391278924066</v>
      </c>
      <c r="J16" s="15">
        <v>267750</v>
      </c>
      <c r="K16" s="15">
        <f t="shared" si="4"/>
        <v>5591.6381254698854</v>
      </c>
      <c r="L16" s="2">
        <v>47884</v>
      </c>
    </row>
    <row r="17" spans="1:12">
      <c r="A17" s="14" t="s">
        <v>19</v>
      </c>
      <c r="B17" s="15">
        <v>835811</v>
      </c>
      <c r="C17" s="15">
        <f t="shared" si="1"/>
        <v>26169.797733107895</v>
      </c>
      <c r="D17" s="15">
        <v>400658</v>
      </c>
      <c r="E17" s="15">
        <f t="shared" si="0"/>
        <v>12544.868182102824</v>
      </c>
      <c r="F17" s="15">
        <v>2822274</v>
      </c>
      <c r="G17" s="15">
        <f t="shared" si="2"/>
        <v>88367.274093556262</v>
      </c>
      <c r="H17" s="15">
        <v>71731</v>
      </c>
      <c r="I17" s="15">
        <f t="shared" si="3"/>
        <v>2245.9452689586074</v>
      </c>
      <c r="J17" s="15">
        <v>190572</v>
      </c>
      <c r="K17" s="15">
        <f t="shared" si="4"/>
        <v>5966.9359383806122</v>
      </c>
      <c r="L17" s="2">
        <v>31938</v>
      </c>
    </row>
    <row r="18" spans="1:12">
      <c r="A18" s="14" t="s">
        <v>20</v>
      </c>
      <c r="B18" s="15">
        <v>563758</v>
      </c>
      <c r="C18" s="15">
        <f t="shared" si="1"/>
        <v>22000.312195121951</v>
      </c>
      <c r="D18" s="15">
        <v>198279</v>
      </c>
      <c r="E18" s="15">
        <f t="shared" si="0"/>
        <v>7737.717073170732</v>
      </c>
      <c r="F18" s="15">
        <v>1306256</v>
      </c>
      <c r="G18" s="15">
        <f t="shared" si="2"/>
        <v>50975.843902439025</v>
      </c>
      <c r="H18" s="15">
        <v>63646</v>
      </c>
      <c r="I18" s="15">
        <f t="shared" si="3"/>
        <v>2483.7463414634144</v>
      </c>
      <c r="J18" s="15">
        <v>150848</v>
      </c>
      <c r="K18" s="15">
        <f t="shared" si="4"/>
        <v>5886.7512195121953</v>
      </c>
      <c r="L18" s="2">
        <v>25625</v>
      </c>
    </row>
    <row r="19" spans="1:12">
      <c r="A19" s="14" t="s">
        <v>21</v>
      </c>
      <c r="B19" s="15">
        <v>2148975</v>
      </c>
      <c r="C19" s="15">
        <f t="shared" si="1"/>
        <v>38522.452272116163</v>
      </c>
      <c r="D19" s="15">
        <v>990242</v>
      </c>
      <c r="E19" s="15">
        <f t="shared" si="0"/>
        <v>17751.044187505602</v>
      </c>
      <c r="F19" s="15">
        <v>4528940</v>
      </c>
      <c r="G19" s="15">
        <f t="shared" si="2"/>
        <v>81185.623375459356</v>
      </c>
      <c r="H19" s="15">
        <v>118579</v>
      </c>
      <c r="I19" s="15">
        <f t="shared" si="3"/>
        <v>2125.6430940216906</v>
      </c>
      <c r="J19" s="15">
        <v>315406</v>
      </c>
      <c r="K19" s="15">
        <f t="shared" si="4"/>
        <v>5653.9571569418304</v>
      </c>
      <c r="L19" s="2">
        <v>55785</v>
      </c>
    </row>
    <row r="20" spans="1:12">
      <c r="A20" s="14" t="s">
        <v>22</v>
      </c>
      <c r="B20" s="15">
        <v>2488401</v>
      </c>
      <c r="C20" s="15">
        <f t="shared" si="1"/>
        <v>37174.71391436852</v>
      </c>
      <c r="D20" s="15">
        <v>928139</v>
      </c>
      <c r="E20" s="15">
        <f t="shared" si="0"/>
        <v>13865.651797185456</v>
      </c>
      <c r="F20" s="15">
        <v>4806110</v>
      </c>
      <c r="G20" s="15">
        <f t="shared" si="2"/>
        <v>71799.426334817297</v>
      </c>
      <c r="H20" s="15">
        <v>126864</v>
      </c>
      <c r="I20" s="15">
        <f t="shared" si="3"/>
        <v>1895.2463473662197</v>
      </c>
      <c r="J20" s="15">
        <v>373063</v>
      </c>
      <c r="K20" s="15">
        <f t="shared" si="4"/>
        <v>5573.2618243747947</v>
      </c>
      <c r="L20" s="2">
        <v>66938</v>
      </c>
    </row>
    <row r="21" spans="1:12">
      <c r="A21" s="28" t="s">
        <v>4</v>
      </c>
      <c r="B21" s="29">
        <v>3016512</v>
      </c>
      <c r="C21" s="29">
        <f t="shared" si="1"/>
        <v>30110.920343381913</v>
      </c>
      <c r="D21" s="29">
        <v>1365568</v>
      </c>
      <c r="E21" s="29">
        <f t="shared" si="0"/>
        <v>13631.143940906368</v>
      </c>
      <c r="F21" s="29">
        <v>6080287</v>
      </c>
      <c r="G21" s="29">
        <f t="shared" si="2"/>
        <v>60693.621481333597</v>
      </c>
      <c r="H21" s="29">
        <v>200515</v>
      </c>
      <c r="I21" s="29">
        <f t="shared" si="3"/>
        <v>2001.5472150129767</v>
      </c>
      <c r="J21" s="29">
        <v>616182</v>
      </c>
      <c r="K21" s="29">
        <f t="shared" si="4"/>
        <v>6150.7486524256337</v>
      </c>
      <c r="L21" s="2">
        <v>100180</v>
      </c>
    </row>
    <row r="22" spans="1:12">
      <c r="A22" s="14" t="s">
        <v>23</v>
      </c>
      <c r="B22" s="15">
        <v>1942723</v>
      </c>
      <c r="C22" s="15">
        <f t="shared" si="1"/>
        <v>30257.183796159297</v>
      </c>
      <c r="D22" s="15">
        <v>692249</v>
      </c>
      <c r="E22" s="15">
        <f t="shared" si="0"/>
        <v>10781.519149002444</v>
      </c>
      <c r="F22" s="15">
        <v>3877736</v>
      </c>
      <c r="G22" s="15">
        <f t="shared" si="2"/>
        <v>60394.287227249362</v>
      </c>
      <c r="H22" s="15">
        <v>128862</v>
      </c>
      <c r="I22" s="15">
        <f t="shared" si="3"/>
        <v>2006.9774323671875</v>
      </c>
      <c r="J22" s="15">
        <v>339084</v>
      </c>
      <c r="K22" s="15">
        <f t="shared" si="4"/>
        <v>5281.1064214182252</v>
      </c>
      <c r="L22" s="2">
        <v>64207</v>
      </c>
    </row>
    <row r="23" spans="1:12">
      <c r="A23" s="14" t="s">
        <v>24</v>
      </c>
      <c r="B23" s="15">
        <v>873635</v>
      </c>
      <c r="C23" s="15">
        <f t="shared" si="1"/>
        <v>27860.035716563554</v>
      </c>
      <c r="D23" s="15">
        <v>448681</v>
      </c>
      <c r="E23" s="15">
        <f t="shared" si="0"/>
        <v>14308.342368773518</v>
      </c>
      <c r="F23" s="15">
        <v>2030070</v>
      </c>
      <c r="G23" s="15">
        <f t="shared" si="2"/>
        <v>64738.503731105295</v>
      </c>
      <c r="H23" s="15">
        <v>66347</v>
      </c>
      <c r="I23" s="15">
        <f t="shared" si="3"/>
        <v>2115.7918234581284</v>
      </c>
      <c r="J23" s="15">
        <v>200929</v>
      </c>
      <c r="K23" s="15">
        <f t="shared" si="4"/>
        <v>6407.5833917979462</v>
      </c>
      <c r="L23" s="2">
        <v>31358</v>
      </c>
    </row>
    <row r="24" spans="1:12">
      <c r="A24" s="14" t="s">
        <v>25</v>
      </c>
      <c r="B24" s="15">
        <v>3113540</v>
      </c>
      <c r="C24" s="16">
        <f t="shared" si="1"/>
        <v>32138.109000825763</v>
      </c>
      <c r="D24" s="15">
        <v>1138010</v>
      </c>
      <c r="E24" s="15">
        <f t="shared" si="0"/>
        <v>11746.593724194881</v>
      </c>
      <c r="F24" s="15">
        <v>6007106</v>
      </c>
      <c r="G24" s="15">
        <f t="shared" si="2"/>
        <v>62005.635838150287</v>
      </c>
      <c r="H24" s="15">
        <v>186075</v>
      </c>
      <c r="I24" s="15">
        <f t="shared" si="3"/>
        <v>1920.6750619322875</v>
      </c>
      <c r="J24" s="15">
        <v>557832</v>
      </c>
      <c r="K24" s="15">
        <f t="shared" si="4"/>
        <v>5757.9686209744013</v>
      </c>
      <c r="L24" s="2">
        <v>96880</v>
      </c>
    </row>
    <row r="25" spans="1:12" ht="14.25" thickBot="1">
      <c r="A25" s="4"/>
      <c r="B25" s="22">
        <f>SUM(B6:B24)</f>
        <v>60899490</v>
      </c>
      <c r="C25" s="5">
        <f t="shared" si="1"/>
        <v>35761.551253954938</v>
      </c>
      <c r="D25" s="22">
        <f>SUM(D6:D24)</f>
        <v>25647895</v>
      </c>
      <c r="E25" s="5">
        <f t="shared" si="0"/>
        <v>15061.02122691922</v>
      </c>
      <c r="F25" s="23">
        <f>SUM(F6:F24)</f>
        <v>110588037</v>
      </c>
      <c r="G25" s="5">
        <f t="shared" si="2"/>
        <v>64939.784442361757</v>
      </c>
      <c r="H25" s="5">
        <f>SUM(H6:H24)</f>
        <v>3240856</v>
      </c>
      <c r="I25" s="5">
        <f t="shared" si="3"/>
        <v>1903.103588399302</v>
      </c>
      <c r="J25" s="5">
        <f>SUM(J6:J24)</f>
        <v>10103564</v>
      </c>
      <c r="K25" s="5">
        <f t="shared" si="4"/>
        <v>5933.040191857338</v>
      </c>
      <c r="L25" s="2">
        <f>SUM(L6:L24)</f>
        <v>1702932</v>
      </c>
    </row>
    <row r="26" spans="1:12" ht="14.25" thickBot="1"/>
    <row r="27" spans="1:12" ht="24" customHeight="1">
      <c r="A27" s="8" t="s">
        <v>27</v>
      </c>
      <c r="B27" s="33" t="s">
        <v>2</v>
      </c>
      <c r="C27" s="34"/>
      <c r="D27" s="33" t="s">
        <v>37</v>
      </c>
      <c r="E27" s="34"/>
      <c r="F27" s="34" t="s">
        <v>3</v>
      </c>
      <c r="G27" s="34"/>
      <c r="H27" s="33" t="s">
        <v>6</v>
      </c>
      <c r="I27" s="39"/>
      <c r="J27" s="35" t="s">
        <v>28</v>
      </c>
      <c r="K27" s="9"/>
    </row>
    <row r="28" spans="1:12" ht="21">
      <c r="A28" s="38" t="s">
        <v>7</v>
      </c>
      <c r="B28" s="11" t="s">
        <v>0</v>
      </c>
      <c r="C28" s="11" t="s">
        <v>32</v>
      </c>
      <c r="D28" s="11" t="s">
        <v>0</v>
      </c>
      <c r="E28" s="11" t="s">
        <v>32</v>
      </c>
      <c r="F28" s="11" t="s">
        <v>0</v>
      </c>
      <c r="G28" s="11" t="s">
        <v>32</v>
      </c>
      <c r="H28" s="11" t="s">
        <v>0</v>
      </c>
      <c r="I28" s="11" t="s">
        <v>32</v>
      </c>
      <c r="J28" s="36"/>
      <c r="K28" s="9"/>
      <c r="L28" s="2" t="s">
        <v>29</v>
      </c>
    </row>
    <row r="29" spans="1:12">
      <c r="A29" s="38"/>
      <c r="B29" s="12" t="s">
        <v>8</v>
      </c>
      <c r="C29" s="12" t="s">
        <v>5</v>
      </c>
      <c r="D29" s="12" t="s">
        <v>8</v>
      </c>
      <c r="E29" s="12" t="s">
        <v>5</v>
      </c>
      <c r="F29" s="12" t="s">
        <v>8</v>
      </c>
      <c r="G29" s="12" t="s">
        <v>5</v>
      </c>
      <c r="H29" s="12" t="s">
        <v>8</v>
      </c>
      <c r="I29" s="13" t="s">
        <v>5</v>
      </c>
      <c r="J29" s="37"/>
      <c r="K29" s="9"/>
    </row>
    <row r="30" spans="1:12">
      <c r="A30" s="3"/>
    </row>
    <row r="31" spans="1:12">
      <c r="A31" s="14" t="s">
        <v>9</v>
      </c>
      <c r="B31" s="21" t="s">
        <v>38</v>
      </c>
      <c r="C31" s="21" t="s">
        <v>38</v>
      </c>
      <c r="D31" s="15">
        <v>1739801</v>
      </c>
      <c r="E31" s="15">
        <f>D31/L31*1000</f>
        <v>4589.2083237713896</v>
      </c>
      <c r="F31" s="15">
        <v>4130111</v>
      </c>
      <c r="G31" s="15">
        <f>F31/L31*1000</f>
        <v>10894.31479766926</v>
      </c>
      <c r="H31" s="15">
        <f t="shared" ref="H31:H50" si="5">SUM(B6,D6,F6,H6,J6,B31,D31,F31)</f>
        <v>54487864</v>
      </c>
      <c r="I31" s="15">
        <f>H31/L31*1000</f>
        <v>143726.87394324029</v>
      </c>
      <c r="J31" s="17">
        <v>0.94399999999999995</v>
      </c>
      <c r="L31" s="2">
        <v>379107</v>
      </c>
    </row>
    <row r="32" spans="1:12">
      <c r="A32" s="14" t="s">
        <v>10</v>
      </c>
      <c r="B32" s="21">
        <v>1782</v>
      </c>
      <c r="C32" s="21">
        <f>B32/L32*1000</f>
        <v>7.9812606092093539</v>
      </c>
      <c r="D32" s="15">
        <v>99408</v>
      </c>
      <c r="E32" s="15">
        <f t="shared" ref="E32:E50" si="6">D32/L32*1000</f>
        <v>445.23072650969891</v>
      </c>
      <c r="F32" s="15">
        <v>1733247</v>
      </c>
      <c r="G32" s="15">
        <f t="shared" ref="G32:G50" si="7">F32/L32*1000</f>
        <v>7762.9046055725503</v>
      </c>
      <c r="H32" s="15">
        <f t="shared" si="5"/>
        <v>33580463</v>
      </c>
      <c r="I32" s="15">
        <f t="shared" ref="I32:I50" si="8">H32/L32*1000</f>
        <v>150400.91278390132</v>
      </c>
      <c r="J32" s="17">
        <v>0.93899999999999995</v>
      </c>
      <c r="L32" s="2">
        <v>223273</v>
      </c>
    </row>
    <row r="33" spans="1:12">
      <c r="A33" s="14" t="s">
        <v>11</v>
      </c>
      <c r="B33" s="21" t="s">
        <v>39</v>
      </c>
      <c r="C33" s="21" t="s">
        <v>39</v>
      </c>
      <c r="D33" s="15">
        <v>63193</v>
      </c>
      <c r="E33" s="15">
        <f t="shared" si="6"/>
        <v>390.71697086610277</v>
      </c>
      <c r="F33" s="15">
        <v>1367334</v>
      </c>
      <c r="G33" s="15">
        <f t="shared" si="7"/>
        <v>8454.1104021368155</v>
      </c>
      <c r="H33" s="15">
        <f t="shared" si="5"/>
        <v>21245357</v>
      </c>
      <c r="I33" s="15">
        <f t="shared" si="8"/>
        <v>131358.24429935202</v>
      </c>
      <c r="J33" s="17">
        <v>0.90700000000000003</v>
      </c>
      <c r="L33" s="2">
        <v>161736</v>
      </c>
    </row>
    <row r="34" spans="1:12">
      <c r="A34" s="14" t="s">
        <v>26</v>
      </c>
      <c r="B34" s="21" t="s">
        <v>40</v>
      </c>
      <c r="C34" s="21" t="s">
        <v>40</v>
      </c>
      <c r="D34" s="15">
        <v>3952</v>
      </c>
      <c r="E34" s="15">
        <f t="shared" si="6"/>
        <v>72.211664961262969</v>
      </c>
      <c r="F34" s="15">
        <v>431505</v>
      </c>
      <c r="G34" s="15">
        <f t="shared" si="7"/>
        <v>7884.5380792281831</v>
      </c>
      <c r="H34" s="15">
        <f t="shared" si="5"/>
        <v>7369390</v>
      </c>
      <c r="I34" s="15">
        <f t="shared" si="8"/>
        <v>134654.83847390732</v>
      </c>
      <c r="J34" s="17">
        <v>0.92500000000000004</v>
      </c>
      <c r="L34" s="2">
        <v>54728</v>
      </c>
    </row>
    <row r="35" spans="1:12">
      <c r="A35" s="14" t="s">
        <v>12</v>
      </c>
      <c r="B35" s="21" t="s">
        <v>41</v>
      </c>
      <c r="C35" s="21" t="s">
        <v>41</v>
      </c>
      <c r="D35" s="15">
        <v>6599</v>
      </c>
      <c r="E35" s="15">
        <f t="shared" si="6"/>
        <v>61.163581763075697</v>
      </c>
      <c r="F35" s="15">
        <v>446132</v>
      </c>
      <c r="G35" s="15">
        <f t="shared" si="7"/>
        <v>4135.0251642861776</v>
      </c>
      <c r="H35" s="15">
        <f t="shared" si="5"/>
        <v>12930620</v>
      </c>
      <c r="I35" s="15">
        <f t="shared" si="8"/>
        <v>119848.92159679678</v>
      </c>
      <c r="J35" s="17">
        <v>0.94</v>
      </c>
      <c r="L35" s="2">
        <v>107891</v>
      </c>
    </row>
    <row r="36" spans="1:12">
      <c r="A36" s="14" t="s">
        <v>13</v>
      </c>
      <c r="B36" s="21" t="s">
        <v>42</v>
      </c>
      <c r="C36" s="21" t="s">
        <v>42</v>
      </c>
      <c r="D36" s="15">
        <v>77580</v>
      </c>
      <c r="E36" s="15">
        <f t="shared" si="6"/>
        <v>1487.460694838561</v>
      </c>
      <c r="F36" s="15">
        <v>513268</v>
      </c>
      <c r="G36" s="15">
        <f t="shared" si="7"/>
        <v>9841.0154152925825</v>
      </c>
      <c r="H36" s="15">
        <f t="shared" si="5"/>
        <v>8110802</v>
      </c>
      <c r="I36" s="15">
        <f t="shared" si="8"/>
        <v>155510.43024771838</v>
      </c>
      <c r="J36" s="17">
        <v>0.88</v>
      </c>
      <c r="L36" s="2">
        <v>52156</v>
      </c>
    </row>
    <row r="37" spans="1:12">
      <c r="A37" s="14" t="s">
        <v>14</v>
      </c>
      <c r="B37" s="21" t="s">
        <v>42</v>
      </c>
      <c r="C37" s="21" t="s">
        <v>42</v>
      </c>
      <c r="D37" s="15">
        <v>8689</v>
      </c>
      <c r="E37" s="15">
        <f t="shared" si="6"/>
        <v>162.04774337933605</v>
      </c>
      <c r="F37" s="15">
        <v>264164</v>
      </c>
      <c r="G37" s="15">
        <f t="shared" si="7"/>
        <v>4926.5945542707941</v>
      </c>
      <c r="H37" s="15">
        <f t="shared" si="5"/>
        <v>5551630</v>
      </c>
      <c r="I37" s="15">
        <f t="shared" si="8"/>
        <v>103536.55352480417</v>
      </c>
      <c r="J37" s="17">
        <v>0.91200000000000003</v>
      </c>
      <c r="L37" s="2">
        <v>53620</v>
      </c>
    </row>
    <row r="38" spans="1:12">
      <c r="A38" s="14" t="s">
        <v>15</v>
      </c>
      <c r="B38" s="21" t="s">
        <v>43</v>
      </c>
      <c r="C38" s="21" t="s">
        <v>43</v>
      </c>
      <c r="D38" s="15">
        <v>44714</v>
      </c>
      <c r="E38" s="15">
        <f t="shared" si="6"/>
        <v>1008.0937887498591</v>
      </c>
      <c r="F38" s="15">
        <v>336984</v>
      </c>
      <c r="G38" s="15">
        <f t="shared" si="7"/>
        <v>7597.4298275278998</v>
      </c>
      <c r="H38" s="15">
        <f t="shared" si="5"/>
        <v>4958018</v>
      </c>
      <c r="I38" s="15">
        <f t="shared" si="8"/>
        <v>111780.36298049825</v>
      </c>
      <c r="J38" s="17">
        <v>0.85399999999999998</v>
      </c>
      <c r="L38" s="2">
        <v>44355</v>
      </c>
    </row>
    <row r="39" spans="1:12">
      <c r="A39" s="14" t="s">
        <v>16</v>
      </c>
      <c r="B39" s="21" t="s">
        <v>41</v>
      </c>
      <c r="C39" s="21" t="s">
        <v>41</v>
      </c>
      <c r="D39" s="15">
        <v>40744</v>
      </c>
      <c r="E39" s="15">
        <f t="shared" si="6"/>
        <v>572.03830062055988</v>
      </c>
      <c r="F39" s="15">
        <v>216200</v>
      </c>
      <c r="G39" s="15">
        <f t="shared" si="7"/>
        <v>3035.4084182742258</v>
      </c>
      <c r="H39" s="15">
        <f t="shared" si="5"/>
        <v>8241173</v>
      </c>
      <c r="I39" s="15">
        <f t="shared" si="8"/>
        <v>115704.56013253587</v>
      </c>
      <c r="J39" s="17">
        <v>0.90500000000000003</v>
      </c>
      <c r="L39" s="2">
        <v>71226</v>
      </c>
    </row>
    <row r="40" spans="1:12">
      <c r="A40" s="14" t="s">
        <v>17</v>
      </c>
      <c r="B40" s="21" t="s">
        <v>43</v>
      </c>
      <c r="C40" s="21" t="s">
        <v>43</v>
      </c>
      <c r="D40" s="15">
        <v>43732</v>
      </c>
      <c r="E40" s="15">
        <f t="shared" si="6"/>
        <v>1284.5351740343663</v>
      </c>
      <c r="F40" s="15">
        <v>112692</v>
      </c>
      <c r="G40" s="15">
        <f t="shared" si="7"/>
        <v>3310.0895873109121</v>
      </c>
      <c r="H40" s="15">
        <f t="shared" si="5"/>
        <v>4450810</v>
      </c>
      <c r="I40" s="15">
        <f t="shared" si="8"/>
        <v>130733.14730503745</v>
      </c>
      <c r="J40" s="17">
        <v>0.93300000000000005</v>
      </c>
      <c r="L40" s="2">
        <v>34045</v>
      </c>
    </row>
    <row r="41" spans="1:12">
      <c r="A41" s="14" t="s">
        <v>18</v>
      </c>
      <c r="B41" s="21" t="s">
        <v>38</v>
      </c>
      <c r="C41" s="21" t="s">
        <v>38</v>
      </c>
      <c r="D41" s="15">
        <v>31700</v>
      </c>
      <c r="E41" s="15">
        <f t="shared" si="6"/>
        <v>662.01653997159804</v>
      </c>
      <c r="F41" s="15">
        <v>466711</v>
      </c>
      <c r="G41" s="15">
        <f t="shared" si="7"/>
        <v>9746.7003592014025</v>
      </c>
      <c r="H41" s="15">
        <f t="shared" si="5"/>
        <v>5423462</v>
      </c>
      <c r="I41" s="15">
        <f t="shared" si="8"/>
        <v>113262.50939771114</v>
      </c>
      <c r="J41" s="17">
        <v>0.90200000000000002</v>
      </c>
      <c r="L41" s="2">
        <v>47884</v>
      </c>
    </row>
    <row r="42" spans="1:12">
      <c r="A42" s="14" t="s">
        <v>19</v>
      </c>
      <c r="B42" s="21">
        <v>2611</v>
      </c>
      <c r="C42" s="21">
        <f>B42/L42*1000</f>
        <v>81.752144780512239</v>
      </c>
      <c r="D42" s="15">
        <v>63335</v>
      </c>
      <c r="E42" s="15">
        <f t="shared" si="6"/>
        <v>1983.0609305529463</v>
      </c>
      <c r="F42" s="15">
        <v>122803</v>
      </c>
      <c r="G42" s="15">
        <f t="shared" si="7"/>
        <v>3845.0435218235334</v>
      </c>
      <c r="H42" s="15">
        <f t="shared" si="5"/>
        <v>4509795</v>
      </c>
      <c r="I42" s="15">
        <f t="shared" si="8"/>
        <v>141204.6778132632</v>
      </c>
      <c r="J42" s="17">
        <v>0.91500000000000004</v>
      </c>
      <c r="L42" s="2">
        <v>31938</v>
      </c>
    </row>
    <row r="43" spans="1:12">
      <c r="A43" s="14" t="s">
        <v>20</v>
      </c>
      <c r="B43" s="21">
        <v>10</v>
      </c>
      <c r="C43" s="21">
        <f>B43/L43*1000</f>
        <v>0.3902439024390244</v>
      </c>
      <c r="D43" s="15">
        <v>10322</v>
      </c>
      <c r="E43" s="15">
        <f t="shared" si="6"/>
        <v>402.80975609756098</v>
      </c>
      <c r="F43" s="15">
        <v>69610</v>
      </c>
      <c r="G43" s="15">
        <f t="shared" si="7"/>
        <v>2716.4878048780488</v>
      </c>
      <c r="H43" s="15">
        <f t="shared" si="5"/>
        <v>2362729</v>
      </c>
      <c r="I43" s="15">
        <f t="shared" si="8"/>
        <v>92204.058536585362</v>
      </c>
      <c r="J43" s="17">
        <v>0.86</v>
      </c>
      <c r="L43" s="2">
        <v>25625</v>
      </c>
    </row>
    <row r="44" spans="1:12">
      <c r="A44" s="14" t="s">
        <v>21</v>
      </c>
      <c r="B44" s="21">
        <v>550</v>
      </c>
      <c r="C44" s="21">
        <f>B44/L44*1000</f>
        <v>9.8592811687729665</v>
      </c>
      <c r="D44" s="15">
        <v>62181</v>
      </c>
      <c r="E44" s="15">
        <f t="shared" si="6"/>
        <v>1114.654477009949</v>
      </c>
      <c r="F44" s="15">
        <v>583570</v>
      </c>
      <c r="G44" s="15">
        <f t="shared" si="7"/>
        <v>10461.055839383347</v>
      </c>
      <c r="H44" s="15">
        <f t="shared" si="5"/>
        <v>8748443</v>
      </c>
      <c r="I44" s="15">
        <f t="shared" si="8"/>
        <v>156824.28968360671</v>
      </c>
      <c r="J44" s="17">
        <v>0.89400000000000002</v>
      </c>
      <c r="L44" s="2">
        <v>55785</v>
      </c>
    </row>
    <row r="45" spans="1:12">
      <c r="A45" s="14" t="s">
        <v>22</v>
      </c>
      <c r="B45" s="21" t="s">
        <v>44</v>
      </c>
      <c r="C45" s="21" t="s">
        <v>44</v>
      </c>
      <c r="D45" s="15">
        <v>5000</v>
      </c>
      <c r="E45" s="15">
        <f t="shared" si="6"/>
        <v>74.695987331560545</v>
      </c>
      <c r="F45" s="15">
        <v>393616</v>
      </c>
      <c r="G45" s="15">
        <f t="shared" si="7"/>
        <v>5880.3071498999079</v>
      </c>
      <c r="H45" s="15">
        <f t="shared" si="5"/>
        <v>9121193</v>
      </c>
      <c r="I45" s="15">
        <f t="shared" si="8"/>
        <v>136263.30335534373</v>
      </c>
      <c r="J45" s="17">
        <v>0.92700000000000005</v>
      </c>
      <c r="L45" s="2">
        <v>66938</v>
      </c>
    </row>
    <row r="46" spans="1:12">
      <c r="A46" s="28" t="s">
        <v>4</v>
      </c>
      <c r="B46" s="30">
        <v>176</v>
      </c>
      <c r="C46" s="30">
        <f>B46/L46*1000</f>
        <v>1.7568376921541227</v>
      </c>
      <c r="D46" s="29">
        <v>34679</v>
      </c>
      <c r="E46" s="29">
        <f t="shared" si="6"/>
        <v>346.16689958075466</v>
      </c>
      <c r="F46" s="29">
        <v>596662</v>
      </c>
      <c r="G46" s="29">
        <f t="shared" si="7"/>
        <v>5955.8993811139953</v>
      </c>
      <c r="H46" s="29">
        <f t="shared" si="5"/>
        <v>11910581</v>
      </c>
      <c r="I46" s="29">
        <f t="shared" si="8"/>
        <v>118891.8047514474</v>
      </c>
      <c r="J46" s="31">
        <v>0.88900000000000001</v>
      </c>
      <c r="K46" s="32"/>
      <c r="L46" s="2">
        <v>100180</v>
      </c>
    </row>
    <row r="47" spans="1:12">
      <c r="A47" s="14" t="s">
        <v>23</v>
      </c>
      <c r="B47" s="21" t="s">
        <v>45</v>
      </c>
      <c r="C47" s="21" t="s">
        <v>45</v>
      </c>
      <c r="D47" s="15">
        <v>74991</v>
      </c>
      <c r="E47" s="15">
        <f t="shared" si="6"/>
        <v>1167.9567648387249</v>
      </c>
      <c r="F47" s="15">
        <v>252450</v>
      </c>
      <c r="G47" s="15">
        <f t="shared" si="7"/>
        <v>3931.8142881617273</v>
      </c>
      <c r="H47" s="15">
        <f t="shared" si="5"/>
        <v>7308095</v>
      </c>
      <c r="I47" s="15">
        <f t="shared" si="8"/>
        <v>113820.84507919697</v>
      </c>
      <c r="J47" s="17">
        <v>0.89100000000000001</v>
      </c>
      <c r="L47" s="2">
        <v>64207</v>
      </c>
    </row>
    <row r="48" spans="1:12">
      <c r="A48" s="14" t="s">
        <v>24</v>
      </c>
      <c r="B48" s="21" t="s">
        <v>46</v>
      </c>
      <c r="C48" s="21" t="s">
        <v>46</v>
      </c>
      <c r="D48" s="15">
        <v>5262</v>
      </c>
      <c r="E48" s="15">
        <f t="shared" si="6"/>
        <v>167.8040691370623</v>
      </c>
      <c r="F48" s="15">
        <v>215735</v>
      </c>
      <c r="G48" s="15">
        <f t="shared" si="7"/>
        <v>6879.7436060973278</v>
      </c>
      <c r="H48" s="15">
        <f t="shared" si="5"/>
        <v>3840659</v>
      </c>
      <c r="I48" s="15">
        <f t="shared" si="8"/>
        <v>122477.80470693285</v>
      </c>
      <c r="J48" s="17">
        <v>0.92600000000000005</v>
      </c>
      <c r="L48" s="2">
        <v>31358</v>
      </c>
    </row>
    <row r="49" spans="1:12">
      <c r="A49" s="14" t="s">
        <v>25</v>
      </c>
      <c r="B49" s="21" t="s">
        <v>47</v>
      </c>
      <c r="C49" s="21" t="s">
        <v>47</v>
      </c>
      <c r="D49" s="15">
        <v>44250</v>
      </c>
      <c r="E49" s="15">
        <f t="shared" si="6"/>
        <v>456.75061932287366</v>
      </c>
      <c r="F49" s="21" t="s">
        <v>47</v>
      </c>
      <c r="G49" s="21" t="s">
        <v>47</v>
      </c>
      <c r="H49" s="15">
        <f t="shared" si="5"/>
        <v>11046813</v>
      </c>
      <c r="I49" s="15">
        <f t="shared" si="8"/>
        <v>114025.7328654005</v>
      </c>
      <c r="J49" s="17">
        <v>0.93700000000000006</v>
      </c>
      <c r="L49" s="2">
        <v>96880</v>
      </c>
    </row>
    <row r="50" spans="1:12" ht="14.25" thickBot="1">
      <c r="A50" s="4"/>
      <c r="B50" s="24">
        <f>SUM(B31:B49)</f>
        <v>5129</v>
      </c>
      <c r="C50" s="5">
        <f>B50/L50*1000</f>
        <v>3.0118642435517096</v>
      </c>
      <c r="D50" s="25">
        <f>SUM(D31:D49)</f>
        <v>2460132</v>
      </c>
      <c r="E50" s="5">
        <f t="shared" si="6"/>
        <v>1444.6448830605098</v>
      </c>
      <c r="F50" s="22">
        <f>SUM(F31:F49)</f>
        <v>12252794</v>
      </c>
      <c r="G50" s="5">
        <f t="shared" si="7"/>
        <v>7195.1164227344361</v>
      </c>
      <c r="H50" s="26">
        <f t="shared" si="5"/>
        <v>225197897</v>
      </c>
      <c r="I50" s="5">
        <f t="shared" si="8"/>
        <v>132241.27387353108</v>
      </c>
      <c r="J50" s="27">
        <v>0.92100000000000004</v>
      </c>
      <c r="K50" s="19"/>
      <c r="L50" s="2">
        <f>SUM(L31:L49)</f>
        <v>1702932</v>
      </c>
    </row>
    <row r="51" spans="1:12">
      <c r="A51" s="6" t="s">
        <v>30</v>
      </c>
      <c r="H51" s="18"/>
    </row>
    <row r="52" spans="1:12">
      <c r="A52" s="6" t="s">
        <v>31</v>
      </c>
    </row>
  </sheetData>
  <mergeCells count="12">
    <mergeCell ref="H2:I2"/>
    <mergeCell ref="H27:I27"/>
    <mergeCell ref="B27:C27"/>
    <mergeCell ref="D27:E27"/>
    <mergeCell ref="F27:G27"/>
    <mergeCell ref="J27:J29"/>
    <mergeCell ref="A28:A29"/>
    <mergeCell ref="J2:K2"/>
    <mergeCell ref="A3:A4"/>
    <mergeCell ref="B2:C2"/>
    <mergeCell ref="D2:E2"/>
    <mergeCell ref="F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24-14</vt:lpstr>
      <vt:lpstr>'24-14'!Print_Area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2023-03-09T05:44:09Z</dcterms:modified>
</cp:coreProperties>
</file>