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2CA23C0-C81D-4A60-B2AE-89A9945FE66C}" xr6:coauthVersionLast="36" xr6:coauthVersionMax="36" xr10:uidLastSave="{00000000-0000-0000-0000-000000000000}"/>
  <bookViews>
    <workbookView xWindow="0" yWindow="0" windowWidth="13365" windowHeight="13665" tabRatio="944"/>
  </bookViews>
  <sheets>
    <sheet name="18-11" sheetId="1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0">'18-11'!$A$1:$N$58</definedName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D54" i="12" l="1"/>
  <c r="D55" i="12"/>
  <c r="D56" i="12"/>
  <c r="D57" i="12"/>
  <c r="D53" i="12"/>
  <c r="D52" i="12" s="1"/>
  <c r="C54" i="12"/>
  <c r="C55" i="12"/>
  <c r="C56" i="12"/>
  <c r="C57" i="12"/>
  <c r="C53" i="12"/>
  <c r="C52" i="12" s="1"/>
  <c r="N52" i="12"/>
  <c r="M52" i="12"/>
  <c r="L52" i="12"/>
  <c r="K52" i="12"/>
  <c r="J52" i="12"/>
  <c r="I52" i="12"/>
  <c r="F52" i="12"/>
  <c r="E52" i="12"/>
  <c r="H52" i="12"/>
  <c r="G52" i="12"/>
  <c r="D34" i="12"/>
  <c r="E34" i="12"/>
  <c r="F34" i="12"/>
  <c r="G34" i="12"/>
  <c r="H34" i="12"/>
  <c r="I34" i="12"/>
  <c r="J34" i="12"/>
  <c r="K34" i="12"/>
  <c r="L34" i="12"/>
  <c r="M34" i="12"/>
  <c r="N34" i="12"/>
  <c r="C34" i="12"/>
  <c r="H7" i="19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 s="1"/>
  <c r="B7" i="7"/>
  <c r="B24" i="7"/>
  <c r="B34" i="7"/>
  <c r="B8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C6" i="25" s="1"/>
  <c r="D5" i="25"/>
  <c r="C5" i="25" s="1"/>
  <c r="D4" i="25"/>
  <c r="C4" i="25" s="1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 s="1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C6" i="10" s="1"/>
  <c r="G6" i="10"/>
  <c r="H6" i="10"/>
  <c r="I6" i="10"/>
  <c r="J6" i="10"/>
  <c r="C26" i="10"/>
  <c r="C25" i="10"/>
  <c r="C24" i="10"/>
  <c r="C23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F6" i="19" s="1"/>
  <c r="H5" i="19"/>
  <c r="H4" i="19"/>
  <c r="G8" i="19"/>
  <c r="G6" i="19"/>
  <c r="G5" i="19"/>
  <c r="G4" i="19"/>
  <c r="F4" i="19"/>
  <c r="E8" i="19"/>
  <c r="E6" i="19"/>
  <c r="E5" i="19"/>
  <c r="E4" i="19"/>
  <c r="D8" i="19"/>
  <c r="D6" i="19"/>
  <c r="D5" i="19"/>
  <c r="D4" i="19"/>
  <c r="F8" i="19"/>
  <c r="C8" i="19"/>
  <c r="C6" i="19"/>
  <c r="F5" i="19"/>
  <c r="C5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M6" i="11"/>
  <c r="J7" i="11"/>
  <c r="K7" i="11"/>
  <c r="L7" i="11"/>
  <c r="M7" i="11"/>
  <c r="M4" i="11" s="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D5" i="11"/>
  <c r="E5" i="11"/>
  <c r="E4" i="11" s="1"/>
  <c r="F5" i="1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F4" i="11" s="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F62" i="12"/>
  <c r="D62" i="12" s="1"/>
  <c r="F96" i="12"/>
  <c r="D96" i="12" s="1"/>
  <c r="F130" i="12"/>
  <c r="F164" i="12"/>
  <c r="D164" i="12" s="1"/>
  <c r="F4" i="12"/>
  <c r="G62" i="12"/>
  <c r="C62" i="12" s="1"/>
  <c r="G96" i="12"/>
  <c r="C96" i="12" s="1"/>
  <c r="G4" i="12"/>
  <c r="G130" i="12"/>
  <c r="G164" i="12"/>
  <c r="H62" i="12"/>
  <c r="H4" i="12" s="1"/>
  <c r="H96" i="12"/>
  <c r="H130" i="12"/>
  <c r="H164" i="12"/>
  <c r="I62" i="12"/>
  <c r="I96" i="12"/>
  <c r="I130" i="12"/>
  <c r="I164" i="12"/>
  <c r="I4" i="12"/>
  <c r="J62" i="12"/>
  <c r="J4" i="12" s="1"/>
  <c r="J96" i="12"/>
  <c r="J130" i="12"/>
  <c r="J164" i="12"/>
  <c r="K62" i="12"/>
  <c r="K96" i="12"/>
  <c r="K130" i="12"/>
  <c r="K164" i="12"/>
  <c r="K4" i="12"/>
  <c r="L62" i="12"/>
  <c r="L96" i="12"/>
  <c r="L130" i="12"/>
  <c r="L164" i="12"/>
  <c r="L4" i="12"/>
  <c r="M62" i="12"/>
  <c r="M96" i="12"/>
  <c r="M130" i="12"/>
  <c r="C130" i="12" s="1"/>
  <c r="M164" i="12"/>
  <c r="C164" i="12" s="1"/>
  <c r="M4" i="12"/>
  <c r="N62" i="12"/>
  <c r="N96" i="12"/>
  <c r="N130" i="12"/>
  <c r="N164" i="12"/>
  <c r="N4" i="12"/>
  <c r="F5" i="12"/>
  <c r="G5" i="12"/>
  <c r="H5" i="12"/>
  <c r="I5" i="12"/>
  <c r="J5" i="12"/>
  <c r="D5" i="12" s="1"/>
  <c r="K5" i="12"/>
  <c r="L5" i="12"/>
  <c r="M5" i="12"/>
  <c r="N5" i="12"/>
  <c r="F6" i="12"/>
  <c r="G6" i="12"/>
  <c r="C6" i="12" s="1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D7" i="12" s="1"/>
  <c r="F8" i="12"/>
  <c r="G8" i="12"/>
  <c r="H8" i="12"/>
  <c r="I8" i="12"/>
  <c r="J8" i="12"/>
  <c r="K8" i="12"/>
  <c r="L8" i="12"/>
  <c r="M8" i="12"/>
  <c r="N8" i="12"/>
  <c r="F9" i="12"/>
  <c r="G9" i="12"/>
  <c r="H9" i="12"/>
  <c r="I9" i="12"/>
  <c r="J9" i="12"/>
  <c r="K9" i="12"/>
  <c r="L9" i="12"/>
  <c r="M9" i="12"/>
  <c r="N9" i="12"/>
  <c r="F10" i="12"/>
  <c r="G10" i="12"/>
  <c r="H10" i="12"/>
  <c r="I10" i="12"/>
  <c r="J10" i="12"/>
  <c r="K10" i="12"/>
  <c r="L10" i="12"/>
  <c r="D10" i="12" s="1"/>
  <c r="M10" i="12"/>
  <c r="C10" i="12" s="1"/>
  <c r="N10" i="12"/>
  <c r="F11" i="12"/>
  <c r="D11" i="12" s="1"/>
  <c r="G11" i="12"/>
  <c r="C11" i="12" s="1"/>
  <c r="H11" i="12"/>
  <c r="I11" i="12"/>
  <c r="J11" i="12"/>
  <c r="K11" i="12"/>
  <c r="L11" i="12"/>
  <c r="M11" i="12"/>
  <c r="N11" i="12"/>
  <c r="F12" i="12"/>
  <c r="G12" i="12"/>
  <c r="H12" i="12"/>
  <c r="I12" i="12"/>
  <c r="J12" i="12"/>
  <c r="K12" i="12"/>
  <c r="L12" i="12"/>
  <c r="M12" i="12"/>
  <c r="N12" i="12"/>
  <c r="F13" i="12"/>
  <c r="G13" i="12"/>
  <c r="H13" i="12"/>
  <c r="I13" i="12"/>
  <c r="J13" i="12"/>
  <c r="K13" i="12"/>
  <c r="L13" i="12"/>
  <c r="D13" i="12" s="1"/>
  <c r="M13" i="12"/>
  <c r="C13" i="12" s="1"/>
  <c r="N13" i="12"/>
  <c r="F14" i="12"/>
  <c r="D14" i="12" s="1"/>
  <c r="G14" i="12"/>
  <c r="H14" i="12"/>
  <c r="I14" i="12"/>
  <c r="J14" i="12"/>
  <c r="K14" i="12"/>
  <c r="L14" i="12"/>
  <c r="M14" i="12"/>
  <c r="N14" i="12"/>
  <c r="F15" i="12"/>
  <c r="D15" i="12" s="1"/>
  <c r="G15" i="12"/>
  <c r="H15" i="12"/>
  <c r="I15" i="12"/>
  <c r="J15" i="12"/>
  <c r="K15" i="12"/>
  <c r="L15" i="12"/>
  <c r="M15" i="12"/>
  <c r="N15" i="12"/>
  <c r="F16" i="12"/>
  <c r="G16" i="12"/>
  <c r="H16" i="12"/>
  <c r="I16" i="12"/>
  <c r="J16" i="12"/>
  <c r="D16" i="12" s="1"/>
  <c r="K16" i="12"/>
  <c r="L16" i="12"/>
  <c r="M16" i="12"/>
  <c r="N16" i="12"/>
  <c r="F17" i="12"/>
  <c r="D17" i="12" s="1"/>
  <c r="G17" i="12"/>
  <c r="H17" i="12"/>
  <c r="I17" i="12"/>
  <c r="J17" i="12"/>
  <c r="K17" i="12"/>
  <c r="L17" i="12"/>
  <c r="M17" i="12"/>
  <c r="N17" i="12"/>
  <c r="F18" i="12"/>
  <c r="D18" i="12" s="1"/>
  <c r="G18" i="12"/>
  <c r="H18" i="12"/>
  <c r="I18" i="12"/>
  <c r="J18" i="12"/>
  <c r="K18" i="12"/>
  <c r="L18" i="12"/>
  <c r="M18" i="12"/>
  <c r="N18" i="12"/>
  <c r="F19" i="12"/>
  <c r="G19" i="12"/>
  <c r="H19" i="12"/>
  <c r="I19" i="12"/>
  <c r="J19" i="12"/>
  <c r="K19" i="12"/>
  <c r="L19" i="12"/>
  <c r="D19" i="12" s="1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D21" i="12" s="1"/>
  <c r="G21" i="12"/>
  <c r="H21" i="12"/>
  <c r="I21" i="12"/>
  <c r="J21" i="12"/>
  <c r="K21" i="12"/>
  <c r="L21" i="12"/>
  <c r="M21" i="12"/>
  <c r="N21" i="12"/>
  <c r="F22" i="12"/>
  <c r="G22" i="12"/>
  <c r="H22" i="12"/>
  <c r="I22" i="12"/>
  <c r="J22" i="12"/>
  <c r="K22" i="12"/>
  <c r="L22" i="12"/>
  <c r="M22" i="12"/>
  <c r="F23" i="12"/>
  <c r="G23" i="12"/>
  <c r="H23" i="12"/>
  <c r="I23" i="12"/>
  <c r="J23" i="12"/>
  <c r="K23" i="12"/>
  <c r="L23" i="12"/>
  <c r="M23" i="12"/>
  <c r="N23" i="12"/>
  <c r="F24" i="12"/>
  <c r="G24" i="12"/>
  <c r="H24" i="12"/>
  <c r="I24" i="12"/>
  <c r="J24" i="12"/>
  <c r="K24" i="12"/>
  <c r="L24" i="12"/>
  <c r="M24" i="12"/>
  <c r="N24" i="12"/>
  <c r="F25" i="12"/>
  <c r="G25" i="12"/>
  <c r="H25" i="12"/>
  <c r="D25" i="12" s="1"/>
  <c r="I25" i="12"/>
  <c r="C25" i="12" s="1"/>
  <c r="J25" i="12"/>
  <c r="K25" i="12"/>
  <c r="L25" i="12"/>
  <c r="M25" i="12"/>
  <c r="N25" i="12"/>
  <c r="F26" i="12"/>
  <c r="G26" i="12"/>
  <c r="H26" i="12"/>
  <c r="I26" i="12"/>
  <c r="J26" i="12"/>
  <c r="K26" i="12"/>
  <c r="L26" i="12"/>
  <c r="M26" i="12"/>
  <c r="N26" i="12"/>
  <c r="F27" i="12"/>
  <c r="G27" i="12"/>
  <c r="H27" i="12"/>
  <c r="I27" i="12"/>
  <c r="J27" i="12"/>
  <c r="K27" i="12"/>
  <c r="L27" i="12"/>
  <c r="M27" i="12"/>
  <c r="N27" i="12"/>
  <c r="F28" i="12"/>
  <c r="G28" i="12"/>
  <c r="I28" i="12"/>
  <c r="J28" i="12"/>
  <c r="D28" i="12" s="1"/>
  <c r="K28" i="12"/>
  <c r="L28" i="12"/>
  <c r="M28" i="12"/>
  <c r="N28" i="12"/>
  <c r="F29" i="12"/>
  <c r="D29" i="12" s="1"/>
  <c r="G29" i="12"/>
  <c r="H29" i="12"/>
  <c r="I29" i="12"/>
  <c r="J29" i="12"/>
  <c r="K29" i="12"/>
  <c r="L29" i="12"/>
  <c r="M29" i="12"/>
  <c r="N29" i="12"/>
  <c r="F30" i="12"/>
  <c r="G30" i="12"/>
  <c r="H30" i="12"/>
  <c r="I30" i="12"/>
  <c r="J30" i="12"/>
  <c r="K30" i="12"/>
  <c r="L30" i="12"/>
  <c r="M30" i="12"/>
  <c r="N30" i="12"/>
  <c r="D30" i="12" s="1"/>
  <c r="F31" i="12"/>
  <c r="G31" i="12"/>
  <c r="I31" i="12"/>
  <c r="J31" i="12"/>
  <c r="K31" i="12"/>
  <c r="L31" i="12"/>
  <c r="M31" i="12"/>
  <c r="N31" i="12"/>
  <c r="D31" i="12" s="1"/>
  <c r="F32" i="12"/>
  <c r="D32" i="12" s="1"/>
  <c r="G32" i="12"/>
  <c r="H32" i="12"/>
  <c r="I32" i="12"/>
  <c r="J32" i="12"/>
  <c r="K32" i="12"/>
  <c r="L32" i="12"/>
  <c r="M32" i="12"/>
  <c r="N32" i="12"/>
  <c r="F33" i="12"/>
  <c r="D33" i="12" s="1"/>
  <c r="G33" i="12"/>
  <c r="H33" i="12"/>
  <c r="I33" i="12"/>
  <c r="J33" i="12"/>
  <c r="K33" i="12"/>
  <c r="L33" i="12"/>
  <c r="M33" i="12"/>
  <c r="N33" i="12"/>
  <c r="E9" i="12"/>
  <c r="E10" i="12"/>
  <c r="E11" i="12"/>
  <c r="E12" i="12"/>
  <c r="E13" i="12"/>
  <c r="E14" i="12"/>
  <c r="C14" i="12" s="1"/>
  <c r="E15" i="12"/>
  <c r="E16" i="12"/>
  <c r="E17" i="12"/>
  <c r="C17" i="12" s="1"/>
  <c r="E18" i="12"/>
  <c r="C18" i="12" s="1"/>
  <c r="E19" i="12"/>
  <c r="C19" i="12" s="1"/>
  <c r="E20" i="12"/>
  <c r="C20" i="12" s="1"/>
  <c r="E21" i="12"/>
  <c r="C21" i="12" s="1"/>
  <c r="E22" i="12"/>
  <c r="C22" i="12" s="1"/>
  <c r="E23" i="12"/>
  <c r="E24" i="12"/>
  <c r="E25" i="12"/>
  <c r="E26" i="12"/>
  <c r="C26" i="12" s="1"/>
  <c r="E27" i="12"/>
  <c r="C27" i="12" s="1"/>
  <c r="E28" i="12"/>
  <c r="C28" i="12" s="1"/>
  <c r="E29" i="12"/>
  <c r="C29" i="12" s="1"/>
  <c r="E30" i="12"/>
  <c r="C30" i="12" s="1"/>
  <c r="E31" i="12"/>
  <c r="C31" i="12" s="1"/>
  <c r="E32" i="12"/>
  <c r="C32" i="12" s="1"/>
  <c r="E33" i="12"/>
  <c r="C33" i="12" s="1"/>
  <c r="E5" i="12"/>
  <c r="C5" i="12" s="1"/>
  <c r="E6" i="12"/>
  <c r="E7" i="12"/>
  <c r="E8" i="12"/>
  <c r="E62" i="12"/>
  <c r="E4" i="12" s="1"/>
  <c r="C4" i="12" s="1"/>
  <c r="E96" i="12"/>
  <c r="E130" i="12"/>
  <c r="E164" i="12"/>
  <c r="D27" i="12"/>
  <c r="D26" i="12"/>
  <c r="D24" i="12"/>
  <c r="C24" i="12"/>
  <c r="D23" i="12"/>
  <c r="C23" i="12"/>
  <c r="D22" i="12"/>
  <c r="C16" i="12"/>
  <c r="C15" i="12"/>
  <c r="D12" i="12"/>
  <c r="C12" i="12"/>
  <c r="D9" i="12"/>
  <c r="C9" i="12"/>
  <c r="D8" i="12"/>
  <c r="C8" i="12"/>
  <c r="C7" i="12"/>
  <c r="D6" i="12"/>
  <c r="D169" i="12"/>
  <c r="C169" i="12"/>
  <c r="D168" i="12"/>
  <c r="C168" i="12"/>
  <c r="D167" i="12"/>
  <c r="C167" i="12"/>
  <c r="D166" i="12"/>
  <c r="C166" i="12"/>
  <c r="D165" i="12"/>
  <c r="C165" i="12"/>
  <c r="D135" i="12"/>
  <c r="C135" i="12"/>
  <c r="D134" i="12"/>
  <c r="C134" i="12"/>
  <c r="D133" i="12"/>
  <c r="C133" i="12"/>
  <c r="D132" i="12"/>
  <c r="C132" i="12"/>
  <c r="D131" i="12"/>
  <c r="C131" i="12"/>
  <c r="D130" i="12"/>
  <c r="D101" i="12"/>
  <c r="C101" i="12"/>
  <c r="D100" i="12"/>
  <c r="C100" i="12"/>
  <c r="D99" i="12"/>
  <c r="C99" i="12"/>
  <c r="D98" i="12"/>
  <c r="C98" i="12"/>
  <c r="D97" i="12"/>
  <c r="C97" i="12"/>
  <c r="C63" i="12"/>
  <c r="D63" i="12"/>
  <c r="C64" i="12"/>
  <c r="D64" i="12"/>
  <c r="C65" i="12"/>
  <c r="D65" i="12"/>
  <c r="C66" i="12"/>
  <c r="D66" i="12"/>
  <c r="C67" i="12"/>
  <c r="D67" i="12"/>
  <c r="D4" i="12" l="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<sst xmlns="http://schemas.openxmlformats.org/spreadsheetml/2006/main" count="1202" uniqueCount="229">
  <si>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</si>
  <si>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</si>
  <si>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</si>
  <si>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</si>
  <si>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</si>
  <si>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</si>
  <si>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その他</t>
    <rPh sb="2" eb="3">
      <t>タ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</si>
  <si>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</si>
  <si>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</si>
  <si>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</si>
  <si>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</si>
  <si>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</si>
  <si>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</si>
  <si>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</si>
  <si>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</si>
  <si>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</si>
  <si>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</si>
  <si>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</si>
  <si>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</si>
  <si>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</si>
  <si>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</si>
  <si>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</si>
  <si>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</si>
  <si>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</si>
  <si>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</si>
  <si>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</si>
  <si>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</si>
  <si>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</si>
  <si>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</si>
  <si>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</si>
  <si>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</si>
  <si>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</si>
  <si>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</si>
  <si>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</si>
  <si>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</si>
  <si>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</si>
  <si>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</si>
  <si>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</si>
  <si>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</si>
  <si>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</si>
  <si>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</si>
  <si>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</si>
  <si>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</si>
  <si>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</si>
  <si>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</si>
  <si>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</si>
  <si>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</si>
  <si>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</si>
  <si>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</si>
  <si>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</si>
  <si>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</si>
  <si>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</si>
  <si>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</si>
  <si>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</si>
  <si>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</si>
  <si>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</si>
  <si>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</si>
  <si>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</si>
  <si>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</si>
  <si>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</si>
  <si>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</si>
  <si>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</si>
  <si>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</si>
  <si>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</si>
  <si>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</si>
  <si>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</si>
  <si>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</si>
  <si>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</si>
  <si>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</si>
  <si>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</si>
  <si>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</si>
  <si>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</si>
  <si>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</si>
  <si>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</si>
  <si>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</si>
  <si>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</si>
  <si>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</si>
  <si>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</si>
  <si>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</si>
  <si>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</si>
  <si>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</si>
  <si>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</si>
  <si>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</si>
  <si>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</si>
  <si>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</si>
  <si>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</si>
  <si>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</si>
  <si>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</si>
  <si>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</si>
  <si>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</si>
  <si>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</si>
  <si>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</si>
  <si>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</si>
  <si>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</si>
  <si>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</si>
  <si>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</si>
  <si>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</si>
  <si>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</si>
  <si>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</si>
  <si>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</si>
  <si>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</si>
  <si>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</si>
  <si>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</si>
  <si>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</si>
  <si>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</si>
  <si>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</si>
  <si>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</si>
  <si>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</si>
  <si>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</si>
  <si>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</si>
  <si>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</si>
  <si>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</si>
  <si>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</si>
  <si>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</si>
  <si>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</si>
  <si>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</si>
  <si>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</si>
  <si>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</si>
  <si>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</si>
  <si>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</si>
  <si>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</si>
  <si>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</si>
  <si>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</si>
  <si>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</si>
  <si>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</si>
  <si>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</si>
  <si>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</si>
  <si>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</si>
  <si>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</si>
  <si>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</si>
  <si>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</si>
  <si>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</si>
  <si>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</si>
  <si>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</si>
  <si>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</si>
  <si>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</si>
  <si>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</si>
  <si>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</si>
  <si>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</si>
  <si>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</si>
  <si>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</si>
  <si>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</si>
  <si>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</si>
  <si>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</si>
  <si>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</si>
  <si>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</si>
  <si>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</si>
  <si>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</si>
  <si>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</si>
  <si>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</si>
  <si>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</si>
  <si>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</si>
  <si>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</si>
  <si>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</si>
  <si>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</si>
  <si>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</si>
  <si>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</si>
  <si>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</si>
  <si>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</si>
  <si>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</si>
  <si>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</si>
  <si>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</si>
  <si>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</si>
  <si>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</si>
  <si>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</si>
  <si>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</si>
  <si>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</si>
  <si>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</si>
  <si>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</si>
  <si>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</si>
  <si>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</si>
  <si>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</si>
  <si>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</si>
  <si>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</si>
  <si>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</si>
  <si>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</si>
  <si>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</si>
  <si>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総数</t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</si>
  <si>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</si>
  <si>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</si>
  <si>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</si>
  <si>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</si>
  <si>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</si>
  <si>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</si>
  <si>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</si>
  <si>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</si>
  <si>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</si>
  <si>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</si>
  <si>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</si>
  <si>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</si>
  <si>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</si>
  <si>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</si>
  <si>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</si>
  <si>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</si>
  <si>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</si>
  <si>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</si>
  <si>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</si>
  <si>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</si>
  <si>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</si>
  <si>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</si>
  <si>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</si>
  <si>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</si>
  <si>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</si>
  <si>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</si>
  <si>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</si>
  <si>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</si>
  <si>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</si>
  <si>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</si>
  <si>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</si>
  <si>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</si>
  <si>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</si>
  <si>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</si>
  <si>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</si>
  <si>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</si>
  <si>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</si>
  <si>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</si>
  <si>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平成13年度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</si>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</sst>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;[Red]\-#,##0.0"/>
    <numFmt numFmtId="186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0" fontId="4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38" fontId="6" fillId="0" borderId="33" xfId="2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1" applyNumberFormat="1" applyFont="1" applyBorder="1" applyAlignment="1">
      <alignment vertical="center"/>
    </xf>
    <xf numFmtId="2" fontId="4" fillId="0" borderId="29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38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0" xfId="2" applyFont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/>
    </xf>
    <xf numFmtId="38" fontId="6" fillId="0" borderId="41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43" xfId="2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29" xfId="2" applyFont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38" fontId="4" fillId="0" borderId="38" xfId="2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29" xfId="2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0" fontId="6" fillId="0" borderId="46" xfId="0" applyFont="1" applyBorder="1" applyAlignment="1">
      <alignment horizontal="distributed" vertical="center"/>
    </xf>
    <xf numFmtId="38" fontId="6" fillId="0" borderId="37" xfId="2" applyFont="1" applyBorder="1" applyAlignment="1">
      <alignment vertical="center"/>
    </xf>
    <xf numFmtId="38" fontId="6" fillId="0" borderId="37" xfId="2" applyFont="1" applyFill="1" applyBorder="1" applyAlignment="1">
      <alignment vertical="center"/>
    </xf>
    <xf numFmtId="38" fontId="6" fillId="0" borderId="38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12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12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33" xfId="2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38" fontId="6" fillId="0" borderId="14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9" fillId="0" borderId="34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distributed" vertical="center" wrapText="1"/>
    </xf>
    <xf numFmtId="0" fontId="4" fillId="0" borderId="3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showGridLines="0" tabSelected="1" view="pageBreakPreview" zoomScale="75" zoomScaleNormal="75" zoomScaleSheetLayoutView="75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C50" sqref="C50"/>
    </sheetView>
  </sheetViews>
  <sheetFormatPr defaultRowHeight="13.5"/>
  <cols>
    <col min="1" max="1" width="12.875" style="3" customWidth="1"/>
    <col min="2" max="2" width="33.625" style="3" customWidth="1"/>
    <col min="3" max="6" width="9.75" style="3" customWidth="1"/>
    <col min="7" max="14" width="10.75" style="3" customWidth="1"/>
    <col min="15" max="16384" width="9" style="3"/>
  </cols>
  <sheetData>
    <row r="1" spans="1:14" ht="15" customHeight="1" thickBot="1">
      <c r="A1" s="2" t="s">
        <v>228</v>
      </c>
      <c r="D1" s="125"/>
      <c r="N1" s="4" t="s">
        <v>130</v>
      </c>
    </row>
    <row r="2" spans="1:14" ht="15" customHeight="1">
      <c r="A2" s="193" t="s">
        <v>70</v>
      </c>
      <c r="B2" s="194" t="s">
        <v>112</v>
      </c>
      <c r="C2" s="183" t="s">
        <v>0</v>
      </c>
      <c r="D2" s="183"/>
      <c r="E2" s="183" t="s">
        <v>131</v>
      </c>
      <c r="F2" s="184"/>
      <c r="G2" s="196" t="s">
        <v>132</v>
      </c>
      <c r="H2" s="183"/>
      <c r="I2" s="183" t="s">
        <v>133</v>
      </c>
      <c r="J2" s="183"/>
      <c r="K2" s="183" t="s">
        <v>134</v>
      </c>
      <c r="L2" s="183"/>
      <c r="M2" s="183" t="s">
        <v>6</v>
      </c>
      <c r="N2" s="184"/>
    </row>
    <row r="3" spans="1:14" ht="15" customHeight="1">
      <c r="A3" s="192"/>
      <c r="B3" s="195"/>
      <c r="C3" s="9" t="s">
        <v>113</v>
      </c>
      <c r="D3" s="9" t="s">
        <v>114</v>
      </c>
      <c r="E3" s="9" t="s">
        <v>113</v>
      </c>
      <c r="F3" s="10" t="s">
        <v>114</v>
      </c>
      <c r="G3" s="39" t="s">
        <v>113</v>
      </c>
      <c r="H3" s="9" t="s">
        <v>114</v>
      </c>
      <c r="I3" s="9" t="s">
        <v>113</v>
      </c>
      <c r="J3" s="9" t="s">
        <v>114</v>
      </c>
      <c r="K3" s="9" t="s">
        <v>113</v>
      </c>
      <c r="L3" s="9" t="s">
        <v>114</v>
      </c>
      <c r="M3" s="9" t="s">
        <v>113</v>
      </c>
      <c r="N3" s="10" t="s">
        <v>114</v>
      </c>
    </row>
    <row r="4" spans="1:14" ht="15" customHeight="1">
      <c r="A4" s="187">
        <v>12</v>
      </c>
      <c r="B4" s="115" t="s">
        <v>0</v>
      </c>
      <c r="C4" s="41">
        <f t="shared" ref="C4:C33" si="0">SUM(E4,G4,I4,K4,M4)</f>
        <v>9209</v>
      </c>
      <c r="D4" s="41">
        <f t="shared" ref="D4:D33" si="1">SUM(F4,H4,J4,L4,N4)</f>
        <v>1807714</v>
      </c>
      <c r="E4" s="41">
        <f t="shared" ref="E4:N4" si="2">SUM(E62,E96,E130,E164)</f>
        <v>2786</v>
      </c>
      <c r="F4" s="58">
        <f t="shared" si="2"/>
        <v>448806</v>
      </c>
      <c r="G4" s="127">
        <f t="shared" si="2"/>
        <v>1059</v>
      </c>
      <c r="H4" s="41">
        <f t="shared" si="2"/>
        <v>475704</v>
      </c>
      <c r="I4" s="41">
        <f t="shared" si="2"/>
        <v>2364</v>
      </c>
      <c r="J4" s="41">
        <f t="shared" si="2"/>
        <v>696211</v>
      </c>
      <c r="K4" s="41">
        <f t="shared" si="2"/>
        <v>49</v>
      </c>
      <c r="L4" s="41">
        <f t="shared" si="2"/>
        <v>72450</v>
      </c>
      <c r="M4" s="41">
        <f t="shared" si="2"/>
        <v>2951</v>
      </c>
      <c r="N4" s="58">
        <f t="shared" si="2"/>
        <v>114543</v>
      </c>
    </row>
    <row r="5" spans="1:14" ht="15" customHeight="1">
      <c r="A5" s="188"/>
      <c r="B5" s="128" t="s">
        <v>135</v>
      </c>
      <c r="C5" s="42">
        <f t="shared" si="0"/>
        <v>11</v>
      </c>
      <c r="D5" s="42">
        <f t="shared" si="1"/>
        <v>26801</v>
      </c>
      <c r="E5" s="42">
        <f t="shared" ref="E5:N5" si="3">SUM(E63,E97,E131,E165)</f>
        <v>3</v>
      </c>
      <c r="F5" s="57">
        <f t="shared" si="3"/>
        <v>10184</v>
      </c>
      <c r="G5" s="129">
        <f t="shared" si="3"/>
        <v>3</v>
      </c>
      <c r="H5" s="42">
        <f t="shared" si="3"/>
        <v>2553</v>
      </c>
      <c r="I5" s="42">
        <f t="shared" si="3"/>
        <v>1</v>
      </c>
      <c r="J5" s="42">
        <f t="shared" si="3"/>
        <v>7743</v>
      </c>
      <c r="K5" s="42">
        <f t="shared" si="3"/>
        <v>2</v>
      </c>
      <c r="L5" s="42">
        <f t="shared" si="3"/>
        <v>6269</v>
      </c>
      <c r="M5" s="42">
        <f t="shared" si="3"/>
        <v>2</v>
      </c>
      <c r="N5" s="57">
        <f t="shared" si="3"/>
        <v>52</v>
      </c>
    </row>
    <row r="6" spans="1:14" ht="15" customHeight="1">
      <c r="A6" s="188"/>
      <c r="B6" s="128" t="s">
        <v>136</v>
      </c>
      <c r="C6" s="42">
        <f t="shared" si="0"/>
        <v>545</v>
      </c>
      <c r="D6" s="42">
        <f t="shared" si="1"/>
        <v>245634</v>
      </c>
      <c r="E6" s="42">
        <f t="shared" ref="E6:N6" si="4">SUM(E64,E98,E132,E166)</f>
        <v>316</v>
      </c>
      <c r="F6" s="57">
        <f t="shared" si="4"/>
        <v>100945</v>
      </c>
      <c r="G6" s="129">
        <f t="shared" si="4"/>
        <v>91</v>
      </c>
      <c r="H6" s="42">
        <f t="shared" si="4"/>
        <v>62216</v>
      </c>
      <c r="I6" s="42">
        <f t="shared" si="4"/>
        <v>65</v>
      </c>
      <c r="J6" s="42">
        <f t="shared" si="4"/>
        <v>56749</v>
      </c>
      <c r="K6" s="42">
        <f t="shared" si="4"/>
        <v>16</v>
      </c>
      <c r="L6" s="42">
        <f t="shared" si="4"/>
        <v>23582</v>
      </c>
      <c r="M6" s="42">
        <f t="shared" si="4"/>
        <v>57</v>
      </c>
      <c r="N6" s="57">
        <f t="shared" si="4"/>
        <v>2142</v>
      </c>
    </row>
    <row r="7" spans="1:14" ht="15" customHeight="1">
      <c r="A7" s="188"/>
      <c r="B7" s="128" t="s">
        <v>102</v>
      </c>
      <c r="C7" s="42">
        <f t="shared" si="0"/>
        <v>2843</v>
      </c>
      <c r="D7" s="42">
        <f t="shared" si="1"/>
        <v>1099268</v>
      </c>
      <c r="E7" s="42">
        <f t="shared" ref="E7:N7" si="5">SUM(E65,E99,E133,E167)</f>
        <v>675</v>
      </c>
      <c r="F7" s="57">
        <f t="shared" si="5"/>
        <v>107574</v>
      </c>
      <c r="G7" s="129">
        <f t="shared" si="5"/>
        <v>728</v>
      </c>
      <c r="H7" s="42">
        <f t="shared" si="5"/>
        <v>386735</v>
      </c>
      <c r="I7" s="42">
        <f t="shared" si="5"/>
        <v>1168</v>
      </c>
      <c r="J7" s="42">
        <f t="shared" si="5"/>
        <v>532217</v>
      </c>
      <c r="K7" s="42">
        <f t="shared" si="5"/>
        <v>27</v>
      </c>
      <c r="L7" s="42">
        <f t="shared" si="5"/>
        <v>41649</v>
      </c>
      <c r="M7" s="42">
        <f t="shared" si="5"/>
        <v>245</v>
      </c>
      <c r="N7" s="57">
        <f t="shared" si="5"/>
        <v>31093</v>
      </c>
    </row>
    <row r="8" spans="1:14" ht="15" customHeight="1">
      <c r="A8" s="188"/>
      <c r="B8" s="128" t="s">
        <v>137</v>
      </c>
      <c r="C8" s="42">
        <f t="shared" si="0"/>
        <v>4649</v>
      </c>
      <c r="D8" s="42">
        <f t="shared" si="1"/>
        <v>401260</v>
      </c>
      <c r="E8" s="42">
        <f t="shared" ref="E8:N8" si="6">SUM(E66,E100,E134,E168)</f>
        <v>1561</v>
      </c>
      <c r="F8" s="57">
        <f t="shared" si="6"/>
        <v>218042</v>
      </c>
      <c r="G8" s="129">
        <f t="shared" si="6"/>
        <v>216</v>
      </c>
      <c r="H8" s="42">
        <f t="shared" si="6"/>
        <v>21348</v>
      </c>
      <c r="I8" s="42">
        <f t="shared" si="6"/>
        <v>970</v>
      </c>
      <c r="J8" s="42">
        <f t="shared" si="6"/>
        <v>94677</v>
      </c>
      <c r="K8" s="42">
        <f t="shared" si="6"/>
        <v>2</v>
      </c>
      <c r="L8" s="42">
        <f t="shared" si="6"/>
        <v>289</v>
      </c>
      <c r="M8" s="42">
        <f t="shared" si="6"/>
        <v>1900</v>
      </c>
      <c r="N8" s="57">
        <f t="shared" si="6"/>
        <v>66904</v>
      </c>
    </row>
    <row r="9" spans="1:14" ht="15" customHeight="1">
      <c r="A9" s="189"/>
      <c r="B9" s="128" t="s">
        <v>138</v>
      </c>
      <c r="C9" s="42">
        <f t="shared" si="0"/>
        <v>1161</v>
      </c>
      <c r="D9" s="42">
        <f t="shared" si="1"/>
        <v>34751</v>
      </c>
      <c r="E9" s="42">
        <f t="shared" ref="E9:N9" si="7">SUM(E67,E101,E135,E169)</f>
        <v>231</v>
      </c>
      <c r="F9" s="57">
        <f t="shared" si="7"/>
        <v>12061</v>
      </c>
      <c r="G9" s="129">
        <f t="shared" si="7"/>
        <v>21</v>
      </c>
      <c r="H9" s="42">
        <f t="shared" si="7"/>
        <v>2852</v>
      </c>
      <c r="I9" s="42">
        <f t="shared" si="7"/>
        <v>160</v>
      </c>
      <c r="J9" s="42">
        <f t="shared" si="7"/>
        <v>4825</v>
      </c>
      <c r="K9" s="42">
        <f t="shared" si="7"/>
        <v>2</v>
      </c>
      <c r="L9" s="42">
        <f t="shared" si="7"/>
        <v>661</v>
      </c>
      <c r="M9" s="42">
        <f t="shared" si="7"/>
        <v>747</v>
      </c>
      <c r="N9" s="57">
        <f t="shared" si="7"/>
        <v>14352</v>
      </c>
    </row>
    <row r="10" spans="1:14" ht="15" customHeight="1">
      <c r="A10" s="190" t="s">
        <v>216</v>
      </c>
      <c r="B10" s="130" t="s">
        <v>0</v>
      </c>
      <c r="C10" s="131">
        <f t="shared" si="0"/>
        <v>15520</v>
      </c>
      <c r="D10" s="131">
        <f t="shared" si="1"/>
        <v>2573109</v>
      </c>
      <c r="E10" s="131">
        <f t="shared" ref="E10:N10" si="8">SUM(E68,E102,E136,E170)</f>
        <v>3806</v>
      </c>
      <c r="F10" s="131">
        <f t="shared" si="8"/>
        <v>634482</v>
      </c>
      <c r="G10" s="131">
        <f t="shared" si="8"/>
        <v>1412</v>
      </c>
      <c r="H10" s="131">
        <f t="shared" si="8"/>
        <v>578946</v>
      </c>
      <c r="I10" s="131">
        <f t="shared" si="8"/>
        <v>3768</v>
      </c>
      <c r="J10" s="131">
        <f t="shared" si="8"/>
        <v>1012113</v>
      </c>
      <c r="K10" s="131">
        <f t="shared" si="8"/>
        <v>67</v>
      </c>
      <c r="L10" s="131">
        <f t="shared" si="8"/>
        <v>89812</v>
      </c>
      <c r="M10" s="131">
        <f t="shared" si="8"/>
        <v>6467</v>
      </c>
      <c r="N10" s="131">
        <f t="shared" si="8"/>
        <v>257756</v>
      </c>
    </row>
    <row r="11" spans="1:14" ht="15" customHeight="1">
      <c r="A11" s="191"/>
      <c r="B11" s="61" t="s">
        <v>135</v>
      </c>
      <c r="C11" s="33">
        <f t="shared" si="0"/>
        <v>38</v>
      </c>
      <c r="D11" s="33">
        <f t="shared" si="1"/>
        <v>39270</v>
      </c>
      <c r="E11" s="33">
        <f t="shared" ref="E11:N11" si="9">SUM(E69,E103,E137,E171)</f>
        <v>8</v>
      </c>
      <c r="F11" s="33">
        <f t="shared" si="9"/>
        <v>11562</v>
      </c>
      <c r="G11" s="33">
        <f t="shared" si="9"/>
        <v>10</v>
      </c>
      <c r="H11" s="33">
        <f t="shared" si="9"/>
        <v>9483</v>
      </c>
      <c r="I11" s="33">
        <f t="shared" si="9"/>
        <v>8</v>
      </c>
      <c r="J11" s="33">
        <f t="shared" si="9"/>
        <v>11434</v>
      </c>
      <c r="K11" s="33">
        <f t="shared" si="9"/>
        <v>3</v>
      </c>
      <c r="L11" s="33">
        <f t="shared" si="9"/>
        <v>6381</v>
      </c>
      <c r="M11" s="33">
        <f t="shared" si="9"/>
        <v>9</v>
      </c>
      <c r="N11" s="33">
        <f t="shared" si="9"/>
        <v>410</v>
      </c>
    </row>
    <row r="12" spans="1:14" ht="15" customHeight="1">
      <c r="A12" s="191"/>
      <c r="B12" s="61" t="s">
        <v>136</v>
      </c>
      <c r="C12" s="33">
        <f t="shared" si="0"/>
        <v>741</v>
      </c>
      <c r="D12" s="33">
        <f t="shared" si="1"/>
        <v>315259</v>
      </c>
      <c r="E12" s="33">
        <f t="shared" ref="E12:N12" si="10">SUM(E70,E104,E138,E172)</f>
        <v>419</v>
      </c>
      <c r="F12" s="33">
        <f t="shared" si="10"/>
        <v>142710</v>
      </c>
      <c r="G12" s="33">
        <f t="shared" si="10"/>
        <v>107</v>
      </c>
      <c r="H12" s="33">
        <f t="shared" si="10"/>
        <v>75770</v>
      </c>
      <c r="I12" s="33">
        <f t="shared" si="10"/>
        <v>94</v>
      </c>
      <c r="J12" s="33">
        <f t="shared" si="10"/>
        <v>59722</v>
      </c>
      <c r="K12" s="33">
        <f t="shared" si="10"/>
        <v>23</v>
      </c>
      <c r="L12" s="33">
        <f t="shared" si="10"/>
        <v>32960</v>
      </c>
      <c r="M12" s="33">
        <f t="shared" si="10"/>
        <v>98</v>
      </c>
      <c r="N12" s="33">
        <f t="shared" si="10"/>
        <v>4097</v>
      </c>
    </row>
    <row r="13" spans="1:14" ht="15" customHeight="1">
      <c r="A13" s="191"/>
      <c r="B13" s="61" t="s">
        <v>102</v>
      </c>
      <c r="C13" s="33">
        <f t="shared" si="0"/>
        <v>4176</v>
      </c>
      <c r="D13" s="33">
        <f t="shared" si="1"/>
        <v>1492029</v>
      </c>
      <c r="E13" s="33">
        <f t="shared" ref="E13:N13" si="11">SUM(E71,E105,E139,E173)</f>
        <v>873</v>
      </c>
      <c r="F13" s="33">
        <f t="shared" si="11"/>
        <v>152550</v>
      </c>
      <c r="G13" s="33">
        <f t="shared" si="11"/>
        <v>944</v>
      </c>
      <c r="H13" s="33">
        <f t="shared" si="11"/>
        <v>462888</v>
      </c>
      <c r="I13" s="33">
        <f t="shared" si="11"/>
        <v>1800</v>
      </c>
      <c r="J13" s="33">
        <f t="shared" si="11"/>
        <v>774143</v>
      </c>
      <c r="K13" s="33">
        <f t="shared" si="11"/>
        <v>38</v>
      </c>
      <c r="L13" s="33">
        <f t="shared" si="11"/>
        <v>49351</v>
      </c>
      <c r="M13" s="33">
        <f t="shared" si="11"/>
        <v>521</v>
      </c>
      <c r="N13" s="33">
        <f t="shared" si="11"/>
        <v>53097</v>
      </c>
    </row>
    <row r="14" spans="1:14" ht="15" customHeight="1">
      <c r="A14" s="191"/>
      <c r="B14" s="61" t="s">
        <v>137</v>
      </c>
      <c r="C14" s="33">
        <f t="shared" si="0"/>
        <v>8769</v>
      </c>
      <c r="D14" s="33">
        <f t="shared" si="1"/>
        <v>671567</v>
      </c>
      <c r="E14" s="33">
        <f t="shared" ref="E14:N14" si="12">SUM(E72,E106,E140,E174)</f>
        <v>2205</v>
      </c>
      <c r="F14" s="33">
        <f t="shared" si="12"/>
        <v>311475</v>
      </c>
      <c r="G14" s="33">
        <f t="shared" si="12"/>
        <v>309</v>
      </c>
      <c r="H14" s="33">
        <f t="shared" si="12"/>
        <v>26922</v>
      </c>
      <c r="I14" s="33">
        <f t="shared" si="12"/>
        <v>1635</v>
      </c>
      <c r="J14" s="33">
        <f t="shared" si="12"/>
        <v>157649</v>
      </c>
      <c r="K14" s="33">
        <f t="shared" si="12"/>
        <v>2</v>
      </c>
      <c r="L14" s="33">
        <f t="shared" si="12"/>
        <v>449</v>
      </c>
      <c r="M14" s="33">
        <f t="shared" si="12"/>
        <v>4618</v>
      </c>
      <c r="N14" s="33">
        <f t="shared" si="12"/>
        <v>175072</v>
      </c>
    </row>
    <row r="15" spans="1:14" ht="15" customHeight="1">
      <c r="A15" s="192"/>
      <c r="B15" s="61" t="s">
        <v>138</v>
      </c>
      <c r="C15" s="33">
        <f t="shared" si="0"/>
        <v>1796</v>
      </c>
      <c r="D15" s="33">
        <f t="shared" si="1"/>
        <v>54984</v>
      </c>
      <c r="E15" s="33">
        <f t="shared" ref="E15:N15" si="13">SUM(E73,E107,E141,E175)</f>
        <v>301</v>
      </c>
      <c r="F15" s="33">
        <f t="shared" si="13"/>
        <v>16185</v>
      </c>
      <c r="G15" s="33">
        <f t="shared" si="13"/>
        <v>42</v>
      </c>
      <c r="H15" s="33">
        <f t="shared" si="13"/>
        <v>3883</v>
      </c>
      <c r="I15" s="33">
        <f t="shared" si="13"/>
        <v>231</v>
      </c>
      <c r="J15" s="33">
        <f t="shared" si="13"/>
        <v>9165</v>
      </c>
      <c r="K15" s="33">
        <f t="shared" si="13"/>
        <v>1</v>
      </c>
      <c r="L15" s="33">
        <f t="shared" si="13"/>
        <v>671</v>
      </c>
      <c r="M15" s="33">
        <f t="shared" si="13"/>
        <v>1221</v>
      </c>
      <c r="N15" s="33">
        <f t="shared" si="13"/>
        <v>25080</v>
      </c>
    </row>
    <row r="16" spans="1:14" ht="15" customHeight="1">
      <c r="A16" s="185">
        <v>14</v>
      </c>
      <c r="B16" s="132" t="s">
        <v>0</v>
      </c>
      <c r="C16" s="31">
        <f t="shared" si="0"/>
        <v>15877</v>
      </c>
      <c r="D16" s="31">
        <f t="shared" si="1"/>
        <v>2640112</v>
      </c>
      <c r="E16" s="31">
        <f t="shared" ref="E16:N16" si="14">SUM(E74,E108,E142,E176)</f>
        <v>3925</v>
      </c>
      <c r="F16" s="31">
        <f t="shared" si="14"/>
        <v>663951</v>
      </c>
      <c r="G16" s="31">
        <f t="shared" si="14"/>
        <v>1437</v>
      </c>
      <c r="H16" s="31">
        <f t="shared" si="14"/>
        <v>587662</v>
      </c>
      <c r="I16" s="31">
        <f t="shared" si="14"/>
        <v>3779</v>
      </c>
      <c r="J16" s="31">
        <f t="shared" si="14"/>
        <v>1029952</v>
      </c>
      <c r="K16" s="31">
        <f t="shared" si="14"/>
        <v>70</v>
      </c>
      <c r="L16" s="31">
        <f t="shared" si="14"/>
        <v>91447</v>
      </c>
      <c r="M16" s="31">
        <f t="shared" si="14"/>
        <v>6666</v>
      </c>
      <c r="N16" s="31">
        <f t="shared" si="14"/>
        <v>267100</v>
      </c>
    </row>
    <row r="17" spans="1:14" ht="15" customHeight="1">
      <c r="A17" s="185"/>
      <c r="B17" s="61" t="s">
        <v>135</v>
      </c>
      <c r="C17" s="33">
        <f t="shared" si="0"/>
        <v>37</v>
      </c>
      <c r="D17" s="33">
        <f t="shared" si="1"/>
        <v>39835</v>
      </c>
      <c r="E17" s="33">
        <f t="shared" ref="E17:N17" si="15">SUM(E75,E109,E143,E177)</f>
        <v>7</v>
      </c>
      <c r="F17" s="33">
        <f t="shared" si="15"/>
        <v>11462</v>
      </c>
      <c r="G17" s="33">
        <f t="shared" si="15"/>
        <v>10</v>
      </c>
      <c r="H17" s="33">
        <f t="shared" si="15"/>
        <v>9387</v>
      </c>
      <c r="I17" s="33">
        <f t="shared" si="15"/>
        <v>8</v>
      </c>
      <c r="J17" s="33">
        <f t="shared" si="15"/>
        <v>11433</v>
      </c>
      <c r="K17" s="33">
        <f t="shared" si="15"/>
        <v>3</v>
      </c>
      <c r="L17" s="33">
        <f t="shared" si="15"/>
        <v>6381</v>
      </c>
      <c r="M17" s="33">
        <f t="shared" si="15"/>
        <v>9</v>
      </c>
      <c r="N17" s="33">
        <f t="shared" si="15"/>
        <v>1172</v>
      </c>
    </row>
    <row r="18" spans="1:14" ht="15" customHeight="1">
      <c r="A18" s="185"/>
      <c r="B18" s="61" t="s">
        <v>136</v>
      </c>
      <c r="C18" s="33">
        <f t="shared" si="0"/>
        <v>773</v>
      </c>
      <c r="D18" s="33">
        <f t="shared" si="1"/>
        <v>325595</v>
      </c>
      <c r="E18" s="33">
        <f t="shared" ref="E18:N18" si="16">SUM(E76,E110,E144,E178)</f>
        <v>438</v>
      </c>
      <c r="F18" s="33">
        <f t="shared" si="16"/>
        <v>152547</v>
      </c>
      <c r="G18" s="33">
        <f t="shared" si="16"/>
        <v>107</v>
      </c>
      <c r="H18" s="33">
        <f t="shared" si="16"/>
        <v>75913</v>
      </c>
      <c r="I18" s="33">
        <f t="shared" si="16"/>
        <v>93</v>
      </c>
      <c r="J18" s="33">
        <f t="shared" si="16"/>
        <v>59458</v>
      </c>
      <c r="K18" s="33">
        <f t="shared" si="16"/>
        <v>24</v>
      </c>
      <c r="L18" s="33">
        <f t="shared" si="16"/>
        <v>33214</v>
      </c>
      <c r="M18" s="33">
        <f t="shared" si="16"/>
        <v>111</v>
      </c>
      <c r="N18" s="33">
        <f t="shared" si="16"/>
        <v>4463</v>
      </c>
    </row>
    <row r="19" spans="1:14" ht="15" customHeight="1">
      <c r="A19" s="185"/>
      <c r="B19" s="61" t="s">
        <v>102</v>
      </c>
      <c r="C19" s="33">
        <f t="shared" si="0"/>
        <v>4262</v>
      </c>
      <c r="D19" s="33">
        <f t="shared" si="1"/>
        <v>1527783</v>
      </c>
      <c r="E19" s="33">
        <f t="shared" ref="E19:N19" si="17">SUM(E77,E111,E145,E179)</f>
        <v>895</v>
      </c>
      <c r="F19" s="33">
        <f t="shared" si="17"/>
        <v>158087</v>
      </c>
      <c r="G19" s="33">
        <f t="shared" si="17"/>
        <v>965</v>
      </c>
      <c r="H19" s="33">
        <f t="shared" si="17"/>
        <v>471316</v>
      </c>
      <c r="I19" s="33">
        <f t="shared" si="17"/>
        <v>1809</v>
      </c>
      <c r="J19" s="33">
        <f t="shared" si="17"/>
        <v>792609</v>
      </c>
      <c r="K19" s="33">
        <f t="shared" si="17"/>
        <v>40</v>
      </c>
      <c r="L19" s="33">
        <f t="shared" si="17"/>
        <v>50733</v>
      </c>
      <c r="M19" s="33">
        <f t="shared" si="17"/>
        <v>553</v>
      </c>
      <c r="N19" s="33">
        <f t="shared" si="17"/>
        <v>55038</v>
      </c>
    </row>
    <row r="20" spans="1:14" ht="15" customHeight="1">
      <c r="A20" s="185"/>
      <c r="B20" s="61" t="s">
        <v>137</v>
      </c>
      <c r="C20" s="33">
        <f t="shared" si="0"/>
        <v>9019</v>
      </c>
      <c r="D20" s="33">
        <f t="shared" si="1"/>
        <v>692757</v>
      </c>
      <c r="E20" s="33">
        <f t="shared" ref="E20:N20" si="18">SUM(E78,E112,E146,E180)</f>
        <v>2291</v>
      </c>
      <c r="F20" s="33">
        <f t="shared" si="18"/>
        <v>326476</v>
      </c>
      <c r="G20" s="33">
        <f t="shared" si="18"/>
        <v>313</v>
      </c>
      <c r="H20" s="33">
        <f t="shared" si="18"/>
        <v>27224</v>
      </c>
      <c r="I20" s="33">
        <f t="shared" si="18"/>
        <v>1636</v>
      </c>
      <c r="J20" s="33">
        <f t="shared" si="18"/>
        <v>157278</v>
      </c>
      <c r="K20" s="33">
        <f t="shared" si="18"/>
        <v>2</v>
      </c>
      <c r="L20" s="33">
        <f t="shared" si="18"/>
        <v>449</v>
      </c>
      <c r="M20" s="33">
        <f t="shared" si="18"/>
        <v>4777</v>
      </c>
      <c r="N20" s="33">
        <f t="shared" si="18"/>
        <v>181330</v>
      </c>
    </row>
    <row r="21" spans="1:14" ht="15" customHeight="1">
      <c r="A21" s="185"/>
      <c r="B21" s="133" t="s">
        <v>138</v>
      </c>
      <c r="C21" s="65">
        <f t="shared" si="0"/>
        <v>1786</v>
      </c>
      <c r="D21" s="65">
        <f t="shared" si="1"/>
        <v>54142</v>
      </c>
      <c r="E21" s="65">
        <f t="shared" ref="E21:N21" si="19">SUM(E79,E113,E147,E181)</f>
        <v>294</v>
      </c>
      <c r="F21" s="65">
        <f t="shared" si="19"/>
        <v>15379</v>
      </c>
      <c r="G21" s="65">
        <f t="shared" si="19"/>
        <v>42</v>
      </c>
      <c r="H21" s="65">
        <f t="shared" si="19"/>
        <v>3822</v>
      </c>
      <c r="I21" s="65">
        <f t="shared" si="19"/>
        <v>233</v>
      </c>
      <c r="J21" s="65">
        <f t="shared" si="19"/>
        <v>9174</v>
      </c>
      <c r="K21" s="65">
        <f t="shared" si="19"/>
        <v>1</v>
      </c>
      <c r="L21" s="65">
        <f t="shared" si="19"/>
        <v>670</v>
      </c>
      <c r="M21" s="65">
        <f t="shared" si="19"/>
        <v>1216</v>
      </c>
      <c r="N21" s="65">
        <f t="shared" si="19"/>
        <v>25097</v>
      </c>
    </row>
    <row r="22" spans="1:14" ht="15" customHeight="1">
      <c r="A22" s="185">
        <v>15</v>
      </c>
      <c r="B22" s="55" t="s">
        <v>0</v>
      </c>
      <c r="C22" s="33">
        <f t="shared" si="0"/>
        <v>15999</v>
      </c>
      <c r="D22" s="33">
        <f t="shared" si="1"/>
        <v>2669617</v>
      </c>
      <c r="E22" s="33">
        <f t="shared" ref="E22:M22" si="20">SUM(E80,E114,E148,E182)</f>
        <v>4009</v>
      </c>
      <c r="F22" s="33">
        <f t="shared" si="20"/>
        <v>687225</v>
      </c>
      <c r="G22" s="33">
        <f t="shared" si="20"/>
        <v>1455</v>
      </c>
      <c r="H22" s="33">
        <f t="shared" si="20"/>
        <v>590218</v>
      </c>
      <c r="I22" s="33">
        <f t="shared" si="20"/>
        <v>3794</v>
      </c>
      <c r="J22" s="33">
        <f t="shared" si="20"/>
        <v>1032925</v>
      </c>
      <c r="K22" s="33">
        <f t="shared" si="20"/>
        <v>70</v>
      </c>
      <c r="L22" s="33">
        <f t="shared" si="20"/>
        <v>91447</v>
      </c>
      <c r="M22" s="33">
        <f t="shared" si="20"/>
        <v>6671</v>
      </c>
      <c r="N22" s="33">
        <v>267802</v>
      </c>
    </row>
    <row r="23" spans="1:14" ht="15" customHeight="1">
      <c r="A23" s="185"/>
      <c r="B23" s="61" t="s">
        <v>135</v>
      </c>
      <c r="C23" s="33">
        <f t="shared" si="0"/>
        <v>37</v>
      </c>
      <c r="D23" s="33">
        <f t="shared" si="1"/>
        <v>39835</v>
      </c>
      <c r="E23" s="33">
        <f t="shared" ref="E23:N23" si="21">SUM(E81,E115,E149,E183)</f>
        <v>7</v>
      </c>
      <c r="F23" s="33">
        <f t="shared" si="21"/>
        <v>11462</v>
      </c>
      <c r="G23" s="33">
        <f t="shared" si="21"/>
        <v>10</v>
      </c>
      <c r="H23" s="33">
        <f t="shared" si="21"/>
        <v>9387</v>
      </c>
      <c r="I23" s="33">
        <f t="shared" si="21"/>
        <v>8</v>
      </c>
      <c r="J23" s="33">
        <f t="shared" si="21"/>
        <v>11433</v>
      </c>
      <c r="K23" s="33">
        <f t="shared" si="21"/>
        <v>3</v>
      </c>
      <c r="L23" s="33">
        <f t="shared" si="21"/>
        <v>6381</v>
      </c>
      <c r="M23" s="33">
        <f t="shared" si="21"/>
        <v>9</v>
      </c>
      <c r="N23" s="33">
        <f t="shared" si="21"/>
        <v>1172</v>
      </c>
    </row>
    <row r="24" spans="1:14" ht="15" customHeight="1">
      <c r="A24" s="185"/>
      <c r="B24" s="61" t="s">
        <v>136</v>
      </c>
      <c r="C24" s="33">
        <f t="shared" si="0"/>
        <v>780</v>
      </c>
      <c r="D24" s="33">
        <f t="shared" si="1"/>
        <v>331235</v>
      </c>
      <c r="E24" s="33">
        <f t="shared" ref="E24:N24" si="22">SUM(E82,E116,E150,E184)</f>
        <v>446</v>
      </c>
      <c r="F24" s="33">
        <f t="shared" si="22"/>
        <v>158626</v>
      </c>
      <c r="G24" s="33">
        <f t="shared" si="22"/>
        <v>107</v>
      </c>
      <c r="H24" s="33">
        <f t="shared" si="22"/>
        <v>75912</v>
      </c>
      <c r="I24" s="33">
        <f t="shared" si="22"/>
        <v>94</v>
      </c>
      <c r="J24" s="33">
        <f t="shared" si="22"/>
        <v>58973</v>
      </c>
      <c r="K24" s="33">
        <f t="shared" si="22"/>
        <v>24</v>
      </c>
      <c r="L24" s="33">
        <f t="shared" si="22"/>
        <v>33214</v>
      </c>
      <c r="M24" s="33">
        <f t="shared" si="22"/>
        <v>109</v>
      </c>
      <c r="N24" s="33">
        <f t="shared" si="22"/>
        <v>4510</v>
      </c>
    </row>
    <row r="25" spans="1:14" ht="15" customHeight="1">
      <c r="A25" s="185"/>
      <c r="B25" s="61" t="s">
        <v>102</v>
      </c>
      <c r="C25" s="33">
        <f t="shared" si="0"/>
        <v>4326</v>
      </c>
      <c r="D25" s="33">
        <f t="shared" si="1"/>
        <v>1541658</v>
      </c>
      <c r="E25" s="33">
        <f t="shared" ref="E25:N25" si="23">SUM(E83,E117,E151,E185)</f>
        <v>914</v>
      </c>
      <c r="F25" s="33">
        <f t="shared" si="23"/>
        <v>164737</v>
      </c>
      <c r="G25" s="33">
        <f t="shared" si="23"/>
        <v>980</v>
      </c>
      <c r="H25" s="33">
        <f t="shared" si="23"/>
        <v>473751</v>
      </c>
      <c r="I25" s="33">
        <f t="shared" si="23"/>
        <v>1829</v>
      </c>
      <c r="J25" s="33">
        <f t="shared" si="23"/>
        <v>797011</v>
      </c>
      <c r="K25" s="33">
        <f t="shared" si="23"/>
        <v>40</v>
      </c>
      <c r="L25" s="33">
        <f t="shared" si="23"/>
        <v>50733</v>
      </c>
      <c r="M25" s="33">
        <f t="shared" si="23"/>
        <v>563</v>
      </c>
      <c r="N25" s="33">
        <f t="shared" si="23"/>
        <v>55426</v>
      </c>
    </row>
    <row r="26" spans="1:14" ht="15" customHeight="1">
      <c r="A26" s="185"/>
      <c r="B26" s="61" t="s">
        <v>137</v>
      </c>
      <c r="C26" s="33">
        <f t="shared" si="0"/>
        <v>9087</v>
      </c>
      <c r="D26" s="33">
        <f t="shared" si="1"/>
        <v>703396</v>
      </c>
      <c r="E26" s="33">
        <f t="shared" ref="E26:N26" si="24">SUM(E84,E118,E152,E186)</f>
        <v>2352</v>
      </c>
      <c r="F26" s="33">
        <f t="shared" si="24"/>
        <v>337198</v>
      </c>
      <c r="G26" s="33">
        <f t="shared" si="24"/>
        <v>317</v>
      </c>
      <c r="H26" s="33">
        <f t="shared" si="24"/>
        <v>27482</v>
      </c>
      <c r="I26" s="33">
        <f t="shared" si="24"/>
        <v>1634</v>
      </c>
      <c r="J26" s="33">
        <f t="shared" si="24"/>
        <v>156617</v>
      </c>
      <c r="K26" s="33">
        <f t="shared" si="24"/>
        <v>2</v>
      </c>
      <c r="L26" s="33">
        <f t="shared" si="24"/>
        <v>449</v>
      </c>
      <c r="M26" s="33">
        <f t="shared" si="24"/>
        <v>4782</v>
      </c>
      <c r="N26" s="33">
        <f t="shared" si="24"/>
        <v>181650</v>
      </c>
    </row>
    <row r="27" spans="1:14" ht="15" customHeight="1">
      <c r="A27" s="185"/>
      <c r="B27" s="61" t="s">
        <v>138</v>
      </c>
      <c r="C27" s="33">
        <f t="shared" si="0"/>
        <v>1769</v>
      </c>
      <c r="D27" s="33">
        <f t="shared" si="1"/>
        <v>53493</v>
      </c>
      <c r="E27" s="33">
        <f t="shared" ref="E27:N27" si="25">SUM(E85,E119,E153,E187)</f>
        <v>290</v>
      </c>
      <c r="F27" s="33">
        <f t="shared" si="25"/>
        <v>15202</v>
      </c>
      <c r="G27" s="33">
        <f t="shared" si="25"/>
        <v>41</v>
      </c>
      <c r="H27" s="33">
        <f t="shared" si="25"/>
        <v>3686</v>
      </c>
      <c r="I27" s="33">
        <f t="shared" si="25"/>
        <v>229</v>
      </c>
      <c r="J27" s="33">
        <f t="shared" si="25"/>
        <v>8891</v>
      </c>
      <c r="K27" s="33">
        <f t="shared" si="25"/>
        <v>1</v>
      </c>
      <c r="L27" s="33">
        <f t="shared" si="25"/>
        <v>670</v>
      </c>
      <c r="M27" s="33">
        <f t="shared" si="25"/>
        <v>1208</v>
      </c>
      <c r="N27" s="33">
        <f t="shared" si="25"/>
        <v>25044</v>
      </c>
    </row>
    <row r="28" spans="1:14" ht="15" customHeight="1">
      <c r="A28" s="185">
        <v>16</v>
      </c>
      <c r="B28" s="132" t="s">
        <v>0</v>
      </c>
      <c r="C28" s="31">
        <f t="shared" si="0"/>
        <v>16148</v>
      </c>
      <c r="D28" s="31">
        <f t="shared" si="1"/>
        <v>2711693</v>
      </c>
      <c r="E28" s="31">
        <f t="shared" ref="E28:N28" si="26">SUM(E86,E120,E154,E188)</f>
        <v>4088</v>
      </c>
      <c r="F28" s="31">
        <f t="shared" si="26"/>
        <v>706793</v>
      </c>
      <c r="G28" s="31">
        <f t="shared" si="26"/>
        <v>1467</v>
      </c>
      <c r="H28" s="31">
        <v>604694</v>
      </c>
      <c r="I28" s="31">
        <f t="shared" si="26"/>
        <v>3848</v>
      </c>
      <c r="J28" s="31">
        <f t="shared" si="26"/>
        <v>1040191</v>
      </c>
      <c r="K28" s="31">
        <f t="shared" si="26"/>
        <v>72</v>
      </c>
      <c r="L28" s="31">
        <f t="shared" si="26"/>
        <v>91590</v>
      </c>
      <c r="M28" s="31">
        <f t="shared" si="26"/>
        <v>6673</v>
      </c>
      <c r="N28" s="31">
        <f t="shared" si="26"/>
        <v>268425</v>
      </c>
    </row>
    <row r="29" spans="1:14" ht="15" customHeight="1">
      <c r="A29" s="185"/>
      <c r="B29" s="61" t="s">
        <v>135</v>
      </c>
      <c r="C29" s="33">
        <f t="shared" si="0"/>
        <v>37</v>
      </c>
      <c r="D29" s="33">
        <f t="shared" si="1"/>
        <v>38827</v>
      </c>
      <c r="E29" s="33">
        <f t="shared" ref="E29:N29" si="27">SUM(E87,E121,E155,E189)</f>
        <v>8</v>
      </c>
      <c r="F29" s="33">
        <f t="shared" si="27"/>
        <v>11522</v>
      </c>
      <c r="G29" s="33">
        <f t="shared" si="27"/>
        <v>10</v>
      </c>
      <c r="H29" s="33">
        <f t="shared" si="27"/>
        <v>9388</v>
      </c>
      <c r="I29" s="33">
        <f t="shared" si="27"/>
        <v>7</v>
      </c>
      <c r="J29" s="33">
        <f t="shared" si="27"/>
        <v>10364</v>
      </c>
      <c r="K29" s="33">
        <f t="shared" si="27"/>
        <v>3</v>
      </c>
      <c r="L29" s="33">
        <f t="shared" si="27"/>
        <v>6381</v>
      </c>
      <c r="M29" s="33">
        <f t="shared" si="27"/>
        <v>9</v>
      </c>
      <c r="N29" s="33">
        <f t="shared" si="27"/>
        <v>1172</v>
      </c>
    </row>
    <row r="30" spans="1:14" ht="15" customHeight="1">
      <c r="A30" s="185"/>
      <c r="B30" s="61" t="s">
        <v>136</v>
      </c>
      <c r="C30" s="33">
        <f t="shared" si="0"/>
        <v>786</v>
      </c>
      <c r="D30" s="33">
        <f t="shared" si="1"/>
        <v>334792</v>
      </c>
      <c r="E30" s="33">
        <f t="shared" ref="E30:N30" si="28">SUM(E88,E122,E156,E190)</f>
        <v>454</v>
      </c>
      <c r="F30" s="33">
        <f t="shared" si="28"/>
        <v>164123</v>
      </c>
      <c r="G30" s="33">
        <f t="shared" si="28"/>
        <v>106</v>
      </c>
      <c r="H30" s="33">
        <f t="shared" si="28"/>
        <v>73556</v>
      </c>
      <c r="I30" s="33">
        <f t="shared" si="28"/>
        <v>93</v>
      </c>
      <c r="J30" s="33">
        <f t="shared" si="28"/>
        <v>58860</v>
      </c>
      <c r="K30" s="33">
        <f t="shared" si="28"/>
        <v>24</v>
      </c>
      <c r="L30" s="33">
        <f t="shared" si="28"/>
        <v>33743</v>
      </c>
      <c r="M30" s="33">
        <f t="shared" si="28"/>
        <v>109</v>
      </c>
      <c r="N30" s="33">
        <f t="shared" si="28"/>
        <v>4510</v>
      </c>
    </row>
    <row r="31" spans="1:14" ht="15" customHeight="1">
      <c r="A31" s="185"/>
      <c r="B31" s="61" t="s">
        <v>102</v>
      </c>
      <c r="C31" s="33">
        <f t="shared" si="0"/>
        <v>4398</v>
      </c>
      <c r="D31" s="33">
        <f t="shared" si="1"/>
        <v>1571624</v>
      </c>
      <c r="E31" s="33">
        <f t="shared" ref="E31:N31" si="29">SUM(E89,E123,E157,E191)</f>
        <v>932</v>
      </c>
      <c r="F31" s="33">
        <f t="shared" si="29"/>
        <v>169282</v>
      </c>
      <c r="G31" s="33">
        <f t="shared" si="29"/>
        <v>993</v>
      </c>
      <c r="H31" s="33">
        <v>490687</v>
      </c>
      <c r="I31" s="33">
        <f t="shared" si="29"/>
        <v>1862</v>
      </c>
      <c r="J31" s="33">
        <f t="shared" si="29"/>
        <v>805156</v>
      </c>
      <c r="K31" s="33">
        <f t="shared" si="29"/>
        <v>42</v>
      </c>
      <c r="L31" s="33">
        <f t="shared" si="29"/>
        <v>50347</v>
      </c>
      <c r="M31" s="33">
        <f t="shared" si="29"/>
        <v>569</v>
      </c>
      <c r="N31" s="33">
        <f t="shared" si="29"/>
        <v>56152</v>
      </c>
    </row>
    <row r="32" spans="1:14" ht="15" customHeight="1">
      <c r="A32" s="185"/>
      <c r="B32" s="61" t="s">
        <v>137</v>
      </c>
      <c r="C32" s="33">
        <f t="shared" si="0"/>
        <v>9172</v>
      </c>
      <c r="D32" s="33">
        <f t="shared" si="1"/>
        <v>713181</v>
      </c>
      <c r="E32" s="33">
        <f t="shared" ref="E32:N32" si="30">SUM(E90,E124,E158,E192)</f>
        <v>2409</v>
      </c>
      <c r="F32" s="33">
        <f t="shared" si="30"/>
        <v>346782</v>
      </c>
      <c r="G32" s="33">
        <f t="shared" si="30"/>
        <v>317</v>
      </c>
      <c r="H32" s="33">
        <f t="shared" si="30"/>
        <v>27377</v>
      </c>
      <c r="I32" s="33">
        <f t="shared" si="30"/>
        <v>1659</v>
      </c>
      <c r="J32" s="33">
        <f t="shared" si="30"/>
        <v>156953</v>
      </c>
      <c r="K32" s="33">
        <f t="shared" si="30"/>
        <v>2</v>
      </c>
      <c r="L32" s="33">
        <f t="shared" si="30"/>
        <v>449</v>
      </c>
      <c r="M32" s="33">
        <f t="shared" si="30"/>
        <v>4785</v>
      </c>
      <c r="N32" s="33">
        <f t="shared" si="30"/>
        <v>181620</v>
      </c>
    </row>
    <row r="33" spans="1:14" ht="15" customHeight="1">
      <c r="A33" s="185"/>
      <c r="B33" s="133" t="s">
        <v>138</v>
      </c>
      <c r="C33" s="65">
        <f t="shared" si="0"/>
        <v>1755</v>
      </c>
      <c r="D33" s="65">
        <f t="shared" si="1"/>
        <v>53269</v>
      </c>
      <c r="E33" s="65">
        <f t="shared" ref="E33:N33" si="31">SUM(E91,E125,E159,E193)</f>
        <v>285</v>
      </c>
      <c r="F33" s="65">
        <f t="shared" si="31"/>
        <v>15084</v>
      </c>
      <c r="G33" s="65">
        <f t="shared" si="31"/>
        <v>41</v>
      </c>
      <c r="H33" s="65">
        <f t="shared" si="31"/>
        <v>3686</v>
      </c>
      <c r="I33" s="65">
        <f t="shared" si="31"/>
        <v>227</v>
      </c>
      <c r="J33" s="65">
        <f t="shared" si="31"/>
        <v>8858</v>
      </c>
      <c r="K33" s="65">
        <f t="shared" si="31"/>
        <v>1</v>
      </c>
      <c r="L33" s="65">
        <f t="shared" si="31"/>
        <v>670</v>
      </c>
      <c r="M33" s="65">
        <f t="shared" si="31"/>
        <v>1201</v>
      </c>
      <c r="N33" s="65">
        <f t="shared" si="31"/>
        <v>24971</v>
      </c>
    </row>
    <row r="34" spans="1:14" ht="15" customHeight="1">
      <c r="A34" s="185">
        <v>17</v>
      </c>
      <c r="B34" s="55" t="s">
        <v>0</v>
      </c>
      <c r="C34" s="33">
        <f>SUM(C35:C39)</f>
        <v>16310</v>
      </c>
      <c r="D34" s="33">
        <f t="shared" ref="D34:N34" si="32">SUM(D35:D39)</f>
        <v>2739970</v>
      </c>
      <c r="E34" s="33">
        <f t="shared" si="32"/>
        <v>4174</v>
      </c>
      <c r="F34" s="33">
        <f t="shared" si="32"/>
        <v>723945</v>
      </c>
      <c r="G34" s="33">
        <f t="shared" si="32"/>
        <v>1482</v>
      </c>
      <c r="H34" s="33">
        <f t="shared" si="32"/>
        <v>611219</v>
      </c>
      <c r="I34" s="33">
        <f t="shared" si="32"/>
        <v>3885</v>
      </c>
      <c r="J34" s="33">
        <f t="shared" si="32"/>
        <v>1044122</v>
      </c>
      <c r="K34" s="33">
        <f t="shared" si="32"/>
        <v>74</v>
      </c>
      <c r="L34" s="33">
        <f t="shared" si="32"/>
        <v>92795</v>
      </c>
      <c r="M34" s="33">
        <f t="shared" si="32"/>
        <v>6695</v>
      </c>
      <c r="N34" s="33">
        <f t="shared" si="32"/>
        <v>267889</v>
      </c>
    </row>
    <row r="35" spans="1:14" ht="15" customHeight="1">
      <c r="A35" s="185"/>
      <c r="B35" s="61" t="s">
        <v>135</v>
      </c>
      <c r="C35" s="33">
        <v>37</v>
      </c>
      <c r="D35" s="33">
        <v>38826</v>
      </c>
      <c r="E35" s="33">
        <v>8</v>
      </c>
      <c r="F35" s="33">
        <v>11522</v>
      </c>
      <c r="G35" s="33">
        <v>10</v>
      </c>
      <c r="H35" s="33">
        <v>9387</v>
      </c>
      <c r="I35" s="33">
        <v>7</v>
      </c>
      <c r="J35" s="33">
        <v>10363</v>
      </c>
      <c r="K35" s="33">
        <v>3</v>
      </c>
      <c r="L35" s="33">
        <v>6381</v>
      </c>
      <c r="M35" s="33">
        <v>9</v>
      </c>
      <c r="N35" s="33">
        <v>1173</v>
      </c>
    </row>
    <row r="36" spans="1:14" ht="15" customHeight="1">
      <c r="A36" s="185"/>
      <c r="B36" s="61" t="s">
        <v>136</v>
      </c>
      <c r="C36" s="33">
        <v>801</v>
      </c>
      <c r="D36" s="33">
        <v>330035</v>
      </c>
      <c r="E36" s="33">
        <v>470</v>
      </c>
      <c r="F36" s="33">
        <v>163754</v>
      </c>
      <c r="G36" s="33">
        <v>104</v>
      </c>
      <c r="H36" s="33">
        <v>69252</v>
      </c>
      <c r="I36" s="33">
        <v>93</v>
      </c>
      <c r="J36" s="33">
        <v>58963</v>
      </c>
      <c r="K36" s="33">
        <v>24</v>
      </c>
      <c r="L36" s="33">
        <v>33620</v>
      </c>
      <c r="M36" s="33">
        <v>110</v>
      </c>
      <c r="N36" s="33">
        <v>4446</v>
      </c>
    </row>
    <row r="37" spans="1:14" ht="15" customHeight="1">
      <c r="A37" s="185"/>
      <c r="B37" s="61" t="s">
        <v>102</v>
      </c>
      <c r="C37" s="33">
        <v>4453</v>
      </c>
      <c r="D37" s="33">
        <v>1595520</v>
      </c>
      <c r="E37" s="33">
        <v>947</v>
      </c>
      <c r="F37" s="33">
        <v>180044</v>
      </c>
      <c r="G37" s="33">
        <v>1015</v>
      </c>
      <c r="H37" s="33">
        <v>500292</v>
      </c>
      <c r="I37" s="33">
        <v>1882</v>
      </c>
      <c r="J37" s="33">
        <v>808490</v>
      </c>
      <c r="K37" s="33">
        <v>44</v>
      </c>
      <c r="L37" s="33">
        <v>51674</v>
      </c>
      <c r="M37" s="33">
        <v>565</v>
      </c>
      <c r="N37" s="33">
        <v>55020</v>
      </c>
    </row>
    <row r="38" spans="1:14" ht="15" customHeight="1">
      <c r="A38" s="185"/>
      <c r="B38" s="61" t="s">
        <v>137</v>
      </c>
      <c r="C38" s="33">
        <v>9273</v>
      </c>
      <c r="D38" s="33">
        <v>722129</v>
      </c>
      <c r="E38" s="33">
        <v>2465</v>
      </c>
      <c r="F38" s="33">
        <v>353291</v>
      </c>
      <c r="G38" s="33">
        <v>312</v>
      </c>
      <c r="H38" s="33">
        <v>28603</v>
      </c>
      <c r="I38" s="33">
        <v>1676</v>
      </c>
      <c r="J38" s="33">
        <v>157421</v>
      </c>
      <c r="K38" s="33">
        <v>2</v>
      </c>
      <c r="L38" s="33">
        <v>449</v>
      </c>
      <c r="M38" s="33">
        <v>4818</v>
      </c>
      <c r="N38" s="33">
        <v>182365</v>
      </c>
    </row>
    <row r="39" spans="1:14" ht="15" customHeight="1">
      <c r="A39" s="186"/>
      <c r="B39" s="61" t="s">
        <v>138</v>
      </c>
      <c r="C39" s="33">
        <v>1746</v>
      </c>
      <c r="D39" s="33">
        <v>53460</v>
      </c>
      <c r="E39" s="33">
        <v>284</v>
      </c>
      <c r="F39" s="33">
        <v>15334</v>
      </c>
      <c r="G39" s="33">
        <v>41</v>
      </c>
      <c r="H39" s="33">
        <v>3685</v>
      </c>
      <c r="I39" s="33">
        <v>227</v>
      </c>
      <c r="J39" s="33">
        <v>8885</v>
      </c>
      <c r="K39" s="33">
        <v>1</v>
      </c>
      <c r="L39" s="33">
        <v>671</v>
      </c>
      <c r="M39" s="33">
        <v>1193</v>
      </c>
      <c r="N39" s="33">
        <v>24885</v>
      </c>
    </row>
    <row r="40" spans="1:14" ht="15" customHeight="1">
      <c r="A40" s="185">
        <v>18</v>
      </c>
      <c r="B40" s="132" t="s">
        <v>0</v>
      </c>
      <c r="C40" s="31">
        <v>16446</v>
      </c>
      <c r="D40" s="31">
        <v>2752035</v>
      </c>
      <c r="E40" s="31">
        <v>4229</v>
      </c>
      <c r="F40" s="31">
        <v>770904</v>
      </c>
      <c r="G40" s="31">
        <v>1494</v>
      </c>
      <c r="H40" s="31">
        <v>593415</v>
      </c>
      <c r="I40" s="31">
        <v>3921</v>
      </c>
      <c r="J40" s="31">
        <v>1025819</v>
      </c>
      <c r="K40" s="31">
        <v>77</v>
      </c>
      <c r="L40" s="31">
        <v>94292</v>
      </c>
      <c r="M40" s="31">
        <v>6725</v>
      </c>
      <c r="N40" s="31">
        <v>267605</v>
      </c>
    </row>
    <row r="41" spans="1:14" ht="15" customHeight="1">
      <c r="A41" s="185"/>
      <c r="B41" s="61" t="s">
        <v>135</v>
      </c>
      <c r="C41" s="33">
        <v>37</v>
      </c>
      <c r="D41" s="33">
        <v>38827</v>
      </c>
      <c r="E41" s="33">
        <v>8</v>
      </c>
      <c r="F41" s="33">
        <v>12112</v>
      </c>
      <c r="G41" s="33">
        <v>10</v>
      </c>
      <c r="H41" s="33">
        <v>8798</v>
      </c>
      <c r="I41" s="33">
        <v>7</v>
      </c>
      <c r="J41" s="33">
        <v>10364</v>
      </c>
      <c r="K41" s="33">
        <v>3</v>
      </c>
      <c r="L41" s="33">
        <v>6382</v>
      </c>
      <c r="M41" s="33">
        <v>9</v>
      </c>
      <c r="N41" s="33">
        <v>1171</v>
      </c>
    </row>
    <row r="42" spans="1:14" ht="15" customHeight="1">
      <c r="A42" s="185"/>
      <c r="B42" s="61" t="s">
        <v>136</v>
      </c>
      <c r="C42" s="33">
        <v>810</v>
      </c>
      <c r="D42" s="33">
        <v>336282</v>
      </c>
      <c r="E42" s="33">
        <v>473</v>
      </c>
      <c r="F42" s="33">
        <v>176138</v>
      </c>
      <c r="G42" s="33">
        <v>105</v>
      </c>
      <c r="H42" s="33">
        <v>64441</v>
      </c>
      <c r="I42" s="33">
        <v>96</v>
      </c>
      <c r="J42" s="33">
        <v>58519</v>
      </c>
      <c r="K42" s="33">
        <v>24</v>
      </c>
      <c r="L42" s="33">
        <v>32913</v>
      </c>
      <c r="M42" s="33">
        <v>112</v>
      </c>
      <c r="N42" s="33">
        <v>4271</v>
      </c>
    </row>
    <row r="43" spans="1:14" ht="15" customHeight="1">
      <c r="A43" s="185"/>
      <c r="B43" s="61" t="s">
        <v>102</v>
      </c>
      <c r="C43" s="33">
        <v>4477</v>
      </c>
      <c r="D43" s="33">
        <v>1591981</v>
      </c>
      <c r="E43" s="33">
        <v>956</v>
      </c>
      <c r="F43" s="33">
        <v>204951</v>
      </c>
      <c r="G43" s="33">
        <v>1027</v>
      </c>
      <c r="H43" s="33">
        <v>489037</v>
      </c>
      <c r="I43" s="33">
        <v>1885</v>
      </c>
      <c r="J43" s="33">
        <v>790430</v>
      </c>
      <c r="K43" s="33">
        <v>46</v>
      </c>
      <c r="L43" s="33">
        <v>53876</v>
      </c>
      <c r="M43" s="33">
        <v>563</v>
      </c>
      <c r="N43" s="33">
        <v>53687</v>
      </c>
    </row>
    <row r="44" spans="1:14" ht="15" customHeight="1">
      <c r="A44" s="185"/>
      <c r="B44" s="61" t="s">
        <v>137</v>
      </c>
      <c r="C44" s="33">
        <v>9380</v>
      </c>
      <c r="D44" s="33">
        <v>731480</v>
      </c>
      <c r="E44" s="33">
        <v>2504</v>
      </c>
      <c r="F44" s="33">
        <v>361691</v>
      </c>
      <c r="G44" s="33">
        <v>311</v>
      </c>
      <c r="H44" s="33">
        <v>27779</v>
      </c>
      <c r="I44" s="33">
        <v>1711</v>
      </c>
      <c r="J44" s="33">
        <v>157910</v>
      </c>
      <c r="K44" s="33">
        <v>3</v>
      </c>
      <c r="L44" s="33">
        <v>450</v>
      </c>
      <c r="M44" s="33">
        <v>4851</v>
      </c>
      <c r="N44" s="33">
        <v>183650</v>
      </c>
    </row>
    <row r="45" spans="1:14" ht="15" customHeight="1">
      <c r="A45" s="185"/>
      <c r="B45" s="133" t="s">
        <v>138</v>
      </c>
      <c r="C45" s="65">
        <v>1742</v>
      </c>
      <c r="D45" s="65">
        <v>53465</v>
      </c>
      <c r="E45" s="65">
        <v>288</v>
      </c>
      <c r="F45" s="65">
        <v>16012</v>
      </c>
      <c r="G45" s="65">
        <v>41</v>
      </c>
      <c r="H45" s="65">
        <v>3360</v>
      </c>
      <c r="I45" s="65">
        <v>222</v>
      </c>
      <c r="J45" s="65">
        <v>8596</v>
      </c>
      <c r="K45" s="65">
        <v>1</v>
      </c>
      <c r="L45" s="65">
        <v>671</v>
      </c>
      <c r="M45" s="65">
        <v>1190</v>
      </c>
      <c r="N45" s="65">
        <v>24826</v>
      </c>
    </row>
    <row r="46" spans="1:14" ht="15" customHeight="1">
      <c r="A46" s="192">
        <v>19</v>
      </c>
      <c r="B46" s="55" t="s">
        <v>0</v>
      </c>
      <c r="C46" s="33">
        <v>16539</v>
      </c>
      <c r="D46" s="33">
        <v>2788701</v>
      </c>
      <c r="E46" s="33">
        <v>4283</v>
      </c>
      <c r="F46" s="33">
        <v>791328</v>
      </c>
      <c r="G46" s="33">
        <v>1497</v>
      </c>
      <c r="H46" s="33">
        <v>598297</v>
      </c>
      <c r="I46" s="33">
        <v>3945</v>
      </c>
      <c r="J46" s="33">
        <v>1031958</v>
      </c>
      <c r="K46" s="33">
        <v>78</v>
      </c>
      <c r="L46" s="33">
        <v>98932</v>
      </c>
      <c r="M46" s="33">
        <v>6736</v>
      </c>
      <c r="N46" s="33">
        <v>268186</v>
      </c>
    </row>
    <row r="47" spans="1:14" ht="15" customHeight="1">
      <c r="A47" s="185"/>
      <c r="B47" s="61" t="s">
        <v>135</v>
      </c>
      <c r="C47" s="33">
        <v>38</v>
      </c>
      <c r="D47" s="33">
        <v>41517</v>
      </c>
      <c r="E47" s="33">
        <v>7</v>
      </c>
      <c r="F47" s="33">
        <v>11992</v>
      </c>
      <c r="G47" s="33">
        <v>10</v>
      </c>
      <c r="H47" s="33">
        <v>8798</v>
      </c>
      <c r="I47" s="33">
        <v>8</v>
      </c>
      <c r="J47" s="33">
        <v>10468</v>
      </c>
      <c r="K47" s="33">
        <v>4</v>
      </c>
      <c r="L47" s="33">
        <v>9087</v>
      </c>
      <c r="M47" s="33">
        <v>9</v>
      </c>
      <c r="N47" s="33">
        <v>1172</v>
      </c>
    </row>
    <row r="48" spans="1:14" ht="15" customHeight="1">
      <c r="A48" s="185"/>
      <c r="B48" s="61" t="s">
        <v>136</v>
      </c>
      <c r="C48" s="33">
        <v>811</v>
      </c>
      <c r="D48" s="33">
        <v>345278</v>
      </c>
      <c r="E48" s="33">
        <v>477</v>
      </c>
      <c r="F48" s="33">
        <v>186444</v>
      </c>
      <c r="G48" s="33">
        <v>103</v>
      </c>
      <c r="H48" s="33">
        <v>63832</v>
      </c>
      <c r="I48" s="33">
        <v>95</v>
      </c>
      <c r="J48" s="33">
        <v>58490</v>
      </c>
      <c r="K48" s="33">
        <v>24</v>
      </c>
      <c r="L48" s="33">
        <v>32241</v>
      </c>
      <c r="M48" s="33">
        <v>112</v>
      </c>
      <c r="N48" s="33">
        <v>4271</v>
      </c>
    </row>
    <row r="49" spans="1:14" ht="15" customHeight="1">
      <c r="A49" s="185"/>
      <c r="B49" s="61" t="s">
        <v>102</v>
      </c>
      <c r="C49" s="33">
        <v>4515</v>
      </c>
      <c r="D49" s="33">
        <v>1610477</v>
      </c>
      <c r="E49" s="33">
        <v>967</v>
      </c>
      <c r="F49" s="33">
        <v>209064</v>
      </c>
      <c r="G49" s="33">
        <v>1038</v>
      </c>
      <c r="H49" s="33">
        <v>494953</v>
      </c>
      <c r="I49" s="33">
        <v>1897</v>
      </c>
      <c r="J49" s="33">
        <v>795976</v>
      </c>
      <c r="K49" s="33">
        <v>46</v>
      </c>
      <c r="L49" s="33">
        <v>56483</v>
      </c>
      <c r="M49" s="33">
        <v>567</v>
      </c>
      <c r="N49" s="33">
        <v>54001</v>
      </c>
    </row>
    <row r="50" spans="1:14" ht="15" customHeight="1">
      <c r="A50" s="185"/>
      <c r="B50" s="61" t="s">
        <v>137</v>
      </c>
      <c r="C50" s="33">
        <v>9442</v>
      </c>
      <c r="D50" s="33">
        <v>738580</v>
      </c>
      <c r="E50" s="33">
        <v>2545</v>
      </c>
      <c r="F50" s="33">
        <v>367855</v>
      </c>
      <c r="G50" s="33">
        <v>305</v>
      </c>
      <c r="H50" s="33">
        <v>27354</v>
      </c>
      <c r="I50" s="33">
        <v>1725</v>
      </c>
      <c r="J50" s="33">
        <v>158548</v>
      </c>
      <c r="K50" s="33">
        <v>3</v>
      </c>
      <c r="L50" s="33">
        <v>450</v>
      </c>
      <c r="M50" s="33">
        <v>4864</v>
      </c>
      <c r="N50" s="33">
        <v>184373</v>
      </c>
    </row>
    <row r="51" spans="1:14" ht="15" customHeight="1" thickBot="1">
      <c r="A51" s="205"/>
      <c r="B51" s="134" t="s">
        <v>138</v>
      </c>
      <c r="C51" s="35">
        <v>1733</v>
      </c>
      <c r="D51" s="35">
        <v>52849</v>
      </c>
      <c r="E51" s="35">
        <v>287</v>
      </c>
      <c r="F51" s="35">
        <v>15973</v>
      </c>
      <c r="G51" s="35">
        <v>41</v>
      </c>
      <c r="H51" s="35">
        <v>3360</v>
      </c>
      <c r="I51" s="35">
        <v>220</v>
      </c>
      <c r="J51" s="35">
        <v>8476</v>
      </c>
      <c r="K51" s="35">
        <v>1</v>
      </c>
      <c r="L51" s="35">
        <v>671</v>
      </c>
      <c r="M51" s="35">
        <v>1184</v>
      </c>
      <c r="N51" s="35">
        <v>24369</v>
      </c>
    </row>
    <row r="52" spans="1:14" s="178" customFormat="1" ht="15" customHeight="1">
      <c r="A52" s="202">
        <v>20</v>
      </c>
      <c r="B52" s="176" t="s">
        <v>0</v>
      </c>
      <c r="C52" s="177">
        <f>SUM(C53:C57)</f>
        <v>16778</v>
      </c>
      <c r="D52" s="177">
        <f>SUM(D53:D57)</f>
        <v>2845925</v>
      </c>
      <c r="E52" s="177">
        <f t="shared" ref="E52:J52" si="33">SUM(E53:E57)</f>
        <v>4406</v>
      </c>
      <c r="F52" s="177">
        <f t="shared" si="33"/>
        <v>818655</v>
      </c>
      <c r="G52" s="177">
        <f t="shared" si="33"/>
        <v>1493</v>
      </c>
      <c r="H52" s="177">
        <f t="shared" si="33"/>
        <v>617861</v>
      </c>
      <c r="I52" s="177">
        <f t="shared" si="33"/>
        <v>3958</v>
      </c>
      <c r="J52" s="177">
        <f t="shared" si="33"/>
        <v>1048679</v>
      </c>
      <c r="K52" s="177">
        <f>SUM(K53:K57)</f>
        <v>78</v>
      </c>
      <c r="L52" s="177">
        <f>SUM(L53:L57)</f>
        <v>94242</v>
      </c>
      <c r="M52" s="177">
        <f>SUM(M53:M57)</f>
        <v>6843</v>
      </c>
      <c r="N52" s="177">
        <f>SUM(N53:N57)</f>
        <v>266488</v>
      </c>
    </row>
    <row r="53" spans="1:14" s="178" customFormat="1" ht="15" customHeight="1">
      <c r="A53" s="203"/>
      <c r="B53" s="179" t="s">
        <v>135</v>
      </c>
      <c r="C53" s="177">
        <f t="shared" ref="C53:D57" si="34">SUM(E53,G53,I53,K53,M53)</f>
        <v>37</v>
      </c>
      <c r="D53" s="177">
        <f t="shared" si="34"/>
        <v>43163</v>
      </c>
      <c r="E53" s="177">
        <v>7</v>
      </c>
      <c r="F53" s="177">
        <v>11992</v>
      </c>
      <c r="G53" s="177">
        <v>9</v>
      </c>
      <c r="H53" s="177">
        <v>10444</v>
      </c>
      <c r="I53" s="177">
        <v>8</v>
      </c>
      <c r="J53" s="177">
        <v>10468</v>
      </c>
      <c r="K53" s="177">
        <v>4</v>
      </c>
      <c r="L53" s="177">
        <v>9087</v>
      </c>
      <c r="M53" s="177">
        <v>9</v>
      </c>
      <c r="N53" s="177">
        <v>1172</v>
      </c>
    </row>
    <row r="54" spans="1:14" s="178" customFormat="1" ht="15" customHeight="1">
      <c r="A54" s="203"/>
      <c r="B54" s="179" t="s">
        <v>136</v>
      </c>
      <c r="C54" s="177">
        <f t="shared" si="34"/>
        <v>840</v>
      </c>
      <c r="D54" s="177">
        <f t="shared" si="34"/>
        <v>359200</v>
      </c>
      <c r="E54" s="177">
        <v>502</v>
      </c>
      <c r="F54" s="177">
        <v>197566</v>
      </c>
      <c r="G54" s="177">
        <v>99</v>
      </c>
      <c r="H54" s="177">
        <v>70589</v>
      </c>
      <c r="I54" s="177">
        <v>98</v>
      </c>
      <c r="J54" s="177">
        <v>58604</v>
      </c>
      <c r="K54" s="177">
        <v>23</v>
      </c>
      <c r="L54" s="177">
        <v>27939</v>
      </c>
      <c r="M54" s="177">
        <v>118</v>
      </c>
      <c r="N54" s="177">
        <v>4502</v>
      </c>
    </row>
    <row r="55" spans="1:14" s="178" customFormat="1" ht="15" customHeight="1">
      <c r="A55" s="203"/>
      <c r="B55" s="179" t="s">
        <v>102</v>
      </c>
      <c r="C55" s="177">
        <f t="shared" si="34"/>
        <v>4547</v>
      </c>
      <c r="D55" s="177">
        <f t="shared" si="34"/>
        <v>1641561</v>
      </c>
      <c r="E55" s="177">
        <v>980</v>
      </c>
      <c r="F55" s="177">
        <v>212865</v>
      </c>
      <c r="G55" s="177">
        <v>1037</v>
      </c>
      <c r="H55" s="177">
        <v>506081</v>
      </c>
      <c r="I55" s="177">
        <v>1911</v>
      </c>
      <c r="J55" s="177">
        <v>814659</v>
      </c>
      <c r="K55" s="177">
        <v>47</v>
      </c>
      <c r="L55" s="177">
        <v>56095</v>
      </c>
      <c r="M55" s="177">
        <v>572</v>
      </c>
      <c r="N55" s="177">
        <v>51861</v>
      </c>
    </row>
    <row r="56" spans="1:14" s="178" customFormat="1" ht="15" customHeight="1">
      <c r="A56" s="203"/>
      <c r="B56" s="179" t="s">
        <v>137</v>
      </c>
      <c r="C56" s="177">
        <f t="shared" si="34"/>
        <v>9639</v>
      </c>
      <c r="D56" s="177">
        <f t="shared" si="34"/>
        <v>749729</v>
      </c>
      <c r="E56" s="177">
        <v>2634</v>
      </c>
      <c r="F56" s="177">
        <v>380219</v>
      </c>
      <c r="G56" s="177">
        <v>308</v>
      </c>
      <c r="H56" s="177">
        <v>27405</v>
      </c>
      <c r="I56" s="177">
        <v>1722</v>
      </c>
      <c r="J56" s="177">
        <v>156516</v>
      </c>
      <c r="K56" s="177">
        <v>3</v>
      </c>
      <c r="L56" s="177">
        <v>450</v>
      </c>
      <c r="M56" s="177">
        <v>4972</v>
      </c>
      <c r="N56" s="177">
        <v>185139</v>
      </c>
    </row>
    <row r="57" spans="1:14" s="178" customFormat="1" ht="15" customHeight="1" thickBot="1">
      <c r="A57" s="204"/>
      <c r="B57" s="180" t="s">
        <v>138</v>
      </c>
      <c r="C57" s="181">
        <f t="shared" si="34"/>
        <v>1715</v>
      </c>
      <c r="D57" s="182">
        <f t="shared" si="34"/>
        <v>52272</v>
      </c>
      <c r="E57" s="182">
        <v>283</v>
      </c>
      <c r="F57" s="182">
        <v>16013</v>
      </c>
      <c r="G57" s="182">
        <v>40</v>
      </c>
      <c r="H57" s="182">
        <v>3342</v>
      </c>
      <c r="I57" s="182">
        <v>219</v>
      </c>
      <c r="J57" s="182">
        <v>8432</v>
      </c>
      <c r="K57" s="182">
        <v>1</v>
      </c>
      <c r="L57" s="182">
        <v>671</v>
      </c>
      <c r="M57" s="182">
        <v>1172</v>
      </c>
      <c r="N57" s="182">
        <v>23814</v>
      </c>
    </row>
    <row r="58" spans="1:14">
      <c r="A58" s="16" t="s">
        <v>129</v>
      </c>
    </row>
    <row r="59" spans="1:14" ht="17.25" hidden="1" customHeight="1" thickBot="1">
      <c r="A59" s="2" t="s">
        <v>185</v>
      </c>
      <c r="D59" s="135" t="s">
        <v>2</v>
      </c>
      <c r="N59" s="85" t="s">
        <v>130</v>
      </c>
    </row>
    <row r="60" spans="1:14" ht="17.25" hidden="1" customHeight="1">
      <c r="A60" s="197" t="s">
        <v>70</v>
      </c>
      <c r="B60" s="194" t="s">
        <v>112</v>
      </c>
      <c r="C60" s="183" t="s">
        <v>0</v>
      </c>
      <c r="D60" s="183"/>
      <c r="E60" s="183" t="s">
        <v>131</v>
      </c>
      <c r="F60" s="183"/>
      <c r="G60" s="183" t="s">
        <v>132</v>
      </c>
      <c r="H60" s="183"/>
      <c r="I60" s="183" t="s">
        <v>133</v>
      </c>
      <c r="J60" s="183"/>
      <c r="K60" s="183" t="s">
        <v>134</v>
      </c>
      <c r="L60" s="183"/>
      <c r="M60" s="183" t="s">
        <v>6</v>
      </c>
      <c r="N60" s="184"/>
    </row>
    <row r="61" spans="1:14" ht="17.25" hidden="1" customHeight="1">
      <c r="A61" s="198"/>
      <c r="B61" s="195"/>
      <c r="C61" s="9" t="s">
        <v>113</v>
      </c>
      <c r="D61" s="9" t="s">
        <v>114</v>
      </c>
      <c r="E61" s="9" t="s">
        <v>113</v>
      </c>
      <c r="F61" s="9" t="s">
        <v>114</v>
      </c>
      <c r="G61" s="9" t="s">
        <v>113</v>
      </c>
      <c r="H61" s="9" t="s">
        <v>114</v>
      </c>
      <c r="I61" s="9" t="s">
        <v>113</v>
      </c>
      <c r="J61" s="9" t="s">
        <v>114</v>
      </c>
      <c r="K61" s="9" t="s">
        <v>113</v>
      </c>
      <c r="L61" s="9" t="s">
        <v>114</v>
      </c>
      <c r="M61" s="9" t="s">
        <v>113</v>
      </c>
      <c r="N61" s="10" t="s">
        <v>114</v>
      </c>
    </row>
    <row r="62" spans="1:14" ht="19.5" hidden="1" customHeight="1">
      <c r="A62" s="187">
        <v>12</v>
      </c>
      <c r="B62" s="115" t="s">
        <v>0</v>
      </c>
      <c r="C62" s="41">
        <f t="shared" ref="C62:D67" si="35">SUM(E62,G62,I62,K62,M62)</f>
        <v>9209</v>
      </c>
      <c r="D62" s="41">
        <f t="shared" si="35"/>
        <v>1807714</v>
      </c>
      <c r="E62" s="41">
        <f>SUM(E63:E67)</f>
        <v>2786</v>
      </c>
      <c r="F62" s="41">
        <f>SUM(F63:F67)</f>
        <v>448806</v>
      </c>
      <c r="G62" s="41">
        <f t="shared" ref="G62:N62" si="36">SUM(G63:G67)</f>
        <v>1059</v>
      </c>
      <c r="H62" s="41">
        <f t="shared" si="36"/>
        <v>475704</v>
      </c>
      <c r="I62" s="41">
        <f t="shared" si="36"/>
        <v>2364</v>
      </c>
      <c r="J62" s="41">
        <f t="shared" si="36"/>
        <v>696211</v>
      </c>
      <c r="K62" s="41">
        <f t="shared" si="36"/>
        <v>49</v>
      </c>
      <c r="L62" s="41">
        <f t="shared" si="36"/>
        <v>72450</v>
      </c>
      <c r="M62" s="41">
        <f t="shared" si="36"/>
        <v>2951</v>
      </c>
      <c r="N62" s="58">
        <f t="shared" si="36"/>
        <v>114543</v>
      </c>
    </row>
    <row r="63" spans="1:14" ht="19.5" hidden="1" customHeight="1">
      <c r="A63" s="188"/>
      <c r="B63" s="128" t="s">
        <v>135</v>
      </c>
      <c r="C63" s="42">
        <f t="shared" si="35"/>
        <v>11</v>
      </c>
      <c r="D63" s="42">
        <f t="shared" si="35"/>
        <v>26801</v>
      </c>
      <c r="E63" s="42">
        <v>3</v>
      </c>
      <c r="F63" s="42">
        <v>10184</v>
      </c>
      <c r="G63" s="42">
        <v>3</v>
      </c>
      <c r="H63" s="42">
        <v>2553</v>
      </c>
      <c r="I63" s="42">
        <v>1</v>
      </c>
      <c r="J63" s="42">
        <v>7743</v>
      </c>
      <c r="K63" s="42">
        <v>2</v>
      </c>
      <c r="L63" s="42">
        <v>6269</v>
      </c>
      <c r="M63" s="42">
        <v>2</v>
      </c>
      <c r="N63" s="136">
        <v>52</v>
      </c>
    </row>
    <row r="64" spans="1:14" ht="19.5" hidden="1" customHeight="1">
      <c r="A64" s="188"/>
      <c r="B64" s="128" t="s">
        <v>136</v>
      </c>
      <c r="C64" s="42">
        <f t="shared" si="35"/>
        <v>545</v>
      </c>
      <c r="D64" s="42">
        <f t="shared" si="35"/>
        <v>245634</v>
      </c>
      <c r="E64" s="42">
        <v>316</v>
      </c>
      <c r="F64" s="42">
        <v>100945</v>
      </c>
      <c r="G64" s="42">
        <v>91</v>
      </c>
      <c r="H64" s="42">
        <v>62216</v>
      </c>
      <c r="I64" s="42">
        <v>65</v>
      </c>
      <c r="J64" s="42">
        <v>56749</v>
      </c>
      <c r="K64" s="42">
        <v>16</v>
      </c>
      <c r="L64" s="42">
        <v>23582</v>
      </c>
      <c r="M64" s="42">
        <v>57</v>
      </c>
      <c r="N64" s="136">
        <v>2142</v>
      </c>
    </row>
    <row r="65" spans="1:14" ht="19.5" hidden="1" customHeight="1">
      <c r="A65" s="188"/>
      <c r="B65" s="128" t="s">
        <v>102</v>
      </c>
      <c r="C65" s="42">
        <f t="shared" si="35"/>
        <v>2843</v>
      </c>
      <c r="D65" s="42">
        <f t="shared" si="35"/>
        <v>1099268</v>
      </c>
      <c r="E65" s="42">
        <v>675</v>
      </c>
      <c r="F65" s="42">
        <v>107574</v>
      </c>
      <c r="G65" s="42">
        <v>728</v>
      </c>
      <c r="H65" s="42">
        <v>386735</v>
      </c>
      <c r="I65" s="42">
        <v>1168</v>
      </c>
      <c r="J65" s="42">
        <v>532217</v>
      </c>
      <c r="K65" s="42">
        <v>27</v>
      </c>
      <c r="L65" s="42">
        <v>41649</v>
      </c>
      <c r="M65" s="42">
        <v>245</v>
      </c>
      <c r="N65" s="136">
        <v>31093</v>
      </c>
    </row>
    <row r="66" spans="1:14" ht="19.5" hidden="1" customHeight="1">
      <c r="A66" s="188"/>
      <c r="B66" s="128" t="s">
        <v>137</v>
      </c>
      <c r="C66" s="42">
        <f t="shared" si="35"/>
        <v>4649</v>
      </c>
      <c r="D66" s="42">
        <f t="shared" si="35"/>
        <v>401260</v>
      </c>
      <c r="E66" s="42">
        <v>1561</v>
      </c>
      <c r="F66" s="42">
        <v>218042</v>
      </c>
      <c r="G66" s="42">
        <v>216</v>
      </c>
      <c r="H66" s="42">
        <v>21348</v>
      </c>
      <c r="I66" s="42">
        <v>970</v>
      </c>
      <c r="J66" s="42">
        <v>94677</v>
      </c>
      <c r="K66" s="42">
        <v>2</v>
      </c>
      <c r="L66" s="42">
        <v>289</v>
      </c>
      <c r="M66" s="42">
        <v>1900</v>
      </c>
      <c r="N66" s="136">
        <v>66904</v>
      </c>
    </row>
    <row r="67" spans="1:14" ht="19.5" hidden="1" customHeight="1">
      <c r="A67" s="188"/>
      <c r="B67" s="128" t="s">
        <v>138</v>
      </c>
      <c r="C67" s="42">
        <f t="shared" si="35"/>
        <v>1161</v>
      </c>
      <c r="D67" s="42">
        <f t="shared" si="35"/>
        <v>34751</v>
      </c>
      <c r="E67" s="42">
        <v>231</v>
      </c>
      <c r="F67" s="42">
        <v>12061</v>
      </c>
      <c r="G67" s="42">
        <v>21</v>
      </c>
      <c r="H67" s="42">
        <v>2852</v>
      </c>
      <c r="I67" s="42">
        <v>160</v>
      </c>
      <c r="J67" s="42">
        <v>4825</v>
      </c>
      <c r="K67" s="42">
        <v>2</v>
      </c>
      <c r="L67" s="42">
        <v>661</v>
      </c>
      <c r="M67" s="42">
        <v>747</v>
      </c>
      <c r="N67" s="136">
        <v>14352</v>
      </c>
    </row>
    <row r="68" spans="1:14" ht="19.5" hidden="1" customHeight="1">
      <c r="A68" s="188">
        <v>13</v>
      </c>
      <c r="B68" s="118" t="s">
        <v>0</v>
      </c>
      <c r="C68" s="42">
        <v>9471</v>
      </c>
      <c r="D68" s="42">
        <v>1881649</v>
      </c>
      <c r="E68" s="42">
        <v>2860</v>
      </c>
      <c r="F68" s="42">
        <v>465865</v>
      </c>
      <c r="G68" s="42">
        <v>1085</v>
      </c>
      <c r="H68" s="42">
        <v>485488</v>
      </c>
      <c r="I68" s="42">
        <v>2528</v>
      </c>
      <c r="J68" s="42">
        <v>742941</v>
      </c>
      <c r="K68" s="42">
        <v>47</v>
      </c>
      <c r="L68" s="42">
        <v>72812</v>
      </c>
      <c r="M68" s="42">
        <v>2951</v>
      </c>
      <c r="N68" s="57">
        <v>114543</v>
      </c>
    </row>
    <row r="69" spans="1:14" ht="19.5" hidden="1" customHeight="1">
      <c r="A69" s="188"/>
      <c r="B69" s="128" t="s">
        <v>135</v>
      </c>
      <c r="C69" s="42">
        <v>11</v>
      </c>
      <c r="D69" s="42">
        <v>26801</v>
      </c>
      <c r="E69" s="42">
        <v>3</v>
      </c>
      <c r="F69" s="42">
        <v>10184</v>
      </c>
      <c r="G69" s="42">
        <v>3</v>
      </c>
      <c r="H69" s="42">
        <v>2553</v>
      </c>
      <c r="I69" s="42">
        <v>1</v>
      </c>
      <c r="J69" s="42">
        <v>7743</v>
      </c>
      <c r="K69" s="42">
        <v>2</v>
      </c>
      <c r="L69" s="42">
        <v>6269</v>
      </c>
      <c r="M69" s="42">
        <v>2</v>
      </c>
      <c r="N69" s="136">
        <v>52</v>
      </c>
    </row>
    <row r="70" spans="1:14" ht="19.5" hidden="1" customHeight="1">
      <c r="A70" s="188"/>
      <c r="B70" s="128" t="s">
        <v>136</v>
      </c>
      <c r="C70" s="42">
        <v>557</v>
      </c>
      <c r="D70" s="42">
        <v>251767</v>
      </c>
      <c r="E70" s="42">
        <v>325</v>
      </c>
      <c r="F70" s="42">
        <v>102661</v>
      </c>
      <c r="G70" s="42">
        <v>93</v>
      </c>
      <c r="H70" s="42">
        <v>66408</v>
      </c>
      <c r="I70" s="42">
        <v>66</v>
      </c>
      <c r="J70" s="42">
        <v>56930</v>
      </c>
      <c r="K70" s="42">
        <v>16</v>
      </c>
      <c r="L70" s="42">
        <v>23626</v>
      </c>
      <c r="M70" s="42">
        <v>57</v>
      </c>
      <c r="N70" s="136">
        <v>2142</v>
      </c>
    </row>
    <row r="71" spans="1:14" ht="19.5" hidden="1" customHeight="1">
      <c r="A71" s="188"/>
      <c r="B71" s="128" t="s">
        <v>102</v>
      </c>
      <c r="C71" s="42">
        <v>2888</v>
      </c>
      <c r="D71" s="42">
        <v>1146618</v>
      </c>
      <c r="E71" s="42">
        <v>680</v>
      </c>
      <c r="F71" s="42">
        <v>110588</v>
      </c>
      <c r="G71" s="42">
        <v>737</v>
      </c>
      <c r="H71" s="42">
        <v>392171</v>
      </c>
      <c r="I71" s="42">
        <v>1199</v>
      </c>
      <c r="J71" s="42">
        <v>570749</v>
      </c>
      <c r="K71" s="42">
        <v>27</v>
      </c>
      <c r="L71" s="42">
        <v>42017</v>
      </c>
      <c r="M71" s="42">
        <v>245</v>
      </c>
      <c r="N71" s="136">
        <v>31093</v>
      </c>
    </row>
    <row r="72" spans="1:14" ht="19.5" hidden="1" customHeight="1">
      <c r="A72" s="188"/>
      <c r="B72" s="128" t="s">
        <v>137</v>
      </c>
      <c r="C72" s="42">
        <v>4854</v>
      </c>
      <c r="D72" s="42">
        <v>421625</v>
      </c>
      <c r="E72" s="42">
        <v>1628</v>
      </c>
      <c r="F72" s="42">
        <v>230484</v>
      </c>
      <c r="G72" s="42">
        <v>230</v>
      </c>
      <c r="H72" s="42">
        <v>21443</v>
      </c>
      <c r="I72" s="42">
        <v>1095</v>
      </c>
      <c r="J72" s="42">
        <v>102565</v>
      </c>
      <c r="K72" s="42">
        <v>1</v>
      </c>
      <c r="L72" s="42">
        <v>229</v>
      </c>
      <c r="M72" s="42">
        <v>1900</v>
      </c>
      <c r="N72" s="136">
        <v>66904</v>
      </c>
    </row>
    <row r="73" spans="1:14" ht="19.5" hidden="1" customHeight="1">
      <c r="A73" s="188"/>
      <c r="B73" s="128" t="s">
        <v>138</v>
      </c>
      <c r="C73" s="42">
        <v>1161</v>
      </c>
      <c r="D73" s="42">
        <v>34838</v>
      </c>
      <c r="E73" s="42">
        <v>224</v>
      </c>
      <c r="F73" s="42">
        <v>11948</v>
      </c>
      <c r="G73" s="42">
        <v>22</v>
      </c>
      <c r="H73" s="42">
        <v>2913</v>
      </c>
      <c r="I73" s="42">
        <v>167</v>
      </c>
      <c r="J73" s="42">
        <v>4954</v>
      </c>
      <c r="K73" s="42">
        <v>1</v>
      </c>
      <c r="L73" s="42">
        <v>671</v>
      </c>
      <c r="M73" s="42">
        <v>747</v>
      </c>
      <c r="N73" s="136">
        <v>14352</v>
      </c>
    </row>
    <row r="74" spans="1:14" ht="19.5" hidden="1" customHeight="1">
      <c r="A74" s="188">
        <v>14</v>
      </c>
      <c r="B74" s="118" t="s">
        <v>0</v>
      </c>
      <c r="C74" s="42">
        <v>9786</v>
      </c>
      <c r="D74" s="42">
        <v>1939391</v>
      </c>
      <c r="E74" s="42">
        <v>2963</v>
      </c>
      <c r="F74" s="42">
        <v>494147</v>
      </c>
      <c r="G74" s="42">
        <v>1100</v>
      </c>
      <c r="H74" s="42">
        <v>492646</v>
      </c>
      <c r="I74" s="42">
        <v>2521</v>
      </c>
      <c r="J74" s="42">
        <v>755050</v>
      </c>
      <c r="K74" s="42">
        <v>49</v>
      </c>
      <c r="L74" s="42">
        <v>74341</v>
      </c>
      <c r="M74" s="42">
        <v>3153</v>
      </c>
      <c r="N74" s="57">
        <v>123207</v>
      </c>
    </row>
    <row r="75" spans="1:14" ht="19.5" hidden="1" customHeight="1">
      <c r="A75" s="188"/>
      <c r="B75" s="128" t="s">
        <v>135</v>
      </c>
      <c r="C75" s="42">
        <v>9</v>
      </c>
      <c r="D75" s="42">
        <v>26565</v>
      </c>
      <c r="E75" s="42">
        <v>2</v>
      </c>
      <c r="F75" s="42">
        <v>10084</v>
      </c>
      <c r="G75" s="42">
        <v>3</v>
      </c>
      <c r="H75" s="42">
        <v>2457</v>
      </c>
      <c r="I75" s="42">
        <v>1</v>
      </c>
      <c r="J75" s="42">
        <v>7743</v>
      </c>
      <c r="K75" s="42">
        <v>2</v>
      </c>
      <c r="L75" s="42">
        <v>6269</v>
      </c>
      <c r="M75" s="42">
        <v>1</v>
      </c>
      <c r="N75" s="136">
        <v>12</v>
      </c>
    </row>
    <row r="76" spans="1:14" ht="19.5" hidden="1" customHeight="1">
      <c r="A76" s="188"/>
      <c r="B76" s="128" t="s">
        <v>136</v>
      </c>
      <c r="C76" s="42">
        <v>589</v>
      </c>
      <c r="D76" s="42">
        <v>262717</v>
      </c>
      <c r="E76" s="42">
        <v>343</v>
      </c>
      <c r="F76" s="42">
        <v>113088</v>
      </c>
      <c r="G76" s="42">
        <v>93</v>
      </c>
      <c r="H76" s="42">
        <v>66551</v>
      </c>
      <c r="I76" s="42">
        <v>65</v>
      </c>
      <c r="J76" s="42">
        <v>56666</v>
      </c>
      <c r="K76" s="42">
        <v>17</v>
      </c>
      <c r="L76" s="42">
        <v>23880</v>
      </c>
      <c r="M76" s="42">
        <v>71</v>
      </c>
      <c r="N76" s="136">
        <v>2532</v>
      </c>
    </row>
    <row r="77" spans="1:14" ht="19.5" hidden="1" customHeight="1">
      <c r="A77" s="188"/>
      <c r="B77" s="128" t="s">
        <v>102</v>
      </c>
      <c r="C77" s="42">
        <v>2942</v>
      </c>
      <c r="D77" s="42">
        <v>1174433</v>
      </c>
      <c r="E77" s="42">
        <v>699</v>
      </c>
      <c r="F77" s="42">
        <v>115833</v>
      </c>
      <c r="G77" s="42">
        <v>749</v>
      </c>
      <c r="H77" s="42">
        <v>399145</v>
      </c>
      <c r="I77" s="42">
        <v>1197</v>
      </c>
      <c r="J77" s="42">
        <v>583545</v>
      </c>
      <c r="K77" s="42">
        <v>28</v>
      </c>
      <c r="L77" s="42">
        <v>43293</v>
      </c>
      <c r="M77" s="42">
        <v>269</v>
      </c>
      <c r="N77" s="136">
        <v>32617</v>
      </c>
    </row>
    <row r="78" spans="1:14" ht="19.5" hidden="1" customHeight="1">
      <c r="A78" s="188"/>
      <c r="B78" s="128" t="s">
        <v>137</v>
      </c>
      <c r="C78" s="42">
        <v>5088</v>
      </c>
      <c r="D78" s="42">
        <v>441495</v>
      </c>
      <c r="E78" s="42">
        <v>1702</v>
      </c>
      <c r="F78" s="42">
        <v>244000</v>
      </c>
      <c r="G78" s="42">
        <v>233</v>
      </c>
      <c r="H78" s="42">
        <v>21642</v>
      </c>
      <c r="I78" s="42">
        <v>1090</v>
      </c>
      <c r="J78" s="42">
        <v>102145</v>
      </c>
      <c r="K78" s="42">
        <v>1</v>
      </c>
      <c r="L78" s="42">
        <v>229</v>
      </c>
      <c r="M78" s="42">
        <v>2062</v>
      </c>
      <c r="N78" s="136">
        <v>73479</v>
      </c>
    </row>
    <row r="79" spans="1:14" ht="19.5" hidden="1" customHeight="1">
      <c r="A79" s="188"/>
      <c r="B79" s="128" t="s">
        <v>138</v>
      </c>
      <c r="C79" s="42">
        <v>1158</v>
      </c>
      <c r="D79" s="42">
        <v>34181</v>
      </c>
      <c r="E79" s="42">
        <v>217</v>
      </c>
      <c r="F79" s="42">
        <v>11142</v>
      </c>
      <c r="G79" s="42">
        <v>22</v>
      </c>
      <c r="H79" s="42">
        <v>2851</v>
      </c>
      <c r="I79" s="42">
        <v>168</v>
      </c>
      <c r="J79" s="42">
        <v>4951</v>
      </c>
      <c r="K79" s="42">
        <v>1</v>
      </c>
      <c r="L79" s="42">
        <v>670</v>
      </c>
      <c r="M79" s="42">
        <v>750</v>
      </c>
      <c r="N79" s="136">
        <v>14567</v>
      </c>
    </row>
    <row r="80" spans="1:14" ht="19.5" hidden="1" customHeight="1">
      <c r="A80" s="188">
        <v>15</v>
      </c>
      <c r="B80" s="118" t="s">
        <v>0</v>
      </c>
      <c r="C80" s="42">
        <v>9877</v>
      </c>
      <c r="D80" s="42">
        <v>1964851</v>
      </c>
      <c r="E80" s="42">
        <v>3033</v>
      </c>
      <c r="F80" s="42">
        <v>514953</v>
      </c>
      <c r="G80" s="42">
        <v>1113</v>
      </c>
      <c r="H80" s="42">
        <v>494893</v>
      </c>
      <c r="I80" s="42">
        <v>2518</v>
      </c>
      <c r="J80" s="42">
        <v>756685</v>
      </c>
      <c r="K80" s="42">
        <v>49</v>
      </c>
      <c r="L80" s="42">
        <v>74341</v>
      </c>
      <c r="M80" s="42">
        <v>3164</v>
      </c>
      <c r="N80" s="57">
        <v>123979</v>
      </c>
    </row>
    <row r="81" spans="1:14" ht="19.5" hidden="1" customHeight="1">
      <c r="A81" s="188"/>
      <c r="B81" s="128" t="s">
        <v>135</v>
      </c>
      <c r="C81" s="42">
        <v>9</v>
      </c>
      <c r="D81" s="42">
        <v>26565</v>
      </c>
      <c r="E81" s="42">
        <v>2</v>
      </c>
      <c r="F81" s="42">
        <v>10084</v>
      </c>
      <c r="G81" s="42">
        <v>3</v>
      </c>
      <c r="H81" s="42">
        <v>2457</v>
      </c>
      <c r="I81" s="42">
        <v>1</v>
      </c>
      <c r="J81" s="42">
        <v>7743</v>
      </c>
      <c r="K81" s="42">
        <v>2</v>
      </c>
      <c r="L81" s="42">
        <v>6269</v>
      </c>
      <c r="M81" s="42">
        <v>1</v>
      </c>
      <c r="N81" s="136">
        <v>12</v>
      </c>
    </row>
    <row r="82" spans="1:14" ht="19.5" hidden="1" customHeight="1">
      <c r="A82" s="188"/>
      <c r="B82" s="128" t="s">
        <v>136</v>
      </c>
      <c r="C82" s="42">
        <v>598</v>
      </c>
      <c r="D82" s="42">
        <v>268506</v>
      </c>
      <c r="E82" s="42">
        <v>352</v>
      </c>
      <c r="F82" s="42">
        <v>119304</v>
      </c>
      <c r="G82" s="42">
        <v>93</v>
      </c>
      <c r="H82" s="42">
        <v>66550</v>
      </c>
      <c r="I82" s="42">
        <v>65</v>
      </c>
      <c r="J82" s="42">
        <v>56160</v>
      </c>
      <c r="K82" s="42">
        <v>17</v>
      </c>
      <c r="L82" s="42">
        <v>23880</v>
      </c>
      <c r="M82" s="42">
        <v>71</v>
      </c>
      <c r="N82" s="136">
        <v>2612</v>
      </c>
    </row>
    <row r="83" spans="1:14" ht="19.5" hidden="1" customHeight="1">
      <c r="A83" s="188"/>
      <c r="B83" s="128" t="s">
        <v>102</v>
      </c>
      <c r="C83" s="42">
        <v>2981</v>
      </c>
      <c r="D83" s="42">
        <v>1185872</v>
      </c>
      <c r="E83" s="42">
        <v>713</v>
      </c>
      <c r="F83" s="42">
        <v>121295</v>
      </c>
      <c r="G83" s="42">
        <v>760</v>
      </c>
      <c r="H83" s="42">
        <v>401297</v>
      </c>
      <c r="I83" s="42">
        <v>1206</v>
      </c>
      <c r="J83" s="42">
        <v>587176</v>
      </c>
      <c r="K83" s="42">
        <v>28</v>
      </c>
      <c r="L83" s="42">
        <v>43293</v>
      </c>
      <c r="M83" s="42">
        <v>274</v>
      </c>
      <c r="N83" s="136">
        <v>32811</v>
      </c>
    </row>
    <row r="84" spans="1:14" ht="19.5" hidden="1" customHeight="1">
      <c r="A84" s="188"/>
      <c r="B84" s="128" t="s">
        <v>137</v>
      </c>
      <c r="C84" s="42">
        <v>5150</v>
      </c>
      <c r="D84" s="42">
        <v>450537</v>
      </c>
      <c r="E84" s="42">
        <v>1752</v>
      </c>
      <c r="F84" s="42">
        <v>253181</v>
      </c>
      <c r="G84" s="42">
        <v>236</v>
      </c>
      <c r="H84" s="42">
        <v>21874</v>
      </c>
      <c r="I84" s="42">
        <v>1084</v>
      </c>
      <c r="J84" s="42">
        <v>101125</v>
      </c>
      <c r="K84" s="42">
        <v>1</v>
      </c>
      <c r="L84" s="42">
        <v>229</v>
      </c>
      <c r="M84" s="42">
        <v>2077</v>
      </c>
      <c r="N84" s="136">
        <v>74128</v>
      </c>
    </row>
    <row r="85" spans="1:14" ht="19.5" hidden="1" customHeight="1">
      <c r="A85" s="188"/>
      <c r="B85" s="128" t="s">
        <v>138</v>
      </c>
      <c r="C85" s="42">
        <v>1139</v>
      </c>
      <c r="D85" s="42">
        <v>33371</v>
      </c>
      <c r="E85" s="42">
        <v>214</v>
      </c>
      <c r="F85" s="42">
        <v>11089</v>
      </c>
      <c r="G85" s="42">
        <v>21</v>
      </c>
      <c r="H85" s="42">
        <v>2715</v>
      </c>
      <c r="I85" s="42">
        <v>162</v>
      </c>
      <c r="J85" s="42">
        <v>4481</v>
      </c>
      <c r="K85" s="42">
        <v>1</v>
      </c>
      <c r="L85" s="42">
        <v>670</v>
      </c>
      <c r="M85" s="42">
        <v>741</v>
      </c>
      <c r="N85" s="136">
        <v>14416</v>
      </c>
    </row>
    <row r="86" spans="1:14" ht="19.5" hidden="1" customHeight="1">
      <c r="A86" s="188">
        <v>16</v>
      </c>
      <c r="B86" s="118" t="s">
        <v>0</v>
      </c>
      <c r="C86" s="42">
        <v>9969</v>
      </c>
      <c r="D86" s="42">
        <v>2000659</v>
      </c>
      <c r="E86" s="42">
        <v>3099</v>
      </c>
      <c r="F86" s="42">
        <v>534601</v>
      </c>
      <c r="G86" s="42">
        <v>1122</v>
      </c>
      <c r="H86" s="42">
        <v>504442</v>
      </c>
      <c r="I86" s="42">
        <v>2519</v>
      </c>
      <c r="J86" s="42">
        <v>762395</v>
      </c>
      <c r="K86" s="42">
        <v>51</v>
      </c>
      <c r="L86" s="42">
        <v>74484</v>
      </c>
      <c r="M86" s="42">
        <v>3178</v>
      </c>
      <c r="N86" s="57">
        <v>124737</v>
      </c>
    </row>
    <row r="87" spans="1:14" ht="19.5" hidden="1" customHeight="1">
      <c r="A87" s="188"/>
      <c r="B87" s="128" t="s">
        <v>135</v>
      </c>
      <c r="C87" s="42">
        <v>9</v>
      </c>
      <c r="D87" s="42">
        <v>26565</v>
      </c>
      <c r="E87" s="42">
        <v>2</v>
      </c>
      <c r="F87" s="42">
        <v>10084</v>
      </c>
      <c r="G87" s="42">
        <v>3</v>
      </c>
      <c r="H87" s="42">
        <v>2457</v>
      </c>
      <c r="I87" s="42">
        <v>1</v>
      </c>
      <c r="J87" s="42">
        <v>7743</v>
      </c>
      <c r="K87" s="42">
        <v>2</v>
      </c>
      <c r="L87" s="42">
        <v>6269</v>
      </c>
      <c r="M87" s="42">
        <v>1</v>
      </c>
      <c r="N87" s="136">
        <v>12</v>
      </c>
    </row>
    <row r="88" spans="1:14" ht="19.5" hidden="1" customHeight="1">
      <c r="A88" s="188"/>
      <c r="B88" s="128" t="s">
        <v>136</v>
      </c>
      <c r="C88" s="42">
        <v>605</v>
      </c>
      <c r="D88" s="42">
        <v>273129</v>
      </c>
      <c r="E88" s="42">
        <v>360</v>
      </c>
      <c r="F88" s="42">
        <v>125755</v>
      </c>
      <c r="G88" s="42">
        <v>92</v>
      </c>
      <c r="H88" s="42">
        <v>64194</v>
      </c>
      <c r="I88" s="42">
        <v>65</v>
      </c>
      <c r="J88" s="42">
        <v>56159</v>
      </c>
      <c r="K88" s="42">
        <v>17</v>
      </c>
      <c r="L88" s="42">
        <v>24409</v>
      </c>
      <c r="M88" s="42">
        <v>71</v>
      </c>
      <c r="N88" s="136">
        <v>2612</v>
      </c>
    </row>
    <row r="89" spans="1:14" ht="19.5" hidden="1" customHeight="1">
      <c r="A89" s="188"/>
      <c r="B89" s="128" t="s">
        <v>102</v>
      </c>
      <c r="C89" s="42">
        <v>3016</v>
      </c>
      <c r="D89" s="42">
        <v>1208784</v>
      </c>
      <c r="E89" s="42">
        <v>727</v>
      </c>
      <c r="F89" s="42">
        <v>126076</v>
      </c>
      <c r="G89" s="42">
        <v>770</v>
      </c>
      <c r="H89" s="42">
        <v>413307</v>
      </c>
      <c r="I89" s="42">
        <v>1210</v>
      </c>
      <c r="J89" s="42">
        <v>593310</v>
      </c>
      <c r="K89" s="42">
        <v>30</v>
      </c>
      <c r="L89" s="42">
        <v>42907</v>
      </c>
      <c r="M89" s="42">
        <v>279</v>
      </c>
      <c r="N89" s="136">
        <v>33184</v>
      </c>
    </row>
    <row r="90" spans="1:14" ht="19.5" hidden="1" customHeight="1">
      <c r="A90" s="188"/>
      <c r="B90" s="128" t="s">
        <v>137</v>
      </c>
      <c r="C90" s="42">
        <v>5209</v>
      </c>
      <c r="D90" s="42">
        <v>458968</v>
      </c>
      <c r="E90" s="42">
        <v>1801</v>
      </c>
      <c r="F90" s="42">
        <v>261716</v>
      </c>
      <c r="G90" s="42">
        <v>236</v>
      </c>
      <c r="H90" s="42">
        <v>21769</v>
      </c>
      <c r="I90" s="42">
        <v>1083</v>
      </c>
      <c r="J90" s="42">
        <v>100735</v>
      </c>
      <c r="K90" s="42">
        <v>1</v>
      </c>
      <c r="L90" s="42">
        <v>229</v>
      </c>
      <c r="M90" s="42">
        <v>2088</v>
      </c>
      <c r="N90" s="136">
        <v>74519</v>
      </c>
    </row>
    <row r="91" spans="1:14" ht="19.5" hidden="1" customHeight="1" thickBot="1">
      <c r="A91" s="199"/>
      <c r="B91" s="137" t="s">
        <v>138</v>
      </c>
      <c r="C91" s="110">
        <v>1130</v>
      </c>
      <c r="D91" s="110">
        <v>33213</v>
      </c>
      <c r="E91" s="110">
        <v>209</v>
      </c>
      <c r="F91" s="110">
        <v>10970</v>
      </c>
      <c r="G91" s="110">
        <v>21</v>
      </c>
      <c r="H91" s="110">
        <v>2715</v>
      </c>
      <c r="I91" s="110">
        <v>160</v>
      </c>
      <c r="J91" s="110">
        <v>4448</v>
      </c>
      <c r="K91" s="110">
        <v>1</v>
      </c>
      <c r="L91" s="110">
        <v>670</v>
      </c>
      <c r="M91" s="110">
        <v>739</v>
      </c>
      <c r="N91" s="138">
        <v>14410</v>
      </c>
    </row>
    <row r="92" spans="1:14" hidden="1">
      <c r="B92" s="3" t="s">
        <v>129</v>
      </c>
    </row>
    <row r="93" spans="1:14" ht="17.25" hidden="1" customHeight="1" thickBot="1">
      <c r="A93" s="2"/>
      <c r="D93" s="135" t="s">
        <v>3</v>
      </c>
      <c r="M93" s="200" t="s">
        <v>130</v>
      </c>
      <c r="N93" s="200"/>
    </row>
    <row r="94" spans="1:14" ht="17.25" hidden="1" customHeight="1">
      <c r="A94" s="197" t="s">
        <v>70</v>
      </c>
      <c r="B94" s="194" t="s">
        <v>112</v>
      </c>
      <c r="C94" s="183" t="s">
        <v>0</v>
      </c>
      <c r="D94" s="183"/>
      <c r="E94" s="183" t="s">
        <v>131</v>
      </c>
      <c r="F94" s="183"/>
      <c r="G94" s="183" t="s">
        <v>132</v>
      </c>
      <c r="H94" s="183"/>
      <c r="I94" s="183" t="s">
        <v>133</v>
      </c>
      <c r="J94" s="183"/>
      <c r="K94" s="183" t="s">
        <v>134</v>
      </c>
      <c r="L94" s="183"/>
      <c r="M94" s="183" t="s">
        <v>6</v>
      </c>
      <c r="N94" s="184"/>
    </row>
    <row r="95" spans="1:14" ht="17.25" hidden="1" customHeight="1">
      <c r="A95" s="198"/>
      <c r="B95" s="195"/>
      <c r="C95" s="9" t="s">
        <v>113</v>
      </c>
      <c r="D95" s="9" t="s">
        <v>114</v>
      </c>
      <c r="E95" s="9" t="s">
        <v>113</v>
      </c>
      <c r="F95" s="9" t="s">
        <v>114</v>
      </c>
      <c r="G95" s="9" t="s">
        <v>113</v>
      </c>
      <c r="H95" s="9" t="s">
        <v>114</v>
      </c>
      <c r="I95" s="9" t="s">
        <v>113</v>
      </c>
      <c r="J95" s="9" t="s">
        <v>114</v>
      </c>
      <c r="K95" s="9" t="s">
        <v>113</v>
      </c>
      <c r="L95" s="9" t="s">
        <v>114</v>
      </c>
      <c r="M95" s="9" t="s">
        <v>113</v>
      </c>
      <c r="N95" s="10" t="s">
        <v>114</v>
      </c>
    </row>
    <row r="96" spans="1:14" ht="19.5" hidden="1" customHeight="1">
      <c r="A96" s="187">
        <v>12</v>
      </c>
      <c r="B96" s="115" t="s">
        <v>0</v>
      </c>
      <c r="C96" s="41">
        <f t="shared" ref="C96:D101" si="37">SUM(E96,G96,I96,K96,M96)</f>
        <v>0</v>
      </c>
      <c r="D96" s="41">
        <f t="shared" si="37"/>
        <v>0</v>
      </c>
      <c r="E96" s="41">
        <f t="shared" ref="E96:N96" si="38">SUM(E97:E101)</f>
        <v>0</v>
      </c>
      <c r="F96" s="41">
        <f t="shared" si="38"/>
        <v>0</v>
      </c>
      <c r="G96" s="41">
        <f t="shared" si="38"/>
        <v>0</v>
      </c>
      <c r="H96" s="41">
        <f t="shared" si="38"/>
        <v>0</v>
      </c>
      <c r="I96" s="41">
        <f t="shared" si="38"/>
        <v>0</v>
      </c>
      <c r="J96" s="41">
        <f t="shared" si="38"/>
        <v>0</v>
      </c>
      <c r="K96" s="41">
        <f t="shared" si="38"/>
        <v>0</v>
      </c>
      <c r="L96" s="41">
        <f t="shared" si="38"/>
        <v>0</v>
      </c>
      <c r="M96" s="41">
        <f t="shared" si="38"/>
        <v>0</v>
      </c>
      <c r="N96" s="58">
        <f t="shared" si="38"/>
        <v>0</v>
      </c>
    </row>
    <row r="97" spans="1:14" ht="19.5" hidden="1" customHeight="1">
      <c r="A97" s="188"/>
      <c r="B97" s="128" t="s">
        <v>135</v>
      </c>
      <c r="C97" s="42">
        <f t="shared" si="37"/>
        <v>0</v>
      </c>
      <c r="D97" s="42">
        <f t="shared" si="37"/>
        <v>0</v>
      </c>
      <c r="E97" s="42"/>
      <c r="F97" s="42"/>
      <c r="G97" s="42"/>
      <c r="H97" s="42"/>
      <c r="I97" s="42"/>
      <c r="J97" s="42"/>
      <c r="K97" s="42"/>
      <c r="L97" s="42"/>
      <c r="M97" s="42"/>
      <c r="N97" s="139"/>
    </row>
    <row r="98" spans="1:14" ht="19.5" hidden="1" customHeight="1">
      <c r="A98" s="188"/>
      <c r="B98" s="128" t="s">
        <v>136</v>
      </c>
      <c r="C98" s="42">
        <f t="shared" si="37"/>
        <v>0</v>
      </c>
      <c r="D98" s="42">
        <f t="shared" si="37"/>
        <v>0</v>
      </c>
      <c r="E98" s="42"/>
      <c r="F98" s="42"/>
      <c r="G98" s="42"/>
      <c r="H98" s="42"/>
      <c r="I98" s="42"/>
      <c r="J98" s="42"/>
      <c r="K98" s="42"/>
      <c r="L98" s="42"/>
      <c r="M98" s="42"/>
      <c r="N98" s="139"/>
    </row>
    <row r="99" spans="1:14" ht="19.5" hidden="1" customHeight="1">
      <c r="A99" s="188"/>
      <c r="B99" s="128" t="s">
        <v>102</v>
      </c>
      <c r="C99" s="42">
        <f t="shared" si="37"/>
        <v>0</v>
      </c>
      <c r="D99" s="42">
        <f t="shared" si="37"/>
        <v>0</v>
      </c>
      <c r="E99" s="42"/>
      <c r="F99" s="42"/>
      <c r="G99" s="42"/>
      <c r="H99" s="42"/>
      <c r="I99" s="42"/>
      <c r="J99" s="42"/>
      <c r="K99" s="42"/>
      <c r="L99" s="42"/>
      <c r="M99" s="42"/>
      <c r="N99" s="139"/>
    </row>
    <row r="100" spans="1:14" ht="19.5" hidden="1" customHeight="1">
      <c r="A100" s="188"/>
      <c r="B100" s="128" t="s">
        <v>137</v>
      </c>
      <c r="C100" s="42">
        <f t="shared" si="37"/>
        <v>0</v>
      </c>
      <c r="D100" s="42">
        <f t="shared" si="37"/>
        <v>0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139"/>
    </row>
    <row r="101" spans="1:14" ht="19.5" hidden="1" customHeight="1">
      <c r="A101" s="188"/>
      <c r="B101" s="128" t="s">
        <v>138</v>
      </c>
      <c r="C101" s="42">
        <f t="shared" si="37"/>
        <v>0</v>
      </c>
      <c r="D101" s="42">
        <f t="shared" si="37"/>
        <v>0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139"/>
    </row>
    <row r="102" spans="1:14" ht="19.5" hidden="1" customHeight="1">
      <c r="A102" s="164">
        <v>13</v>
      </c>
      <c r="B102" s="118" t="s">
        <v>177</v>
      </c>
      <c r="C102" s="42">
        <v>2577</v>
      </c>
      <c r="D102" s="42">
        <v>320835</v>
      </c>
      <c r="E102" s="42">
        <v>499</v>
      </c>
      <c r="F102" s="42">
        <v>92020</v>
      </c>
      <c r="G102" s="42">
        <v>171</v>
      </c>
      <c r="H102" s="42">
        <v>50211</v>
      </c>
      <c r="I102" s="42">
        <v>534</v>
      </c>
      <c r="J102" s="42">
        <v>127672</v>
      </c>
      <c r="K102" s="42">
        <v>3</v>
      </c>
      <c r="L102" s="42">
        <v>3611</v>
      </c>
      <c r="M102" s="42">
        <v>1370</v>
      </c>
      <c r="N102" s="57">
        <v>47321</v>
      </c>
    </row>
    <row r="103" spans="1:14" ht="19.5" hidden="1" customHeight="1">
      <c r="A103" s="164"/>
      <c r="B103" s="128" t="s">
        <v>200</v>
      </c>
      <c r="C103" s="42">
        <v>17</v>
      </c>
      <c r="D103" s="42">
        <v>7922</v>
      </c>
      <c r="E103" s="42">
        <v>4</v>
      </c>
      <c r="F103" s="42">
        <v>1185</v>
      </c>
      <c r="G103" s="42">
        <v>5</v>
      </c>
      <c r="H103" s="42">
        <v>4421</v>
      </c>
      <c r="I103" s="42">
        <v>4</v>
      </c>
      <c r="J103" s="42">
        <v>2224</v>
      </c>
      <c r="K103" s="42"/>
      <c r="L103" s="42"/>
      <c r="M103" s="42">
        <v>4</v>
      </c>
      <c r="N103" s="139">
        <v>92</v>
      </c>
    </row>
    <row r="104" spans="1:14" ht="19.5" hidden="1" customHeight="1">
      <c r="A104" s="164"/>
      <c r="B104" s="128" t="s">
        <v>201</v>
      </c>
      <c r="C104" s="42">
        <v>68</v>
      </c>
      <c r="D104" s="42">
        <v>25702</v>
      </c>
      <c r="E104" s="42">
        <v>29</v>
      </c>
      <c r="F104" s="42">
        <v>19460</v>
      </c>
      <c r="G104" s="42">
        <v>6</v>
      </c>
      <c r="H104" s="42">
        <v>1070</v>
      </c>
      <c r="I104" s="42">
        <v>9</v>
      </c>
      <c r="J104" s="42">
        <v>889</v>
      </c>
      <c r="K104" s="42">
        <v>3</v>
      </c>
      <c r="L104" s="42">
        <v>3611</v>
      </c>
      <c r="M104" s="42">
        <v>21</v>
      </c>
      <c r="N104" s="140">
        <v>672</v>
      </c>
    </row>
    <row r="105" spans="1:14" ht="19.5" hidden="1" customHeight="1">
      <c r="A105" s="164"/>
      <c r="B105" s="128" t="s">
        <v>202</v>
      </c>
      <c r="C105" s="42">
        <v>716</v>
      </c>
      <c r="D105" s="42">
        <v>183338</v>
      </c>
      <c r="E105" s="42">
        <v>131</v>
      </c>
      <c r="F105" s="42">
        <v>27429</v>
      </c>
      <c r="G105" s="42">
        <v>126</v>
      </c>
      <c r="H105" s="42">
        <v>42444</v>
      </c>
      <c r="I105" s="42">
        <v>296</v>
      </c>
      <c r="J105" s="42">
        <v>103629</v>
      </c>
      <c r="K105" s="42"/>
      <c r="L105" s="42"/>
      <c r="M105" s="42">
        <v>163</v>
      </c>
      <c r="N105" s="140">
        <v>9836</v>
      </c>
    </row>
    <row r="106" spans="1:14" ht="19.5" hidden="1" customHeight="1">
      <c r="A106" s="164"/>
      <c r="B106" s="128" t="s">
        <v>203</v>
      </c>
      <c r="C106" s="42">
        <v>1486</v>
      </c>
      <c r="D106" s="42">
        <v>94851</v>
      </c>
      <c r="E106" s="42">
        <v>294</v>
      </c>
      <c r="F106" s="42">
        <v>41445</v>
      </c>
      <c r="G106" s="42">
        <v>29</v>
      </c>
      <c r="H106" s="42">
        <v>2080</v>
      </c>
      <c r="I106" s="42">
        <v>194</v>
      </c>
      <c r="J106" s="42">
        <v>18543</v>
      </c>
      <c r="K106" s="42"/>
      <c r="L106" s="42"/>
      <c r="M106" s="42">
        <v>969</v>
      </c>
      <c r="N106" s="140">
        <v>32783</v>
      </c>
    </row>
    <row r="107" spans="1:14" ht="19.5" hidden="1" customHeight="1">
      <c r="A107" s="164"/>
      <c r="B107" s="128" t="s">
        <v>204</v>
      </c>
      <c r="C107" s="42">
        <v>290</v>
      </c>
      <c r="D107" s="42">
        <v>9022</v>
      </c>
      <c r="E107" s="42">
        <v>41</v>
      </c>
      <c r="F107" s="42">
        <v>2501</v>
      </c>
      <c r="G107" s="42">
        <v>5</v>
      </c>
      <c r="H107" s="42">
        <v>196</v>
      </c>
      <c r="I107" s="42">
        <v>31</v>
      </c>
      <c r="J107" s="42">
        <v>2387</v>
      </c>
      <c r="K107" s="42"/>
      <c r="L107" s="42"/>
      <c r="M107" s="42">
        <v>213</v>
      </c>
      <c r="N107" s="140">
        <v>3938</v>
      </c>
    </row>
    <row r="108" spans="1:14" ht="19.5" hidden="1" customHeight="1">
      <c r="A108" s="164">
        <v>14</v>
      </c>
      <c r="B108" s="118" t="s">
        <v>177</v>
      </c>
      <c r="C108" s="42">
        <v>2584</v>
      </c>
      <c r="D108" s="42">
        <v>323324</v>
      </c>
      <c r="E108" s="42">
        <v>506</v>
      </c>
      <c r="F108" s="42">
        <v>93028</v>
      </c>
      <c r="G108" s="42">
        <v>174</v>
      </c>
      <c r="H108" s="42">
        <v>50944</v>
      </c>
      <c r="I108" s="42">
        <v>537</v>
      </c>
      <c r="J108" s="42">
        <v>128424</v>
      </c>
      <c r="K108" s="42">
        <v>3</v>
      </c>
      <c r="L108" s="42">
        <v>3611</v>
      </c>
      <c r="M108" s="42">
        <v>1364</v>
      </c>
      <c r="N108" s="57">
        <v>47317</v>
      </c>
    </row>
    <row r="109" spans="1:14" ht="19.5" hidden="1" customHeight="1">
      <c r="A109" s="164"/>
      <c r="B109" s="128" t="s">
        <v>200</v>
      </c>
      <c r="C109" s="42">
        <v>17</v>
      </c>
      <c r="D109" s="42">
        <v>7921</v>
      </c>
      <c r="E109" s="42">
        <v>4</v>
      </c>
      <c r="F109" s="42">
        <v>1185</v>
      </c>
      <c r="G109" s="42">
        <v>5</v>
      </c>
      <c r="H109" s="42">
        <v>4421</v>
      </c>
      <c r="I109" s="42">
        <v>4</v>
      </c>
      <c r="J109" s="42">
        <v>2223</v>
      </c>
      <c r="K109" s="42"/>
      <c r="L109" s="42"/>
      <c r="M109" s="42">
        <v>4</v>
      </c>
      <c r="N109" s="139">
        <v>92</v>
      </c>
    </row>
    <row r="110" spans="1:14" ht="19.5" hidden="1" customHeight="1">
      <c r="A110" s="164"/>
      <c r="B110" s="128" t="s">
        <v>201</v>
      </c>
      <c r="C110" s="42">
        <v>68</v>
      </c>
      <c r="D110" s="42">
        <v>25702</v>
      </c>
      <c r="E110" s="42">
        <v>29</v>
      </c>
      <c r="F110" s="42">
        <v>19460</v>
      </c>
      <c r="G110" s="42">
        <v>6</v>
      </c>
      <c r="H110" s="42">
        <v>1070</v>
      </c>
      <c r="I110" s="42">
        <v>9</v>
      </c>
      <c r="J110" s="42">
        <v>889</v>
      </c>
      <c r="K110" s="42">
        <v>3</v>
      </c>
      <c r="L110" s="42">
        <v>3611</v>
      </c>
      <c r="M110" s="42">
        <v>21</v>
      </c>
      <c r="N110" s="140">
        <v>672</v>
      </c>
    </row>
    <row r="111" spans="1:14" ht="19.5" hidden="1" customHeight="1">
      <c r="A111" s="164"/>
      <c r="B111" s="128" t="s">
        <v>202</v>
      </c>
      <c r="C111" s="42">
        <v>726</v>
      </c>
      <c r="D111" s="42">
        <v>185118</v>
      </c>
      <c r="E111" s="42">
        <v>133</v>
      </c>
      <c r="F111" s="42">
        <v>27642</v>
      </c>
      <c r="G111" s="42">
        <v>130</v>
      </c>
      <c r="H111" s="42">
        <v>43219</v>
      </c>
      <c r="I111" s="42">
        <v>297</v>
      </c>
      <c r="J111" s="42">
        <v>104257</v>
      </c>
      <c r="K111" s="42"/>
      <c r="L111" s="42"/>
      <c r="M111" s="42">
        <v>166</v>
      </c>
      <c r="N111" s="140">
        <v>10000</v>
      </c>
    </row>
    <row r="112" spans="1:14" ht="19.5" hidden="1" customHeight="1">
      <c r="A112" s="164"/>
      <c r="B112" s="128" t="s">
        <v>203</v>
      </c>
      <c r="C112" s="42">
        <v>1487</v>
      </c>
      <c r="D112" s="42">
        <v>95650</v>
      </c>
      <c r="E112" s="42">
        <v>299</v>
      </c>
      <c r="F112" s="42">
        <v>42240</v>
      </c>
      <c r="G112" s="42">
        <v>28</v>
      </c>
      <c r="H112" s="42">
        <v>2038</v>
      </c>
      <c r="I112" s="42">
        <v>196</v>
      </c>
      <c r="J112" s="42">
        <v>18668</v>
      </c>
      <c r="K112" s="42"/>
      <c r="L112" s="42"/>
      <c r="M112" s="42">
        <v>964</v>
      </c>
      <c r="N112" s="140">
        <v>32704</v>
      </c>
    </row>
    <row r="113" spans="1:14" ht="19.5" hidden="1" customHeight="1">
      <c r="A113" s="164"/>
      <c r="B113" s="128" t="s">
        <v>204</v>
      </c>
      <c r="C113" s="42">
        <v>286</v>
      </c>
      <c r="D113" s="42">
        <v>8933</v>
      </c>
      <c r="E113" s="42">
        <v>41</v>
      </c>
      <c r="F113" s="42">
        <v>2501</v>
      </c>
      <c r="G113" s="42">
        <v>5</v>
      </c>
      <c r="H113" s="42">
        <v>196</v>
      </c>
      <c r="I113" s="42">
        <v>31</v>
      </c>
      <c r="J113" s="42">
        <v>2387</v>
      </c>
      <c r="K113" s="42"/>
      <c r="L113" s="42"/>
      <c r="M113" s="42">
        <v>209</v>
      </c>
      <c r="N113" s="140">
        <v>3849</v>
      </c>
    </row>
    <row r="114" spans="1:14" ht="19.5" hidden="1" customHeight="1">
      <c r="A114" s="164">
        <v>15</v>
      </c>
      <c r="B114" s="118" t="s">
        <v>177</v>
      </c>
      <c r="C114" s="42">
        <v>2585</v>
      </c>
      <c r="D114" s="42">
        <v>323467</v>
      </c>
      <c r="E114" s="42">
        <v>505</v>
      </c>
      <c r="F114" s="42">
        <v>92831</v>
      </c>
      <c r="G114" s="42">
        <v>178</v>
      </c>
      <c r="H114" s="42">
        <v>51227</v>
      </c>
      <c r="I114" s="42">
        <v>541</v>
      </c>
      <c r="J114" s="42">
        <v>128603</v>
      </c>
      <c r="K114" s="42">
        <v>3</v>
      </c>
      <c r="L114" s="42">
        <v>3611</v>
      </c>
      <c r="M114" s="42">
        <v>1358</v>
      </c>
      <c r="N114" s="57">
        <v>47195</v>
      </c>
    </row>
    <row r="115" spans="1:14" ht="19.5" hidden="1" customHeight="1">
      <c r="A115" s="164"/>
      <c r="B115" s="128" t="s">
        <v>200</v>
      </c>
      <c r="C115" s="42">
        <v>17</v>
      </c>
      <c r="D115" s="42">
        <v>7921</v>
      </c>
      <c r="E115" s="42">
        <v>4</v>
      </c>
      <c r="F115" s="42">
        <v>1185</v>
      </c>
      <c r="G115" s="42">
        <v>5</v>
      </c>
      <c r="H115" s="42">
        <v>4421</v>
      </c>
      <c r="I115" s="42">
        <v>4</v>
      </c>
      <c r="J115" s="42">
        <v>2223</v>
      </c>
      <c r="K115" s="42"/>
      <c r="L115" s="42"/>
      <c r="M115" s="42">
        <v>4</v>
      </c>
      <c r="N115" s="139">
        <v>92</v>
      </c>
    </row>
    <row r="116" spans="1:14" ht="19.5" hidden="1" customHeight="1">
      <c r="A116" s="164"/>
      <c r="B116" s="128" t="s">
        <v>201</v>
      </c>
      <c r="C116" s="42">
        <v>66</v>
      </c>
      <c r="D116" s="42">
        <v>25559</v>
      </c>
      <c r="E116" s="42">
        <v>28</v>
      </c>
      <c r="F116" s="42">
        <v>19324</v>
      </c>
      <c r="G116" s="42">
        <v>6</v>
      </c>
      <c r="H116" s="42">
        <v>1070</v>
      </c>
      <c r="I116" s="42">
        <v>9</v>
      </c>
      <c r="J116" s="42">
        <v>889</v>
      </c>
      <c r="K116" s="42">
        <v>3</v>
      </c>
      <c r="L116" s="42">
        <v>3611</v>
      </c>
      <c r="M116" s="42">
        <v>20</v>
      </c>
      <c r="N116" s="140">
        <v>665</v>
      </c>
    </row>
    <row r="117" spans="1:14" ht="19.5" hidden="1" customHeight="1">
      <c r="A117" s="164"/>
      <c r="B117" s="128" t="s">
        <v>202</v>
      </c>
      <c r="C117" s="42">
        <v>742</v>
      </c>
      <c r="D117" s="42">
        <v>185948</v>
      </c>
      <c r="E117" s="42">
        <v>134</v>
      </c>
      <c r="F117" s="42">
        <v>27746</v>
      </c>
      <c r="G117" s="42">
        <v>134</v>
      </c>
      <c r="H117" s="42">
        <v>43502</v>
      </c>
      <c r="I117" s="42">
        <v>303</v>
      </c>
      <c r="J117" s="42">
        <v>104506</v>
      </c>
      <c r="K117" s="42"/>
      <c r="L117" s="42"/>
      <c r="M117" s="42">
        <v>171</v>
      </c>
      <c r="N117" s="140">
        <v>10194</v>
      </c>
    </row>
    <row r="118" spans="1:14" ht="19.5" hidden="1" customHeight="1">
      <c r="A118" s="164"/>
      <c r="B118" s="128" t="s">
        <v>203</v>
      </c>
      <c r="C118" s="42">
        <v>1474</v>
      </c>
      <c r="D118" s="42">
        <v>95133</v>
      </c>
      <c r="E118" s="42">
        <v>299</v>
      </c>
      <c r="F118" s="42">
        <v>42199</v>
      </c>
      <c r="G118" s="42">
        <v>28</v>
      </c>
      <c r="H118" s="42">
        <v>2038</v>
      </c>
      <c r="I118" s="42">
        <v>194</v>
      </c>
      <c r="J118" s="42">
        <v>18598</v>
      </c>
      <c r="K118" s="42"/>
      <c r="L118" s="42"/>
      <c r="M118" s="42">
        <v>953</v>
      </c>
      <c r="N118" s="140">
        <v>32298</v>
      </c>
    </row>
    <row r="119" spans="1:14" ht="19.5" hidden="1" customHeight="1">
      <c r="A119" s="164"/>
      <c r="B119" s="128" t="s">
        <v>204</v>
      </c>
      <c r="C119" s="42">
        <v>286</v>
      </c>
      <c r="D119" s="42">
        <v>8906</v>
      </c>
      <c r="E119" s="42">
        <v>40</v>
      </c>
      <c r="F119" s="42">
        <v>2377</v>
      </c>
      <c r="G119" s="42">
        <v>5</v>
      </c>
      <c r="H119" s="42">
        <v>196</v>
      </c>
      <c r="I119" s="42">
        <v>31</v>
      </c>
      <c r="J119" s="42">
        <v>2387</v>
      </c>
      <c r="K119" s="42"/>
      <c r="L119" s="42"/>
      <c r="M119" s="42">
        <v>210</v>
      </c>
      <c r="N119" s="140">
        <v>3946</v>
      </c>
    </row>
    <row r="120" spans="1:14" ht="19.5" hidden="1" customHeight="1">
      <c r="A120" s="164">
        <v>16</v>
      </c>
      <c r="B120" s="118" t="s">
        <v>177</v>
      </c>
      <c r="C120" s="42">
        <v>2599</v>
      </c>
      <c r="D120" s="42">
        <v>327810</v>
      </c>
      <c r="E120" s="42">
        <v>510</v>
      </c>
      <c r="F120" s="42">
        <v>92798</v>
      </c>
      <c r="G120" s="42">
        <v>180</v>
      </c>
      <c r="H120" s="42">
        <v>55135</v>
      </c>
      <c r="I120" s="42">
        <v>559</v>
      </c>
      <c r="J120" s="42">
        <v>129397</v>
      </c>
      <c r="K120" s="42">
        <v>3</v>
      </c>
      <c r="L120" s="42">
        <v>3611</v>
      </c>
      <c r="M120" s="42">
        <v>1347</v>
      </c>
      <c r="N120" s="57">
        <v>46869</v>
      </c>
    </row>
    <row r="121" spans="1:14" ht="19.5" hidden="1" customHeight="1">
      <c r="A121" s="164"/>
      <c r="B121" s="128" t="s">
        <v>200</v>
      </c>
      <c r="C121" s="42">
        <v>17</v>
      </c>
      <c r="D121" s="42">
        <v>7923</v>
      </c>
      <c r="E121" s="42">
        <v>4</v>
      </c>
      <c r="F121" s="42">
        <v>1185</v>
      </c>
      <c r="G121" s="42">
        <v>5</v>
      </c>
      <c r="H121" s="42">
        <v>4422</v>
      </c>
      <c r="I121" s="42">
        <v>4</v>
      </c>
      <c r="J121" s="42">
        <v>2224</v>
      </c>
      <c r="K121" s="42"/>
      <c r="L121" s="42"/>
      <c r="M121" s="42">
        <v>4</v>
      </c>
      <c r="N121" s="139">
        <v>92</v>
      </c>
    </row>
    <row r="122" spans="1:14" ht="19.5" hidden="1" customHeight="1">
      <c r="A122" s="164"/>
      <c r="B122" s="128" t="s">
        <v>201</v>
      </c>
      <c r="C122" s="42">
        <v>64</v>
      </c>
      <c r="D122" s="42">
        <v>24465</v>
      </c>
      <c r="E122" s="42">
        <v>26</v>
      </c>
      <c r="F122" s="42">
        <v>18230</v>
      </c>
      <c r="G122" s="42">
        <v>6</v>
      </c>
      <c r="H122" s="42">
        <v>1070</v>
      </c>
      <c r="I122" s="42">
        <v>9</v>
      </c>
      <c r="J122" s="42">
        <v>889</v>
      </c>
      <c r="K122" s="42">
        <v>3</v>
      </c>
      <c r="L122" s="42">
        <v>3611</v>
      </c>
      <c r="M122" s="42">
        <v>20</v>
      </c>
      <c r="N122" s="140">
        <v>665</v>
      </c>
    </row>
    <row r="123" spans="1:14" ht="19.5" hidden="1" customHeight="1">
      <c r="A123" s="164"/>
      <c r="B123" s="128" t="s">
        <v>202</v>
      </c>
      <c r="C123" s="42">
        <v>764</v>
      </c>
      <c r="D123" s="42">
        <v>191145</v>
      </c>
      <c r="E123" s="42">
        <v>136</v>
      </c>
      <c r="F123" s="42">
        <v>28220</v>
      </c>
      <c r="G123" s="42">
        <v>136</v>
      </c>
      <c r="H123" s="42">
        <v>47409</v>
      </c>
      <c r="I123" s="42">
        <v>322</v>
      </c>
      <c r="J123" s="42">
        <v>105397</v>
      </c>
      <c r="K123" s="42"/>
      <c r="L123" s="42"/>
      <c r="M123" s="42">
        <v>170</v>
      </c>
      <c r="N123" s="140">
        <v>10119</v>
      </c>
    </row>
    <row r="124" spans="1:14" ht="19.5" hidden="1" customHeight="1">
      <c r="A124" s="164"/>
      <c r="B124" s="128" t="s">
        <v>203</v>
      </c>
      <c r="C124" s="42">
        <v>1470</v>
      </c>
      <c r="D124" s="42">
        <v>95370</v>
      </c>
      <c r="E124" s="42">
        <v>304</v>
      </c>
      <c r="F124" s="42">
        <v>42785</v>
      </c>
      <c r="G124" s="42">
        <v>28</v>
      </c>
      <c r="H124" s="42">
        <v>2038</v>
      </c>
      <c r="I124" s="42">
        <v>193</v>
      </c>
      <c r="J124" s="42">
        <v>18500</v>
      </c>
      <c r="K124" s="42"/>
      <c r="L124" s="42"/>
      <c r="M124" s="42">
        <v>945</v>
      </c>
      <c r="N124" s="140">
        <v>32047</v>
      </c>
    </row>
    <row r="125" spans="1:14" ht="19.5" hidden="1" customHeight="1" thickBot="1">
      <c r="A125" s="165"/>
      <c r="B125" s="137" t="s">
        <v>204</v>
      </c>
      <c r="C125" s="110">
        <v>284</v>
      </c>
      <c r="D125" s="110">
        <v>8907</v>
      </c>
      <c r="E125" s="110">
        <v>40</v>
      </c>
      <c r="F125" s="110">
        <v>2378</v>
      </c>
      <c r="G125" s="110">
        <v>5</v>
      </c>
      <c r="H125" s="110">
        <v>196</v>
      </c>
      <c r="I125" s="110">
        <v>31</v>
      </c>
      <c r="J125" s="110">
        <v>2387</v>
      </c>
      <c r="K125" s="110"/>
      <c r="L125" s="110"/>
      <c r="M125" s="110">
        <v>208</v>
      </c>
      <c r="N125" s="141">
        <v>3946</v>
      </c>
    </row>
    <row r="126" spans="1:14" hidden="1">
      <c r="B126" s="3" t="s">
        <v>129</v>
      </c>
    </row>
    <row r="127" spans="1:14" ht="17.25" hidden="1" customHeight="1" thickBot="1">
      <c r="A127" s="2"/>
      <c r="D127" s="135" t="s">
        <v>8</v>
      </c>
      <c r="M127" s="201" t="s">
        <v>130</v>
      </c>
      <c r="N127" s="201"/>
    </row>
    <row r="128" spans="1:14" ht="17.25" hidden="1" customHeight="1">
      <c r="A128" s="197" t="s">
        <v>70</v>
      </c>
      <c r="B128" s="194" t="s">
        <v>112</v>
      </c>
      <c r="C128" s="183" t="s">
        <v>0</v>
      </c>
      <c r="D128" s="183"/>
      <c r="E128" s="183" t="s">
        <v>131</v>
      </c>
      <c r="F128" s="183"/>
      <c r="G128" s="183" t="s">
        <v>132</v>
      </c>
      <c r="H128" s="183"/>
      <c r="I128" s="183" t="s">
        <v>133</v>
      </c>
      <c r="J128" s="183"/>
      <c r="K128" s="183" t="s">
        <v>134</v>
      </c>
      <c r="L128" s="183"/>
      <c r="M128" s="183" t="s">
        <v>6</v>
      </c>
      <c r="N128" s="184"/>
    </row>
    <row r="129" spans="1:14" ht="17.25" hidden="1" customHeight="1">
      <c r="A129" s="198"/>
      <c r="B129" s="195"/>
      <c r="C129" s="9" t="s">
        <v>113</v>
      </c>
      <c r="D129" s="9" t="s">
        <v>114</v>
      </c>
      <c r="E129" s="9" t="s">
        <v>113</v>
      </c>
      <c r="F129" s="9" t="s">
        <v>114</v>
      </c>
      <c r="G129" s="9" t="s">
        <v>113</v>
      </c>
      <c r="H129" s="9" t="s">
        <v>114</v>
      </c>
      <c r="I129" s="9" t="s">
        <v>113</v>
      </c>
      <c r="J129" s="9" t="s">
        <v>114</v>
      </c>
      <c r="K129" s="9" t="s">
        <v>113</v>
      </c>
      <c r="L129" s="9" t="s">
        <v>114</v>
      </c>
      <c r="M129" s="9" t="s">
        <v>113</v>
      </c>
      <c r="N129" s="10" t="s">
        <v>114</v>
      </c>
    </row>
    <row r="130" spans="1:14" ht="19.5" hidden="1" customHeight="1">
      <c r="A130" s="187">
        <v>12</v>
      </c>
      <c r="B130" s="115" t="s">
        <v>0</v>
      </c>
      <c r="C130" s="41">
        <f t="shared" ref="C130:D135" si="39">SUM(E130,G130,I130,K130,M130)</f>
        <v>0</v>
      </c>
      <c r="D130" s="41">
        <f t="shared" si="39"/>
        <v>0</v>
      </c>
      <c r="E130" s="41">
        <f t="shared" ref="E130:N130" si="40">SUM(E131:E135)</f>
        <v>0</v>
      </c>
      <c r="F130" s="41">
        <f t="shared" si="40"/>
        <v>0</v>
      </c>
      <c r="G130" s="41">
        <f t="shared" si="40"/>
        <v>0</v>
      </c>
      <c r="H130" s="41">
        <f t="shared" si="40"/>
        <v>0</v>
      </c>
      <c r="I130" s="41">
        <f t="shared" si="40"/>
        <v>0</v>
      </c>
      <c r="J130" s="41">
        <f t="shared" si="40"/>
        <v>0</v>
      </c>
      <c r="K130" s="41">
        <f t="shared" si="40"/>
        <v>0</v>
      </c>
      <c r="L130" s="41">
        <f t="shared" si="40"/>
        <v>0</v>
      </c>
      <c r="M130" s="41">
        <f t="shared" si="40"/>
        <v>0</v>
      </c>
      <c r="N130" s="58">
        <f t="shared" si="40"/>
        <v>0</v>
      </c>
    </row>
    <row r="131" spans="1:14" ht="19.5" hidden="1" customHeight="1">
      <c r="A131" s="188"/>
      <c r="B131" s="128" t="s">
        <v>135</v>
      </c>
      <c r="C131" s="42">
        <f t="shared" si="39"/>
        <v>0</v>
      </c>
      <c r="D131" s="42">
        <f t="shared" si="39"/>
        <v>0</v>
      </c>
      <c r="E131" s="42"/>
      <c r="F131" s="42"/>
      <c r="G131" s="42"/>
      <c r="H131" s="42"/>
      <c r="I131" s="42"/>
      <c r="J131" s="42"/>
      <c r="K131" s="42"/>
      <c r="L131" s="42"/>
      <c r="M131" s="42"/>
      <c r="N131" s="139"/>
    </row>
    <row r="132" spans="1:14" ht="19.5" hidden="1" customHeight="1">
      <c r="A132" s="188"/>
      <c r="B132" s="128" t="s">
        <v>136</v>
      </c>
      <c r="C132" s="42">
        <f t="shared" si="39"/>
        <v>0</v>
      </c>
      <c r="D132" s="42">
        <f t="shared" si="39"/>
        <v>0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139"/>
    </row>
    <row r="133" spans="1:14" ht="19.5" hidden="1" customHeight="1">
      <c r="A133" s="188"/>
      <c r="B133" s="128" t="s">
        <v>102</v>
      </c>
      <c r="C133" s="42">
        <f t="shared" si="39"/>
        <v>0</v>
      </c>
      <c r="D133" s="42">
        <f t="shared" si="39"/>
        <v>0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139"/>
    </row>
    <row r="134" spans="1:14" ht="19.5" hidden="1" customHeight="1">
      <c r="A134" s="188"/>
      <c r="B134" s="128" t="s">
        <v>137</v>
      </c>
      <c r="C134" s="42">
        <f t="shared" si="39"/>
        <v>0</v>
      </c>
      <c r="D134" s="42">
        <f t="shared" si="39"/>
        <v>0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139"/>
    </row>
    <row r="135" spans="1:14" ht="19.5" hidden="1" customHeight="1">
      <c r="A135" s="188"/>
      <c r="B135" s="128" t="s">
        <v>138</v>
      </c>
      <c r="C135" s="42">
        <f t="shared" si="39"/>
        <v>0</v>
      </c>
      <c r="D135" s="42">
        <f t="shared" si="39"/>
        <v>0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139"/>
    </row>
    <row r="136" spans="1:14" ht="19.5" hidden="1" customHeight="1">
      <c r="A136" s="188">
        <v>13</v>
      </c>
      <c r="B136" s="118" t="s">
        <v>0</v>
      </c>
      <c r="C136" s="42">
        <v>808</v>
      </c>
      <c r="D136" s="42">
        <v>113122</v>
      </c>
      <c r="E136" s="42">
        <v>170</v>
      </c>
      <c r="F136" s="42">
        <v>26225</v>
      </c>
      <c r="G136" s="42">
        <v>44</v>
      </c>
      <c r="H136" s="42">
        <v>7899</v>
      </c>
      <c r="I136" s="42">
        <v>199</v>
      </c>
      <c r="J136" s="42">
        <v>59490</v>
      </c>
      <c r="K136" s="42">
        <v>1</v>
      </c>
      <c r="L136" s="42">
        <v>332</v>
      </c>
      <c r="M136" s="42">
        <v>394</v>
      </c>
      <c r="N136" s="57">
        <v>19176</v>
      </c>
    </row>
    <row r="137" spans="1:14" ht="19.5" hidden="1" customHeight="1">
      <c r="A137" s="188"/>
      <c r="B137" s="128" t="s">
        <v>135</v>
      </c>
      <c r="C137" s="42">
        <v>4</v>
      </c>
      <c r="D137" s="42">
        <v>662</v>
      </c>
      <c r="E137" s="42"/>
      <c r="F137" s="42"/>
      <c r="G137" s="42">
        <v>1</v>
      </c>
      <c r="H137" s="42">
        <v>39</v>
      </c>
      <c r="I137" s="42">
        <v>2</v>
      </c>
      <c r="J137" s="42">
        <v>397</v>
      </c>
      <c r="K137" s="42"/>
      <c r="L137" s="42"/>
      <c r="M137" s="42">
        <v>1</v>
      </c>
      <c r="N137" s="139">
        <v>226</v>
      </c>
    </row>
    <row r="138" spans="1:14" ht="19.5" hidden="1" customHeight="1">
      <c r="A138" s="188"/>
      <c r="B138" s="128" t="s">
        <v>136</v>
      </c>
      <c r="C138" s="42">
        <v>25</v>
      </c>
      <c r="D138" s="42">
        <v>3297</v>
      </c>
      <c r="E138" s="42">
        <v>15</v>
      </c>
      <c r="F138" s="42">
        <v>2826</v>
      </c>
      <c r="G138" s="42">
        <v>1</v>
      </c>
      <c r="H138" s="42">
        <v>50</v>
      </c>
      <c r="I138" s="42"/>
      <c r="J138" s="42"/>
      <c r="K138" s="42"/>
      <c r="L138" s="42"/>
      <c r="M138" s="42">
        <v>9</v>
      </c>
      <c r="N138" s="139">
        <v>421</v>
      </c>
    </row>
    <row r="139" spans="1:14" ht="19.5" hidden="1" customHeight="1">
      <c r="A139" s="188"/>
      <c r="B139" s="128" t="s">
        <v>102</v>
      </c>
      <c r="C139" s="42">
        <v>206</v>
      </c>
      <c r="D139" s="42">
        <v>64419</v>
      </c>
      <c r="E139" s="42">
        <v>16</v>
      </c>
      <c r="F139" s="42">
        <v>4160</v>
      </c>
      <c r="G139" s="42">
        <v>23</v>
      </c>
      <c r="H139" s="42">
        <v>6380</v>
      </c>
      <c r="I139" s="42">
        <v>117</v>
      </c>
      <c r="J139" s="42">
        <v>49320</v>
      </c>
      <c r="K139" s="42">
        <v>1</v>
      </c>
      <c r="L139" s="42">
        <v>332</v>
      </c>
      <c r="M139" s="42">
        <v>49</v>
      </c>
      <c r="N139" s="139">
        <v>4227</v>
      </c>
    </row>
    <row r="140" spans="1:14" ht="19.5" hidden="1" customHeight="1">
      <c r="A140" s="188"/>
      <c r="B140" s="128" t="s">
        <v>137</v>
      </c>
      <c r="C140" s="42">
        <v>502</v>
      </c>
      <c r="D140" s="42">
        <v>42392</v>
      </c>
      <c r="E140" s="42">
        <v>123</v>
      </c>
      <c r="F140" s="42">
        <v>18849</v>
      </c>
      <c r="G140" s="42">
        <v>17</v>
      </c>
      <c r="H140" s="42">
        <v>1303</v>
      </c>
      <c r="I140" s="42">
        <v>72</v>
      </c>
      <c r="J140" s="42">
        <v>9016</v>
      </c>
      <c r="K140" s="42"/>
      <c r="L140" s="42"/>
      <c r="M140" s="42">
        <v>290</v>
      </c>
      <c r="N140" s="139">
        <v>13224</v>
      </c>
    </row>
    <row r="141" spans="1:14" ht="19.5" hidden="1" customHeight="1">
      <c r="A141" s="188"/>
      <c r="B141" s="128" t="s">
        <v>138</v>
      </c>
      <c r="C141" s="42">
        <v>71</v>
      </c>
      <c r="D141" s="42">
        <v>2352</v>
      </c>
      <c r="E141" s="42">
        <v>16</v>
      </c>
      <c r="F141" s="42">
        <v>390</v>
      </c>
      <c r="G141" s="42">
        <v>2</v>
      </c>
      <c r="H141" s="42">
        <v>127</v>
      </c>
      <c r="I141" s="42">
        <v>8</v>
      </c>
      <c r="J141" s="42">
        <v>757</v>
      </c>
      <c r="K141" s="42"/>
      <c r="L141" s="42"/>
      <c r="M141" s="42">
        <v>45</v>
      </c>
      <c r="N141" s="139">
        <v>1078</v>
      </c>
    </row>
    <row r="142" spans="1:14" ht="19.5" hidden="1" customHeight="1">
      <c r="A142" s="188">
        <v>14</v>
      </c>
      <c r="B142" s="118" t="s">
        <v>0</v>
      </c>
      <c r="C142" s="42">
        <v>822</v>
      </c>
      <c r="D142" s="42">
        <v>113609</v>
      </c>
      <c r="E142" s="42">
        <v>174</v>
      </c>
      <c r="F142" s="42">
        <v>25906</v>
      </c>
      <c r="G142" s="42">
        <v>46</v>
      </c>
      <c r="H142" s="42">
        <v>8184</v>
      </c>
      <c r="I142" s="42">
        <v>202</v>
      </c>
      <c r="J142" s="42">
        <v>59784</v>
      </c>
      <c r="K142" s="42">
        <v>1</v>
      </c>
      <c r="L142" s="42">
        <v>332</v>
      </c>
      <c r="M142" s="42">
        <v>399</v>
      </c>
      <c r="N142" s="57">
        <v>19403</v>
      </c>
    </row>
    <row r="143" spans="1:14" ht="19.5" hidden="1" customHeight="1">
      <c r="A143" s="188"/>
      <c r="B143" s="128" t="s">
        <v>135</v>
      </c>
      <c r="C143" s="42">
        <v>4</v>
      </c>
      <c r="D143" s="42">
        <v>662</v>
      </c>
      <c r="E143" s="42"/>
      <c r="F143" s="42"/>
      <c r="G143" s="42">
        <v>1</v>
      </c>
      <c r="H143" s="42">
        <v>39</v>
      </c>
      <c r="I143" s="42">
        <v>2</v>
      </c>
      <c r="J143" s="42">
        <v>397</v>
      </c>
      <c r="K143" s="42"/>
      <c r="L143" s="42"/>
      <c r="M143" s="42">
        <v>1</v>
      </c>
      <c r="N143" s="139">
        <v>226</v>
      </c>
    </row>
    <row r="144" spans="1:14" ht="19.5" hidden="1" customHeight="1">
      <c r="A144" s="188"/>
      <c r="B144" s="128" t="s">
        <v>136</v>
      </c>
      <c r="C144" s="42">
        <v>25</v>
      </c>
      <c r="D144" s="42">
        <v>2682</v>
      </c>
      <c r="E144" s="42">
        <v>16</v>
      </c>
      <c r="F144" s="42">
        <v>2235</v>
      </c>
      <c r="G144" s="42">
        <v>1</v>
      </c>
      <c r="H144" s="42">
        <v>50</v>
      </c>
      <c r="I144" s="42"/>
      <c r="J144" s="42"/>
      <c r="K144" s="42"/>
      <c r="L144" s="42"/>
      <c r="M144" s="42">
        <v>8</v>
      </c>
      <c r="N144" s="139">
        <v>397</v>
      </c>
    </row>
    <row r="145" spans="1:14" ht="19.5" hidden="1" customHeight="1">
      <c r="A145" s="188"/>
      <c r="B145" s="128" t="s">
        <v>102</v>
      </c>
      <c r="C145" s="42">
        <v>212</v>
      </c>
      <c r="D145" s="42">
        <v>64990</v>
      </c>
      <c r="E145" s="42">
        <v>16</v>
      </c>
      <c r="F145" s="42">
        <v>4160</v>
      </c>
      <c r="G145" s="42">
        <v>24</v>
      </c>
      <c r="H145" s="42">
        <v>6587</v>
      </c>
      <c r="I145" s="42">
        <v>118</v>
      </c>
      <c r="J145" s="42">
        <v>49515</v>
      </c>
      <c r="K145" s="42">
        <v>1</v>
      </c>
      <c r="L145" s="42">
        <v>332</v>
      </c>
      <c r="M145" s="42">
        <v>53</v>
      </c>
      <c r="N145" s="139">
        <v>4396</v>
      </c>
    </row>
    <row r="146" spans="1:14" ht="19.5" hidden="1" customHeight="1">
      <c r="A146" s="188"/>
      <c r="B146" s="128" t="s">
        <v>137</v>
      </c>
      <c r="C146" s="42">
        <v>511</v>
      </c>
      <c r="D146" s="42">
        <v>42938</v>
      </c>
      <c r="E146" s="42">
        <v>126</v>
      </c>
      <c r="F146" s="42">
        <v>19121</v>
      </c>
      <c r="G146" s="42">
        <v>18</v>
      </c>
      <c r="H146" s="42">
        <v>1381</v>
      </c>
      <c r="I146" s="42">
        <v>74</v>
      </c>
      <c r="J146" s="42">
        <v>9115</v>
      </c>
      <c r="K146" s="42"/>
      <c r="L146" s="42"/>
      <c r="M146" s="42">
        <v>293</v>
      </c>
      <c r="N146" s="139">
        <v>13321</v>
      </c>
    </row>
    <row r="147" spans="1:14" ht="19.5" hidden="1" customHeight="1">
      <c r="A147" s="188"/>
      <c r="B147" s="128" t="s">
        <v>138</v>
      </c>
      <c r="C147" s="42">
        <v>70</v>
      </c>
      <c r="D147" s="42">
        <v>2337</v>
      </c>
      <c r="E147" s="42">
        <v>16</v>
      </c>
      <c r="F147" s="42">
        <v>390</v>
      </c>
      <c r="G147" s="42">
        <v>2</v>
      </c>
      <c r="H147" s="42">
        <v>127</v>
      </c>
      <c r="I147" s="42">
        <v>8</v>
      </c>
      <c r="J147" s="42">
        <v>757</v>
      </c>
      <c r="K147" s="42"/>
      <c r="L147" s="42"/>
      <c r="M147" s="42">
        <v>44</v>
      </c>
      <c r="N147" s="139">
        <v>1063</v>
      </c>
    </row>
    <row r="148" spans="1:14" ht="19.5" hidden="1" customHeight="1">
      <c r="A148" s="188">
        <v>15</v>
      </c>
      <c r="B148" s="118" t="s">
        <v>0</v>
      </c>
      <c r="C148" s="42">
        <v>832</v>
      </c>
      <c r="D148" s="42">
        <v>115203</v>
      </c>
      <c r="E148" s="42">
        <v>185</v>
      </c>
      <c r="F148" s="42">
        <v>27349</v>
      </c>
      <c r="G148" s="42">
        <v>46</v>
      </c>
      <c r="H148" s="42">
        <v>8184</v>
      </c>
      <c r="I148" s="42">
        <v>204</v>
      </c>
      <c r="J148" s="42">
        <v>60040</v>
      </c>
      <c r="K148" s="42">
        <v>1</v>
      </c>
      <c r="L148" s="42">
        <v>332</v>
      </c>
      <c r="M148" s="42">
        <v>396</v>
      </c>
      <c r="N148" s="57">
        <v>19298</v>
      </c>
    </row>
    <row r="149" spans="1:14" ht="19.5" hidden="1" customHeight="1">
      <c r="A149" s="188"/>
      <c r="B149" s="128" t="s">
        <v>135</v>
      </c>
      <c r="C149" s="42">
        <v>4</v>
      </c>
      <c r="D149" s="42">
        <v>662</v>
      </c>
      <c r="E149" s="42"/>
      <c r="F149" s="42"/>
      <c r="G149" s="42">
        <v>1</v>
      </c>
      <c r="H149" s="42">
        <v>39</v>
      </c>
      <c r="I149" s="42">
        <v>2</v>
      </c>
      <c r="J149" s="42">
        <v>397</v>
      </c>
      <c r="K149" s="42"/>
      <c r="L149" s="42"/>
      <c r="M149" s="42">
        <v>1</v>
      </c>
      <c r="N149" s="139">
        <v>226</v>
      </c>
    </row>
    <row r="150" spans="1:14" ht="19.5" hidden="1" customHeight="1">
      <c r="A150" s="188"/>
      <c r="B150" s="128" t="s">
        <v>136</v>
      </c>
      <c r="C150" s="42">
        <v>24</v>
      </c>
      <c r="D150" s="42">
        <v>2656</v>
      </c>
      <c r="E150" s="42">
        <v>16</v>
      </c>
      <c r="F150" s="42">
        <v>2235</v>
      </c>
      <c r="G150" s="42">
        <v>1</v>
      </c>
      <c r="H150" s="42">
        <v>50</v>
      </c>
      <c r="I150" s="42"/>
      <c r="J150" s="42"/>
      <c r="K150" s="42"/>
      <c r="L150" s="42"/>
      <c r="M150" s="42">
        <v>7</v>
      </c>
      <c r="N150" s="139">
        <v>371</v>
      </c>
    </row>
    <row r="151" spans="1:14" ht="19.5" hidden="1" customHeight="1">
      <c r="A151" s="188"/>
      <c r="B151" s="128" t="s">
        <v>102</v>
      </c>
      <c r="C151" s="42">
        <v>215</v>
      </c>
      <c r="D151" s="42">
        <v>65390</v>
      </c>
      <c r="E151" s="42">
        <v>18</v>
      </c>
      <c r="F151" s="42">
        <v>4420</v>
      </c>
      <c r="G151" s="42">
        <v>24</v>
      </c>
      <c r="H151" s="42">
        <v>6587</v>
      </c>
      <c r="I151" s="42">
        <v>119</v>
      </c>
      <c r="J151" s="42">
        <v>49655</v>
      </c>
      <c r="K151" s="42">
        <v>1</v>
      </c>
      <c r="L151" s="42">
        <v>332</v>
      </c>
      <c r="M151" s="42">
        <v>53</v>
      </c>
      <c r="N151" s="139">
        <v>4396</v>
      </c>
    </row>
    <row r="152" spans="1:14" ht="19.5" hidden="1" customHeight="1">
      <c r="A152" s="188"/>
      <c r="B152" s="128" t="s">
        <v>137</v>
      </c>
      <c r="C152" s="42">
        <v>519</v>
      </c>
      <c r="D152" s="42">
        <v>44125</v>
      </c>
      <c r="E152" s="42">
        <v>135</v>
      </c>
      <c r="F152" s="42">
        <v>20304</v>
      </c>
      <c r="G152" s="42">
        <v>18</v>
      </c>
      <c r="H152" s="42">
        <v>1381</v>
      </c>
      <c r="I152" s="42">
        <v>75</v>
      </c>
      <c r="J152" s="42">
        <v>9231</v>
      </c>
      <c r="K152" s="42"/>
      <c r="L152" s="42"/>
      <c r="M152" s="42">
        <v>291</v>
      </c>
      <c r="N152" s="139">
        <v>13209</v>
      </c>
    </row>
    <row r="153" spans="1:14" ht="19.5" hidden="1" customHeight="1">
      <c r="A153" s="188"/>
      <c r="B153" s="128" t="s">
        <v>138</v>
      </c>
      <c r="C153" s="42">
        <v>70</v>
      </c>
      <c r="D153" s="42">
        <v>2337</v>
      </c>
      <c r="E153" s="42">
        <v>16</v>
      </c>
      <c r="F153" s="42">
        <v>390</v>
      </c>
      <c r="G153" s="42">
        <v>2</v>
      </c>
      <c r="H153" s="42">
        <v>127</v>
      </c>
      <c r="I153" s="42">
        <v>8</v>
      </c>
      <c r="J153" s="42">
        <v>757</v>
      </c>
      <c r="K153" s="42"/>
      <c r="L153" s="42"/>
      <c r="M153" s="42">
        <v>44</v>
      </c>
      <c r="N153" s="139">
        <v>1063</v>
      </c>
    </row>
    <row r="154" spans="1:14" ht="19.5" hidden="1" customHeight="1">
      <c r="A154" s="188">
        <v>16</v>
      </c>
      <c r="B154" s="118" t="s">
        <v>0</v>
      </c>
      <c r="C154" s="42">
        <v>838</v>
      </c>
      <c r="D154" s="42">
        <v>116015</v>
      </c>
      <c r="E154" s="42">
        <v>192</v>
      </c>
      <c r="F154" s="42">
        <v>27990</v>
      </c>
      <c r="G154" s="42">
        <v>46</v>
      </c>
      <c r="H154" s="42">
        <v>8184</v>
      </c>
      <c r="I154" s="42">
        <v>205</v>
      </c>
      <c r="J154" s="42">
        <v>60362</v>
      </c>
      <c r="K154" s="42">
        <v>1</v>
      </c>
      <c r="L154" s="42">
        <v>332</v>
      </c>
      <c r="M154" s="42">
        <v>394</v>
      </c>
      <c r="N154" s="57">
        <v>19147</v>
      </c>
    </row>
    <row r="155" spans="1:14" ht="19.5" hidden="1" customHeight="1">
      <c r="A155" s="188"/>
      <c r="B155" s="128" t="s">
        <v>135</v>
      </c>
      <c r="C155" s="42">
        <v>5</v>
      </c>
      <c r="D155" s="42">
        <v>722</v>
      </c>
      <c r="E155" s="42">
        <v>1</v>
      </c>
      <c r="F155" s="42">
        <v>60</v>
      </c>
      <c r="G155" s="42">
        <v>1</v>
      </c>
      <c r="H155" s="42">
        <v>39</v>
      </c>
      <c r="I155" s="42">
        <v>2</v>
      </c>
      <c r="J155" s="42">
        <v>397</v>
      </c>
      <c r="K155" s="42"/>
      <c r="L155" s="42"/>
      <c r="M155" s="42">
        <v>1</v>
      </c>
      <c r="N155" s="139">
        <v>226</v>
      </c>
    </row>
    <row r="156" spans="1:14" ht="19.5" hidden="1" customHeight="1">
      <c r="A156" s="188"/>
      <c r="B156" s="128" t="s">
        <v>136</v>
      </c>
      <c r="C156" s="42">
        <v>24</v>
      </c>
      <c r="D156" s="42">
        <v>2656</v>
      </c>
      <c r="E156" s="42">
        <v>16</v>
      </c>
      <c r="F156" s="42">
        <v>2235</v>
      </c>
      <c r="G156" s="42">
        <v>1</v>
      </c>
      <c r="H156" s="42">
        <v>50</v>
      </c>
      <c r="I156" s="42"/>
      <c r="J156" s="42"/>
      <c r="K156" s="42"/>
      <c r="L156" s="42"/>
      <c r="M156" s="42">
        <v>7</v>
      </c>
      <c r="N156" s="139">
        <v>371</v>
      </c>
    </row>
    <row r="157" spans="1:14" ht="19.5" hidden="1" customHeight="1">
      <c r="A157" s="188"/>
      <c r="B157" s="128" t="s">
        <v>102</v>
      </c>
      <c r="C157" s="42">
        <v>220</v>
      </c>
      <c r="D157" s="42">
        <v>65967</v>
      </c>
      <c r="E157" s="42">
        <v>21</v>
      </c>
      <c r="F157" s="42">
        <v>4576</v>
      </c>
      <c r="G157" s="42">
        <v>24</v>
      </c>
      <c r="H157" s="42">
        <v>6587</v>
      </c>
      <c r="I157" s="42">
        <v>120</v>
      </c>
      <c r="J157" s="42">
        <v>50039</v>
      </c>
      <c r="K157" s="42">
        <v>1</v>
      </c>
      <c r="L157" s="42">
        <v>332</v>
      </c>
      <c r="M157" s="42">
        <v>54</v>
      </c>
      <c r="N157" s="139">
        <v>4433</v>
      </c>
    </row>
    <row r="158" spans="1:14" ht="19.5" hidden="1" customHeight="1">
      <c r="A158" s="188"/>
      <c r="B158" s="128" t="s">
        <v>137</v>
      </c>
      <c r="C158" s="42">
        <v>520</v>
      </c>
      <c r="D158" s="42">
        <v>44341</v>
      </c>
      <c r="E158" s="42">
        <v>138</v>
      </c>
      <c r="F158" s="42">
        <v>20729</v>
      </c>
      <c r="G158" s="42">
        <v>18</v>
      </c>
      <c r="H158" s="42">
        <v>1381</v>
      </c>
      <c r="I158" s="42">
        <v>75</v>
      </c>
      <c r="J158" s="42">
        <v>9169</v>
      </c>
      <c r="K158" s="42"/>
      <c r="L158" s="42"/>
      <c r="M158" s="42">
        <v>289</v>
      </c>
      <c r="N158" s="139">
        <v>13062</v>
      </c>
    </row>
    <row r="159" spans="1:14" ht="19.5" hidden="1" customHeight="1" thickBot="1">
      <c r="A159" s="199"/>
      <c r="B159" s="137" t="s">
        <v>138</v>
      </c>
      <c r="C159" s="110">
        <v>69</v>
      </c>
      <c r="D159" s="110">
        <v>2329</v>
      </c>
      <c r="E159" s="110">
        <v>16</v>
      </c>
      <c r="F159" s="110">
        <v>390</v>
      </c>
      <c r="G159" s="110">
        <v>2</v>
      </c>
      <c r="H159" s="110">
        <v>127</v>
      </c>
      <c r="I159" s="110">
        <v>8</v>
      </c>
      <c r="J159" s="110">
        <v>757</v>
      </c>
      <c r="K159" s="110"/>
      <c r="L159" s="110"/>
      <c r="M159" s="110">
        <v>43</v>
      </c>
      <c r="N159" s="142">
        <v>1055</v>
      </c>
    </row>
    <row r="160" spans="1:14" hidden="1">
      <c r="B160" s="3" t="s">
        <v>129</v>
      </c>
    </row>
    <row r="161" spans="1:14" ht="17.25" hidden="1" customHeight="1" thickBot="1">
      <c r="A161" s="2"/>
      <c r="D161" s="135" t="s">
        <v>139</v>
      </c>
      <c r="M161" s="201" t="s">
        <v>130</v>
      </c>
      <c r="N161" s="201"/>
    </row>
    <row r="162" spans="1:14" ht="17.25" hidden="1" customHeight="1">
      <c r="A162" s="197" t="s">
        <v>70</v>
      </c>
      <c r="B162" s="194" t="s">
        <v>112</v>
      </c>
      <c r="C162" s="183" t="s">
        <v>0</v>
      </c>
      <c r="D162" s="183"/>
      <c r="E162" s="183" t="s">
        <v>131</v>
      </c>
      <c r="F162" s="183"/>
      <c r="G162" s="183" t="s">
        <v>132</v>
      </c>
      <c r="H162" s="183"/>
      <c r="I162" s="183" t="s">
        <v>133</v>
      </c>
      <c r="J162" s="183"/>
      <c r="K162" s="183" t="s">
        <v>134</v>
      </c>
      <c r="L162" s="183"/>
      <c r="M162" s="183" t="s">
        <v>6</v>
      </c>
      <c r="N162" s="184"/>
    </row>
    <row r="163" spans="1:14" ht="17.25" hidden="1" customHeight="1">
      <c r="A163" s="198"/>
      <c r="B163" s="195"/>
      <c r="C163" s="9" t="s">
        <v>113</v>
      </c>
      <c r="D163" s="9" t="s">
        <v>114</v>
      </c>
      <c r="E163" s="9" t="s">
        <v>113</v>
      </c>
      <c r="F163" s="9" t="s">
        <v>114</v>
      </c>
      <c r="G163" s="9" t="s">
        <v>113</v>
      </c>
      <c r="H163" s="9" t="s">
        <v>114</v>
      </c>
      <c r="I163" s="9" t="s">
        <v>113</v>
      </c>
      <c r="J163" s="9" t="s">
        <v>114</v>
      </c>
      <c r="K163" s="9" t="s">
        <v>113</v>
      </c>
      <c r="L163" s="9" t="s">
        <v>114</v>
      </c>
      <c r="M163" s="9" t="s">
        <v>113</v>
      </c>
      <c r="N163" s="10" t="s">
        <v>114</v>
      </c>
    </row>
    <row r="164" spans="1:14" ht="19.5" hidden="1" customHeight="1">
      <c r="A164" s="187">
        <v>12</v>
      </c>
      <c r="B164" s="115" t="s">
        <v>0</v>
      </c>
      <c r="C164" s="41">
        <f t="shared" ref="C164:D169" si="41">SUM(E164,G164,I164,K164,M164)</f>
        <v>0</v>
      </c>
      <c r="D164" s="41">
        <f t="shared" si="41"/>
        <v>0</v>
      </c>
      <c r="E164" s="41">
        <f t="shared" ref="E164:N164" si="42">SUM(E165:E169)</f>
        <v>0</v>
      </c>
      <c r="F164" s="41">
        <f t="shared" si="42"/>
        <v>0</v>
      </c>
      <c r="G164" s="41">
        <f t="shared" si="42"/>
        <v>0</v>
      </c>
      <c r="H164" s="41">
        <f t="shared" si="42"/>
        <v>0</v>
      </c>
      <c r="I164" s="41">
        <f t="shared" si="42"/>
        <v>0</v>
      </c>
      <c r="J164" s="41">
        <f t="shared" si="42"/>
        <v>0</v>
      </c>
      <c r="K164" s="41">
        <f t="shared" si="42"/>
        <v>0</v>
      </c>
      <c r="L164" s="41">
        <f t="shared" si="42"/>
        <v>0</v>
      </c>
      <c r="M164" s="41">
        <f t="shared" si="42"/>
        <v>0</v>
      </c>
      <c r="N164" s="58">
        <f t="shared" si="42"/>
        <v>0</v>
      </c>
    </row>
    <row r="165" spans="1:14" ht="19.5" hidden="1" customHeight="1">
      <c r="A165" s="188"/>
      <c r="B165" s="128" t="s">
        <v>135</v>
      </c>
      <c r="C165" s="42">
        <f t="shared" si="41"/>
        <v>0</v>
      </c>
      <c r="D165" s="42">
        <f t="shared" si="41"/>
        <v>0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139"/>
    </row>
    <row r="166" spans="1:14" ht="19.5" hidden="1" customHeight="1">
      <c r="A166" s="188"/>
      <c r="B166" s="128" t="s">
        <v>136</v>
      </c>
      <c r="C166" s="42">
        <f t="shared" si="41"/>
        <v>0</v>
      </c>
      <c r="D166" s="42">
        <f t="shared" si="41"/>
        <v>0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139"/>
    </row>
    <row r="167" spans="1:14" ht="19.5" hidden="1" customHeight="1">
      <c r="A167" s="188"/>
      <c r="B167" s="128" t="s">
        <v>102</v>
      </c>
      <c r="C167" s="42">
        <f t="shared" si="41"/>
        <v>0</v>
      </c>
      <c r="D167" s="42">
        <f t="shared" si="41"/>
        <v>0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139"/>
    </row>
    <row r="168" spans="1:14" ht="19.5" hidden="1" customHeight="1">
      <c r="A168" s="188"/>
      <c r="B168" s="128" t="s">
        <v>137</v>
      </c>
      <c r="C168" s="42">
        <f t="shared" si="41"/>
        <v>0</v>
      </c>
      <c r="D168" s="42">
        <f t="shared" si="41"/>
        <v>0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139"/>
    </row>
    <row r="169" spans="1:14" ht="19.5" hidden="1" customHeight="1">
      <c r="A169" s="188"/>
      <c r="B169" s="128" t="s">
        <v>138</v>
      </c>
      <c r="C169" s="42">
        <f t="shared" si="41"/>
        <v>0</v>
      </c>
      <c r="D169" s="42">
        <f t="shared" si="41"/>
        <v>0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139"/>
    </row>
    <row r="170" spans="1:14" ht="19.5" hidden="1" customHeight="1">
      <c r="A170" s="188">
        <v>13</v>
      </c>
      <c r="B170" s="118" t="s">
        <v>0</v>
      </c>
      <c r="C170" s="42">
        <v>2664</v>
      </c>
      <c r="D170" s="42">
        <v>257503</v>
      </c>
      <c r="E170" s="42">
        <v>277</v>
      </c>
      <c r="F170" s="42">
        <v>50372</v>
      </c>
      <c r="G170" s="42">
        <v>112</v>
      </c>
      <c r="H170" s="42">
        <v>35348</v>
      </c>
      <c r="I170" s="42">
        <v>507</v>
      </c>
      <c r="J170" s="42">
        <v>82010</v>
      </c>
      <c r="K170" s="42">
        <v>16</v>
      </c>
      <c r="L170" s="42">
        <v>13057</v>
      </c>
      <c r="M170" s="42">
        <v>1752</v>
      </c>
      <c r="N170" s="57">
        <v>76716</v>
      </c>
    </row>
    <row r="171" spans="1:14" ht="19.5" hidden="1" customHeight="1">
      <c r="A171" s="188"/>
      <c r="B171" s="128" t="s">
        <v>135</v>
      </c>
      <c r="C171" s="42">
        <v>6</v>
      </c>
      <c r="D171" s="42">
        <v>3885</v>
      </c>
      <c r="E171" s="42">
        <v>1</v>
      </c>
      <c r="F171" s="42">
        <v>193</v>
      </c>
      <c r="G171" s="42">
        <v>1</v>
      </c>
      <c r="H171" s="42">
        <v>2470</v>
      </c>
      <c r="I171" s="42">
        <v>1</v>
      </c>
      <c r="J171" s="42">
        <v>1070</v>
      </c>
      <c r="K171" s="42">
        <v>1</v>
      </c>
      <c r="L171" s="42">
        <v>112</v>
      </c>
      <c r="M171" s="42">
        <v>2</v>
      </c>
      <c r="N171" s="139">
        <v>40</v>
      </c>
    </row>
    <row r="172" spans="1:14" ht="19.5" hidden="1" customHeight="1">
      <c r="A172" s="188"/>
      <c r="B172" s="128" t="s">
        <v>136</v>
      </c>
      <c r="C172" s="42">
        <v>91</v>
      </c>
      <c r="D172" s="42">
        <v>34493</v>
      </c>
      <c r="E172" s="42">
        <v>50</v>
      </c>
      <c r="F172" s="42">
        <v>17763</v>
      </c>
      <c r="G172" s="42">
        <v>7</v>
      </c>
      <c r="H172" s="42">
        <v>8242</v>
      </c>
      <c r="I172" s="42">
        <v>19</v>
      </c>
      <c r="J172" s="42">
        <v>1903</v>
      </c>
      <c r="K172" s="42">
        <v>4</v>
      </c>
      <c r="L172" s="42">
        <v>5723</v>
      </c>
      <c r="M172" s="42">
        <v>11</v>
      </c>
      <c r="N172" s="139">
        <v>862</v>
      </c>
    </row>
    <row r="173" spans="1:14" ht="19.5" hidden="1" customHeight="1">
      <c r="A173" s="188"/>
      <c r="B173" s="128" t="s">
        <v>102</v>
      </c>
      <c r="C173" s="42">
        <v>366</v>
      </c>
      <c r="D173" s="42">
        <v>97654</v>
      </c>
      <c r="E173" s="42">
        <v>46</v>
      </c>
      <c r="F173" s="42">
        <v>10373</v>
      </c>
      <c r="G173" s="42">
        <v>58</v>
      </c>
      <c r="H173" s="42">
        <v>21893</v>
      </c>
      <c r="I173" s="42">
        <v>188</v>
      </c>
      <c r="J173" s="42">
        <v>50445</v>
      </c>
      <c r="K173" s="42">
        <v>10</v>
      </c>
      <c r="L173" s="42">
        <v>7002</v>
      </c>
      <c r="M173" s="42">
        <v>64</v>
      </c>
      <c r="N173" s="139">
        <v>7941</v>
      </c>
    </row>
    <row r="174" spans="1:14" ht="19.5" hidden="1" customHeight="1">
      <c r="A174" s="188"/>
      <c r="B174" s="128" t="s">
        <v>137</v>
      </c>
      <c r="C174" s="42">
        <v>1927</v>
      </c>
      <c r="D174" s="42">
        <v>112699</v>
      </c>
      <c r="E174" s="42">
        <v>160</v>
      </c>
      <c r="F174" s="42">
        <v>20697</v>
      </c>
      <c r="G174" s="42">
        <v>33</v>
      </c>
      <c r="H174" s="42">
        <v>2096</v>
      </c>
      <c r="I174" s="42">
        <v>274</v>
      </c>
      <c r="J174" s="42">
        <v>27525</v>
      </c>
      <c r="K174" s="42">
        <v>1</v>
      </c>
      <c r="L174" s="42">
        <v>220</v>
      </c>
      <c r="M174" s="42">
        <v>1459</v>
      </c>
      <c r="N174" s="139">
        <v>62161</v>
      </c>
    </row>
    <row r="175" spans="1:14" ht="19.5" hidden="1" customHeight="1">
      <c r="A175" s="188"/>
      <c r="B175" s="128" t="s">
        <v>138</v>
      </c>
      <c r="C175" s="42">
        <v>274</v>
      </c>
      <c r="D175" s="42">
        <v>8772</v>
      </c>
      <c r="E175" s="42">
        <v>20</v>
      </c>
      <c r="F175" s="42">
        <v>1346</v>
      </c>
      <c r="G175" s="42">
        <v>13</v>
      </c>
      <c r="H175" s="42">
        <v>647</v>
      </c>
      <c r="I175" s="42">
        <v>25</v>
      </c>
      <c r="J175" s="42">
        <v>1067</v>
      </c>
      <c r="K175" s="42"/>
      <c r="L175" s="42"/>
      <c r="M175" s="42">
        <v>216</v>
      </c>
      <c r="N175" s="139">
        <v>5712</v>
      </c>
    </row>
    <row r="176" spans="1:14" ht="19.5" hidden="1" customHeight="1">
      <c r="A176" s="188">
        <v>14</v>
      </c>
      <c r="B176" s="118" t="s">
        <v>0</v>
      </c>
      <c r="C176" s="42">
        <v>2685</v>
      </c>
      <c r="D176" s="42">
        <v>263788</v>
      </c>
      <c r="E176" s="42">
        <v>282</v>
      </c>
      <c r="F176" s="42">
        <v>50870</v>
      </c>
      <c r="G176" s="42">
        <v>117</v>
      </c>
      <c r="H176" s="42">
        <v>35888</v>
      </c>
      <c r="I176" s="42">
        <v>519</v>
      </c>
      <c r="J176" s="42">
        <v>86694</v>
      </c>
      <c r="K176" s="42">
        <v>17</v>
      </c>
      <c r="L176" s="42">
        <v>13163</v>
      </c>
      <c r="M176" s="42">
        <v>1750</v>
      </c>
      <c r="N176" s="57">
        <v>77173</v>
      </c>
    </row>
    <row r="177" spans="1:14" ht="19.5" hidden="1" customHeight="1">
      <c r="A177" s="188"/>
      <c r="B177" s="128" t="s">
        <v>135</v>
      </c>
      <c r="C177" s="42">
        <v>7</v>
      </c>
      <c r="D177" s="42">
        <v>4687</v>
      </c>
      <c r="E177" s="42">
        <v>1</v>
      </c>
      <c r="F177" s="42">
        <v>193</v>
      </c>
      <c r="G177" s="42">
        <v>1</v>
      </c>
      <c r="H177" s="42">
        <v>2470</v>
      </c>
      <c r="I177" s="42">
        <v>1</v>
      </c>
      <c r="J177" s="42">
        <v>1070</v>
      </c>
      <c r="K177" s="42">
        <v>1</v>
      </c>
      <c r="L177" s="42">
        <v>112</v>
      </c>
      <c r="M177" s="42">
        <v>3</v>
      </c>
      <c r="N177" s="139">
        <v>842</v>
      </c>
    </row>
    <row r="178" spans="1:14" ht="19.5" hidden="1" customHeight="1">
      <c r="A178" s="188"/>
      <c r="B178" s="128" t="s">
        <v>136</v>
      </c>
      <c r="C178" s="42">
        <v>91</v>
      </c>
      <c r="D178" s="42">
        <v>34494</v>
      </c>
      <c r="E178" s="42">
        <v>50</v>
      </c>
      <c r="F178" s="42">
        <v>17764</v>
      </c>
      <c r="G178" s="42">
        <v>7</v>
      </c>
      <c r="H178" s="42">
        <v>8242</v>
      </c>
      <c r="I178" s="42">
        <v>19</v>
      </c>
      <c r="J178" s="42">
        <v>1903</v>
      </c>
      <c r="K178" s="42">
        <v>4</v>
      </c>
      <c r="L178" s="42">
        <v>5723</v>
      </c>
      <c r="M178" s="42">
        <v>11</v>
      </c>
      <c r="N178" s="139">
        <v>862</v>
      </c>
    </row>
    <row r="179" spans="1:14" ht="19.5" hidden="1" customHeight="1">
      <c r="A179" s="188"/>
      <c r="B179" s="128" t="s">
        <v>102</v>
      </c>
      <c r="C179" s="42">
        <v>382</v>
      </c>
      <c r="D179" s="42">
        <v>103242</v>
      </c>
      <c r="E179" s="42">
        <v>47</v>
      </c>
      <c r="F179" s="42">
        <v>10452</v>
      </c>
      <c r="G179" s="42">
        <v>62</v>
      </c>
      <c r="H179" s="42">
        <v>22365</v>
      </c>
      <c r="I179" s="42">
        <v>197</v>
      </c>
      <c r="J179" s="42">
        <v>55292</v>
      </c>
      <c r="K179" s="42">
        <v>11</v>
      </c>
      <c r="L179" s="42">
        <v>7108</v>
      </c>
      <c r="M179" s="42">
        <v>65</v>
      </c>
      <c r="N179" s="139">
        <v>8025</v>
      </c>
    </row>
    <row r="180" spans="1:14" ht="19.5" hidden="1" customHeight="1">
      <c r="A180" s="188"/>
      <c r="B180" s="128" t="s">
        <v>137</v>
      </c>
      <c r="C180" s="42">
        <v>1933</v>
      </c>
      <c r="D180" s="42">
        <v>112674</v>
      </c>
      <c r="E180" s="42">
        <v>164</v>
      </c>
      <c r="F180" s="42">
        <v>21115</v>
      </c>
      <c r="G180" s="42">
        <v>34</v>
      </c>
      <c r="H180" s="42">
        <v>2163</v>
      </c>
      <c r="I180" s="42">
        <v>276</v>
      </c>
      <c r="J180" s="42">
        <v>27350</v>
      </c>
      <c r="K180" s="42">
        <v>1</v>
      </c>
      <c r="L180" s="42">
        <v>220</v>
      </c>
      <c r="M180" s="42">
        <v>1458</v>
      </c>
      <c r="N180" s="139">
        <v>61826</v>
      </c>
    </row>
    <row r="181" spans="1:14" ht="19.5" hidden="1" customHeight="1">
      <c r="A181" s="188"/>
      <c r="B181" s="128" t="s">
        <v>138</v>
      </c>
      <c r="C181" s="42">
        <v>272</v>
      </c>
      <c r="D181" s="42">
        <v>8691</v>
      </c>
      <c r="E181" s="42">
        <v>20</v>
      </c>
      <c r="F181" s="42">
        <v>1346</v>
      </c>
      <c r="G181" s="42">
        <v>13</v>
      </c>
      <c r="H181" s="42">
        <v>648</v>
      </c>
      <c r="I181" s="42">
        <v>26</v>
      </c>
      <c r="J181" s="42">
        <v>1079</v>
      </c>
      <c r="K181" s="42"/>
      <c r="L181" s="42"/>
      <c r="M181" s="42">
        <v>213</v>
      </c>
      <c r="N181" s="139">
        <v>5618</v>
      </c>
    </row>
    <row r="182" spans="1:14" ht="19.5" hidden="1" customHeight="1">
      <c r="A182" s="188">
        <v>15</v>
      </c>
      <c r="B182" s="118" t="s">
        <v>0</v>
      </c>
      <c r="C182" s="42">
        <v>2705</v>
      </c>
      <c r="D182" s="42">
        <v>266129</v>
      </c>
      <c r="E182" s="42">
        <v>286</v>
      </c>
      <c r="F182" s="42">
        <v>52092</v>
      </c>
      <c r="G182" s="42">
        <v>118</v>
      </c>
      <c r="H182" s="42">
        <v>35914</v>
      </c>
      <c r="I182" s="42">
        <v>531</v>
      </c>
      <c r="J182" s="42">
        <v>87597</v>
      </c>
      <c r="K182" s="42">
        <v>17</v>
      </c>
      <c r="L182" s="42">
        <v>13163</v>
      </c>
      <c r="M182" s="42">
        <v>1753</v>
      </c>
      <c r="N182" s="57">
        <v>77363</v>
      </c>
    </row>
    <row r="183" spans="1:14" ht="19.5" hidden="1" customHeight="1">
      <c r="A183" s="188"/>
      <c r="B183" s="128" t="s">
        <v>135</v>
      </c>
      <c r="C183" s="42">
        <v>7</v>
      </c>
      <c r="D183" s="42">
        <v>4687</v>
      </c>
      <c r="E183" s="42">
        <v>1</v>
      </c>
      <c r="F183" s="42">
        <v>193</v>
      </c>
      <c r="G183" s="42">
        <v>1</v>
      </c>
      <c r="H183" s="42">
        <v>2470</v>
      </c>
      <c r="I183" s="42">
        <v>1</v>
      </c>
      <c r="J183" s="42">
        <v>1070</v>
      </c>
      <c r="K183" s="42">
        <v>1</v>
      </c>
      <c r="L183" s="42">
        <v>112</v>
      </c>
      <c r="M183" s="42">
        <v>3</v>
      </c>
      <c r="N183" s="139">
        <v>842</v>
      </c>
    </row>
    <row r="184" spans="1:14" ht="19.5" hidden="1" customHeight="1">
      <c r="A184" s="188"/>
      <c r="B184" s="128" t="s">
        <v>136</v>
      </c>
      <c r="C184" s="42">
        <v>92</v>
      </c>
      <c r="D184" s="42">
        <v>34514</v>
      </c>
      <c r="E184" s="42">
        <v>50</v>
      </c>
      <c r="F184" s="42">
        <v>17763</v>
      </c>
      <c r="G184" s="42">
        <v>7</v>
      </c>
      <c r="H184" s="42">
        <v>8242</v>
      </c>
      <c r="I184" s="42">
        <v>20</v>
      </c>
      <c r="J184" s="42">
        <v>1924</v>
      </c>
      <c r="K184" s="42">
        <v>4</v>
      </c>
      <c r="L184" s="42">
        <v>5723</v>
      </c>
      <c r="M184" s="42">
        <v>11</v>
      </c>
      <c r="N184" s="139">
        <v>862</v>
      </c>
    </row>
    <row r="185" spans="1:14" ht="19.5" hidden="1" customHeight="1">
      <c r="A185" s="188"/>
      <c r="B185" s="128" t="s">
        <v>102</v>
      </c>
      <c r="C185" s="42">
        <v>388</v>
      </c>
      <c r="D185" s="42">
        <v>104448</v>
      </c>
      <c r="E185" s="42">
        <v>49</v>
      </c>
      <c r="F185" s="42">
        <v>11276</v>
      </c>
      <c r="G185" s="42">
        <v>62</v>
      </c>
      <c r="H185" s="42">
        <v>22365</v>
      </c>
      <c r="I185" s="42">
        <v>201</v>
      </c>
      <c r="J185" s="42">
        <v>55674</v>
      </c>
      <c r="K185" s="42">
        <v>11</v>
      </c>
      <c r="L185" s="42">
        <v>7108</v>
      </c>
      <c r="M185" s="42">
        <v>65</v>
      </c>
      <c r="N185" s="139">
        <v>8025</v>
      </c>
    </row>
    <row r="186" spans="1:14" ht="19.5" hidden="1" customHeight="1">
      <c r="A186" s="188"/>
      <c r="B186" s="128" t="s">
        <v>137</v>
      </c>
      <c r="C186" s="42">
        <v>1944</v>
      </c>
      <c r="D186" s="42">
        <v>113601</v>
      </c>
      <c r="E186" s="42">
        <v>166</v>
      </c>
      <c r="F186" s="42">
        <v>21514</v>
      </c>
      <c r="G186" s="42">
        <v>35</v>
      </c>
      <c r="H186" s="42">
        <v>2189</v>
      </c>
      <c r="I186" s="42">
        <v>281</v>
      </c>
      <c r="J186" s="42">
        <v>27663</v>
      </c>
      <c r="K186" s="42">
        <v>1</v>
      </c>
      <c r="L186" s="42">
        <v>220</v>
      </c>
      <c r="M186" s="42">
        <v>1461</v>
      </c>
      <c r="N186" s="139">
        <v>62015</v>
      </c>
    </row>
    <row r="187" spans="1:14" ht="19.5" hidden="1" customHeight="1">
      <c r="A187" s="188"/>
      <c r="B187" s="128" t="s">
        <v>138</v>
      </c>
      <c r="C187" s="42">
        <v>274</v>
      </c>
      <c r="D187" s="42">
        <v>8879</v>
      </c>
      <c r="E187" s="42">
        <v>20</v>
      </c>
      <c r="F187" s="42">
        <v>1346</v>
      </c>
      <c r="G187" s="42">
        <v>13</v>
      </c>
      <c r="H187" s="42">
        <v>648</v>
      </c>
      <c r="I187" s="42">
        <v>28</v>
      </c>
      <c r="J187" s="42">
        <v>1266</v>
      </c>
      <c r="K187" s="42"/>
      <c r="L187" s="42"/>
      <c r="M187" s="42">
        <v>213</v>
      </c>
      <c r="N187" s="139">
        <v>5619</v>
      </c>
    </row>
    <row r="188" spans="1:14" ht="19.5" hidden="1" customHeight="1">
      <c r="A188" s="188">
        <v>16</v>
      </c>
      <c r="B188" s="118" t="s">
        <v>0</v>
      </c>
      <c r="C188" s="42">
        <v>2742</v>
      </c>
      <c r="D188" s="42">
        <v>257209</v>
      </c>
      <c r="E188" s="42">
        <v>287</v>
      </c>
      <c r="F188" s="42">
        <v>51404</v>
      </c>
      <c r="G188" s="42">
        <v>119</v>
      </c>
      <c r="H188" s="42">
        <v>26933</v>
      </c>
      <c r="I188" s="42">
        <v>565</v>
      </c>
      <c r="J188" s="42">
        <v>88037</v>
      </c>
      <c r="K188" s="42">
        <v>17</v>
      </c>
      <c r="L188" s="42">
        <v>13163</v>
      </c>
      <c r="M188" s="42">
        <v>1754</v>
      </c>
      <c r="N188" s="57">
        <v>77672</v>
      </c>
    </row>
    <row r="189" spans="1:14" ht="19.5" hidden="1" customHeight="1">
      <c r="A189" s="188"/>
      <c r="B189" s="128" t="s">
        <v>135</v>
      </c>
      <c r="C189" s="42">
        <v>6</v>
      </c>
      <c r="D189" s="42">
        <v>3617</v>
      </c>
      <c r="E189" s="42">
        <v>1</v>
      </c>
      <c r="F189" s="42">
        <v>193</v>
      </c>
      <c r="G189" s="42">
        <v>1</v>
      </c>
      <c r="H189" s="42">
        <v>2470</v>
      </c>
      <c r="I189" s="42"/>
      <c r="J189" s="42"/>
      <c r="K189" s="42">
        <v>1</v>
      </c>
      <c r="L189" s="42">
        <v>112</v>
      </c>
      <c r="M189" s="42">
        <v>3</v>
      </c>
      <c r="N189" s="139">
        <v>842</v>
      </c>
    </row>
    <row r="190" spans="1:14" ht="19.5" hidden="1" customHeight="1">
      <c r="A190" s="188"/>
      <c r="B190" s="128" t="s">
        <v>136</v>
      </c>
      <c r="C190" s="42">
        <v>93</v>
      </c>
      <c r="D190" s="42">
        <v>34542</v>
      </c>
      <c r="E190" s="42">
        <v>52</v>
      </c>
      <c r="F190" s="42">
        <v>17903</v>
      </c>
      <c r="G190" s="42">
        <v>7</v>
      </c>
      <c r="H190" s="42">
        <v>8242</v>
      </c>
      <c r="I190" s="42">
        <v>19</v>
      </c>
      <c r="J190" s="42">
        <v>1812</v>
      </c>
      <c r="K190" s="42">
        <v>4</v>
      </c>
      <c r="L190" s="42">
        <v>5723</v>
      </c>
      <c r="M190" s="42">
        <v>11</v>
      </c>
      <c r="N190" s="139">
        <v>862</v>
      </c>
    </row>
    <row r="191" spans="1:14" ht="19.5" hidden="1" customHeight="1">
      <c r="A191" s="188"/>
      <c r="B191" s="128" t="s">
        <v>102</v>
      </c>
      <c r="C191" s="42">
        <v>398</v>
      </c>
      <c r="D191" s="42">
        <v>95728</v>
      </c>
      <c r="E191" s="42">
        <v>48</v>
      </c>
      <c r="F191" s="42">
        <v>10410</v>
      </c>
      <c r="G191" s="42">
        <v>63</v>
      </c>
      <c r="H191" s="42">
        <v>13384</v>
      </c>
      <c r="I191" s="42">
        <v>210</v>
      </c>
      <c r="J191" s="42">
        <v>56410</v>
      </c>
      <c r="K191" s="42">
        <v>11</v>
      </c>
      <c r="L191" s="42">
        <v>7108</v>
      </c>
      <c r="M191" s="42">
        <v>66</v>
      </c>
      <c r="N191" s="139">
        <v>8416</v>
      </c>
    </row>
    <row r="192" spans="1:14" ht="19.5" hidden="1" customHeight="1">
      <c r="A192" s="188"/>
      <c r="B192" s="128" t="s">
        <v>137</v>
      </c>
      <c r="C192" s="42">
        <v>1973</v>
      </c>
      <c r="D192" s="42">
        <v>114502</v>
      </c>
      <c r="E192" s="42">
        <v>166</v>
      </c>
      <c r="F192" s="42">
        <v>21552</v>
      </c>
      <c r="G192" s="42">
        <v>35</v>
      </c>
      <c r="H192" s="42">
        <v>2189</v>
      </c>
      <c r="I192" s="42">
        <v>308</v>
      </c>
      <c r="J192" s="42">
        <v>28549</v>
      </c>
      <c r="K192" s="42">
        <v>1</v>
      </c>
      <c r="L192" s="42">
        <v>220</v>
      </c>
      <c r="M192" s="42">
        <v>1463</v>
      </c>
      <c r="N192" s="139">
        <v>61992</v>
      </c>
    </row>
    <row r="193" spans="1:14" ht="19.5" hidden="1" customHeight="1" thickBot="1">
      <c r="A193" s="199"/>
      <c r="B193" s="137" t="s">
        <v>138</v>
      </c>
      <c r="C193" s="110">
        <v>272</v>
      </c>
      <c r="D193" s="110">
        <v>8820</v>
      </c>
      <c r="E193" s="110">
        <v>20</v>
      </c>
      <c r="F193" s="110">
        <v>1346</v>
      </c>
      <c r="G193" s="110">
        <v>13</v>
      </c>
      <c r="H193" s="110">
        <v>648</v>
      </c>
      <c r="I193" s="110">
        <v>28</v>
      </c>
      <c r="J193" s="110">
        <v>1266</v>
      </c>
      <c r="K193" s="110"/>
      <c r="L193" s="110"/>
      <c r="M193" s="110">
        <v>211</v>
      </c>
      <c r="N193" s="142">
        <v>5560</v>
      </c>
    </row>
    <row r="194" spans="1:14" hidden="1">
      <c r="B194" s="3" t="s">
        <v>129</v>
      </c>
    </row>
  </sheetData>
  <mergeCells count="68">
    <mergeCell ref="A52:A57"/>
    <mergeCell ref="A40:A45"/>
    <mergeCell ref="A46:A51"/>
    <mergeCell ref="A188:A193"/>
    <mergeCell ref="A170:A175"/>
    <mergeCell ref="A176:A181"/>
    <mergeCell ref="A182:A187"/>
    <mergeCell ref="A96:A101"/>
    <mergeCell ref="A94:A95"/>
    <mergeCell ref="A62:A67"/>
    <mergeCell ref="A164:A169"/>
    <mergeCell ref="G162:H162"/>
    <mergeCell ref="I162:J162"/>
    <mergeCell ref="K162:L162"/>
    <mergeCell ref="M162:N162"/>
    <mergeCell ref="A162:A163"/>
    <mergeCell ref="B162:B163"/>
    <mergeCell ref="C162:D162"/>
    <mergeCell ref="E162:F162"/>
    <mergeCell ref="A142:A147"/>
    <mergeCell ref="A148:A153"/>
    <mergeCell ref="A154:A159"/>
    <mergeCell ref="M93:N93"/>
    <mergeCell ref="M127:N127"/>
    <mergeCell ref="M161:N161"/>
    <mergeCell ref="A130:A135"/>
    <mergeCell ref="A136:A141"/>
    <mergeCell ref="C128:D128"/>
    <mergeCell ref="E128:F128"/>
    <mergeCell ref="A128:A129"/>
    <mergeCell ref="B128:B129"/>
    <mergeCell ref="M128:N128"/>
    <mergeCell ref="G128:H128"/>
    <mergeCell ref="I128:J128"/>
    <mergeCell ref="G94:H94"/>
    <mergeCell ref="I94:J94"/>
    <mergeCell ref="K94:L94"/>
    <mergeCell ref="M94:N94"/>
    <mergeCell ref="K128:L128"/>
    <mergeCell ref="A74:A79"/>
    <mergeCell ref="A80:A85"/>
    <mergeCell ref="K60:L60"/>
    <mergeCell ref="B94:B95"/>
    <mergeCell ref="C94:D94"/>
    <mergeCell ref="E94:F94"/>
    <mergeCell ref="A86:A91"/>
    <mergeCell ref="A60:A61"/>
    <mergeCell ref="C60:D60"/>
    <mergeCell ref="E60:F60"/>
    <mergeCell ref="G60:H60"/>
    <mergeCell ref="I60:J60"/>
    <mergeCell ref="A68:A73"/>
    <mergeCell ref="C2:D2"/>
    <mergeCell ref="E2:F2"/>
    <mergeCell ref="G2:H2"/>
    <mergeCell ref="I2:J2"/>
    <mergeCell ref="M60:N60"/>
    <mergeCell ref="B60:B61"/>
    <mergeCell ref="K2:L2"/>
    <mergeCell ref="M2:N2"/>
    <mergeCell ref="A28:A33"/>
    <mergeCell ref="A34:A39"/>
    <mergeCell ref="A4:A9"/>
    <mergeCell ref="A10:A15"/>
    <mergeCell ref="A16:A21"/>
    <mergeCell ref="A22:A27"/>
    <mergeCell ref="A2:A3"/>
    <mergeCell ref="B2:B3"/>
  </mergeCells>
  <phoneticPr fontId="2"/>
  <pageMargins left="0.78740157480314965" right="0.78740157480314965" top="0.59055118110236227" bottom="0.59055118110236227" header="0.51181102362204722" footer="0.51181102362204722"/>
  <pageSetup paperSize="9" scale="96" orientation="portrait" r:id="rId1"/>
  <headerFooter alignWithMargins="0"/>
  <rowBreaks count="3" manualBreakCount="3">
    <brk id="92" max="13" man="1"/>
    <brk id="126" max="13" man="1"/>
    <brk id="16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224</v>
      </c>
      <c r="L1" s="200"/>
      <c r="M1" s="200"/>
      <c r="O1" s="4" t="s">
        <v>130</v>
      </c>
    </row>
    <row r="2" spans="1:15">
      <c r="A2" s="206" t="s">
        <v>112</v>
      </c>
      <c r="B2" s="221" t="s">
        <v>77</v>
      </c>
      <c r="C2" s="221"/>
      <c r="D2" s="221" t="s">
        <v>78</v>
      </c>
      <c r="E2" s="221"/>
      <c r="F2" s="221" t="s">
        <v>79</v>
      </c>
      <c r="G2" s="221"/>
      <c r="H2" s="221" t="s">
        <v>80</v>
      </c>
      <c r="I2" s="221"/>
      <c r="J2" s="194" t="s">
        <v>81</v>
      </c>
      <c r="K2" s="194"/>
      <c r="L2" s="194">
        <v>16</v>
      </c>
      <c r="M2" s="194"/>
      <c r="N2" s="194">
        <v>17</v>
      </c>
      <c r="O2" s="256"/>
    </row>
    <row r="3" spans="1:15">
      <c r="A3" s="207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6" t="s">
        <v>113</v>
      </c>
      <c r="K3" s="126" t="s">
        <v>114</v>
      </c>
      <c r="L3" s="126" t="s">
        <v>113</v>
      </c>
      <c r="M3" s="126" t="s">
        <v>114</v>
      </c>
      <c r="N3" s="126" t="s">
        <v>113</v>
      </c>
      <c r="O3" s="63" t="s">
        <v>114</v>
      </c>
    </row>
    <row r="4" spans="1:15" ht="20.25" customHeight="1">
      <c r="A4" s="28" t="s">
        <v>0</v>
      </c>
      <c r="B4" s="143">
        <f t="shared" ref="B4:O4" si="0">SUM(B5:B16)</f>
        <v>33054</v>
      </c>
      <c r="C4" s="143">
        <f t="shared" si="0"/>
        <v>2923601</v>
      </c>
      <c r="D4" s="143">
        <f t="shared" si="0"/>
        <v>31804</v>
      </c>
      <c r="E4" s="143">
        <f t="shared" si="0"/>
        <v>2926177</v>
      </c>
      <c r="F4" s="143">
        <f t="shared" si="0"/>
        <v>31113</v>
      </c>
      <c r="G4" s="143">
        <f t="shared" si="0"/>
        <v>2972583</v>
      </c>
      <c r="H4" s="143">
        <f t="shared" si="0"/>
        <v>31101</v>
      </c>
      <c r="I4" s="143">
        <f t="shared" si="0"/>
        <v>3006261</v>
      </c>
      <c r="J4" s="143">
        <f t="shared" si="0"/>
        <v>51336</v>
      </c>
      <c r="K4" s="143">
        <f t="shared" si="0"/>
        <v>5006489</v>
      </c>
      <c r="L4" s="143">
        <f t="shared" si="0"/>
        <v>51492</v>
      </c>
      <c r="M4" s="143">
        <f t="shared" si="0"/>
        <v>5048346</v>
      </c>
      <c r="N4" s="143">
        <f t="shared" si="0"/>
        <v>72589</v>
      </c>
      <c r="O4" s="143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71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186</v>
      </c>
      <c r="L18" s="200"/>
      <c r="M18" s="200"/>
      <c r="O18" s="85" t="s">
        <v>130</v>
      </c>
    </row>
    <row r="19" spans="1:15">
      <c r="A19" s="196" t="s">
        <v>112</v>
      </c>
      <c r="B19" s="194" t="s">
        <v>77</v>
      </c>
      <c r="C19" s="194"/>
      <c r="D19" s="194" t="s">
        <v>78</v>
      </c>
      <c r="E19" s="194"/>
      <c r="F19" s="194" t="s">
        <v>79</v>
      </c>
      <c r="G19" s="194"/>
      <c r="H19" s="194" t="s">
        <v>80</v>
      </c>
      <c r="I19" s="194"/>
      <c r="J19" s="194" t="s">
        <v>81</v>
      </c>
      <c r="K19" s="194"/>
      <c r="L19" s="194" t="s">
        <v>115</v>
      </c>
      <c r="M19" s="194"/>
      <c r="N19" s="194" t="s">
        <v>157</v>
      </c>
      <c r="O19" s="256"/>
    </row>
    <row r="20" spans="1:15">
      <c r="A20" s="216"/>
      <c r="B20" s="126" t="s">
        <v>113</v>
      </c>
      <c r="C20" s="126" t="s">
        <v>114</v>
      </c>
      <c r="D20" s="126" t="s">
        <v>113</v>
      </c>
      <c r="E20" s="126" t="s">
        <v>114</v>
      </c>
      <c r="F20" s="126" t="s">
        <v>113</v>
      </c>
      <c r="G20" s="126" t="s">
        <v>114</v>
      </c>
      <c r="H20" s="126" t="s">
        <v>113</v>
      </c>
      <c r="I20" s="126" t="s">
        <v>114</v>
      </c>
      <c r="J20" s="126" t="s">
        <v>113</v>
      </c>
      <c r="K20" s="126" t="s">
        <v>114</v>
      </c>
      <c r="L20" s="126" t="s">
        <v>113</v>
      </c>
      <c r="M20" s="126" t="s">
        <v>114</v>
      </c>
      <c r="N20" s="126" t="s">
        <v>113</v>
      </c>
      <c r="O20" s="63" t="s">
        <v>114</v>
      </c>
    </row>
    <row r="21" spans="1:15" ht="26.25" customHeight="1">
      <c r="A21" s="144" t="s">
        <v>116</v>
      </c>
      <c r="B21" s="38">
        <f t="shared" ref="B21:I21" si="3">SUM(B22:B33)</f>
        <v>33054</v>
      </c>
      <c r="C21" s="38">
        <f t="shared" si="3"/>
        <v>2923601</v>
      </c>
      <c r="D21" s="38">
        <f t="shared" si="3"/>
        <v>31804</v>
      </c>
      <c r="E21" s="38">
        <f t="shared" si="3"/>
        <v>2926177</v>
      </c>
      <c r="F21" s="38">
        <f t="shared" si="3"/>
        <v>31113</v>
      </c>
      <c r="G21" s="38">
        <f t="shared" si="3"/>
        <v>2972583</v>
      </c>
      <c r="H21" s="38">
        <f t="shared" si="3"/>
        <v>31101</v>
      </c>
      <c r="I21" s="38">
        <f t="shared" si="3"/>
        <v>3006261</v>
      </c>
      <c r="J21" s="38">
        <v>31239</v>
      </c>
      <c r="K21" s="38">
        <v>3039611</v>
      </c>
      <c r="L21" s="38">
        <v>31373</v>
      </c>
      <c r="M21" s="38">
        <v>3072151</v>
      </c>
      <c r="N21" s="38">
        <v>20532</v>
      </c>
      <c r="O21" s="145">
        <v>1976004</v>
      </c>
    </row>
    <row r="22" spans="1:15">
      <c r="A22" s="146" t="s">
        <v>15</v>
      </c>
      <c r="B22" s="36">
        <v>17045</v>
      </c>
      <c r="C22" s="36">
        <v>1865302</v>
      </c>
      <c r="D22" s="36">
        <v>17205</v>
      </c>
      <c r="E22" s="36">
        <v>1905603</v>
      </c>
      <c r="F22" s="36">
        <v>17050</v>
      </c>
      <c r="G22" s="36">
        <v>1965281</v>
      </c>
      <c r="H22" s="36">
        <v>17266</v>
      </c>
      <c r="I22" s="36">
        <v>2007637</v>
      </c>
      <c r="J22" s="36">
        <v>17500</v>
      </c>
      <c r="K22" s="36">
        <v>2045849</v>
      </c>
      <c r="L22" s="36">
        <v>17715</v>
      </c>
      <c r="M22" s="36">
        <v>2082237</v>
      </c>
      <c r="N22" s="36">
        <v>9113</v>
      </c>
      <c r="O22" s="147">
        <v>1110383</v>
      </c>
    </row>
    <row r="23" spans="1:15">
      <c r="A23" s="146" t="s">
        <v>117</v>
      </c>
      <c r="B23" s="36">
        <v>905</v>
      </c>
      <c r="C23" s="36">
        <v>127385</v>
      </c>
      <c r="D23" s="36">
        <v>904</v>
      </c>
      <c r="E23" s="36">
        <v>129036</v>
      </c>
      <c r="F23" s="36">
        <v>887</v>
      </c>
      <c r="G23" s="36">
        <v>129105</v>
      </c>
      <c r="H23" s="36">
        <v>880</v>
      </c>
      <c r="I23" s="36">
        <v>129278</v>
      </c>
      <c r="J23" s="36">
        <v>877</v>
      </c>
      <c r="K23" s="36">
        <v>129371</v>
      </c>
      <c r="L23" s="36">
        <v>867</v>
      </c>
      <c r="M23" s="36">
        <v>128623</v>
      </c>
      <c r="N23" s="36">
        <v>624</v>
      </c>
      <c r="O23" s="147">
        <v>93761</v>
      </c>
    </row>
    <row r="24" spans="1:15">
      <c r="A24" s="146" t="s">
        <v>118</v>
      </c>
      <c r="B24" s="36">
        <v>3643</v>
      </c>
      <c r="C24" s="36">
        <v>439429</v>
      </c>
      <c r="D24" s="36">
        <v>3408</v>
      </c>
      <c r="E24" s="36">
        <v>420598</v>
      </c>
      <c r="F24" s="36">
        <v>3223</v>
      </c>
      <c r="G24" s="36">
        <v>408612</v>
      </c>
      <c r="H24" s="36">
        <v>3145</v>
      </c>
      <c r="I24" s="36">
        <v>400900</v>
      </c>
      <c r="J24" s="36">
        <v>3100</v>
      </c>
      <c r="K24" s="36">
        <v>395042</v>
      </c>
      <c r="L24" s="36">
        <v>3058</v>
      </c>
      <c r="M24" s="36">
        <v>389672</v>
      </c>
      <c r="N24" s="36">
        <v>3001</v>
      </c>
      <c r="O24" s="147">
        <v>417768</v>
      </c>
    </row>
    <row r="25" spans="1:15">
      <c r="A25" s="146" t="s">
        <v>119</v>
      </c>
      <c r="B25" s="36">
        <v>8529</v>
      </c>
      <c r="C25" s="36">
        <v>219602</v>
      </c>
      <c r="D25" s="36">
        <v>7404</v>
      </c>
      <c r="E25" s="36">
        <v>198650</v>
      </c>
      <c r="F25" s="36">
        <v>7104</v>
      </c>
      <c r="G25" s="36">
        <v>196378</v>
      </c>
      <c r="H25" s="36">
        <v>6970</v>
      </c>
      <c r="I25" s="36">
        <v>193697</v>
      </c>
      <c r="J25" s="36">
        <v>6925</v>
      </c>
      <c r="K25" s="36">
        <v>192967</v>
      </c>
      <c r="L25" s="36">
        <v>6879</v>
      </c>
      <c r="M25" s="36">
        <v>191865</v>
      </c>
      <c r="N25" s="36">
        <v>6125</v>
      </c>
      <c r="O25" s="147">
        <v>233212</v>
      </c>
    </row>
    <row r="26" spans="1:15" ht="6.75" customHeight="1">
      <c r="A26" s="14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47"/>
    </row>
    <row r="27" spans="1:15">
      <c r="A27" s="146" t="s">
        <v>120</v>
      </c>
      <c r="B27" s="36">
        <v>66</v>
      </c>
      <c r="C27" s="36">
        <v>8364</v>
      </c>
      <c r="D27" s="36">
        <v>65</v>
      </c>
      <c r="E27" s="36">
        <v>8332</v>
      </c>
      <c r="F27" s="36">
        <v>46</v>
      </c>
      <c r="G27" s="36">
        <v>7689</v>
      </c>
      <c r="H27" s="36">
        <v>45</v>
      </c>
      <c r="I27" s="36">
        <v>7603</v>
      </c>
      <c r="J27" s="36">
        <v>45</v>
      </c>
      <c r="K27" s="36">
        <v>7603</v>
      </c>
      <c r="L27" s="36">
        <v>45</v>
      </c>
      <c r="M27" s="36">
        <v>7603</v>
      </c>
      <c r="N27" s="36">
        <v>25</v>
      </c>
      <c r="O27" s="147">
        <v>6081</v>
      </c>
    </row>
    <row r="28" spans="1:15">
      <c r="A28" s="146" t="s">
        <v>121</v>
      </c>
      <c r="B28" s="36">
        <v>406</v>
      </c>
      <c r="C28" s="36">
        <v>71359</v>
      </c>
      <c r="D28" s="36">
        <v>393</v>
      </c>
      <c r="E28" s="36">
        <v>69452</v>
      </c>
      <c r="F28" s="36">
        <v>399</v>
      </c>
      <c r="G28" s="36">
        <v>70939</v>
      </c>
      <c r="H28" s="36">
        <v>408</v>
      </c>
      <c r="I28" s="36">
        <v>73957</v>
      </c>
      <c r="J28" s="36">
        <v>411</v>
      </c>
      <c r="K28" s="36">
        <v>75965</v>
      </c>
      <c r="L28" s="36">
        <v>423</v>
      </c>
      <c r="M28" s="36">
        <v>79248</v>
      </c>
      <c r="N28" s="36">
        <v>80</v>
      </c>
      <c r="O28" s="147">
        <v>16321</v>
      </c>
    </row>
    <row r="29" spans="1:15">
      <c r="A29" s="146" t="s">
        <v>122</v>
      </c>
      <c r="B29" s="36">
        <v>681</v>
      </c>
      <c r="C29" s="36">
        <v>64700</v>
      </c>
      <c r="D29" s="36">
        <v>681</v>
      </c>
      <c r="E29" s="36">
        <v>64452</v>
      </c>
      <c r="F29" s="36">
        <v>681</v>
      </c>
      <c r="G29" s="36">
        <v>65533</v>
      </c>
      <c r="H29" s="36">
        <v>689</v>
      </c>
      <c r="I29" s="36">
        <v>67080</v>
      </c>
      <c r="J29" s="36">
        <v>693</v>
      </c>
      <c r="K29" s="36">
        <v>67646</v>
      </c>
      <c r="L29" s="36">
        <v>703</v>
      </c>
      <c r="M29" s="36">
        <v>69256</v>
      </c>
      <c r="N29" s="36">
        <v>273</v>
      </c>
      <c r="O29" s="147">
        <v>17540</v>
      </c>
    </row>
    <row r="30" spans="1:15" ht="6.75" customHeight="1">
      <c r="A30" s="14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47"/>
    </row>
    <row r="31" spans="1:15">
      <c r="A31" s="146" t="s">
        <v>123</v>
      </c>
      <c r="B31" s="36">
        <v>20</v>
      </c>
      <c r="C31" s="36">
        <v>2978</v>
      </c>
      <c r="D31" s="36">
        <v>20</v>
      </c>
      <c r="E31" s="36">
        <v>3013</v>
      </c>
      <c r="F31" s="36">
        <v>20</v>
      </c>
      <c r="G31" s="36">
        <v>3019</v>
      </c>
      <c r="H31" s="36">
        <v>20</v>
      </c>
      <c r="I31" s="36">
        <v>3019</v>
      </c>
      <c r="J31" s="36">
        <v>20</v>
      </c>
      <c r="K31" s="36">
        <v>3380</v>
      </c>
      <c r="L31" s="36">
        <v>21</v>
      </c>
      <c r="M31" s="36">
        <v>3739</v>
      </c>
      <c r="N31" s="36">
        <v>13</v>
      </c>
      <c r="O31" s="147">
        <v>1796</v>
      </c>
    </row>
    <row r="32" spans="1:15">
      <c r="A32" s="146" t="s">
        <v>124</v>
      </c>
      <c r="B32" s="36">
        <v>2</v>
      </c>
      <c r="C32" s="36">
        <v>303</v>
      </c>
      <c r="D32" s="36">
        <v>1</v>
      </c>
      <c r="E32" s="36">
        <v>239</v>
      </c>
      <c r="F32" s="36">
        <v>1</v>
      </c>
      <c r="G32" s="36">
        <v>239</v>
      </c>
      <c r="H32" s="36">
        <v>1</v>
      </c>
      <c r="I32" s="36">
        <v>239</v>
      </c>
      <c r="J32" s="36">
        <v>1</v>
      </c>
      <c r="K32" s="36">
        <v>239</v>
      </c>
      <c r="L32" s="36">
        <v>1</v>
      </c>
      <c r="M32" s="36">
        <v>239</v>
      </c>
      <c r="N32" s="36">
        <v>0</v>
      </c>
      <c r="O32" s="147">
        <v>0</v>
      </c>
    </row>
    <row r="33" spans="1:15">
      <c r="A33" s="146" t="s">
        <v>125</v>
      </c>
      <c r="B33" s="36">
        <v>1757</v>
      </c>
      <c r="C33" s="36">
        <v>124179</v>
      </c>
      <c r="D33" s="36">
        <v>1723</v>
      </c>
      <c r="E33" s="36">
        <v>126802</v>
      </c>
      <c r="F33" s="36">
        <v>1702</v>
      </c>
      <c r="G33" s="36">
        <v>125788</v>
      </c>
      <c r="H33" s="36">
        <v>1677</v>
      </c>
      <c r="I33" s="36">
        <v>122851</v>
      </c>
      <c r="J33" s="36">
        <v>1667</v>
      </c>
      <c r="K33" s="36">
        <v>121549</v>
      </c>
      <c r="L33" s="36">
        <v>1661</v>
      </c>
      <c r="M33" s="36">
        <v>119669</v>
      </c>
      <c r="N33" s="36">
        <v>1278</v>
      </c>
      <c r="O33" s="147">
        <v>79142</v>
      </c>
    </row>
    <row r="34" spans="1:15" ht="26.25" customHeight="1">
      <c r="A34" s="148" t="s">
        <v>126</v>
      </c>
      <c r="B34" s="36">
        <f t="shared" ref="B34:I34" si="4">SUM(B35:B46)</f>
        <v>0</v>
      </c>
      <c r="C34" s="36">
        <f t="shared" si="4"/>
        <v>0</v>
      </c>
      <c r="D34" s="36">
        <f t="shared" si="4"/>
        <v>0</v>
      </c>
      <c r="E34" s="36">
        <f t="shared" si="4"/>
        <v>0</v>
      </c>
      <c r="F34" s="36">
        <f t="shared" si="4"/>
        <v>0</v>
      </c>
      <c r="G34" s="36">
        <f t="shared" si="4"/>
        <v>0</v>
      </c>
      <c r="H34" s="36">
        <f t="shared" si="4"/>
        <v>0</v>
      </c>
      <c r="I34" s="36">
        <f t="shared" si="4"/>
        <v>0</v>
      </c>
      <c r="J34" s="36">
        <v>9702</v>
      </c>
      <c r="K34" s="36">
        <v>847929</v>
      </c>
      <c r="L34" s="36">
        <v>9681</v>
      </c>
      <c r="M34" s="36">
        <v>851623</v>
      </c>
      <c r="N34" s="149">
        <v>9666</v>
      </c>
      <c r="O34" s="150">
        <v>845074</v>
      </c>
    </row>
    <row r="35" spans="1:15">
      <c r="A35" s="146" t="s">
        <v>15</v>
      </c>
      <c r="B35" s="36"/>
      <c r="C35" s="36"/>
      <c r="D35" s="36"/>
      <c r="E35" s="36"/>
      <c r="F35" s="36"/>
      <c r="G35" s="36"/>
      <c r="H35" s="36"/>
      <c r="I35" s="36"/>
      <c r="J35" s="36">
        <v>3801</v>
      </c>
      <c r="K35" s="36">
        <v>459321</v>
      </c>
      <c r="L35" s="36">
        <v>3835</v>
      </c>
      <c r="M35" s="36">
        <v>466654</v>
      </c>
      <c r="N35" s="149">
        <v>3876</v>
      </c>
      <c r="O35" s="150">
        <v>473787</v>
      </c>
    </row>
    <row r="36" spans="1:15">
      <c r="A36" s="146" t="s">
        <v>117</v>
      </c>
      <c r="B36" s="36"/>
      <c r="C36" s="36"/>
      <c r="D36" s="36"/>
      <c r="E36" s="36"/>
      <c r="F36" s="36"/>
      <c r="G36" s="36"/>
      <c r="H36" s="36"/>
      <c r="I36" s="36"/>
      <c r="J36" s="36">
        <v>293</v>
      </c>
      <c r="K36" s="36">
        <v>44322</v>
      </c>
      <c r="L36" s="36">
        <v>288</v>
      </c>
      <c r="M36" s="36">
        <v>42223</v>
      </c>
      <c r="N36" s="149">
        <v>285</v>
      </c>
      <c r="O36" s="150">
        <v>42107</v>
      </c>
    </row>
    <row r="37" spans="1:15">
      <c r="A37" s="146" t="s">
        <v>118</v>
      </c>
      <c r="B37" s="36"/>
      <c r="C37" s="36"/>
      <c r="D37" s="36"/>
      <c r="E37" s="36"/>
      <c r="F37" s="36"/>
      <c r="G37" s="36"/>
      <c r="H37" s="36"/>
      <c r="I37" s="36"/>
      <c r="J37" s="36">
        <v>1548</v>
      </c>
      <c r="K37" s="36">
        <v>187388</v>
      </c>
      <c r="L37" s="36">
        <v>1537</v>
      </c>
      <c r="M37" s="36">
        <v>185995</v>
      </c>
      <c r="N37" s="149">
        <v>1519</v>
      </c>
      <c r="O37" s="150">
        <v>183764</v>
      </c>
    </row>
    <row r="38" spans="1:15">
      <c r="A38" s="146" t="s">
        <v>119</v>
      </c>
      <c r="B38" s="36"/>
      <c r="C38" s="36"/>
      <c r="D38" s="36"/>
      <c r="E38" s="36"/>
      <c r="F38" s="36"/>
      <c r="G38" s="36"/>
      <c r="H38" s="36"/>
      <c r="I38" s="36"/>
      <c r="J38" s="36">
        <v>3298</v>
      </c>
      <c r="K38" s="36">
        <v>98177</v>
      </c>
      <c r="L38" s="36">
        <v>3260</v>
      </c>
      <c r="M38" s="36">
        <v>97367</v>
      </c>
      <c r="N38" s="149">
        <v>3225</v>
      </c>
      <c r="O38" s="150">
        <v>96421</v>
      </c>
    </row>
    <row r="39" spans="1:15" ht="6.75" customHeight="1">
      <c r="A39" s="14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49"/>
      <c r="O39" s="150"/>
    </row>
    <row r="40" spans="1:15">
      <c r="A40" s="146" t="s">
        <v>120</v>
      </c>
      <c r="B40" s="36"/>
      <c r="C40" s="36"/>
      <c r="D40" s="36"/>
      <c r="E40" s="36"/>
      <c r="F40" s="36"/>
      <c r="G40" s="36"/>
      <c r="H40" s="36"/>
      <c r="I40" s="36"/>
      <c r="J40" s="36">
        <v>8</v>
      </c>
      <c r="K40" s="36">
        <v>1350</v>
      </c>
      <c r="L40" s="36">
        <v>8</v>
      </c>
      <c r="M40" s="36">
        <v>1351</v>
      </c>
      <c r="N40" s="149">
        <v>8</v>
      </c>
      <c r="O40" s="150">
        <v>1350</v>
      </c>
    </row>
    <row r="41" spans="1:15">
      <c r="A41" s="146" t="s">
        <v>121</v>
      </c>
      <c r="B41" s="36"/>
      <c r="C41" s="36"/>
      <c r="D41" s="36"/>
      <c r="E41" s="36"/>
      <c r="F41" s="36"/>
      <c r="G41" s="36"/>
      <c r="H41" s="36"/>
      <c r="I41" s="36"/>
      <c r="J41" s="36">
        <v>56</v>
      </c>
      <c r="K41" s="36">
        <v>10809</v>
      </c>
      <c r="L41" s="36">
        <v>58</v>
      </c>
      <c r="M41" s="36">
        <v>11476</v>
      </c>
      <c r="N41" s="149">
        <v>57</v>
      </c>
      <c r="O41" s="150">
        <v>11066</v>
      </c>
    </row>
    <row r="42" spans="1:15">
      <c r="A42" s="146" t="s">
        <v>122</v>
      </c>
      <c r="B42" s="36"/>
      <c r="C42" s="36"/>
      <c r="D42" s="36"/>
      <c r="E42" s="36"/>
      <c r="F42" s="36"/>
      <c r="G42" s="36"/>
      <c r="H42" s="36"/>
      <c r="I42" s="36"/>
      <c r="J42" s="36">
        <v>116</v>
      </c>
      <c r="K42" s="36">
        <v>10981</v>
      </c>
      <c r="L42" s="36">
        <v>114</v>
      </c>
      <c r="M42" s="36">
        <v>11035</v>
      </c>
      <c r="N42" s="149">
        <v>116</v>
      </c>
      <c r="O42" s="150">
        <v>1167</v>
      </c>
    </row>
    <row r="43" spans="1:15" ht="6.75" customHeight="1">
      <c r="A43" s="14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49"/>
      <c r="O43" s="150"/>
    </row>
    <row r="44" spans="1:15">
      <c r="A44" s="146" t="s">
        <v>123</v>
      </c>
      <c r="B44" s="36"/>
      <c r="C44" s="36"/>
      <c r="D44" s="36"/>
      <c r="E44" s="36"/>
      <c r="F44" s="36"/>
      <c r="G44" s="36"/>
      <c r="H44" s="36"/>
      <c r="I44" s="36"/>
      <c r="J44" s="36">
        <v>4</v>
      </c>
      <c r="K44" s="36">
        <v>603</v>
      </c>
      <c r="L44" s="36">
        <v>4</v>
      </c>
      <c r="M44" s="36">
        <v>603</v>
      </c>
      <c r="N44" s="149">
        <v>4</v>
      </c>
      <c r="O44" s="150">
        <v>603</v>
      </c>
    </row>
    <row r="45" spans="1:15">
      <c r="A45" s="146" t="s">
        <v>124</v>
      </c>
      <c r="B45" s="36"/>
      <c r="C45" s="36"/>
      <c r="D45" s="36"/>
      <c r="E45" s="36"/>
      <c r="F45" s="36"/>
      <c r="G45" s="36"/>
      <c r="H45" s="36"/>
      <c r="I45" s="36"/>
      <c r="J45" s="36">
        <v>0</v>
      </c>
      <c r="K45" s="36">
        <v>0</v>
      </c>
      <c r="L45" s="36">
        <v>0</v>
      </c>
      <c r="M45" s="36">
        <v>0</v>
      </c>
      <c r="N45" s="149">
        <v>0</v>
      </c>
      <c r="O45" s="150">
        <v>0</v>
      </c>
    </row>
    <row r="46" spans="1:15">
      <c r="A46" s="146" t="s">
        <v>125</v>
      </c>
      <c r="B46" s="36"/>
      <c r="C46" s="36"/>
      <c r="D46" s="36"/>
      <c r="E46" s="36"/>
      <c r="F46" s="36"/>
      <c r="G46" s="36"/>
      <c r="H46" s="36"/>
      <c r="I46" s="36"/>
      <c r="J46" s="36">
        <v>578</v>
      </c>
      <c r="K46" s="36">
        <v>34978</v>
      </c>
      <c r="L46" s="36">
        <v>577</v>
      </c>
      <c r="M46" s="36">
        <v>34919</v>
      </c>
      <c r="N46" s="149">
        <v>576</v>
      </c>
      <c r="O46" s="150">
        <v>34809</v>
      </c>
    </row>
    <row r="47" spans="1:15" ht="26.25" customHeight="1">
      <c r="A47" s="148" t="s">
        <v>127</v>
      </c>
      <c r="B47" s="36">
        <f t="shared" ref="B47:I47" si="5">SUM(B48:B59)</f>
        <v>0</v>
      </c>
      <c r="C47" s="36">
        <f t="shared" si="5"/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36">
        <f t="shared" si="5"/>
        <v>0</v>
      </c>
      <c r="H47" s="36">
        <f t="shared" si="5"/>
        <v>0</v>
      </c>
      <c r="I47" s="36">
        <f t="shared" si="5"/>
        <v>0</v>
      </c>
      <c r="J47" s="36">
        <v>2829</v>
      </c>
      <c r="K47" s="36">
        <v>349709</v>
      </c>
      <c r="L47" s="36">
        <v>2848</v>
      </c>
      <c r="M47" s="36">
        <v>352618</v>
      </c>
      <c r="N47" s="149">
        <v>3267</v>
      </c>
      <c r="O47" s="150">
        <v>356269</v>
      </c>
    </row>
    <row r="48" spans="1:15">
      <c r="A48" s="146" t="s">
        <v>15</v>
      </c>
      <c r="B48" s="36"/>
      <c r="C48" s="36"/>
      <c r="D48" s="36"/>
      <c r="E48" s="36"/>
      <c r="F48" s="36"/>
      <c r="G48" s="36"/>
      <c r="H48" s="36"/>
      <c r="I48" s="36"/>
      <c r="J48" s="36">
        <v>1721</v>
      </c>
      <c r="K48" s="36">
        <v>239153</v>
      </c>
      <c r="L48" s="36">
        <v>1745</v>
      </c>
      <c r="M48" s="36">
        <v>242491</v>
      </c>
      <c r="N48" s="149">
        <v>2109</v>
      </c>
      <c r="O48" s="150">
        <v>246299</v>
      </c>
    </row>
    <row r="49" spans="1:15">
      <c r="A49" s="146" t="s">
        <v>117</v>
      </c>
      <c r="B49" s="36"/>
      <c r="C49" s="36"/>
      <c r="D49" s="36"/>
      <c r="E49" s="36"/>
      <c r="F49" s="36"/>
      <c r="G49" s="36"/>
      <c r="H49" s="36"/>
      <c r="I49" s="36"/>
      <c r="J49" s="36">
        <v>169</v>
      </c>
      <c r="K49" s="36">
        <v>21082</v>
      </c>
      <c r="L49" s="36">
        <v>170</v>
      </c>
      <c r="M49" s="36">
        <v>21228</v>
      </c>
      <c r="N49" s="149">
        <v>166</v>
      </c>
      <c r="O49" s="150">
        <v>20401</v>
      </c>
    </row>
    <row r="50" spans="1:15">
      <c r="A50" s="146" t="s">
        <v>118</v>
      </c>
      <c r="B50" s="36"/>
      <c r="C50" s="36"/>
      <c r="D50" s="36"/>
      <c r="E50" s="36"/>
      <c r="F50" s="36"/>
      <c r="G50" s="36"/>
      <c r="H50" s="36"/>
      <c r="I50" s="36"/>
      <c r="J50" s="36">
        <v>356</v>
      </c>
      <c r="K50" s="36">
        <v>55915</v>
      </c>
      <c r="L50" s="36">
        <v>353</v>
      </c>
      <c r="M50" s="36">
        <v>55427</v>
      </c>
      <c r="N50" s="149">
        <v>386</v>
      </c>
      <c r="O50" s="150">
        <v>54758</v>
      </c>
    </row>
    <row r="51" spans="1:15">
      <c r="A51" s="146" t="s">
        <v>119</v>
      </c>
      <c r="B51" s="36"/>
      <c r="C51" s="36"/>
      <c r="D51" s="36"/>
      <c r="E51" s="36"/>
      <c r="F51" s="36"/>
      <c r="G51" s="36"/>
      <c r="H51" s="36"/>
      <c r="I51" s="36"/>
      <c r="J51" s="36">
        <v>398</v>
      </c>
      <c r="K51" s="36">
        <v>19083</v>
      </c>
      <c r="L51" s="36">
        <v>391</v>
      </c>
      <c r="M51" s="36">
        <v>18912</v>
      </c>
      <c r="N51" s="149">
        <v>415</v>
      </c>
      <c r="O51" s="150">
        <v>19852</v>
      </c>
    </row>
    <row r="52" spans="1:15" ht="6.75" customHeight="1">
      <c r="A52" s="14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149"/>
      <c r="O52" s="150"/>
    </row>
    <row r="53" spans="1:15">
      <c r="A53" s="146" t="s">
        <v>120</v>
      </c>
      <c r="B53" s="36"/>
      <c r="C53" s="36"/>
      <c r="D53" s="36"/>
      <c r="E53" s="36"/>
      <c r="F53" s="36"/>
      <c r="G53" s="36"/>
      <c r="H53" s="36"/>
      <c r="I53" s="36"/>
      <c r="J53" s="36">
        <v>4</v>
      </c>
      <c r="K53" s="36">
        <v>482</v>
      </c>
      <c r="L53" s="36">
        <v>4</v>
      </c>
      <c r="M53" s="36">
        <v>482</v>
      </c>
      <c r="N53" s="149">
        <v>4</v>
      </c>
      <c r="O53" s="150">
        <v>482</v>
      </c>
    </row>
    <row r="54" spans="1:15">
      <c r="A54" s="146" t="s">
        <v>121</v>
      </c>
      <c r="B54" s="36"/>
      <c r="C54" s="36"/>
      <c r="D54" s="36"/>
      <c r="E54" s="36"/>
      <c r="F54" s="36"/>
      <c r="G54" s="36"/>
      <c r="H54" s="36"/>
      <c r="I54" s="36"/>
      <c r="J54" s="36">
        <v>10</v>
      </c>
      <c r="K54" s="36">
        <v>1933</v>
      </c>
      <c r="L54" s="36">
        <v>10</v>
      </c>
      <c r="M54" s="36">
        <v>1933</v>
      </c>
      <c r="N54" s="149">
        <v>11</v>
      </c>
      <c r="O54" s="150">
        <v>2122</v>
      </c>
    </row>
    <row r="55" spans="1:15">
      <c r="A55" s="146" t="s">
        <v>122</v>
      </c>
      <c r="B55" s="36"/>
      <c r="C55" s="36"/>
      <c r="D55" s="36"/>
      <c r="E55" s="36"/>
      <c r="F55" s="36"/>
      <c r="G55" s="36"/>
      <c r="H55" s="36"/>
      <c r="I55" s="36"/>
      <c r="J55" s="36">
        <v>47</v>
      </c>
      <c r="K55" s="36">
        <v>2896</v>
      </c>
      <c r="L55" s="36">
        <v>49</v>
      </c>
      <c r="M55" s="36">
        <v>2878</v>
      </c>
      <c r="N55" s="149">
        <v>47</v>
      </c>
      <c r="O55" s="150">
        <v>2898</v>
      </c>
    </row>
    <row r="56" spans="1:15" ht="6.75" customHeight="1">
      <c r="A56" s="14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49"/>
      <c r="O56" s="150"/>
    </row>
    <row r="57" spans="1:15">
      <c r="A57" s="146" t="s">
        <v>123</v>
      </c>
      <c r="B57" s="36"/>
      <c r="C57" s="36"/>
      <c r="D57" s="36"/>
      <c r="E57" s="36"/>
      <c r="F57" s="36"/>
      <c r="G57" s="36"/>
      <c r="H57" s="36"/>
      <c r="I57" s="36"/>
      <c r="J57" s="36">
        <v>3</v>
      </c>
      <c r="K57" s="36">
        <v>228</v>
      </c>
      <c r="L57" s="36">
        <v>3</v>
      </c>
      <c r="M57" s="36">
        <v>228</v>
      </c>
      <c r="N57" s="149">
        <v>3</v>
      </c>
      <c r="O57" s="150">
        <v>228</v>
      </c>
    </row>
    <row r="58" spans="1:15">
      <c r="A58" s="146" t="s">
        <v>124</v>
      </c>
      <c r="B58" s="36"/>
      <c r="C58" s="36"/>
      <c r="D58" s="36"/>
      <c r="E58" s="36"/>
      <c r="F58" s="36"/>
      <c r="G58" s="36"/>
      <c r="H58" s="36"/>
      <c r="I58" s="36"/>
      <c r="J58" s="36">
        <v>0</v>
      </c>
      <c r="K58" s="36">
        <v>0</v>
      </c>
      <c r="L58" s="36">
        <v>0</v>
      </c>
      <c r="M58" s="36">
        <v>0</v>
      </c>
      <c r="N58" s="149">
        <v>0</v>
      </c>
      <c r="O58" s="150">
        <v>0</v>
      </c>
    </row>
    <row r="59" spans="1:15">
      <c r="A59" s="146" t="s">
        <v>125</v>
      </c>
      <c r="B59" s="36"/>
      <c r="C59" s="36"/>
      <c r="D59" s="36"/>
      <c r="E59" s="36"/>
      <c r="F59" s="36"/>
      <c r="G59" s="36"/>
      <c r="H59" s="36"/>
      <c r="I59" s="36"/>
      <c r="J59" s="36">
        <v>121</v>
      </c>
      <c r="K59" s="36">
        <v>8937</v>
      </c>
      <c r="L59" s="36">
        <v>123</v>
      </c>
      <c r="M59" s="36">
        <v>9039</v>
      </c>
      <c r="N59" s="149">
        <v>126</v>
      </c>
      <c r="O59" s="150">
        <v>9229</v>
      </c>
    </row>
    <row r="60" spans="1:15" ht="26.25" customHeight="1">
      <c r="A60" s="148" t="s">
        <v>128</v>
      </c>
      <c r="B60" s="36">
        <f t="shared" ref="B60:I60" si="6">SUM(B61:B72)</f>
        <v>0</v>
      </c>
      <c r="C60" s="36">
        <f t="shared" si="6"/>
        <v>0</v>
      </c>
      <c r="D60" s="36">
        <f t="shared" si="6"/>
        <v>0</v>
      </c>
      <c r="E60" s="36">
        <f t="shared" si="6"/>
        <v>0</v>
      </c>
      <c r="F60" s="36">
        <f t="shared" si="6"/>
        <v>0</v>
      </c>
      <c r="G60" s="36">
        <f t="shared" si="6"/>
        <v>0</v>
      </c>
      <c r="H60" s="36">
        <f t="shared" si="6"/>
        <v>0</v>
      </c>
      <c r="I60" s="36">
        <f t="shared" si="6"/>
        <v>0</v>
      </c>
      <c r="J60" s="36">
        <v>7566</v>
      </c>
      <c r="K60" s="36">
        <v>769240</v>
      </c>
      <c r="L60" s="36">
        <v>7590</v>
      </c>
      <c r="M60" s="36">
        <v>771954</v>
      </c>
      <c r="N60" s="149">
        <v>7599</v>
      </c>
      <c r="O60" s="150">
        <v>774661</v>
      </c>
    </row>
    <row r="61" spans="1:15">
      <c r="A61" s="146" t="s">
        <v>15</v>
      </c>
      <c r="B61" s="36"/>
      <c r="C61" s="36"/>
      <c r="D61" s="36"/>
      <c r="E61" s="36"/>
      <c r="F61" s="36"/>
      <c r="G61" s="36"/>
      <c r="H61" s="36"/>
      <c r="I61" s="36"/>
      <c r="J61" s="36">
        <v>3069</v>
      </c>
      <c r="K61" s="36">
        <v>380283</v>
      </c>
      <c r="L61" s="36">
        <v>3099</v>
      </c>
      <c r="M61" s="36">
        <v>385818</v>
      </c>
      <c r="N61" s="149">
        <v>3128</v>
      </c>
      <c r="O61" s="150">
        <v>390297</v>
      </c>
    </row>
    <row r="62" spans="1:15">
      <c r="A62" s="146" t="s">
        <v>117</v>
      </c>
      <c r="B62" s="36"/>
      <c r="C62" s="36"/>
      <c r="D62" s="36"/>
      <c r="E62" s="36"/>
      <c r="F62" s="36"/>
      <c r="G62" s="36"/>
      <c r="H62" s="36"/>
      <c r="I62" s="36"/>
      <c r="J62" s="36">
        <v>175</v>
      </c>
      <c r="K62" s="36">
        <v>31033</v>
      </c>
      <c r="L62" s="36">
        <v>175</v>
      </c>
      <c r="M62" s="36">
        <v>30999</v>
      </c>
      <c r="N62" s="149">
        <v>173</v>
      </c>
      <c r="O62" s="150">
        <v>31253</v>
      </c>
    </row>
    <row r="63" spans="1:15">
      <c r="A63" s="146" t="s">
        <v>118</v>
      </c>
      <c r="B63" s="36"/>
      <c r="C63" s="36"/>
      <c r="D63" s="36"/>
      <c r="E63" s="36"/>
      <c r="F63" s="36"/>
      <c r="G63" s="36"/>
      <c r="H63" s="36"/>
      <c r="I63" s="36"/>
      <c r="J63" s="36">
        <v>1117</v>
      </c>
      <c r="K63" s="36">
        <v>182659</v>
      </c>
      <c r="L63" s="36">
        <v>1107</v>
      </c>
      <c r="M63" s="36">
        <v>180936</v>
      </c>
      <c r="N63" s="149">
        <v>1096</v>
      </c>
      <c r="O63" s="150">
        <v>179246</v>
      </c>
    </row>
    <row r="64" spans="1:15">
      <c r="A64" s="146" t="s">
        <v>119</v>
      </c>
      <c r="B64" s="36"/>
      <c r="C64" s="36"/>
      <c r="D64" s="36"/>
      <c r="E64" s="36"/>
      <c r="F64" s="36"/>
      <c r="G64" s="36"/>
      <c r="H64" s="36"/>
      <c r="I64" s="36"/>
      <c r="J64" s="36">
        <v>2493</v>
      </c>
      <c r="K64" s="36">
        <v>118331</v>
      </c>
      <c r="L64" s="36">
        <v>2490</v>
      </c>
      <c r="M64" s="36">
        <v>117083</v>
      </c>
      <c r="N64" s="149">
        <v>2485</v>
      </c>
      <c r="O64" s="150">
        <v>116939</v>
      </c>
    </row>
    <row r="65" spans="1:15" ht="6.75" customHeight="1">
      <c r="A65" s="14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149"/>
      <c r="O65" s="150"/>
    </row>
    <row r="66" spans="1:15">
      <c r="A66" s="146" t="s">
        <v>120</v>
      </c>
      <c r="B66" s="36"/>
      <c r="C66" s="36"/>
      <c r="D66" s="36"/>
      <c r="E66" s="36"/>
      <c r="F66" s="36"/>
      <c r="G66" s="36"/>
      <c r="H66" s="36"/>
      <c r="I66" s="36"/>
      <c r="J66" s="36">
        <v>11</v>
      </c>
      <c r="K66" s="36">
        <v>3998</v>
      </c>
      <c r="L66" s="36">
        <v>13</v>
      </c>
      <c r="M66" s="36">
        <v>4249</v>
      </c>
      <c r="N66" s="149">
        <v>13</v>
      </c>
      <c r="O66" s="150">
        <v>4249</v>
      </c>
    </row>
    <row r="67" spans="1:15">
      <c r="A67" s="146" t="s">
        <v>121</v>
      </c>
      <c r="B67" s="36"/>
      <c r="C67" s="36"/>
      <c r="D67" s="36"/>
      <c r="E67" s="36"/>
      <c r="F67" s="36"/>
      <c r="G67" s="36"/>
      <c r="H67" s="36"/>
      <c r="I67" s="36"/>
      <c r="J67" s="36">
        <v>12</v>
      </c>
      <c r="K67" s="36">
        <v>3133</v>
      </c>
      <c r="L67" s="36">
        <v>12</v>
      </c>
      <c r="M67" s="36">
        <v>3133</v>
      </c>
      <c r="N67" s="149">
        <v>12</v>
      </c>
      <c r="O67" s="150">
        <v>3133</v>
      </c>
    </row>
    <row r="68" spans="1:15">
      <c r="A68" s="146" t="s">
        <v>122</v>
      </c>
      <c r="B68" s="36"/>
      <c r="C68" s="36"/>
      <c r="D68" s="36"/>
      <c r="E68" s="36"/>
      <c r="F68" s="36"/>
      <c r="G68" s="36"/>
      <c r="H68" s="36"/>
      <c r="I68" s="36"/>
      <c r="J68" s="36">
        <v>109</v>
      </c>
      <c r="K68" s="36">
        <v>13442</v>
      </c>
      <c r="L68" s="36">
        <v>110</v>
      </c>
      <c r="M68" s="36">
        <v>13462</v>
      </c>
      <c r="N68" s="149">
        <v>110</v>
      </c>
      <c r="O68" s="150">
        <v>13475</v>
      </c>
    </row>
    <row r="69" spans="1:15" ht="6.75" customHeight="1">
      <c r="A69" s="14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149"/>
      <c r="O69" s="150"/>
    </row>
    <row r="70" spans="1:15">
      <c r="A70" s="146" t="s">
        <v>123</v>
      </c>
      <c r="B70" s="36"/>
      <c r="C70" s="36"/>
      <c r="D70" s="36"/>
      <c r="E70" s="36"/>
      <c r="F70" s="36"/>
      <c r="G70" s="36"/>
      <c r="H70" s="36"/>
      <c r="I70" s="36"/>
      <c r="J70" s="36">
        <v>8</v>
      </c>
      <c r="K70" s="36">
        <v>1457</v>
      </c>
      <c r="L70" s="36">
        <v>7</v>
      </c>
      <c r="M70" s="36">
        <v>1102</v>
      </c>
      <c r="N70" s="149">
        <v>6</v>
      </c>
      <c r="O70" s="150">
        <v>965</v>
      </c>
    </row>
    <row r="71" spans="1:15">
      <c r="A71" s="146" t="s">
        <v>124</v>
      </c>
      <c r="B71" s="36"/>
      <c r="C71" s="36"/>
      <c r="D71" s="36"/>
      <c r="E71" s="36"/>
      <c r="F71" s="36"/>
      <c r="G71" s="36"/>
      <c r="H71" s="36"/>
      <c r="I71" s="36"/>
      <c r="J71" s="36">
        <v>0</v>
      </c>
      <c r="K71" s="36">
        <v>0</v>
      </c>
      <c r="L71" s="36">
        <v>0</v>
      </c>
      <c r="M71" s="36">
        <v>0</v>
      </c>
      <c r="N71" s="149">
        <v>0</v>
      </c>
      <c r="O71" s="150">
        <v>0</v>
      </c>
    </row>
    <row r="72" spans="1:15" ht="14.25" thickBot="1">
      <c r="A72" s="151" t="s">
        <v>125</v>
      </c>
      <c r="B72" s="152"/>
      <c r="C72" s="152"/>
      <c r="D72" s="152"/>
      <c r="E72" s="152"/>
      <c r="F72" s="152"/>
      <c r="G72" s="152"/>
      <c r="H72" s="152"/>
      <c r="I72" s="152"/>
      <c r="J72" s="152">
        <v>572</v>
      </c>
      <c r="K72" s="152">
        <v>34904</v>
      </c>
      <c r="L72" s="152">
        <v>577</v>
      </c>
      <c r="M72" s="152">
        <v>35172</v>
      </c>
      <c r="N72" s="153">
        <v>576</v>
      </c>
      <c r="O72" s="154">
        <v>35104</v>
      </c>
    </row>
    <row r="73" spans="1:15">
      <c r="A73" s="16" t="s">
        <v>129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2" customWidth="1"/>
    <col min="3" max="10" width="9.625" style="3" customWidth="1"/>
    <col min="11" max="16384" width="9" style="3"/>
  </cols>
  <sheetData>
    <row r="1" spans="1:10" ht="18.75" customHeight="1" thickBot="1">
      <c r="A1" s="2" t="s">
        <v>225</v>
      </c>
      <c r="J1" s="20" t="s">
        <v>111</v>
      </c>
    </row>
    <row r="2" spans="1:10">
      <c r="A2" s="245" t="s">
        <v>70</v>
      </c>
      <c r="B2" s="211"/>
      <c r="C2" s="184" t="s">
        <v>106</v>
      </c>
      <c r="D2" s="257"/>
      <c r="E2" s="257"/>
      <c r="F2" s="257"/>
      <c r="G2" s="257"/>
      <c r="H2" s="196"/>
      <c r="I2" s="184" t="s">
        <v>205</v>
      </c>
      <c r="J2" s="257"/>
    </row>
    <row r="3" spans="1:10" ht="31.5" customHeight="1">
      <c r="A3" s="246"/>
      <c r="B3" s="213"/>
      <c r="C3" s="9" t="s">
        <v>0</v>
      </c>
      <c r="D3" s="9" t="s">
        <v>99</v>
      </c>
      <c r="E3" s="170" t="s">
        <v>100</v>
      </c>
      <c r="F3" s="169" t="s">
        <v>215</v>
      </c>
      <c r="G3" s="9" t="s">
        <v>102</v>
      </c>
      <c r="H3" s="168" t="s">
        <v>103</v>
      </c>
      <c r="I3" s="9" t="s">
        <v>104</v>
      </c>
      <c r="J3" s="10" t="s">
        <v>105</v>
      </c>
    </row>
    <row r="4" spans="1:10" ht="24.75" customHeight="1">
      <c r="A4" s="242" t="s">
        <v>79</v>
      </c>
      <c r="B4" s="243"/>
      <c r="C4" s="157">
        <f>SUM(D4:H4)</f>
        <v>125183.43</v>
      </c>
      <c r="D4" s="157">
        <v>60710.67</v>
      </c>
      <c r="E4" s="157">
        <f t="shared" ref="E4:J4" si="0">SUM(E15:E18)</f>
        <v>714.68</v>
      </c>
      <c r="F4" s="157">
        <f t="shared" si="0"/>
        <v>13339.55</v>
      </c>
      <c r="G4" s="157">
        <f t="shared" si="0"/>
        <v>50418.53</v>
      </c>
      <c r="H4" s="157">
        <f t="shared" si="0"/>
        <v>0</v>
      </c>
      <c r="I4" s="157">
        <f t="shared" si="0"/>
        <v>357</v>
      </c>
      <c r="J4" s="157">
        <f t="shared" si="0"/>
        <v>60243.43</v>
      </c>
    </row>
    <row r="5" spans="1:10" ht="24.75" customHeight="1">
      <c r="A5" s="238">
        <v>14</v>
      </c>
      <c r="B5" s="239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38">
        <v>15</v>
      </c>
      <c r="B6" s="239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38">
        <v>16</v>
      </c>
      <c r="B7" s="239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47">
        <v>17</v>
      </c>
      <c r="B8" s="248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169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193" t="s">
        <v>70</v>
      </c>
      <c r="B13" s="240"/>
      <c r="C13" s="184" t="s">
        <v>106</v>
      </c>
      <c r="D13" s="257"/>
      <c r="E13" s="257"/>
      <c r="F13" s="257"/>
      <c r="G13" s="257"/>
      <c r="H13" s="196"/>
      <c r="I13" s="155"/>
      <c r="J13" s="156"/>
    </row>
    <row r="14" spans="1:10" ht="31.5" hidden="1" customHeight="1">
      <c r="A14" s="192"/>
      <c r="B14" s="241"/>
      <c r="C14" s="9" t="s">
        <v>0</v>
      </c>
      <c r="D14" s="9" t="s">
        <v>99</v>
      </c>
      <c r="E14" s="158" t="s">
        <v>100</v>
      </c>
      <c r="F14" s="158" t="s">
        <v>101</v>
      </c>
      <c r="G14" s="126" t="s">
        <v>102</v>
      </c>
      <c r="H14" s="158" t="s">
        <v>103</v>
      </c>
      <c r="I14" s="126" t="s">
        <v>104</v>
      </c>
      <c r="J14" s="63" t="s">
        <v>105</v>
      </c>
    </row>
    <row r="15" spans="1:10" hidden="1">
      <c r="A15" s="236" t="s">
        <v>79</v>
      </c>
      <c r="B15" s="9" t="s">
        <v>2</v>
      </c>
      <c r="C15" s="159">
        <f t="shared" ref="C15:C33" si="1">SUM(D15:H15)</f>
        <v>125183.43</v>
      </c>
      <c r="D15" s="159">
        <v>60710.67</v>
      </c>
      <c r="E15" s="159">
        <v>714.68</v>
      </c>
      <c r="F15" s="159">
        <v>13339.55</v>
      </c>
      <c r="G15" s="159">
        <v>50418.53</v>
      </c>
      <c r="H15" s="159">
        <v>0</v>
      </c>
      <c r="I15" s="112">
        <v>357</v>
      </c>
      <c r="J15" s="159">
        <v>60243.43</v>
      </c>
    </row>
    <row r="16" spans="1:10" hidden="1">
      <c r="A16" s="236"/>
      <c r="B16" s="9" t="s">
        <v>3</v>
      </c>
      <c r="C16" s="160">
        <f t="shared" si="1"/>
        <v>0</v>
      </c>
      <c r="D16" s="160"/>
      <c r="E16" s="160"/>
      <c r="F16" s="160"/>
      <c r="G16" s="160"/>
      <c r="H16" s="160"/>
      <c r="I16" s="8"/>
      <c r="J16" s="160"/>
    </row>
    <row r="17" spans="1:10" hidden="1">
      <c r="A17" s="236"/>
      <c r="B17" s="9" t="s">
        <v>8</v>
      </c>
      <c r="C17" s="160">
        <f t="shared" si="1"/>
        <v>0</v>
      </c>
      <c r="D17" s="160"/>
      <c r="E17" s="160"/>
      <c r="F17" s="160"/>
      <c r="G17" s="160"/>
      <c r="H17" s="160"/>
      <c r="I17" s="8"/>
      <c r="J17" s="160"/>
    </row>
    <row r="18" spans="1:10" hidden="1">
      <c r="A18" s="236"/>
      <c r="B18" s="9" t="s">
        <v>4</v>
      </c>
      <c r="C18" s="161">
        <f t="shared" si="1"/>
        <v>0</v>
      </c>
      <c r="D18" s="161"/>
      <c r="E18" s="161"/>
      <c r="F18" s="161"/>
      <c r="G18" s="161"/>
      <c r="H18" s="161"/>
      <c r="I18" s="162"/>
      <c r="J18" s="161"/>
    </row>
    <row r="19" spans="1:10" hidden="1">
      <c r="A19" s="236" t="s">
        <v>80</v>
      </c>
      <c r="B19" s="9" t="s">
        <v>2</v>
      </c>
      <c r="C19" s="159">
        <f t="shared" si="1"/>
        <v>117129.57999999999</v>
      </c>
      <c r="D19" s="159">
        <v>51528.54</v>
      </c>
      <c r="E19" s="159">
        <v>0</v>
      </c>
      <c r="F19" s="159">
        <v>23288.39</v>
      </c>
      <c r="G19" s="159">
        <v>42312.65</v>
      </c>
      <c r="H19" s="159">
        <v>0</v>
      </c>
      <c r="I19" s="112">
        <v>292</v>
      </c>
      <c r="J19" s="159">
        <v>50062.94</v>
      </c>
    </row>
    <row r="20" spans="1:10" hidden="1">
      <c r="A20" s="236"/>
      <c r="B20" s="9" t="s">
        <v>3</v>
      </c>
      <c r="C20" s="160">
        <f t="shared" si="1"/>
        <v>0</v>
      </c>
      <c r="D20" s="160"/>
      <c r="E20" s="160"/>
      <c r="F20" s="160"/>
      <c r="G20" s="160"/>
      <c r="H20" s="160"/>
      <c r="I20" s="8"/>
      <c r="J20" s="160"/>
    </row>
    <row r="21" spans="1:10" hidden="1">
      <c r="A21" s="236"/>
      <c r="B21" s="9" t="s">
        <v>8</v>
      </c>
      <c r="C21" s="160">
        <f t="shared" si="1"/>
        <v>0</v>
      </c>
      <c r="D21" s="160"/>
      <c r="E21" s="160"/>
      <c r="F21" s="160"/>
      <c r="G21" s="160"/>
      <c r="H21" s="160"/>
      <c r="I21" s="8"/>
      <c r="J21" s="160"/>
    </row>
    <row r="22" spans="1:10" hidden="1">
      <c r="A22" s="236"/>
      <c r="B22" s="9" t="s">
        <v>4</v>
      </c>
      <c r="C22" s="161">
        <f t="shared" si="1"/>
        <v>0</v>
      </c>
      <c r="D22" s="161"/>
      <c r="E22" s="161"/>
      <c r="F22" s="161"/>
      <c r="G22" s="161"/>
      <c r="H22" s="161"/>
      <c r="I22" s="162"/>
      <c r="J22" s="161"/>
    </row>
    <row r="23" spans="1:10" hidden="1">
      <c r="A23" s="236" t="s">
        <v>81</v>
      </c>
      <c r="B23" s="9" t="s">
        <v>2</v>
      </c>
      <c r="C23" s="159">
        <f t="shared" ref="C23:C30" si="2">SUM(D23:H23)</f>
        <v>112905.06</v>
      </c>
      <c r="D23" s="159">
        <v>70542.83</v>
      </c>
      <c r="E23" s="159">
        <v>0</v>
      </c>
      <c r="F23" s="159">
        <v>2974.86</v>
      </c>
      <c r="G23" s="159">
        <v>39387.370000000003</v>
      </c>
      <c r="H23" s="159">
        <v>0</v>
      </c>
      <c r="I23" s="112">
        <v>312</v>
      </c>
      <c r="J23" s="159">
        <v>47560.61</v>
      </c>
    </row>
    <row r="24" spans="1:10" hidden="1">
      <c r="A24" s="236"/>
      <c r="B24" s="9" t="s">
        <v>3</v>
      </c>
      <c r="C24" s="160">
        <f t="shared" si="2"/>
        <v>0</v>
      </c>
      <c r="D24" s="160"/>
      <c r="E24" s="160"/>
      <c r="F24" s="160"/>
      <c r="G24" s="160"/>
      <c r="H24" s="160"/>
      <c r="I24" s="8"/>
      <c r="J24" s="160"/>
    </row>
    <row r="25" spans="1:10" hidden="1">
      <c r="A25" s="236"/>
      <c r="B25" s="9" t="s">
        <v>8</v>
      </c>
      <c r="C25" s="160">
        <f t="shared" si="2"/>
        <v>0</v>
      </c>
      <c r="D25" s="160"/>
      <c r="E25" s="160"/>
      <c r="F25" s="160"/>
      <c r="G25" s="160"/>
      <c r="H25" s="160"/>
      <c r="I25" s="8"/>
      <c r="J25" s="160"/>
    </row>
    <row r="26" spans="1:10" hidden="1">
      <c r="A26" s="236"/>
      <c r="B26" s="9" t="s">
        <v>4</v>
      </c>
      <c r="C26" s="161">
        <f t="shared" si="2"/>
        <v>0</v>
      </c>
      <c r="D26" s="161"/>
      <c r="E26" s="161"/>
      <c r="F26" s="161"/>
      <c r="G26" s="161"/>
      <c r="H26" s="161"/>
      <c r="I26" s="162"/>
      <c r="J26" s="161"/>
    </row>
    <row r="27" spans="1:10" hidden="1">
      <c r="A27" s="236" t="s">
        <v>115</v>
      </c>
      <c r="B27" s="9" t="s">
        <v>2</v>
      </c>
      <c r="C27" s="159">
        <f t="shared" si="2"/>
        <v>0</v>
      </c>
      <c r="D27" s="159"/>
      <c r="E27" s="159"/>
      <c r="F27" s="159"/>
      <c r="G27" s="159"/>
      <c r="H27" s="159"/>
      <c r="I27" s="112"/>
      <c r="J27" s="159"/>
    </row>
    <row r="28" spans="1:10" hidden="1">
      <c r="A28" s="236"/>
      <c r="B28" s="9" t="s">
        <v>3</v>
      </c>
      <c r="C28" s="160">
        <f t="shared" si="2"/>
        <v>0</v>
      </c>
      <c r="D28" s="160"/>
      <c r="E28" s="160"/>
      <c r="F28" s="160"/>
      <c r="G28" s="160"/>
      <c r="H28" s="160"/>
      <c r="I28" s="8"/>
      <c r="J28" s="160"/>
    </row>
    <row r="29" spans="1:10" hidden="1">
      <c r="A29" s="236"/>
      <c r="B29" s="9" t="s">
        <v>8</v>
      </c>
      <c r="C29" s="160">
        <f t="shared" si="2"/>
        <v>0</v>
      </c>
      <c r="D29" s="160"/>
      <c r="E29" s="160"/>
      <c r="F29" s="160"/>
      <c r="G29" s="160"/>
      <c r="H29" s="160"/>
      <c r="I29" s="8"/>
      <c r="J29" s="160"/>
    </row>
    <row r="30" spans="1:10" hidden="1">
      <c r="A30" s="236"/>
      <c r="B30" s="9" t="s">
        <v>4</v>
      </c>
      <c r="C30" s="161">
        <f t="shared" si="2"/>
        <v>0</v>
      </c>
      <c r="D30" s="161"/>
      <c r="E30" s="161"/>
      <c r="F30" s="161"/>
      <c r="G30" s="161"/>
      <c r="H30" s="161"/>
      <c r="I30" s="162"/>
      <c r="J30" s="161"/>
    </row>
    <row r="31" spans="1:10" hidden="1">
      <c r="A31" s="235" t="s">
        <v>171</v>
      </c>
      <c r="B31" s="212" t="s">
        <v>2</v>
      </c>
      <c r="C31" s="160">
        <f t="shared" si="1"/>
        <v>0</v>
      </c>
      <c r="D31" s="160"/>
      <c r="E31" s="160"/>
      <c r="F31" s="160"/>
      <c r="G31" s="160"/>
      <c r="H31" s="160"/>
      <c r="I31" s="8"/>
      <c r="J31" s="160"/>
    </row>
    <row r="32" spans="1:10" hidden="1">
      <c r="A32" s="236"/>
      <c r="B32" s="212"/>
      <c r="C32" s="160">
        <f t="shared" si="1"/>
        <v>0</v>
      </c>
      <c r="D32" s="160"/>
      <c r="E32" s="160"/>
      <c r="F32" s="160"/>
      <c r="G32" s="160"/>
      <c r="H32" s="160"/>
      <c r="I32" s="8"/>
      <c r="J32" s="160"/>
    </row>
    <row r="33" spans="1:10" hidden="1">
      <c r="A33" s="236"/>
      <c r="B33" s="212"/>
      <c r="C33" s="160">
        <f t="shared" si="1"/>
        <v>0</v>
      </c>
      <c r="D33" s="160"/>
      <c r="E33" s="160"/>
      <c r="F33" s="160"/>
      <c r="G33" s="160"/>
      <c r="H33" s="160"/>
      <c r="I33" s="8"/>
      <c r="J33" s="160"/>
    </row>
    <row r="34" spans="1:10" ht="14.25" hidden="1" thickBot="1">
      <c r="A34" s="237"/>
      <c r="B34" s="234"/>
      <c r="C34" s="163">
        <f>SUM(D34:H34)</f>
        <v>0</v>
      </c>
      <c r="D34" s="163"/>
      <c r="E34" s="163"/>
      <c r="F34" s="163"/>
      <c r="G34" s="163"/>
      <c r="H34" s="163"/>
      <c r="I34" s="24"/>
      <c r="J34" s="163"/>
    </row>
    <row r="35" spans="1:10" hidden="1">
      <c r="A35" s="16" t="s">
        <v>169</v>
      </c>
      <c r="B35" s="16"/>
    </row>
  </sheetData>
  <mergeCells count="16">
    <mergeCell ref="A8:B8"/>
    <mergeCell ref="A2:B3"/>
    <mergeCell ref="C2:H2"/>
    <mergeCell ref="A4:B4"/>
    <mergeCell ref="A5:B5"/>
    <mergeCell ref="A7:B7"/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2" customWidth="1"/>
    <col min="3" max="8" width="11.625" style="3" customWidth="1"/>
    <col min="9" max="16384" width="9" style="3"/>
  </cols>
  <sheetData>
    <row r="1" spans="1:8" ht="18" customHeight="1" thickBot="1">
      <c r="A1" s="2" t="s">
        <v>226</v>
      </c>
      <c r="H1" s="20" t="s">
        <v>1</v>
      </c>
    </row>
    <row r="2" spans="1:8" ht="16.5" customHeight="1">
      <c r="A2" s="245" t="s">
        <v>70</v>
      </c>
      <c r="B2" s="211"/>
      <c r="C2" s="183" t="s">
        <v>109</v>
      </c>
      <c r="D2" s="183"/>
      <c r="E2" s="183"/>
      <c r="F2" s="183" t="s">
        <v>110</v>
      </c>
      <c r="G2" s="183"/>
      <c r="H2" s="184"/>
    </row>
    <row r="3" spans="1:8" ht="16.5" customHeight="1">
      <c r="A3" s="246"/>
      <c r="B3" s="213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38" t="s">
        <v>79</v>
      </c>
      <c r="B4" s="239"/>
      <c r="C4" s="33">
        <f>SUM(D4:E4)</f>
        <v>713</v>
      </c>
      <c r="D4" s="33">
        <f>SUM(D14:D17)</f>
        <v>565</v>
      </c>
      <c r="E4" s="33">
        <f>SUM(E14:E17)</f>
        <v>148</v>
      </c>
      <c r="F4" s="33">
        <f>SUM(G4:H4)</f>
        <v>208</v>
      </c>
      <c r="G4" s="33">
        <f>SUM(G14:G17)</f>
        <v>183</v>
      </c>
      <c r="H4" s="33">
        <f>SUM(H14:H17)</f>
        <v>25</v>
      </c>
    </row>
    <row r="5" spans="1:8" ht="24" customHeight="1">
      <c r="A5" s="238">
        <v>14</v>
      </c>
      <c r="B5" s="239"/>
      <c r="C5" s="33">
        <f>SUM(D5:E5)</f>
        <v>612</v>
      </c>
      <c r="D5" s="33">
        <f>SUM(D18:D21)</f>
        <v>491</v>
      </c>
      <c r="E5" s="33">
        <f>SUM(E18:E21)</f>
        <v>121</v>
      </c>
      <c r="F5" s="33">
        <f>SUM(G5:H5)</f>
        <v>192</v>
      </c>
      <c r="G5" s="33">
        <f>SUM(G18:G21)</f>
        <v>166</v>
      </c>
      <c r="H5" s="33">
        <f>SUM(H18:H21)</f>
        <v>26</v>
      </c>
    </row>
    <row r="6" spans="1:8" ht="24" customHeight="1">
      <c r="A6" s="238">
        <v>15</v>
      </c>
      <c r="B6" s="239"/>
      <c r="C6" s="33">
        <f>SUM(D6:E6)</f>
        <v>558</v>
      </c>
      <c r="D6" s="33">
        <f>SUM(D22:D25)</f>
        <v>457</v>
      </c>
      <c r="E6" s="33">
        <f>SUM(E22:E25)</f>
        <v>101</v>
      </c>
      <c r="F6" s="33">
        <f>SUM(G6:H6)</f>
        <v>213</v>
      </c>
      <c r="G6" s="33">
        <f>SUM(G22:G25)</f>
        <v>189</v>
      </c>
      <c r="H6" s="33">
        <f>SUM(H22:H25)</f>
        <v>24</v>
      </c>
    </row>
    <row r="7" spans="1:8" ht="24" customHeight="1">
      <c r="A7" s="238">
        <v>16</v>
      </c>
      <c r="B7" s="239"/>
      <c r="C7" s="33">
        <f>SUM(D7:E7)</f>
        <v>672</v>
      </c>
      <c r="D7" s="33">
        <f>SUM(D26:D29)</f>
        <v>562</v>
      </c>
      <c r="E7" s="33">
        <f>SUM(E26:E29)</f>
        <v>110</v>
      </c>
      <c r="F7" s="33">
        <f>SUM(G7:H7)</f>
        <v>95</v>
      </c>
      <c r="G7" s="33">
        <f>SUM(G26:G29)</f>
        <v>77</v>
      </c>
      <c r="H7" s="33">
        <f>SUM(H26:H29)</f>
        <v>18</v>
      </c>
    </row>
    <row r="8" spans="1:8" ht="24" customHeight="1" thickBot="1">
      <c r="A8" s="247">
        <v>17</v>
      </c>
      <c r="B8" s="248"/>
      <c r="C8" s="35">
        <f>SUM(D8:E8)</f>
        <v>568</v>
      </c>
      <c r="D8" s="35">
        <f>SUM(D30:D30)</f>
        <v>475</v>
      </c>
      <c r="E8" s="35">
        <f>SUM(E30:E30)</f>
        <v>93</v>
      </c>
      <c r="F8" s="35">
        <f>SUM(G8:H8)</f>
        <v>80</v>
      </c>
      <c r="G8" s="35">
        <f>SUM(G30:G30)</f>
        <v>70</v>
      </c>
      <c r="H8" s="35">
        <f>SUM(H30:H30)</f>
        <v>10</v>
      </c>
    </row>
    <row r="9" spans="1:8" ht="16.5" customHeight="1">
      <c r="A9" s="16" t="s">
        <v>169</v>
      </c>
    </row>
    <row r="11" spans="1:8" ht="14.25" hidden="1" thickBot="1">
      <c r="A11" s="2" t="s">
        <v>184</v>
      </c>
      <c r="H11" s="3" t="s">
        <v>1</v>
      </c>
    </row>
    <row r="12" spans="1:8" ht="14.25" hidden="1" customHeight="1">
      <c r="A12" s="193" t="s">
        <v>70</v>
      </c>
      <c r="B12" s="240"/>
      <c r="C12" s="194" t="s">
        <v>109</v>
      </c>
      <c r="D12" s="194"/>
      <c r="E12" s="194"/>
      <c r="F12" s="194" t="s">
        <v>110</v>
      </c>
      <c r="G12" s="194"/>
      <c r="H12" s="256"/>
    </row>
    <row r="13" spans="1:8" ht="14.25" hidden="1" customHeight="1">
      <c r="A13" s="192"/>
      <c r="B13" s="241"/>
      <c r="C13" s="126" t="s">
        <v>0</v>
      </c>
      <c r="D13" s="126" t="s">
        <v>107</v>
      </c>
      <c r="E13" s="126" t="s">
        <v>108</v>
      </c>
      <c r="F13" s="126" t="s">
        <v>0</v>
      </c>
      <c r="G13" s="126" t="s">
        <v>107</v>
      </c>
      <c r="H13" s="63" t="s">
        <v>108</v>
      </c>
    </row>
    <row r="14" spans="1:8" hidden="1">
      <c r="A14" s="243" t="s">
        <v>79</v>
      </c>
      <c r="B14" s="9" t="s">
        <v>2</v>
      </c>
      <c r="C14" s="40">
        <f t="shared" ref="C14:C30" si="0">SUM(D14:E14)</f>
        <v>553</v>
      </c>
      <c r="D14" s="41">
        <v>458</v>
      </c>
      <c r="E14" s="41">
        <v>95</v>
      </c>
      <c r="F14" s="41">
        <f t="shared" ref="F14:F30" si="1">SUM(G14:H14)</f>
        <v>137</v>
      </c>
      <c r="G14" s="41">
        <v>123</v>
      </c>
      <c r="H14" s="58">
        <v>14</v>
      </c>
    </row>
    <row r="15" spans="1:8" hidden="1">
      <c r="A15" s="239"/>
      <c r="B15" s="9" t="s">
        <v>3</v>
      </c>
      <c r="C15" s="43">
        <f t="shared" si="0"/>
        <v>131</v>
      </c>
      <c r="D15" s="42">
        <v>79</v>
      </c>
      <c r="E15" s="42">
        <v>52</v>
      </c>
      <c r="F15" s="42">
        <f t="shared" si="1"/>
        <v>3</v>
      </c>
      <c r="G15" s="42">
        <v>3</v>
      </c>
      <c r="H15" s="57">
        <v>0</v>
      </c>
    </row>
    <row r="16" spans="1:8" hidden="1">
      <c r="A16" s="239"/>
      <c r="B16" s="9" t="s">
        <v>8</v>
      </c>
      <c r="C16" s="43">
        <f t="shared" si="0"/>
        <v>12</v>
      </c>
      <c r="D16" s="42">
        <v>11</v>
      </c>
      <c r="E16" s="42">
        <v>1</v>
      </c>
      <c r="F16" s="42">
        <f t="shared" si="1"/>
        <v>38</v>
      </c>
      <c r="G16" s="42">
        <v>32</v>
      </c>
      <c r="H16" s="57">
        <v>6</v>
      </c>
    </row>
    <row r="17" spans="1:8" hidden="1">
      <c r="A17" s="235"/>
      <c r="B17" s="9" t="s">
        <v>4</v>
      </c>
      <c r="C17" s="44">
        <f t="shared" si="0"/>
        <v>17</v>
      </c>
      <c r="D17" s="37">
        <v>17</v>
      </c>
      <c r="E17" s="37">
        <v>0</v>
      </c>
      <c r="F17" s="37">
        <f t="shared" si="1"/>
        <v>30</v>
      </c>
      <c r="G17" s="37">
        <v>25</v>
      </c>
      <c r="H17" s="59">
        <v>5</v>
      </c>
    </row>
    <row r="18" spans="1:8" hidden="1">
      <c r="A18" s="236">
        <v>14</v>
      </c>
      <c r="B18" s="9" t="s">
        <v>2</v>
      </c>
      <c r="C18" s="40">
        <f t="shared" si="0"/>
        <v>464</v>
      </c>
      <c r="D18" s="41">
        <v>380</v>
      </c>
      <c r="E18" s="41">
        <v>84</v>
      </c>
      <c r="F18" s="41">
        <f t="shared" si="1"/>
        <v>126</v>
      </c>
      <c r="G18" s="41">
        <v>115</v>
      </c>
      <c r="H18" s="58">
        <v>11</v>
      </c>
    </row>
    <row r="19" spans="1:8" hidden="1">
      <c r="A19" s="236"/>
      <c r="B19" s="9" t="s">
        <v>3</v>
      </c>
      <c r="C19" s="43">
        <f t="shared" si="0"/>
        <v>130</v>
      </c>
      <c r="D19" s="42">
        <v>95</v>
      </c>
      <c r="E19" s="42">
        <v>35</v>
      </c>
      <c r="F19" s="42">
        <f t="shared" si="1"/>
        <v>1</v>
      </c>
      <c r="G19" s="42">
        <v>1</v>
      </c>
      <c r="H19" s="57">
        <v>0</v>
      </c>
    </row>
    <row r="20" spans="1:8" hidden="1">
      <c r="A20" s="236"/>
      <c r="B20" s="9" t="s">
        <v>8</v>
      </c>
      <c r="C20" s="43">
        <f t="shared" si="0"/>
        <v>11</v>
      </c>
      <c r="D20" s="42">
        <v>9</v>
      </c>
      <c r="E20" s="42">
        <v>2</v>
      </c>
      <c r="F20" s="42">
        <f t="shared" si="1"/>
        <v>26</v>
      </c>
      <c r="G20" s="42">
        <v>19</v>
      </c>
      <c r="H20" s="57">
        <v>7</v>
      </c>
    </row>
    <row r="21" spans="1:8" hidden="1">
      <c r="A21" s="236"/>
      <c r="B21" s="9" t="s">
        <v>4</v>
      </c>
      <c r="C21" s="44">
        <f t="shared" si="0"/>
        <v>7</v>
      </c>
      <c r="D21" s="37">
        <v>7</v>
      </c>
      <c r="E21" s="37">
        <v>0</v>
      </c>
      <c r="F21" s="37">
        <f t="shared" si="1"/>
        <v>39</v>
      </c>
      <c r="G21" s="37">
        <v>31</v>
      </c>
      <c r="H21" s="59">
        <v>8</v>
      </c>
    </row>
    <row r="22" spans="1:8" hidden="1">
      <c r="A22" s="243">
        <v>15</v>
      </c>
      <c r="B22" s="9" t="s">
        <v>2</v>
      </c>
      <c r="C22" s="40">
        <f t="shared" ref="C22:C29" si="2">SUM(D22:E22)</f>
        <v>443</v>
      </c>
      <c r="D22" s="41">
        <v>379</v>
      </c>
      <c r="E22" s="41">
        <v>64</v>
      </c>
      <c r="F22" s="41">
        <f t="shared" ref="F22:F29" si="3">SUM(G22:H22)</f>
        <v>133</v>
      </c>
      <c r="G22" s="41">
        <v>119</v>
      </c>
      <c r="H22" s="58">
        <v>14</v>
      </c>
    </row>
    <row r="23" spans="1:8" hidden="1">
      <c r="A23" s="239"/>
      <c r="B23" s="9" t="s">
        <v>3</v>
      </c>
      <c r="C23" s="43">
        <f t="shared" si="2"/>
        <v>95</v>
      </c>
      <c r="D23" s="42">
        <v>59</v>
      </c>
      <c r="E23" s="42">
        <v>36</v>
      </c>
      <c r="F23" s="42">
        <f t="shared" si="3"/>
        <v>3</v>
      </c>
      <c r="G23" s="42">
        <v>3</v>
      </c>
      <c r="H23" s="57">
        <v>0</v>
      </c>
    </row>
    <row r="24" spans="1:8" hidden="1">
      <c r="A24" s="239"/>
      <c r="B24" s="9" t="s">
        <v>8</v>
      </c>
      <c r="C24" s="43">
        <f t="shared" si="2"/>
        <v>10</v>
      </c>
      <c r="D24" s="42">
        <v>9</v>
      </c>
      <c r="E24" s="42">
        <v>1</v>
      </c>
      <c r="F24" s="42">
        <f t="shared" si="3"/>
        <v>38</v>
      </c>
      <c r="G24" s="42">
        <v>35</v>
      </c>
      <c r="H24" s="57">
        <v>3</v>
      </c>
    </row>
    <row r="25" spans="1:8" hidden="1">
      <c r="A25" s="235"/>
      <c r="B25" s="9" t="s">
        <v>4</v>
      </c>
      <c r="C25" s="44">
        <f t="shared" si="2"/>
        <v>10</v>
      </c>
      <c r="D25" s="37">
        <v>10</v>
      </c>
      <c r="E25" s="37">
        <v>0</v>
      </c>
      <c r="F25" s="37">
        <f t="shared" si="3"/>
        <v>39</v>
      </c>
      <c r="G25" s="37">
        <v>32</v>
      </c>
      <c r="H25" s="59">
        <v>7</v>
      </c>
    </row>
    <row r="26" spans="1:8" hidden="1">
      <c r="A26" s="243">
        <v>16</v>
      </c>
      <c r="B26" s="9" t="s">
        <v>2</v>
      </c>
      <c r="C26" s="40">
        <f t="shared" si="2"/>
        <v>550</v>
      </c>
      <c r="D26" s="41">
        <v>484</v>
      </c>
      <c r="E26" s="41">
        <v>66</v>
      </c>
      <c r="F26" s="41">
        <f t="shared" si="3"/>
        <v>10</v>
      </c>
      <c r="G26" s="41">
        <v>9</v>
      </c>
      <c r="H26" s="58">
        <v>1</v>
      </c>
    </row>
    <row r="27" spans="1:8" hidden="1">
      <c r="A27" s="239"/>
      <c r="B27" s="9" t="s">
        <v>3</v>
      </c>
      <c r="C27" s="43">
        <f t="shared" si="2"/>
        <v>101</v>
      </c>
      <c r="D27" s="42">
        <v>59</v>
      </c>
      <c r="E27" s="42">
        <v>42</v>
      </c>
      <c r="F27" s="42">
        <f t="shared" si="3"/>
        <v>5</v>
      </c>
      <c r="G27" s="42">
        <v>4</v>
      </c>
      <c r="H27" s="57">
        <v>1</v>
      </c>
    </row>
    <row r="28" spans="1:8" hidden="1">
      <c r="A28" s="239"/>
      <c r="B28" s="9" t="s">
        <v>8</v>
      </c>
      <c r="C28" s="43">
        <f t="shared" si="2"/>
        <v>9</v>
      </c>
      <c r="D28" s="42">
        <v>8</v>
      </c>
      <c r="E28" s="42">
        <v>1</v>
      </c>
      <c r="F28" s="42">
        <f t="shared" si="3"/>
        <v>35</v>
      </c>
      <c r="G28" s="42">
        <v>27</v>
      </c>
      <c r="H28" s="57">
        <v>8</v>
      </c>
    </row>
    <row r="29" spans="1:8" hidden="1">
      <c r="A29" s="235"/>
      <c r="B29" s="9" t="s">
        <v>4</v>
      </c>
      <c r="C29" s="44">
        <f t="shared" si="2"/>
        <v>12</v>
      </c>
      <c r="D29" s="37">
        <v>11</v>
      </c>
      <c r="E29" s="37">
        <v>1</v>
      </c>
      <c r="F29" s="37">
        <f t="shared" si="3"/>
        <v>45</v>
      </c>
      <c r="G29" s="37">
        <v>37</v>
      </c>
      <c r="H29" s="59">
        <v>8</v>
      </c>
    </row>
    <row r="30" spans="1:8" ht="48.75" hidden="1" customHeight="1" thickBot="1">
      <c r="A30" s="108">
        <v>17</v>
      </c>
      <c r="B30" s="47"/>
      <c r="C30" s="50">
        <f t="shared" si="0"/>
        <v>568</v>
      </c>
      <c r="D30" s="51">
        <v>475</v>
      </c>
      <c r="E30" s="51">
        <v>93</v>
      </c>
      <c r="F30" s="51">
        <f t="shared" si="1"/>
        <v>80</v>
      </c>
      <c r="G30" s="51">
        <v>70</v>
      </c>
      <c r="H30" s="60">
        <v>10</v>
      </c>
    </row>
    <row r="31" spans="1:8" hidden="1">
      <c r="A31" s="16" t="s">
        <v>169</v>
      </c>
      <c r="B31" s="16"/>
    </row>
  </sheetData>
  <mergeCells count="15">
    <mergeCell ref="A7:B7"/>
    <mergeCell ref="C2:E2"/>
    <mergeCell ref="F2:H2"/>
    <mergeCell ref="C12:E12"/>
    <mergeCell ref="F12:H12"/>
    <mergeCell ref="A2:B3"/>
    <mergeCell ref="A12:B13"/>
    <mergeCell ref="A14:A17"/>
    <mergeCell ref="A22:A25"/>
    <mergeCell ref="A26:A29"/>
    <mergeCell ref="A18:A21"/>
    <mergeCell ref="A4:B4"/>
    <mergeCell ref="A5:B5"/>
    <mergeCell ref="A6:B6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140</v>
      </c>
    </row>
    <row r="3" spans="1:11" ht="39" hidden="1" customHeight="1">
      <c r="A3" s="21" t="s">
        <v>10</v>
      </c>
      <c r="B3" s="6" t="s">
        <v>0</v>
      </c>
      <c r="C3" s="66" t="s">
        <v>142</v>
      </c>
      <c r="D3" s="66" t="s">
        <v>144</v>
      </c>
      <c r="E3" s="66" t="s">
        <v>143</v>
      </c>
      <c r="F3" s="66" t="s">
        <v>148</v>
      </c>
      <c r="G3" s="66" t="s">
        <v>147</v>
      </c>
      <c r="H3" s="67" t="s">
        <v>146</v>
      </c>
      <c r="I3" s="67" t="s">
        <v>145</v>
      </c>
    </row>
    <row r="4" spans="1:11" ht="17.25" hidden="1" customHeight="1">
      <c r="A4" s="68" t="s">
        <v>11</v>
      </c>
      <c r="B4" s="33">
        <f>SUM(B20,B30)</f>
        <v>27200</v>
      </c>
      <c r="C4" s="33">
        <f>SUM(C20)</f>
        <v>2650</v>
      </c>
      <c r="D4" s="33">
        <f t="shared" ref="D4:I8" si="0">SUM(D20,C30)</f>
        <v>3120</v>
      </c>
      <c r="E4" s="33">
        <f t="shared" si="0"/>
        <v>5090</v>
      </c>
      <c r="F4" s="33">
        <f t="shared" si="0"/>
        <v>6630</v>
      </c>
      <c r="G4" s="33">
        <f t="shared" si="0"/>
        <v>3910</v>
      </c>
      <c r="H4" s="33">
        <f t="shared" si="0"/>
        <v>4250</v>
      </c>
      <c r="I4" s="33">
        <f t="shared" si="0"/>
        <v>1560</v>
      </c>
      <c r="K4" s="69"/>
    </row>
    <row r="5" spans="1:11" ht="17.25" hidden="1" customHeight="1">
      <c r="A5" s="48" t="s">
        <v>12</v>
      </c>
      <c r="B5" s="33">
        <f>SUM(B21,B31)</f>
        <v>10640</v>
      </c>
      <c r="C5" s="33">
        <f>SUM(C21)</f>
        <v>1910</v>
      </c>
      <c r="D5" s="33">
        <f t="shared" si="0"/>
        <v>1970</v>
      </c>
      <c r="E5" s="33">
        <f t="shared" si="0"/>
        <v>2530</v>
      </c>
      <c r="F5" s="33">
        <f t="shared" si="0"/>
        <v>2100</v>
      </c>
      <c r="G5" s="33">
        <f t="shared" si="0"/>
        <v>910</v>
      </c>
      <c r="H5" s="33">
        <f t="shared" si="0"/>
        <v>1050</v>
      </c>
      <c r="I5" s="33">
        <f t="shared" si="0"/>
        <v>170</v>
      </c>
    </row>
    <row r="6" spans="1:11" ht="17.25" hidden="1" customHeight="1">
      <c r="A6" s="48" t="s">
        <v>13</v>
      </c>
      <c r="B6" s="33">
        <f>SUM(B22,B32)</f>
        <v>12240</v>
      </c>
      <c r="C6" s="33">
        <f>SUM(C22)</f>
        <v>710</v>
      </c>
      <c r="D6" s="33">
        <f t="shared" si="0"/>
        <v>1030</v>
      </c>
      <c r="E6" s="33">
        <f t="shared" si="0"/>
        <v>2300</v>
      </c>
      <c r="F6" s="33">
        <f t="shared" si="0"/>
        <v>3410</v>
      </c>
      <c r="G6" s="33">
        <f t="shared" si="0"/>
        <v>1880</v>
      </c>
      <c r="H6" s="33">
        <f t="shared" si="0"/>
        <v>2240</v>
      </c>
      <c r="I6" s="33">
        <f t="shared" si="0"/>
        <v>680</v>
      </c>
    </row>
    <row r="7" spans="1:11" ht="17.25" hidden="1" customHeight="1">
      <c r="A7" s="48" t="s">
        <v>14</v>
      </c>
      <c r="B7" s="33">
        <f>SUM(B23,B33)</f>
        <v>4300</v>
      </c>
      <c r="C7" s="33">
        <f>SUM(C23)</f>
        <v>10</v>
      </c>
      <c r="D7" s="33">
        <f t="shared" si="0"/>
        <v>130</v>
      </c>
      <c r="E7" s="33">
        <f t="shared" si="0"/>
        <v>260</v>
      </c>
      <c r="F7" s="33">
        <f t="shared" si="0"/>
        <v>1110</v>
      </c>
      <c r="G7" s="33">
        <f t="shared" si="0"/>
        <v>1110</v>
      </c>
      <c r="H7" s="33">
        <f t="shared" si="0"/>
        <v>950</v>
      </c>
      <c r="I7" s="33">
        <f t="shared" si="0"/>
        <v>720</v>
      </c>
    </row>
    <row r="8" spans="1:11" ht="17.25" hidden="1" customHeight="1">
      <c r="A8" s="48" t="s">
        <v>15</v>
      </c>
      <c r="B8" s="33">
        <f>SUM(B24,B34)</f>
        <v>26710</v>
      </c>
      <c r="C8" s="33">
        <f>SUM(C24)</f>
        <v>2540</v>
      </c>
      <c r="D8" s="33">
        <f t="shared" si="0"/>
        <v>2940</v>
      </c>
      <c r="E8" s="33">
        <f t="shared" si="0"/>
        <v>5180</v>
      </c>
      <c r="F8" s="33">
        <f t="shared" si="0"/>
        <v>6450</v>
      </c>
      <c r="G8" s="33">
        <f t="shared" si="0"/>
        <v>3890</v>
      </c>
      <c r="H8" s="33">
        <f t="shared" si="0"/>
        <v>4150</v>
      </c>
      <c r="I8" s="33">
        <f t="shared" si="0"/>
        <v>1560</v>
      </c>
    </row>
    <row r="9" spans="1:11" ht="17.25" hidden="1" customHeight="1">
      <c r="A9" s="48" t="s">
        <v>16</v>
      </c>
      <c r="B9" s="33" t="s">
        <v>190</v>
      </c>
      <c r="C9" s="33" t="s">
        <v>190</v>
      </c>
      <c r="D9" s="33" t="s">
        <v>190</v>
      </c>
      <c r="E9" s="33" t="s">
        <v>190</v>
      </c>
      <c r="F9" s="33" t="s">
        <v>190</v>
      </c>
      <c r="G9" s="33" t="s">
        <v>190</v>
      </c>
      <c r="H9" s="33" t="s">
        <v>190</v>
      </c>
      <c r="I9" s="33" t="s">
        <v>190</v>
      </c>
    </row>
    <row r="10" spans="1:11" ht="17.25" hidden="1" customHeight="1" thickBot="1">
      <c r="A10" s="70" t="s">
        <v>17</v>
      </c>
      <c r="B10" s="35">
        <f>SUM(B26,B36)</f>
        <v>680</v>
      </c>
      <c r="C10" s="35">
        <f>SUM(C26)</f>
        <v>110</v>
      </c>
      <c r="D10" s="35">
        <f>SUM(D26,C36)</f>
        <v>170</v>
      </c>
      <c r="E10" s="35">
        <f>SUM(E26,D36)</f>
        <v>100</v>
      </c>
      <c r="F10" s="35">
        <f>SUM(F26,E36)</f>
        <v>180</v>
      </c>
      <c r="G10" s="35">
        <f>SUM(G26,F36)</f>
        <v>30</v>
      </c>
      <c r="H10" s="35">
        <f>SUM(H26,G36)</f>
        <v>100</v>
      </c>
      <c r="I10" s="35" t="s">
        <v>191</v>
      </c>
    </row>
    <row r="11" spans="1:11" ht="17.25" hidden="1" customHeight="1">
      <c r="A11" s="16" t="s">
        <v>159</v>
      </c>
      <c r="B11" s="33"/>
      <c r="C11" s="33"/>
      <c r="D11" s="33"/>
      <c r="E11" s="33"/>
      <c r="F11" s="33"/>
      <c r="G11" s="33"/>
      <c r="H11" s="33"/>
      <c r="I11" s="33"/>
    </row>
    <row r="12" spans="1:11" hidden="1">
      <c r="A12" s="16" t="s">
        <v>160</v>
      </c>
    </row>
    <row r="13" spans="1:11" hidden="1">
      <c r="A13" s="16" t="s">
        <v>161</v>
      </c>
    </row>
    <row r="14" spans="1:11" hidden="1"/>
    <row r="15" spans="1:11" hidden="1"/>
    <row r="16" spans="1:11" hidden="1"/>
    <row r="17" spans="1:11" ht="18.75" customHeight="1" thickBot="1">
      <c r="A17" s="2" t="s">
        <v>227</v>
      </c>
      <c r="I17" s="20" t="s">
        <v>140</v>
      </c>
    </row>
    <row r="18" spans="1:11" ht="39" customHeight="1">
      <c r="A18" s="172" t="s">
        <v>10</v>
      </c>
      <c r="B18" s="6" t="s">
        <v>0</v>
      </c>
      <c r="C18" s="66" t="s">
        <v>142</v>
      </c>
      <c r="D18" s="66" t="s">
        <v>144</v>
      </c>
      <c r="E18" s="66" t="s">
        <v>143</v>
      </c>
      <c r="F18" s="66" t="s">
        <v>148</v>
      </c>
      <c r="G18" s="66" t="s">
        <v>147</v>
      </c>
      <c r="H18" s="67" t="s">
        <v>146</v>
      </c>
      <c r="I18" s="67" t="s">
        <v>145</v>
      </c>
    </row>
    <row r="19" spans="1:11" ht="21" customHeight="1">
      <c r="A19" s="28" t="s">
        <v>179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3">
        <f>SUM(C20:I20)</f>
        <v>22530</v>
      </c>
      <c r="C20" s="33">
        <v>2650</v>
      </c>
      <c r="D20" s="33">
        <v>2120</v>
      </c>
      <c r="E20" s="33">
        <f>SUM(E21:E23)</f>
        <v>3930</v>
      </c>
      <c r="F20" s="33">
        <v>5740</v>
      </c>
      <c r="G20" s="33">
        <f>SUM(G21:G23)</f>
        <v>3260</v>
      </c>
      <c r="H20" s="33">
        <f>SUM(H21:H23)</f>
        <v>3420</v>
      </c>
      <c r="I20" s="33">
        <f>SUM(I21:I23)</f>
        <v>1410</v>
      </c>
      <c r="K20" s="69"/>
    </row>
    <row r="21" spans="1:11" ht="17.25" customHeight="1">
      <c r="A21" s="72" t="s">
        <v>12</v>
      </c>
      <c r="B21" s="33">
        <f>SUM(C21:I21)</f>
        <v>6950</v>
      </c>
      <c r="C21" s="33">
        <v>1910</v>
      </c>
      <c r="D21" s="33">
        <v>1030</v>
      </c>
      <c r="E21" s="33">
        <v>1480</v>
      </c>
      <c r="F21" s="33">
        <v>1420</v>
      </c>
      <c r="G21" s="33">
        <v>520</v>
      </c>
      <c r="H21" s="33">
        <v>510</v>
      </c>
      <c r="I21" s="33">
        <v>80</v>
      </c>
    </row>
    <row r="22" spans="1:11" ht="17.25" customHeight="1">
      <c r="A22" s="72" t="s">
        <v>13</v>
      </c>
      <c r="B22" s="33">
        <v>11480</v>
      </c>
      <c r="C22" s="33">
        <v>710</v>
      </c>
      <c r="D22" s="33">
        <v>990</v>
      </c>
      <c r="E22" s="33">
        <v>2200</v>
      </c>
      <c r="F22" s="33">
        <v>3220</v>
      </c>
      <c r="G22" s="33">
        <v>1780</v>
      </c>
      <c r="H22" s="33">
        <v>1980</v>
      </c>
      <c r="I22" s="33">
        <v>610</v>
      </c>
    </row>
    <row r="23" spans="1:11" ht="17.25" customHeight="1">
      <c r="A23" s="72" t="s">
        <v>14</v>
      </c>
      <c r="B23" s="33">
        <v>4080</v>
      </c>
      <c r="C23" s="33">
        <v>10</v>
      </c>
      <c r="D23" s="33">
        <v>110</v>
      </c>
      <c r="E23" s="33">
        <v>250</v>
      </c>
      <c r="F23" s="33">
        <v>1090</v>
      </c>
      <c r="G23" s="33">
        <v>960</v>
      </c>
      <c r="H23" s="33">
        <v>930</v>
      </c>
      <c r="I23" s="33">
        <v>720</v>
      </c>
    </row>
    <row r="24" spans="1:11" ht="17.25" customHeight="1">
      <c r="A24" s="72" t="s">
        <v>15</v>
      </c>
      <c r="B24" s="33">
        <f>SUM(C24:I24)</f>
        <v>22170</v>
      </c>
      <c r="C24" s="33">
        <v>2540</v>
      </c>
      <c r="D24" s="33">
        <v>2020</v>
      </c>
      <c r="E24" s="33">
        <v>4050</v>
      </c>
      <c r="F24" s="33">
        <v>5580</v>
      </c>
      <c r="G24" s="33">
        <v>3240</v>
      </c>
      <c r="H24" s="33">
        <v>3330</v>
      </c>
      <c r="I24" s="33">
        <v>1410</v>
      </c>
    </row>
    <row r="25" spans="1:11" ht="17.25" customHeight="1">
      <c r="A25" s="72" t="s">
        <v>16</v>
      </c>
      <c r="B25" s="33" t="s">
        <v>190</v>
      </c>
      <c r="C25" s="33" t="s">
        <v>190</v>
      </c>
      <c r="D25" s="33" t="s">
        <v>190</v>
      </c>
      <c r="E25" s="33" t="s">
        <v>190</v>
      </c>
      <c r="F25" s="33" t="s">
        <v>190</v>
      </c>
      <c r="G25" s="33" t="s">
        <v>190</v>
      </c>
      <c r="H25" s="33" t="s">
        <v>190</v>
      </c>
      <c r="I25" s="33" t="s">
        <v>190</v>
      </c>
    </row>
    <row r="26" spans="1:11" ht="17.25" customHeight="1" thickBot="1">
      <c r="A26" s="166" t="s">
        <v>17</v>
      </c>
      <c r="B26" s="35">
        <v>550</v>
      </c>
      <c r="C26" s="35">
        <v>110</v>
      </c>
      <c r="D26" s="35">
        <v>100</v>
      </c>
      <c r="E26" s="35">
        <v>70</v>
      </c>
      <c r="F26" s="35">
        <v>160</v>
      </c>
      <c r="G26" s="35">
        <v>30</v>
      </c>
      <c r="H26" s="35">
        <v>90</v>
      </c>
      <c r="I26" s="35" t="s">
        <v>191</v>
      </c>
    </row>
    <row r="27" spans="1:11" ht="17.25" customHeight="1" thickBot="1">
      <c r="A27" s="73"/>
      <c r="B27" s="33"/>
      <c r="C27" s="33"/>
      <c r="D27" s="33"/>
      <c r="E27" s="33"/>
      <c r="F27" s="33"/>
      <c r="G27" s="33"/>
      <c r="H27" s="33"/>
      <c r="I27" s="33"/>
    </row>
    <row r="28" spans="1:11" ht="36">
      <c r="A28" s="172" t="s">
        <v>10</v>
      </c>
      <c r="B28" s="6" t="s">
        <v>0</v>
      </c>
      <c r="C28" s="66" t="s">
        <v>141</v>
      </c>
      <c r="D28" s="66" t="s">
        <v>143</v>
      </c>
      <c r="E28" s="66" t="s">
        <v>149</v>
      </c>
      <c r="F28" s="66" t="s">
        <v>147</v>
      </c>
      <c r="G28" s="67" t="s">
        <v>146</v>
      </c>
      <c r="H28" s="67" t="s">
        <v>145</v>
      </c>
    </row>
    <row r="29" spans="1:11" ht="21" customHeight="1">
      <c r="A29" s="28" t="s">
        <v>178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3">
        <v>4670</v>
      </c>
      <c r="C30" s="33">
        <v>1000</v>
      </c>
      <c r="D30" s="33">
        <v>1160</v>
      </c>
      <c r="E30" s="33">
        <v>890</v>
      </c>
      <c r="F30" s="33">
        <v>650</v>
      </c>
      <c r="G30" s="33">
        <v>830</v>
      </c>
      <c r="H30" s="33">
        <v>150</v>
      </c>
      <c r="I30" s="33"/>
      <c r="K30" s="69"/>
    </row>
    <row r="31" spans="1:11" ht="17.25" customHeight="1">
      <c r="A31" s="72" t="s">
        <v>12</v>
      </c>
      <c r="B31" s="33">
        <f>SUM(C31:I31)</f>
        <v>3690</v>
      </c>
      <c r="C31" s="33">
        <v>940</v>
      </c>
      <c r="D31" s="33">
        <v>1050</v>
      </c>
      <c r="E31" s="33">
        <v>680</v>
      </c>
      <c r="F31" s="33">
        <v>390</v>
      </c>
      <c r="G31" s="33">
        <v>540</v>
      </c>
      <c r="H31" s="33">
        <v>90</v>
      </c>
      <c r="I31" s="33"/>
    </row>
    <row r="32" spans="1:11" ht="17.25" customHeight="1">
      <c r="A32" s="72" t="s">
        <v>13</v>
      </c>
      <c r="B32" s="33">
        <f>SUM(C32:I32)</f>
        <v>760</v>
      </c>
      <c r="C32" s="33">
        <v>40</v>
      </c>
      <c r="D32" s="33">
        <v>100</v>
      </c>
      <c r="E32" s="33">
        <v>190</v>
      </c>
      <c r="F32" s="33">
        <v>100</v>
      </c>
      <c r="G32" s="33">
        <v>260</v>
      </c>
      <c r="H32" s="33">
        <v>70</v>
      </c>
      <c r="I32" s="33"/>
    </row>
    <row r="33" spans="1:9" ht="17.25" customHeight="1">
      <c r="A33" s="72" t="s">
        <v>14</v>
      </c>
      <c r="B33" s="33">
        <v>220</v>
      </c>
      <c r="C33" s="33">
        <v>20</v>
      </c>
      <c r="D33" s="33">
        <v>10</v>
      </c>
      <c r="E33" s="33">
        <v>20</v>
      </c>
      <c r="F33" s="33">
        <v>150</v>
      </c>
      <c r="G33" s="33">
        <v>20</v>
      </c>
      <c r="H33" s="33" t="s">
        <v>192</v>
      </c>
      <c r="I33" s="33"/>
    </row>
    <row r="34" spans="1:9" ht="17.25" customHeight="1">
      <c r="A34" s="72" t="s">
        <v>15</v>
      </c>
      <c r="B34" s="33">
        <f>SUM(C34:I34)</f>
        <v>4540</v>
      </c>
      <c r="C34" s="33">
        <v>920</v>
      </c>
      <c r="D34" s="33">
        <v>1130</v>
      </c>
      <c r="E34" s="33">
        <v>870</v>
      </c>
      <c r="F34" s="33">
        <v>650</v>
      </c>
      <c r="G34" s="33">
        <v>820</v>
      </c>
      <c r="H34" s="33">
        <v>150</v>
      </c>
      <c r="I34" s="33"/>
    </row>
    <row r="35" spans="1:9" ht="17.25" customHeight="1">
      <c r="A35" s="74" t="s">
        <v>16</v>
      </c>
      <c r="B35" s="33" t="s">
        <v>190</v>
      </c>
      <c r="C35" s="33" t="s">
        <v>190</v>
      </c>
      <c r="D35" s="33" t="s">
        <v>190</v>
      </c>
      <c r="E35" s="33" t="s">
        <v>190</v>
      </c>
      <c r="F35" s="33" t="s">
        <v>190</v>
      </c>
      <c r="G35" s="33" t="s">
        <v>190</v>
      </c>
      <c r="H35" s="33" t="s">
        <v>190</v>
      </c>
      <c r="I35" s="33"/>
    </row>
    <row r="36" spans="1:9" ht="17.25" customHeight="1" thickBot="1">
      <c r="A36" s="166" t="s">
        <v>17</v>
      </c>
      <c r="B36" s="35">
        <f>SUM(C36:I36)</f>
        <v>130</v>
      </c>
      <c r="C36" s="35">
        <v>70</v>
      </c>
      <c r="D36" s="35">
        <v>30</v>
      </c>
      <c r="E36" s="35">
        <v>20</v>
      </c>
      <c r="F36" s="35" t="s">
        <v>191</v>
      </c>
      <c r="G36" s="35">
        <v>10</v>
      </c>
      <c r="H36" s="35" t="s">
        <v>191</v>
      </c>
      <c r="I36" s="33"/>
    </row>
    <row r="37" spans="1:9">
      <c r="A37" s="16" t="s">
        <v>168</v>
      </c>
    </row>
    <row r="38" spans="1:9">
      <c r="A38" s="16" t="s">
        <v>181</v>
      </c>
    </row>
    <row r="39" spans="1:9">
      <c r="A39" s="16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165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5" t="s">
        <v>164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155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8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8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8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8" t="s">
        <v>16</v>
      </c>
      <c r="B8" s="33"/>
      <c r="C8" s="33"/>
      <c r="D8" s="33"/>
      <c r="E8" s="80"/>
      <c r="F8" s="80"/>
      <c r="G8" s="45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162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161</v>
      </c>
    </row>
    <row r="12" spans="1:10" hidden="1"/>
    <row r="13" spans="1:10" hidden="1"/>
    <row r="14" spans="1:10" ht="18.75" customHeight="1">
      <c r="A14" s="26" t="s">
        <v>217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164</v>
      </c>
    </row>
    <row r="16" spans="1:10" ht="24">
      <c r="A16" s="86" t="s">
        <v>208</v>
      </c>
      <c r="B16" s="62" t="s">
        <v>21</v>
      </c>
      <c r="C16" s="62" t="s">
        <v>22</v>
      </c>
      <c r="D16" s="62" t="s">
        <v>23</v>
      </c>
      <c r="E16" s="53" t="s">
        <v>24</v>
      </c>
      <c r="F16" s="53" t="s">
        <v>25</v>
      </c>
      <c r="G16" s="53" t="s">
        <v>26</v>
      </c>
      <c r="H16" s="53" t="s">
        <v>30</v>
      </c>
      <c r="I16" s="54" t="s">
        <v>155</v>
      </c>
      <c r="J16" s="78"/>
    </row>
    <row r="17" spans="1:9" ht="15.75" customHeight="1">
      <c r="A17" s="30" t="s">
        <v>179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3" t="s">
        <v>190</v>
      </c>
      <c r="C22" s="33" t="s">
        <v>190</v>
      </c>
      <c r="D22" s="33" t="s">
        <v>190</v>
      </c>
      <c r="E22" s="80" t="s">
        <v>190</v>
      </c>
      <c r="F22" s="80" t="s">
        <v>190</v>
      </c>
      <c r="G22" s="45" t="s">
        <v>190</v>
      </c>
      <c r="H22" s="80" t="s">
        <v>190</v>
      </c>
      <c r="I22" s="80" t="s">
        <v>190</v>
      </c>
    </row>
    <row r="23" spans="1:9" ht="15.75" customHeight="1" thickBot="1">
      <c r="A23" s="167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175"/>
      <c r="B24" s="174"/>
      <c r="C24" s="174"/>
      <c r="D24" s="174"/>
      <c r="E24" s="174"/>
      <c r="F24" s="174"/>
      <c r="G24" s="174"/>
      <c r="H24" s="174"/>
      <c r="I24" s="174"/>
    </row>
    <row r="25" spans="1:9" ht="15.75" customHeight="1">
      <c r="A25" s="30" t="s">
        <v>180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3">
        <v>4670</v>
      </c>
      <c r="C26" s="33">
        <v>4670</v>
      </c>
      <c r="D26" s="33">
        <v>14540</v>
      </c>
      <c r="E26" s="80">
        <v>6.65</v>
      </c>
      <c r="F26" s="80">
        <v>47.3</v>
      </c>
      <c r="G26" s="45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3">
        <v>4100</v>
      </c>
      <c r="C27" s="33">
        <v>4100</v>
      </c>
      <c r="D27" s="33">
        <v>12990</v>
      </c>
      <c r="E27" s="80">
        <v>7.05</v>
      </c>
      <c r="F27" s="80">
        <v>50.72</v>
      </c>
      <c r="G27" s="45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3">
        <v>570</v>
      </c>
      <c r="C28" s="33">
        <v>570</v>
      </c>
      <c r="D28" s="33">
        <v>1550</v>
      </c>
      <c r="E28" s="80">
        <v>3.77</v>
      </c>
      <c r="F28" s="80">
        <v>22.76</v>
      </c>
      <c r="G28" s="45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3">
        <v>4540</v>
      </c>
      <c r="C29" s="33">
        <v>4540</v>
      </c>
      <c r="D29" s="33">
        <v>14070</v>
      </c>
      <c r="E29" s="80">
        <v>6.69</v>
      </c>
      <c r="F29" s="80">
        <v>47.46</v>
      </c>
      <c r="G29" s="45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3" t="s">
        <v>190</v>
      </c>
      <c r="C30" s="33" t="s">
        <v>190</v>
      </c>
      <c r="D30" s="33" t="s">
        <v>190</v>
      </c>
      <c r="E30" s="80" t="s">
        <v>190</v>
      </c>
      <c r="F30" s="80" t="s">
        <v>190</v>
      </c>
      <c r="G30" s="45" t="s">
        <v>190</v>
      </c>
      <c r="H30" s="80" t="s">
        <v>190</v>
      </c>
      <c r="I30" s="80" t="s">
        <v>190</v>
      </c>
    </row>
    <row r="31" spans="1:9" ht="15.75" customHeight="1" thickBot="1">
      <c r="A31" s="166" t="s">
        <v>29</v>
      </c>
      <c r="B31" s="35">
        <v>130</v>
      </c>
      <c r="C31" s="35">
        <v>130</v>
      </c>
      <c r="D31" s="35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182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153</v>
      </c>
    </row>
    <row r="2" spans="1:12" ht="19.5" hidden="1" customHeight="1">
      <c r="A2" s="196" t="s">
        <v>0</v>
      </c>
      <c r="B2" s="183"/>
      <c r="C2" s="183" t="s">
        <v>32</v>
      </c>
      <c r="D2" s="183"/>
      <c r="E2" s="183" t="s">
        <v>37</v>
      </c>
      <c r="F2" s="183"/>
      <c r="G2" s="183"/>
      <c r="H2" s="183"/>
      <c r="I2" s="183"/>
      <c r="J2" s="183"/>
      <c r="K2" s="183" t="s">
        <v>38</v>
      </c>
      <c r="L2" s="184"/>
    </row>
    <row r="3" spans="1:12" hidden="1">
      <c r="A3" s="216"/>
      <c r="B3" s="210"/>
      <c r="C3" s="214" t="s">
        <v>35</v>
      </c>
      <c r="D3" s="214" t="s">
        <v>150</v>
      </c>
      <c r="E3" s="210" t="s">
        <v>33</v>
      </c>
      <c r="F3" s="210"/>
      <c r="G3" s="210" t="s">
        <v>34</v>
      </c>
      <c r="H3" s="210"/>
      <c r="I3" s="210" t="s">
        <v>152</v>
      </c>
      <c r="J3" s="210"/>
      <c r="K3" s="210" t="s">
        <v>193</v>
      </c>
      <c r="L3" s="209" t="s">
        <v>194</v>
      </c>
    </row>
    <row r="4" spans="1:12" hidden="1">
      <c r="A4" s="216"/>
      <c r="B4" s="210"/>
      <c r="C4" s="214"/>
      <c r="D4" s="214"/>
      <c r="E4" s="88" t="s">
        <v>151</v>
      </c>
      <c r="F4" s="88" t="s">
        <v>150</v>
      </c>
      <c r="G4" s="88" t="s">
        <v>35</v>
      </c>
      <c r="H4" s="88" t="s">
        <v>36</v>
      </c>
      <c r="I4" s="9" t="s">
        <v>195</v>
      </c>
      <c r="J4" s="9" t="s">
        <v>196</v>
      </c>
      <c r="K4" s="210"/>
      <c r="L4" s="209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215">
        <f>SUM(C6:D6)</f>
        <v>27380</v>
      </c>
      <c r="B6" s="215"/>
      <c r="C6" s="35">
        <f>SUM(C15:C16)</f>
        <v>26210</v>
      </c>
      <c r="D6" s="35">
        <f>SUM(D15:D16)</f>
        <v>1170</v>
      </c>
      <c r="E6" s="35">
        <f t="shared" ref="E6:L6" si="0">SUM(E15:E16)</f>
        <v>13020</v>
      </c>
      <c r="F6" s="35">
        <f t="shared" si="0"/>
        <v>7900</v>
      </c>
      <c r="G6" s="35">
        <f t="shared" si="0"/>
        <v>5280</v>
      </c>
      <c r="H6" s="35">
        <f t="shared" si="0"/>
        <v>1560</v>
      </c>
      <c r="I6" s="35">
        <f t="shared" si="0"/>
        <v>25050</v>
      </c>
      <c r="J6" s="35">
        <f t="shared" si="0"/>
        <v>2340</v>
      </c>
      <c r="K6" s="35">
        <f t="shared" si="0"/>
        <v>27110</v>
      </c>
      <c r="L6" s="35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218</v>
      </c>
      <c r="L10" s="20" t="s">
        <v>153</v>
      </c>
    </row>
    <row r="11" spans="1:12" ht="19.5" customHeight="1">
      <c r="A11" s="206" t="s">
        <v>7</v>
      </c>
      <c r="B11" s="211" t="s">
        <v>0</v>
      </c>
      <c r="C11" s="183" t="s">
        <v>32</v>
      </c>
      <c r="D11" s="183"/>
      <c r="E11" s="183" t="s">
        <v>37</v>
      </c>
      <c r="F11" s="183"/>
      <c r="G11" s="183"/>
      <c r="H11" s="183"/>
      <c r="I11" s="183"/>
      <c r="J11" s="183"/>
      <c r="K11" s="183" t="s">
        <v>38</v>
      </c>
      <c r="L11" s="184"/>
    </row>
    <row r="12" spans="1:12">
      <c r="A12" s="207"/>
      <c r="B12" s="212"/>
      <c r="C12" s="214" t="s">
        <v>35</v>
      </c>
      <c r="D12" s="214" t="s">
        <v>150</v>
      </c>
      <c r="E12" s="210" t="s">
        <v>33</v>
      </c>
      <c r="F12" s="210"/>
      <c r="G12" s="210" t="s">
        <v>34</v>
      </c>
      <c r="H12" s="210"/>
      <c r="I12" s="210" t="s">
        <v>207</v>
      </c>
      <c r="J12" s="210"/>
      <c r="K12" s="210" t="s">
        <v>193</v>
      </c>
      <c r="L12" s="209" t="s">
        <v>194</v>
      </c>
    </row>
    <row r="13" spans="1:12">
      <c r="A13" s="208"/>
      <c r="B13" s="213"/>
      <c r="C13" s="214"/>
      <c r="D13" s="214"/>
      <c r="E13" s="88" t="s">
        <v>151</v>
      </c>
      <c r="F13" s="88" t="s">
        <v>150</v>
      </c>
      <c r="G13" s="88" t="s">
        <v>35</v>
      </c>
      <c r="H13" s="88" t="s">
        <v>150</v>
      </c>
      <c r="I13" s="9" t="s">
        <v>195</v>
      </c>
      <c r="J13" s="9" t="s">
        <v>196</v>
      </c>
      <c r="K13" s="210"/>
      <c r="L13" s="209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179</v>
      </c>
      <c r="B15" s="32">
        <v>22730</v>
      </c>
      <c r="C15" s="33">
        <v>21810</v>
      </c>
      <c r="D15" s="33">
        <v>900</v>
      </c>
      <c r="E15" s="33">
        <v>11000</v>
      </c>
      <c r="F15" s="33">
        <v>6440</v>
      </c>
      <c r="G15" s="33">
        <v>4440</v>
      </c>
      <c r="H15" s="33">
        <v>1150</v>
      </c>
      <c r="I15" s="33">
        <v>20820</v>
      </c>
      <c r="J15" s="33">
        <v>1900</v>
      </c>
      <c r="K15" s="33">
        <v>22450</v>
      </c>
      <c r="L15" s="33">
        <v>260</v>
      </c>
    </row>
    <row r="16" spans="1:12" ht="39" customHeight="1" thickBot="1">
      <c r="A16" s="13" t="s">
        <v>180</v>
      </c>
      <c r="B16" s="34">
        <f>SUM(C16:D16)</f>
        <v>4670</v>
      </c>
      <c r="C16" s="35">
        <v>4400</v>
      </c>
      <c r="D16" s="35">
        <v>270</v>
      </c>
      <c r="E16" s="35">
        <v>2020</v>
      </c>
      <c r="F16" s="35">
        <v>1460</v>
      </c>
      <c r="G16" s="35">
        <v>840</v>
      </c>
      <c r="H16" s="35">
        <v>410</v>
      </c>
      <c r="I16" s="35">
        <v>4230</v>
      </c>
      <c r="J16" s="35">
        <v>440</v>
      </c>
      <c r="K16" s="35">
        <v>4660</v>
      </c>
      <c r="L16" s="35">
        <v>10</v>
      </c>
    </row>
    <row r="17" spans="1:1">
      <c r="A17" s="16" t="s">
        <v>19</v>
      </c>
    </row>
  </sheetData>
  <mergeCells count="24">
    <mergeCell ref="I3:J3"/>
    <mergeCell ref="A6:B6"/>
    <mergeCell ref="A2:B4"/>
    <mergeCell ref="C2:D2"/>
    <mergeCell ref="C3:C4"/>
    <mergeCell ref="D3:D4"/>
    <mergeCell ref="E2:J2"/>
    <mergeCell ref="E12:F12"/>
    <mergeCell ref="G12:H12"/>
    <mergeCell ref="C11:D11"/>
    <mergeCell ref="E11:J11"/>
    <mergeCell ref="K2:L2"/>
    <mergeCell ref="K3:K4"/>
    <mergeCell ref="L3:L4"/>
    <mergeCell ref="E3:F3"/>
    <mergeCell ref="G3:H3"/>
    <mergeCell ref="K11:L11"/>
    <mergeCell ref="A11:A13"/>
    <mergeCell ref="L12:L13"/>
    <mergeCell ref="I12:J12"/>
    <mergeCell ref="B11:B13"/>
    <mergeCell ref="K12:K13"/>
    <mergeCell ref="C12:C13"/>
    <mergeCell ref="D12:D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166</v>
      </c>
    </row>
    <row r="2" spans="1:11" ht="14.25" hidden="1" thickBot="1">
      <c r="B2" s="2" t="s">
        <v>167</v>
      </c>
      <c r="K2" s="20" t="s">
        <v>158</v>
      </c>
    </row>
    <row r="3" spans="1:11" hidden="1">
      <c r="A3" s="222" t="s">
        <v>39</v>
      </c>
      <c r="B3" s="223"/>
      <c r="C3" s="206" t="s">
        <v>0</v>
      </c>
      <c r="D3" s="221" t="s">
        <v>46</v>
      </c>
      <c r="E3" s="221"/>
      <c r="F3" s="221"/>
      <c r="G3" s="221"/>
      <c r="H3" s="221"/>
      <c r="I3" s="221"/>
      <c r="J3" s="221"/>
      <c r="K3" s="217" t="s">
        <v>45</v>
      </c>
    </row>
    <row r="4" spans="1:11" hidden="1">
      <c r="A4" s="224"/>
      <c r="B4" s="224"/>
      <c r="C4" s="207"/>
      <c r="D4" s="207" t="s">
        <v>40</v>
      </c>
      <c r="E4" s="207" t="s">
        <v>27</v>
      </c>
      <c r="F4" s="201" t="s">
        <v>28</v>
      </c>
      <c r="G4" s="201"/>
      <c r="H4" s="201"/>
      <c r="I4" s="201"/>
      <c r="J4" s="201"/>
      <c r="K4" s="218"/>
    </row>
    <row r="5" spans="1:11" hidden="1">
      <c r="A5" s="224"/>
      <c r="B5" s="224"/>
      <c r="C5" s="207"/>
      <c r="D5" s="207"/>
      <c r="E5" s="207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18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24" t="s">
        <v>47</v>
      </c>
      <c r="B7" s="224"/>
      <c r="C7" s="33">
        <f t="shared" ref="C7:J12" si="0">SUM(C27,C41)</f>
        <v>27400</v>
      </c>
      <c r="D7" s="33">
        <f t="shared" si="0"/>
        <v>27400</v>
      </c>
      <c r="E7" s="33">
        <f t="shared" si="0"/>
        <v>21030</v>
      </c>
      <c r="F7" s="33">
        <f t="shared" si="0"/>
        <v>6350</v>
      </c>
      <c r="G7" s="33">
        <f t="shared" si="0"/>
        <v>1000</v>
      </c>
      <c r="H7" s="33">
        <f t="shared" si="0"/>
        <v>240</v>
      </c>
      <c r="I7" s="33">
        <f t="shared" si="0"/>
        <v>4470</v>
      </c>
      <c r="J7" s="33">
        <f t="shared" si="0"/>
        <v>660</v>
      </c>
      <c r="K7" s="33" t="s">
        <v>197</v>
      </c>
    </row>
    <row r="8" spans="1:11" ht="16.5" hidden="1" customHeight="1">
      <c r="A8" s="207" t="s">
        <v>49</v>
      </c>
      <c r="B8" s="207"/>
      <c r="C8" s="33">
        <f t="shared" si="0"/>
        <v>4240</v>
      </c>
      <c r="D8" s="33">
        <f t="shared" si="0"/>
        <v>4240</v>
      </c>
      <c r="E8" s="33">
        <f t="shared" si="0"/>
        <v>2910</v>
      </c>
      <c r="F8" s="33">
        <f t="shared" si="0"/>
        <v>1340</v>
      </c>
      <c r="G8" s="33">
        <f t="shared" si="0"/>
        <v>550</v>
      </c>
      <c r="H8" s="33">
        <f t="shared" si="0"/>
        <v>30</v>
      </c>
      <c r="I8" s="33">
        <f t="shared" si="0"/>
        <v>720</v>
      </c>
      <c r="J8" s="33">
        <f t="shared" si="0"/>
        <v>40</v>
      </c>
      <c r="K8" s="33" t="s">
        <v>198</v>
      </c>
    </row>
    <row r="9" spans="1:11" ht="16.5" hidden="1" customHeight="1">
      <c r="A9" s="207" t="s">
        <v>48</v>
      </c>
      <c r="B9" s="207"/>
      <c r="C9" s="33">
        <f t="shared" si="0"/>
        <v>4000</v>
      </c>
      <c r="D9" s="33">
        <f t="shared" si="0"/>
        <v>4000</v>
      </c>
      <c r="E9" s="33">
        <f t="shared" si="0"/>
        <v>2770</v>
      </c>
      <c r="F9" s="33">
        <f t="shared" si="0"/>
        <v>1220</v>
      </c>
      <c r="G9" s="33">
        <f t="shared" si="0"/>
        <v>110</v>
      </c>
      <c r="H9" s="33">
        <f t="shared" si="0"/>
        <v>70</v>
      </c>
      <c r="I9" s="33">
        <f t="shared" si="0"/>
        <v>1000</v>
      </c>
      <c r="J9" s="33">
        <f t="shared" si="0"/>
        <v>50</v>
      </c>
      <c r="K9" s="33" t="s">
        <v>198</v>
      </c>
    </row>
    <row r="10" spans="1:11" ht="16.5" hidden="1" customHeight="1">
      <c r="A10" s="207" t="s">
        <v>50</v>
      </c>
      <c r="B10" s="207"/>
      <c r="C10" s="33">
        <f t="shared" si="0"/>
        <v>4550</v>
      </c>
      <c r="D10" s="33">
        <f t="shared" si="0"/>
        <v>4540</v>
      </c>
      <c r="E10" s="33">
        <f t="shared" si="0"/>
        <v>3270</v>
      </c>
      <c r="F10" s="33">
        <f t="shared" si="0"/>
        <v>1260</v>
      </c>
      <c r="G10" s="33">
        <f t="shared" si="0"/>
        <v>160</v>
      </c>
      <c r="H10" s="33">
        <f t="shared" si="0"/>
        <v>50</v>
      </c>
      <c r="I10" s="33">
        <f t="shared" si="0"/>
        <v>920</v>
      </c>
      <c r="J10" s="33">
        <f t="shared" si="0"/>
        <v>140</v>
      </c>
      <c r="K10" s="33" t="s">
        <v>198</v>
      </c>
    </row>
    <row r="11" spans="1:11" ht="16.5" hidden="1" customHeight="1">
      <c r="A11" s="207" t="s">
        <v>51</v>
      </c>
      <c r="B11" s="207"/>
      <c r="C11" s="33">
        <f t="shared" si="0"/>
        <v>3450</v>
      </c>
      <c r="D11" s="33">
        <f t="shared" si="0"/>
        <v>3450</v>
      </c>
      <c r="E11" s="33">
        <f t="shared" si="0"/>
        <v>2510</v>
      </c>
      <c r="F11" s="33">
        <f t="shared" si="0"/>
        <v>940</v>
      </c>
      <c r="G11" s="33">
        <f t="shared" si="0"/>
        <v>90</v>
      </c>
      <c r="H11" s="33">
        <f t="shared" si="0"/>
        <v>40</v>
      </c>
      <c r="I11" s="33">
        <f t="shared" si="0"/>
        <v>690</v>
      </c>
      <c r="J11" s="33">
        <f t="shared" si="0"/>
        <v>110</v>
      </c>
      <c r="K11" s="33" t="s">
        <v>198</v>
      </c>
    </row>
    <row r="12" spans="1:11" ht="16.5" hidden="1" customHeight="1">
      <c r="A12" s="207" t="s">
        <v>52</v>
      </c>
      <c r="B12" s="207"/>
      <c r="C12" s="33">
        <f t="shared" si="0"/>
        <v>5190</v>
      </c>
      <c r="D12" s="33">
        <f t="shared" si="0"/>
        <v>5190</v>
      </c>
      <c r="E12" s="33">
        <f t="shared" si="0"/>
        <v>4270</v>
      </c>
      <c r="F12" s="33">
        <f t="shared" si="0"/>
        <v>920</v>
      </c>
      <c r="G12" s="33">
        <f t="shared" si="0"/>
        <v>60</v>
      </c>
      <c r="H12" s="33">
        <f t="shared" si="0"/>
        <v>50</v>
      </c>
      <c r="I12" s="33">
        <f t="shared" si="0"/>
        <v>670</v>
      </c>
      <c r="J12" s="33">
        <f t="shared" si="0"/>
        <v>150</v>
      </c>
      <c r="K12" s="33" t="s">
        <v>198</v>
      </c>
    </row>
    <row r="13" spans="1:11" ht="16.5" hidden="1" customHeight="1">
      <c r="A13" s="207" t="s">
        <v>53</v>
      </c>
      <c r="B13" s="207"/>
      <c r="C13" s="33">
        <f>SUM(C33,C47)</f>
        <v>3910</v>
      </c>
      <c r="D13" s="33">
        <f>SUM(D33,D47)</f>
        <v>3910</v>
      </c>
      <c r="E13" s="33">
        <f>SUM(E33,E47)</f>
        <v>3440</v>
      </c>
      <c r="F13" s="33">
        <f>SUM(F33,F47)</f>
        <v>470</v>
      </c>
      <c r="G13" s="33">
        <f>SUM(G33,G47)</f>
        <v>10</v>
      </c>
      <c r="H13" s="33" t="s">
        <v>198</v>
      </c>
      <c r="I13" s="33">
        <f t="shared" ref="I13:J15" si="1">SUM(I33,I47)</f>
        <v>380</v>
      </c>
      <c r="J13" s="33">
        <f t="shared" si="1"/>
        <v>90</v>
      </c>
      <c r="K13" s="33" t="s">
        <v>198</v>
      </c>
    </row>
    <row r="14" spans="1:11" ht="16.5" hidden="1" customHeight="1">
      <c r="A14" s="207" t="s">
        <v>54</v>
      </c>
      <c r="B14" s="207"/>
      <c r="C14" s="33">
        <f t="shared" ref="C14:F15" si="2">SUM(C34,C48)</f>
        <v>1630</v>
      </c>
      <c r="D14" s="33">
        <f t="shared" si="2"/>
        <v>1630</v>
      </c>
      <c r="E14" s="33">
        <f t="shared" si="2"/>
        <v>1510</v>
      </c>
      <c r="F14" s="33">
        <f t="shared" si="2"/>
        <v>130</v>
      </c>
      <c r="G14" s="33" t="s">
        <v>198</v>
      </c>
      <c r="H14" s="33">
        <f>SUM(H34,H48)</f>
        <v>10</v>
      </c>
      <c r="I14" s="33">
        <f t="shared" si="1"/>
        <v>70</v>
      </c>
      <c r="J14" s="33">
        <f t="shared" si="1"/>
        <v>50</v>
      </c>
      <c r="K14" s="33" t="s">
        <v>198</v>
      </c>
    </row>
    <row r="15" spans="1:11" ht="16.5" hidden="1" customHeight="1" thickBot="1">
      <c r="A15" s="229" t="s">
        <v>55</v>
      </c>
      <c r="B15" s="229"/>
      <c r="C15" s="35">
        <f t="shared" si="2"/>
        <v>350</v>
      </c>
      <c r="D15" s="35">
        <f t="shared" si="2"/>
        <v>350</v>
      </c>
      <c r="E15" s="35">
        <f t="shared" si="2"/>
        <v>330</v>
      </c>
      <c r="F15" s="35">
        <f t="shared" si="2"/>
        <v>20</v>
      </c>
      <c r="G15" s="35" t="s">
        <v>198</v>
      </c>
      <c r="H15" s="35" t="s">
        <v>198</v>
      </c>
      <c r="I15" s="35">
        <f t="shared" si="1"/>
        <v>10</v>
      </c>
      <c r="J15" s="35">
        <f t="shared" si="1"/>
        <v>20</v>
      </c>
      <c r="K15" s="35" t="s">
        <v>198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219</v>
      </c>
    </row>
    <row r="22" spans="1:11" ht="15" customHeight="1" thickBot="1">
      <c r="B22" s="2"/>
      <c r="K22" s="20" t="s">
        <v>158</v>
      </c>
    </row>
    <row r="23" spans="1:11">
      <c r="B23" s="227" t="s">
        <v>39</v>
      </c>
      <c r="C23" s="183" t="s">
        <v>0</v>
      </c>
      <c r="D23" s="183" t="s">
        <v>46</v>
      </c>
      <c r="E23" s="183"/>
      <c r="F23" s="183"/>
      <c r="G23" s="183"/>
      <c r="H23" s="183"/>
      <c r="I23" s="183"/>
      <c r="J23" s="183"/>
      <c r="K23" s="225" t="s">
        <v>45</v>
      </c>
    </row>
    <row r="24" spans="1:11">
      <c r="B24" s="228"/>
      <c r="C24" s="210"/>
      <c r="D24" s="219" t="s">
        <v>210</v>
      </c>
      <c r="E24" s="210" t="s">
        <v>27</v>
      </c>
      <c r="F24" s="210" t="s">
        <v>28</v>
      </c>
      <c r="G24" s="210"/>
      <c r="H24" s="210"/>
      <c r="I24" s="210"/>
      <c r="J24" s="210"/>
      <c r="K24" s="226"/>
    </row>
    <row r="25" spans="1:11">
      <c r="B25" s="228"/>
      <c r="C25" s="210"/>
      <c r="D25" s="220"/>
      <c r="E25" s="210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26"/>
    </row>
    <row r="26" spans="1:11" ht="21" customHeight="1">
      <c r="B26" s="94" t="s">
        <v>179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209</v>
      </c>
      <c r="C27" s="33">
        <v>22730</v>
      </c>
      <c r="D27" s="33">
        <v>22730</v>
      </c>
      <c r="E27" s="33">
        <v>16930</v>
      </c>
      <c r="F27" s="33">
        <v>5780</v>
      </c>
      <c r="G27" s="33">
        <v>900</v>
      </c>
      <c r="H27" s="33">
        <v>240</v>
      </c>
      <c r="I27" s="33">
        <v>4020</v>
      </c>
      <c r="J27" s="33">
        <v>630</v>
      </c>
      <c r="K27" s="33" t="s">
        <v>197</v>
      </c>
    </row>
    <row r="28" spans="1:11" ht="21" customHeight="1">
      <c r="B28" s="71" t="s">
        <v>49</v>
      </c>
      <c r="C28" s="33">
        <v>3740</v>
      </c>
      <c r="D28" s="33">
        <v>3740</v>
      </c>
      <c r="E28" s="33">
        <v>2480</v>
      </c>
      <c r="F28" s="33">
        <v>1260</v>
      </c>
      <c r="G28" s="33">
        <v>520</v>
      </c>
      <c r="H28" s="33">
        <v>30</v>
      </c>
      <c r="I28" s="33">
        <v>670</v>
      </c>
      <c r="J28" s="33">
        <v>40</v>
      </c>
      <c r="K28" s="33" t="s">
        <v>198</v>
      </c>
    </row>
    <row r="29" spans="1:11" ht="21" customHeight="1">
      <c r="B29" s="71" t="s">
        <v>48</v>
      </c>
      <c r="C29" s="33">
        <v>3310</v>
      </c>
      <c r="D29" s="33">
        <v>3310</v>
      </c>
      <c r="E29" s="33">
        <v>2190</v>
      </c>
      <c r="F29" s="33">
        <v>1110</v>
      </c>
      <c r="G29" s="33">
        <v>80</v>
      </c>
      <c r="H29" s="33">
        <v>70</v>
      </c>
      <c r="I29" s="33">
        <v>920</v>
      </c>
      <c r="J29" s="33">
        <v>50</v>
      </c>
      <c r="K29" s="33" t="s">
        <v>198</v>
      </c>
    </row>
    <row r="30" spans="1:11" ht="21" customHeight="1">
      <c r="B30" s="71" t="s">
        <v>50</v>
      </c>
      <c r="C30" s="33">
        <v>3710</v>
      </c>
      <c r="D30" s="33">
        <v>3700</v>
      </c>
      <c r="E30" s="33">
        <v>2530</v>
      </c>
      <c r="F30" s="33">
        <v>1170</v>
      </c>
      <c r="G30" s="33">
        <v>120</v>
      </c>
      <c r="H30" s="33">
        <v>50</v>
      </c>
      <c r="I30" s="33">
        <v>860</v>
      </c>
      <c r="J30" s="33">
        <v>140</v>
      </c>
      <c r="K30" s="33" t="s">
        <v>198</v>
      </c>
    </row>
    <row r="31" spans="1:11" ht="21" customHeight="1">
      <c r="B31" s="71" t="s">
        <v>51</v>
      </c>
      <c r="C31" s="33">
        <v>2930</v>
      </c>
      <c r="D31" s="33">
        <v>2930</v>
      </c>
      <c r="E31" s="33">
        <v>2080</v>
      </c>
      <c r="F31" s="33">
        <v>850</v>
      </c>
      <c r="G31" s="33">
        <v>90</v>
      </c>
      <c r="H31" s="33">
        <v>40</v>
      </c>
      <c r="I31" s="33">
        <v>600</v>
      </c>
      <c r="J31" s="33">
        <v>110</v>
      </c>
      <c r="K31" s="33" t="s">
        <v>198</v>
      </c>
    </row>
    <row r="32" spans="1:11" ht="21" customHeight="1">
      <c r="B32" s="71" t="s">
        <v>52</v>
      </c>
      <c r="C32" s="33">
        <v>4190</v>
      </c>
      <c r="D32" s="33">
        <v>4190</v>
      </c>
      <c r="E32" s="33">
        <v>3310</v>
      </c>
      <c r="F32" s="33">
        <v>880</v>
      </c>
      <c r="G32" s="33">
        <v>60</v>
      </c>
      <c r="H32" s="33">
        <v>50</v>
      </c>
      <c r="I32" s="33">
        <v>630</v>
      </c>
      <c r="J32" s="33">
        <v>150</v>
      </c>
      <c r="K32" s="33" t="s">
        <v>198</v>
      </c>
    </row>
    <row r="33" spans="2:11" ht="21" customHeight="1">
      <c r="B33" s="71" t="s">
        <v>53</v>
      </c>
      <c r="C33" s="33">
        <v>3220</v>
      </c>
      <c r="D33" s="33">
        <v>3220</v>
      </c>
      <c r="E33" s="33">
        <v>2880</v>
      </c>
      <c r="F33" s="33">
        <v>340</v>
      </c>
      <c r="G33" s="33" t="s">
        <v>198</v>
      </c>
      <c r="H33" s="33" t="s">
        <v>198</v>
      </c>
      <c r="I33" s="33">
        <v>280</v>
      </c>
      <c r="J33" s="33">
        <v>70</v>
      </c>
      <c r="K33" s="33" t="s">
        <v>198</v>
      </c>
    </row>
    <row r="34" spans="2:11" ht="21" customHeight="1">
      <c r="B34" s="71" t="s">
        <v>54</v>
      </c>
      <c r="C34" s="33">
        <v>1250</v>
      </c>
      <c r="D34" s="33">
        <v>1250</v>
      </c>
      <c r="E34" s="33">
        <v>1160</v>
      </c>
      <c r="F34" s="33">
        <v>100</v>
      </c>
      <c r="G34" s="33" t="s">
        <v>198</v>
      </c>
      <c r="H34" s="33">
        <v>10</v>
      </c>
      <c r="I34" s="33">
        <v>40</v>
      </c>
      <c r="J34" s="33">
        <v>50</v>
      </c>
      <c r="K34" s="33" t="s">
        <v>198</v>
      </c>
    </row>
    <row r="35" spans="2:11" ht="21" customHeight="1" thickBot="1">
      <c r="B35" s="96" t="s">
        <v>55</v>
      </c>
      <c r="C35" s="35">
        <v>290</v>
      </c>
      <c r="D35" s="35">
        <v>290</v>
      </c>
      <c r="E35" s="35">
        <v>280</v>
      </c>
      <c r="F35" s="35">
        <v>10</v>
      </c>
      <c r="G35" s="35" t="s">
        <v>198</v>
      </c>
      <c r="H35" s="35" t="s">
        <v>198</v>
      </c>
      <c r="I35" s="35">
        <v>10</v>
      </c>
      <c r="J35" s="35">
        <v>10</v>
      </c>
      <c r="K35" s="35" t="s">
        <v>198</v>
      </c>
    </row>
    <row r="36" spans="2:11" ht="14.25" thickBot="1">
      <c r="B36" s="2"/>
    </row>
    <row r="37" spans="2:11">
      <c r="B37" s="227" t="s">
        <v>39</v>
      </c>
      <c r="C37" s="183" t="s">
        <v>0</v>
      </c>
      <c r="D37" s="183" t="s">
        <v>46</v>
      </c>
      <c r="E37" s="183"/>
      <c r="F37" s="183"/>
      <c r="G37" s="183"/>
      <c r="H37" s="183"/>
      <c r="I37" s="183"/>
      <c r="J37" s="183"/>
      <c r="K37" s="225" t="s">
        <v>45</v>
      </c>
    </row>
    <row r="38" spans="2:11">
      <c r="B38" s="228"/>
      <c r="C38" s="210"/>
      <c r="D38" s="219" t="s">
        <v>210</v>
      </c>
      <c r="E38" s="210" t="s">
        <v>27</v>
      </c>
      <c r="F38" s="210" t="s">
        <v>28</v>
      </c>
      <c r="G38" s="210"/>
      <c r="H38" s="210"/>
      <c r="I38" s="210"/>
      <c r="J38" s="210"/>
      <c r="K38" s="226"/>
    </row>
    <row r="39" spans="2:11">
      <c r="B39" s="228"/>
      <c r="C39" s="210"/>
      <c r="D39" s="220"/>
      <c r="E39" s="210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26"/>
    </row>
    <row r="40" spans="2:11" ht="21" customHeight="1">
      <c r="B40" s="94" t="s">
        <v>180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209</v>
      </c>
      <c r="C41" s="29">
        <v>4670</v>
      </c>
      <c r="D41" s="33">
        <v>4670</v>
      </c>
      <c r="E41" s="33">
        <v>4100</v>
      </c>
      <c r="F41" s="33">
        <v>570</v>
      </c>
      <c r="G41" s="33">
        <v>100</v>
      </c>
      <c r="H41" s="33" t="s">
        <v>197</v>
      </c>
      <c r="I41" s="33">
        <v>450</v>
      </c>
      <c r="J41" s="33">
        <v>30</v>
      </c>
      <c r="K41" s="33" t="s">
        <v>197</v>
      </c>
    </row>
    <row r="42" spans="2:11" ht="21" customHeight="1">
      <c r="B42" s="71" t="s">
        <v>49</v>
      </c>
      <c r="C42" s="33">
        <v>500</v>
      </c>
      <c r="D42" s="33">
        <v>500</v>
      </c>
      <c r="E42" s="33">
        <v>430</v>
      </c>
      <c r="F42" s="33">
        <v>80</v>
      </c>
      <c r="G42" s="33">
        <v>30</v>
      </c>
      <c r="H42" s="33" t="s">
        <v>198</v>
      </c>
      <c r="I42" s="33">
        <v>50</v>
      </c>
      <c r="J42" s="33" t="s">
        <v>198</v>
      </c>
      <c r="K42" s="33" t="s">
        <v>198</v>
      </c>
    </row>
    <row r="43" spans="2:11" ht="21" customHeight="1">
      <c r="B43" s="71" t="s">
        <v>48</v>
      </c>
      <c r="C43" s="33">
        <v>690</v>
      </c>
      <c r="D43" s="33">
        <v>690</v>
      </c>
      <c r="E43" s="33">
        <v>580</v>
      </c>
      <c r="F43" s="33">
        <v>110</v>
      </c>
      <c r="G43" s="33">
        <v>30</v>
      </c>
      <c r="H43" s="33" t="s">
        <v>198</v>
      </c>
      <c r="I43" s="33">
        <v>80</v>
      </c>
      <c r="J43" s="33" t="s">
        <v>198</v>
      </c>
      <c r="K43" s="33" t="s">
        <v>198</v>
      </c>
    </row>
    <row r="44" spans="2:11" ht="21" customHeight="1">
      <c r="B44" s="71" t="s">
        <v>50</v>
      </c>
      <c r="C44" s="33">
        <v>840</v>
      </c>
      <c r="D44" s="33">
        <v>840</v>
      </c>
      <c r="E44" s="33">
        <v>740</v>
      </c>
      <c r="F44" s="33">
        <v>90</v>
      </c>
      <c r="G44" s="33">
        <v>40</v>
      </c>
      <c r="H44" s="33" t="s">
        <v>198</v>
      </c>
      <c r="I44" s="33">
        <v>60</v>
      </c>
      <c r="J44" s="33" t="s">
        <v>198</v>
      </c>
      <c r="K44" s="33" t="s">
        <v>198</v>
      </c>
    </row>
    <row r="45" spans="2:11" ht="21" customHeight="1">
      <c r="B45" s="71" t="s">
        <v>51</v>
      </c>
      <c r="C45" s="33">
        <v>520</v>
      </c>
      <c r="D45" s="33">
        <v>520</v>
      </c>
      <c r="E45" s="33">
        <v>430</v>
      </c>
      <c r="F45" s="33">
        <v>90</v>
      </c>
      <c r="G45" s="33" t="s">
        <v>198</v>
      </c>
      <c r="H45" s="33" t="s">
        <v>198</v>
      </c>
      <c r="I45" s="33">
        <v>90</v>
      </c>
      <c r="J45" s="33" t="s">
        <v>198</v>
      </c>
      <c r="K45" s="33" t="s">
        <v>198</v>
      </c>
    </row>
    <row r="46" spans="2:11" ht="21" customHeight="1">
      <c r="B46" s="71" t="s">
        <v>52</v>
      </c>
      <c r="C46" s="33">
        <v>1000</v>
      </c>
      <c r="D46" s="33">
        <v>1000</v>
      </c>
      <c r="E46" s="33">
        <v>960</v>
      </c>
      <c r="F46" s="33">
        <v>40</v>
      </c>
      <c r="G46" s="33" t="s">
        <v>198</v>
      </c>
      <c r="H46" s="33" t="s">
        <v>198</v>
      </c>
      <c r="I46" s="33">
        <v>40</v>
      </c>
      <c r="J46" s="33" t="s">
        <v>198</v>
      </c>
      <c r="K46" s="33" t="s">
        <v>198</v>
      </c>
    </row>
    <row r="47" spans="2:11" ht="21" customHeight="1">
      <c r="B47" s="71" t="s">
        <v>53</v>
      </c>
      <c r="C47" s="33">
        <v>690</v>
      </c>
      <c r="D47" s="33">
        <v>690</v>
      </c>
      <c r="E47" s="33">
        <v>560</v>
      </c>
      <c r="F47" s="33">
        <v>130</v>
      </c>
      <c r="G47" s="33">
        <v>10</v>
      </c>
      <c r="H47" s="33" t="s">
        <v>198</v>
      </c>
      <c r="I47" s="33">
        <v>100</v>
      </c>
      <c r="J47" s="33">
        <v>20</v>
      </c>
      <c r="K47" s="33" t="s">
        <v>198</v>
      </c>
    </row>
    <row r="48" spans="2:11" ht="21" customHeight="1">
      <c r="B48" s="71" t="s">
        <v>54</v>
      </c>
      <c r="C48" s="33">
        <v>380</v>
      </c>
      <c r="D48" s="33">
        <v>380</v>
      </c>
      <c r="E48" s="33">
        <v>350</v>
      </c>
      <c r="F48" s="33">
        <v>30</v>
      </c>
      <c r="G48" s="33" t="s">
        <v>198</v>
      </c>
      <c r="H48" s="33" t="s">
        <v>198</v>
      </c>
      <c r="I48" s="33">
        <v>30</v>
      </c>
      <c r="J48" s="33" t="s">
        <v>198</v>
      </c>
      <c r="K48" s="33" t="s">
        <v>198</v>
      </c>
    </row>
    <row r="49" spans="2:11" ht="21" customHeight="1" thickBot="1">
      <c r="B49" s="96" t="s">
        <v>55</v>
      </c>
      <c r="C49" s="35">
        <v>60</v>
      </c>
      <c r="D49" s="35">
        <v>60</v>
      </c>
      <c r="E49" s="35">
        <v>50</v>
      </c>
      <c r="F49" s="35">
        <v>10</v>
      </c>
      <c r="G49" s="35" t="s">
        <v>198</v>
      </c>
      <c r="H49" s="35" t="s">
        <v>198</v>
      </c>
      <c r="I49" s="35" t="s">
        <v>198</v>
      </c>
      <c r="J49" s="35">
        <v>10</v>
      </c>
      <c r="K49" s="35" t="s">
        <v>198</v>
      </c>
    </row>
    <row r="50" spans="2:11">
      <c r="B50" s="16" t="s">
        <v>187</v>
      </c>
    </row>
    <row r="51" spans="2:11">
      <c r="B51" s="16" t="s">
        <v>188</v>
      </c>
    </row>
    <row r="52" spans="2:11">
      <c r="B52" s="16" t="s">
        <v>19</v>
      </c>
    </row>
  </sheetData>
  <mergeCells count="30">
    <mergeCell ref="A7:B7"/>
    <mergeCell ref="A8:B8"/>
    <mergeCell ref="A9:B9"/>
    <mergeCell ref="A10:B10"/>
    <mergeCell ref="A12:B12"/>
    <mergeCell ref="A13:B13"/>
    <mergeCell ref="B37:B39"/>
    <mergeCell ref="C37:C39"/>
    <mergeCell ref="D37:J37"/>
    <mergeCell ref="K37:K39"/>
    <mergeCell ref="D38:D39"/>
    <mergeCell ref="E38:E39"/>
    <mergeCell ref="F38:J38"/>
    <mergeCell ref="A14:B14"/>
    <mergeCell ref="C3:C5"/>
    <mergeCell ref="D3:J3"/>
    <mergeCell ref="A3:B5"/>
    <mergeCell ref="K23:K25"/>
    <mergeCell ref="D23:J23"/>
    <mergeCell ref="F24:J24"/>
    <mergeCell ref="B23:B25"/>
    <mergeCell ref="C23:C25"/>
    <mergeCell ref="A15:B15"/>
    <mergeCell ref="A11:B11"/>
    <mergeCell ref="K3:K5"/>
    <mergeCell ref="D4:D5"/>
    <mergeCell ref="E4:E5"/>
    <mergeCell ref="F4:J4"/>
    <mergeCell ref="D24:D25"/>
    <mergeCell ref="E24:E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220</v>
      </c>
      <c r="J1" s="20" t="s">
        <v>154</v>
      </c>
    </row>
    <row r="2" spans="1:10">
      <c r="A2" s="232" t="s">
        <v>58</v>
      </c>
      <c r="B2" s="183" t="s">
        <v>0</v>
      </c>
      <c r="C2" s="183" t="s">
        <v>66</v>
      </c>
      <c r="D2" s="183"/>
      <c r="E2" s="183"/>
      <c r="F2" s="183"/>
      <c r="G2" s="183"/>
      <c r="H2" s="183"/>
      <c r="I2" s="183"/>
      <c r="J2" s="230" t="s">
        <v>206</v>
      </c>
    </row>
    <row r="3" spans="1:10">
      <c r="A3" s="233"/>
      <c r="B3" s="210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31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179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173" t="s">
        <v>213</v>
      </c>
      <c r="B6" s="33">
        <v>13300</v>
      </c>
      <c r="C6" s="33">
        <v>110</v>
      </c>
      <c r="D6" s="33">
        <v>4420</v>
      </c>
      <c r="E6" s="33">
        <v>5640</v>
      </c>
      <c r="F6" s="33">
        <v>2290</v>
      </c>
      <c r="G6" s="33">
        <v>600</v>
      </c>
      <c r="H6" s="33">
        <v>90</v>
      </c>
      <c r="I6" s="33">
        <v>90</v>
      </c>
      <c r="J6" s="103">
        <v>20.6</v>
      </c>
    </row>
    <row r="7" spans="1:10" ht="22.5" customHeight="1">
      <c r="A7" s="71" t="s">
        <v>27</v>
      </c>
      <c r="B7" s="33">
        <v>8590</v>
      </c>
      <c r="C7" s="33">
        <v>70</v>
      </c>
      <c r="D7" s="33">
        <v>2420</v>
      </c>
      <c r="E7" s="33">
        <v>3910</v>
      </c>
      <c r="F7" s="33">
        <v>1500</v>
      </c>
      <c r="G7" s="33">
        <v>510</v>
      </c>
      <c r="H7" s="33">
        <v>90</v>
      </c>
      <c r="I7" s="33">
        <v>80</v>
      </c>
      <c r="J7" s="103">
        <v>22.5</v>
      </c>
    </row>
    <row r="8" spans="1:10" ht="25.5" customHeight="1" thickBot="1">
      <c r="A8" s="96" t="s">
        <v>67</v>
      </c>
      <c r="B8" s="35">
        <v>4710</v>
      </c>
      <c r="C8" s="35">
        <v>40</v>
      </c>
      <c r="D8" s="35">
        <v>200</v>
      </c>
      <c r="E8" s="35">
        <v>1740</v>
      </c>
      <c r="F8" s="35">
        <v>790</v>
      </c>
      <c r="G8" s="35">
        <v>90</v>
      </c>
      <c r="H8" s="35" t="s">
        <v>175</v>
      </c>
      <c r="I8" s="35">
        <v>20</v>
      </c>
      <c r="J8" s="104">
        <v>17.2</v>
      </c>
    </row>
    <row r="9" spans="1:10" ht="3.75" hidden="1" customHeight="1">
      <c r="A9" s="8"/>
      <c r="B9" s="33"/>
      <c r="C9" s="33"/>
      <c r="D9" s="33"/>
      <c r="E9" s="33"/>
      <c r="F9" s="33"/>
      <c r="G9" s="33"/>
      <c r="H9" s="33"/>
      <c r="I9" s="33"/>
      <c r="J9" s="33"/>
    </row>
    <row r="10" spans="1:10" ht="3.75" hidden="1" customHeight="1">
      <c r="A10" s="64" t="s">
        <v>3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3.75" hidden="1" customHeight="1">
      <c r="A11" s="105" t="s">
        <v>68</v>
      </c>
      <c r="B11" s="33">
        <v>5460</v>
      </c>
      <c r="C11" s="33">
        <v>3090</v>
      </c>
      <c r="D11" s="33">
        <v>4380</v>
      </c>
      <c r="E11" s="33">
        <v>440</v>
      </c>
      <c r="F11" s="33">
        <v>490</v>
      </c>
      <c r="G11" s="33">
        <v>100</v>
      </c>
      <c r="H11" s="33" t="s">
        <v>199</v>
      </c>
      <c r="I11" s="33" t="s">
        <v>199</v>
      </c>
      <c r="J11" s="103">
        <v>7.1</v>
      </c>
    </row>
    <row r="12" spans="1:10" ht="3.75" hidden="1" customHeight="1">
      <c r="A12" s="68" t="s">
        <v>27</v>
      </c>
      <c r="B12" s="33">
        <v>4910</v>
      </c>
      <c r="C12" s="33">
        <v>2950</v>
      </c>
      <c r="D12" s="33">
        <v>4050</v>
      </c>
      <c r="E12" s="33">
        <v>410</v>
      </c>
      <c r="F12" s="33">
        <v>290</v>
      </c>
      <c r="G12" s="33">
        <v>100</v>
      </c>
      <c r="H12" s="33" t="s">
        <v>175</v>
      </c>
      <c r="I12" s="33" t="s">
        <v>175</v>
      </c>
      <c r="J12" s="103">
        <v>6.3</v>
      </c>
    </row>
    <row r="13" spans="1:10" ht="3.75" hidden="1" customHeight="1" thickBot="1">
      <c r="A13" s="106" t="s">
        <v>67</v>
      </c>
      <c r="B13" s="35">
        <v>550</v>
      </c>
      <c r="C13" s="35">
        <v>150</v>
      </c>
      <c r="D13" s="35">
        <v>330</v>
      </c>
      <c r="E13" s="35">
        <v>30</v>
      </c>
      <c r="F13" s="35">
        <v>200</v>
      </c>
      <c r="G13" s="35" t="s">
        <v>175</v>
      </c>
      <c r="H13" s="35" t="s">
        <v>175</v>
      </c>
      <c r="I13" s="35" t="s">
        <v>175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2" customWidth="1"/>
    <col min="3" max="9" width="10.125" style="3" customWidth="1"/>
    <col min="10" max="16384" width="9" style="3"/>
  </cols>
  <sheetData>
    <row r="1" spans="1:9" ht="18.75" customHeight="1" thickBot="1">
      <c r="A1" s="2" t="s">
        <v>221</v>
      </c>
      <c r="H1" s="244" t="s">
        <v>82</v>
      </c>
      <c r="I1" s="244"/>
    </row>
    <row r="2" spans="1:9" ht="13.5" customHeight="1">
      <c r="A2" s="245" t="s">
        <v>70</v>
      </c>
      <c r="B2" s="211"/>
      <c r="C2" s="183" t="s">
        <v>0</v>
      </c>
      <c r="D2" s="183" t="s">
        <v>75</v>
      </c>
      <c r="E2" s="183"/>
      <c r="F2" s="183"/>
      <c r="G2" s="183"/>
      <c r="H2" s="183" t="s">
        <v>76</v>
      </c>
      <c r="I2" s="184"/>
    </row>
    <row r="3" spans="1:9">
      <c r="A3" s="246"/>
      <c r="B3" s="213"/>
      <c r="C3" s="210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42" t="s">
        <v>77</v>
      </c>
      <c r="B4" s="243"/>
      <c r="C4" s="33" t="e">
        <f>SUM(D4:I4)</f>
        <v>#REF!</v>
      </c>
      <c r="D4" s="33" t="e">
        <f>SUM(#REF!)</f>
        <v>#REF!</v>
      </c>
      <c r="E4" s="33" t="e">
        <f>SUM(#REF!)</f>
        <v>#REF!</v>
      </c>
      <c r="F4" s="33" t="e">
        <f>SUM(#REF!)</f>
        <v>#REF!</v>
      </c>
      <c r="G4" s="33" t="e">
        <f>SUM(#REF!)</f>
        <v>#REF!</v>
      </c>
      <c r="H4" s="33" t="e">
        <f>SUM(#REF!)</f>
        <v>#REF!</v>
      </c>
      <c r="I4" s="33" t="e">
        <f>SUM(#REF!)</f>
        <v>#REF!</v>
      </c>
    </row>
    <row r="5" spans="1:9" ht="27" hidden="1" customHeight="1">
      <c r="A5" s="238" t="s">
        <v>78</v>
      </c>
      <c r="B5" s="239"/>
      <c r="C5" s="33" t="e">
        <f>SUM(D5:I5)</f>
        <v>#REF!</v>
      </c>
      <c r="D5" s="33" t="e">
        <f>SUM(#REF!)</f>
        <v>#REF!</v>
      </c>
      <c r="E5" s="33" t="e">
        <f>SUM(#REF!)</f>
        <v>#REF!</v>
      </c>
      <c r="F5" s="33" t="e">
        <f>SUM(#REF!)</f>
        <v>#REF!</v>
      </c>
      <c r="G5" s="33" t="e">
        <f>SUM(#REF!)</f>
        <v>#REF!</v>
      </c>
      <c r="H5" s="33" t="e">
        <f>SUM(#REF!)</f>
        <v>#REF!</v>
      </c>
      <c r="I5" s="33" t="e">
        <f>SUM(#REF!)</f>
        <v>#REF!</v>
      </c>
    </row>
    <row r="6" spans="1:9" ht="21.75" customHeight="1">
      <c r="A6" s="238" t="s">
        <v>79</v>
      </c>
      <c r="B6" s="239"/>
      <c r="C6" s="33">
        <f>SUM(D6:I6)</f>
        <v>36</v>
      </c>
      <c r="D6" s="33" t="s">
        <v>189</v>
      </c>
      <c r="E6" s="33" t="s">
        <v>189</v>
      </c>
      <c r="F6" s="33" t="s">
        <v>189</v>
      </c>
      <c r="G6" s="33">
        <f>SUM(G16:G19)</f>
        <v>36</v>
      </c>
      <c r="H6" s="33" t="s">
        <v>189</v>
      </c>
      <c r="I6" s="33" t="s">
        <v>189</v>
      </c>
    </row>
    <row r="7" spans="1:9" ht="21.75" customHeight="1">
      <c r="A7" s="238">
        <v>14</v>
      </c>
      <c r="B7" s="239"/>
      <c r="C7" s="33" t="s">
        <v>189</v>
      </c>
      <c r="D7" s="33" t="s">
        <v>189</v>
      </c>
      <c r="E7" s="33" t="s">
        <v>189</v>
      </c>
      <c r="F7" s="33" t="s">
        <v>189</v>
      </c>
      <c r="G7" s="33" t="s">
        <v>189</v>
      </c>
      <c r="H7" s="33" t="s">
        <v>189</v>
      </c>
      <c r="I7" s="33" t="s">
        <v>189</v>
      </c>
    </row>
    <row r="8" spans="1:9" ht="21.75" customHeight="1">
      <c r="A8" s="238">
        <v>15</v>
      </c>
      <c r="B8" s="239"/>
      <c r="C8" s="33" t="s">
        <v>189</v>
      </c>
      <c r="D8" s="33" t="s">
        <v>189</v>
      </c>
      <c r="E8" s="33" t="s">
        <v>189</v>
      </c>
      <c r="F8" s="33" t="s">
        <v>189</v>
      </c>
      <c r="G8" s="33" t="s">
        <v>189</v>
      </c>
      <c r="H8" s="33" t="s">
        <v>189</v>
      </c>
      <c r="I8" s="33" t="s">
        <v>189</v>
      </c>
    </row>
    <row r="9" spans="1:9" ht="21.75" customHeight="1">
      <c r="A9" s="238">
        <v>16</v>
      </c>
      <c r="B9" s="239"/>
      <c r="C9" s="33" t="s">
        <v>189</v>
      </c>
      <c r="D9" s="33" t="s">
        <v>189</v>
      </c>
      <c r="E9" s="33" t="s">
        <v>189</v>
      </c>
      <c r="F9" s="33" t="s">
        <v>189</v>
      </c>
      <c r="G9" s="33" t="s">
        <v>189</v>
      </c>
      <c r="H9" s="33" t="s">
        <v>189</v>
      </c>
      <c r="I9" s="33" t="s">
        <v>189</v>
      </c>
    </row>
    <row r="10" spans="1:9" ht="21.75" customHeight="1" thickBot="1">
      <c r="A10" s="247">
        <v>17</v>
      </c>
      <c r="B10" s="248"/>
      <c r="C10" s="34" t="s">
        <v>189</v>
      </c>
      <c r="D10" s="35" t="s">
        <v>189</v>
      </c>
      <c r="E10" s="35" t="s">
        <v>189</v>
      </c>
      <c r="F10" s="35" t="s">
        <v>189</v>
      </c>
      <c r="G10" s="35" t="s">
        <v>189</v>
      </c>
      <c r="H10" s="35" t="s">
        <v>189</v>
      </c>
      <c r="I10" s="35" t="s">
        <v>189</v>
      </c>
    </row>
    <row r="11" spans="1:9" ht="17.25" customHeight="1">
      <c r="A11" s="16" t="s">
        <v>169</v>
      </c>
    </row>
    <row r="13" spans="1:9" ht="14.25" thickBot="1">
      <c r="A13" s="2" t="s">
        <v>69</v>
      </c>
      <c r="H13" s="244" t="s">
        <v>82</v>
      </c>
      <c r="I13" s="244"/>
    </row>
    <row r="14" spans="1:9" ht="13.5" customHeight="1">
      <c r="A14" s="193" t="s">
        <v>70</v>
      </c>
      <c r="B14" s="240"/>
      <c r="C14" s="183" t="s">
        <v>0</v>
      </c>
      <c r="D14" s="183" t="s">
        <v>75</v>
      </c>
      <c r="E14" s="183"/>
      <c r="F14" s="183"/>
      <c r="G14" s="183"/>
      <c r="H14" s="183" t="s">
        <v>76</v>
      </c>
      <c r="I14" s="184"/>
    </row>
    <row r="15" spans="1:9">
      <c r="A15" s="192"/>
      <c r="B15" s="241"/>
      <c r="C15" s="210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36" t="s">
        <v>79</v>
      </c>
      <c r="B16" s="9" t="s">
        <v>2</v>
      </c>
      <c r="C16" s="40">
        <f>SUM(D16:I16)</f>
        <v>36</v>
      </c>
      <c r="D16" s="41" t="s">
        <v>172</v>
      </c>
      <c r="E16" s="41" t="s">
        <v>172</v>
      </c>
      <c r="F16" s="41" t="s">
        <v>172</v>
      </c>
      <c r="G16" s="41">
        <v>36</v>
      </c>
      <c r="H16" s="41" t="s">
        <v>172</v>
      </c>
      <c r="I16" s="58" t="s">
        <v>172</v>
      </c>
    </row>
    <row r="17" spans="1:9">
      <c r="A17" s="236"/>
      <c r="B17" s="9" t="s">
        <v>3</v>
      </c>
      <c r="C17" s="43" t="s">
        <v>173</v>
      </c>
      <c r="D17" s="42" t="s">
        <v>173</v>
      </c>
      <c r="E17" s="42" t="s">
        <v>173</v>
      </c>
      <c r="F17" s="42" t="s">
        <v>173</v>
      </c>
      <c r="G17" s="42" t="s">
        <v>173</v>
      </c>
      <c r="H17" s="42" t="s">
        <v>173</v>
      </c>
      <c r="I17" s="57" t="s">
        <v>173</v>
      </c>
    </row>
    <row r="18" spans="1:9">
      <c r="A18" s="236"/>
      <c r="B18" s="9" t="s">
        <v>8</v>
      </c>
      <c r="C18" s="43" t="s">
        <v>174</v>
      </c>
      <c r="D18" s="42" t="s">
        <v>174</v>
      </c>
      <c r="E18" s="42" t="s">
        <v>174</v>
      </c>
      <c r="F18" s="42" t="s">
        <v>174</v>
      </c>
      <c r="G18" s="42" t="s">
        <v>174</v>
      </c>
      <c r="H18" s="42" t="s">
        <v>174</v>
      </c>
      <c r="I18" s="57" t="s">
        <v>174</v>
      </c>
    </row>
    <row r="19" spans="1:9">
      <c r="A19" s="236"/>
      <c r="B19" s="9" t="s">
        <v>4</v>
      </c>
      <c r="C19" s="44" t="s">
        <v>175</v>
      </c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59" t="s">
        <v>175</v>
      </c>
    </row>
    <row r="20" spans="1:9">
      <c r="A20" s="236" t="s">
        <v>80</v>
      </c>
      <c r="B20" s="9" t="s">
        <v>2</v>
      </c>
      <c r="C20" s="40" t="s">
        <v>172</v>
      </c>
      <c r="D20" s="41" t="s">
        <v>172</v>
      </c>
      <c r="E20" s="41" t="s">
        <v>172</v>
      </c>
      <c r="F20" s="41" t="s">
        <v>172</v>
      </c>
      <c r="G20" s="41" t="s">
        <v>172</v>
      </c>
      <c r="H20" s="41" t="s">
        <v>172</v>
      </c>
      <c r="I20" s="58" t="s">
        <v>172</v>
      </c>
    </row>
    <row r="21" spans="1:9">
      <c r="A21" s="236"/>
      <c r="B21" s="9" t="s">
        <v>3</v>
      </c>
      <c r="C21" s="43" t="s">
        <v>173</v>
      </c>
      <c r="D21" s="42" t="s">
        <v>173</v>
      </c>
      <c r="E21" s="42" t="s">
        <v>173</v>
      </c>
      <c r="F21" s="42" t="s">
        <v>173</v>
      </c>
      <c r="G21" s="42" t="s">
        <v>173</v>
      </c>
      <c r="H21" s="42" t="s">
        <v>173</v>
      </c>
      <c r="I21" s="57" t="s">
        <v>173</v>
      </c>
    </row>
    <row r="22" spans="1:9">
      <c r="A22" s="236"/>
      <c r="B22" s="9" t="s">
        <v>8</v>
      </c>
      <c r="C22" s="43" t="s">
        <v>174</v>
      </c>
      <c r="D22" s="42" t="s">
        <v>174</v>
      </c>
      <c r="E22" s="42" t="s">
        <v>174</v>
      </c>
      <c r="F22" s="42" t="s">
        <v>174</v>
      </c>
      <c r="G22" s="42" t="s">
        <v>174</v>
      </c>
      <c r="H22" s="42" t="s">
        <v>174</v>
      </c>
      <c r="I22" s="57" t="s">
        <v>174</v>
      </c>
    </row>
    <row r="23" spans="1:9">
      <c r="A23" s="236"/>
      <c r="B23" s="9" t="s">
        <v>4</v>
      </c>
      <c r="C23" s="44" t="s">
        <v>175</v>
      </c>
      <c r="D23" s="37" t="s">
        <v>175</v>
      </c>
      <c r="E23" s="37" t="s">
        <v>175</v>
      </c>
      <c r="F23" s="37" t="s">
        <v>175</v>
      </c>
      <c r="G23" s="37" t="s">
        <v>175</v>
      </c>
      <c r="H23" s="37" t="s">
        <v>175</v>
      </c>
      <c r="I23" s="59" t="s">
        <v>175</v>
      </c>
    </row>
    <row r="24" spans="1:9">
      <c r="A24" s="236" t="s">
        <v>81</v>
      </c>
      <c r="B24" s="9" t="s">
        <v>2</v>
      </c>
      <c r="C24" s="40" t="s">
        <v>172</v>
      </c>
      <c r="D24" s="41" t="s">
        <v>172</v>
      </c>
      <c r="E24" s="41" t="s">
        <v>172</v>
      </c>
      <c r="F24" s="41" t="s">
        <v>172</v>
      </c>
      <c r="G24" s="41" t="s">
        <v>172</v>
      </c>
      <c r="H24" s="41" t="s">
        <v>172</v>
      </c>
      <c r="I24" s="58" t="s">
        <v>172</v>
      </c>
    </row>
    <row r="25" spans="1:9">
      <c r="A25" s="236"/>
      <c r="B25" s="9" t="s">
        <v>3</v>
      </c>
      <c r="C25" s="43" t="s">
        <v>173</v>
      </c>
      <c r="D25" s="42" t="s">
        <v>173</v>
      </c>
      <c r="E25" s="42" t="s">
        <v>173</v>
      </c>
      <c r="F25" s="42" t="s">
        <v>173</v>
      </c>
      <c r="G25" s="42" t="s">
        <v>173</v>
      </c>
      <c r="H25" s="42" t="s">
        <v>173</v>
      </c>
      <c r="I25" s="57" t="s">
        <v>173</v>
      </c>
    </row>
    <row r="26" spans="1:9">
      <c r="A26" s="236"/>
      <c r="B26" s="9" t="s">
        <v>8</v>
      </c>
      <c r="C26" s="43" t="s">
        <v>174</v>
      </c>
      <c r="D26" s="42" t="s">
        <v>174</v>
      </c>
      <c r="E26" s="42" t="s">
        <v>174</v>
      </c>
      <c r="F26" s="42" t="s">
        <v>174</v>
      </c>
      <c r="G26" s="42" t="s">
        <v>174</v>
      </c>
      <c r="H26" s="42" t="s">
        <v>174</v>
      </c>
      <c r="I26" s="57" t="s">
        <v>174</v>
      </c>
    </row>
    <row r="27" spans="1:9">
      <c r="A27" s="236"/>
      <c r="B27" s="9" t="s">
        <v>4</v>
      </c>
      <c r="C27" s="44" t="s">
        <v>175</v>
      </c>
      <c r="D27" s="37" t="s">
        <v>175</v>
      </c>
      <c r="E27" s="37" t="s">
        <v>175</v>
      </c>
      <c r="F27" s="37" t="s">
        <v>175</v>
      </c>
      <c r="G27" s="37" t="s">
        <v>175</v>
      </c>
      <c r="H27" s="37" t="s">
        <v>175</v>
      </c>
      <c r="I27" s="59" t="s">
        <v>175</v>
      </c>
    </row>
    <row r="28" spans="1:9">
      <c r="A28" s="236" t="s">
        <v>115</v>
      </c>
      <c r="B28" s="9" t="s">
        <v>2</v>
      </c>
      <c r="C28" s="40" t="s">
        <v>172</v>
      </c>
      <c r="D28" s="41" t="s">
        <v>172</v>
      </c>
      <c r="E28" s="41" t="s">
        <v>172</v>
      </c>
      <c r="F28" s="41" t="s">
        <v>172</v>
      </c>
      <c r="G28" s="41" t="s">
        <v>172</v>
      </c>
      <c r="H28" s="41" t="s">
        <v>172</v>
      </c>
      <c r="I28" s="58" t="s">
        <v>172</v>
      </c>
    </row>
    <row r="29" spans="1:9">
      <c r="A29" s="236"/>
      <c r="B29" s="9" t="s">
        <v>3</v>
      </c>
      <c r="C29" s="43" t="s">
        <v>173</v>
      </c>
      <c r="D29" s="42" t="s">
        <v>173</v>
      </c>
      <c r="E29" s="42" t="s">
        <v>173</v>
      </c>
      <c r="F29" s="42" t="s">
        <v>173</v>
      </c>
      <c r="G29" s="42" t="s">
        <v>173</v>
      </c>
      <c r="H29" s="42" t="s">
        <v>173</v>
      </c>
      <c r="I29" s="57" t="s">
        <v>173</v>
      </c>
    </row>
    <row r="30" spans="1:9">
      <c r="A30" s="236"/>
      <c r="B30" s="9" t="s">
        <v>8</v>
      </c>
      <c r="C30" s="43" t="s">
        <v>174</v>
      </c>
      <c r="D30" s="42" t="s">
        <v>174</v>
      </c>
      <c r="E30" s="42" t="s">
        <v>174</v>
      </c>
      <c r="F30" s="42" t="s">
        <v>174</v>
      </c>
      <c r="G30" s="42" t="s">
        <v>174</v>
      </c>
      <c r="H30" s="42" t="s">
        <v>174</v>
      </c>
      <c r="I30" s="57" t="s">
        <v>174</v>
      </c>
    </row>
    <row r="31" spans="1:9">
      <c r="A31" s="236"/>
      <c r="B31" s="9" t="s">
        <v>4</v>
      </c>
      <c r="C31" s="44" t="s">
        <v>175</v>
      </c>
      <c r="D31" s="37" t="s">
        <v>175</v>
      </c>
      <c r="E31" s="37" t="s">
        <v>175</v>
      </c>
      <c r="F31" s="37" t="s">
        <v>175</v>
      </c>
      <c r="G31" s="37" t="s">
        <v>175</v>
      </c>
      <c r="H31" s="37" t="s">
        <v>175</v>
      </c>
      <c r="I31" s="59" t="s">
        <v>175</v>
      </c>
    </row>
    <row r="32" spans="1:9">
      <c r="A32" s="235" t="s">
        <v>157</v>
      </c>
      <c r="B32" s="212" t="s">
        <v>2</v>
      </c>
      <c r="C32" s="49" t="s">
        <v>172</v>
      </c>
      <c r="D32" s="41" t="s">
        <v>172</v>
      </c>
      <c r="E32" s="41" t="s">
        <v>172</v>
      </c>
      <c r="F32" s="41" t="s">
        <v>172</v>
      </c>
      <c r="G32" s="41" t="s">
        <v>172</v>
      </c>
      <c r="H32" s="41" t="s">
        <v>172</v>
      </c>
      <c r="I32" s="58" t="s">
        <v>172</v>
      </c>
    </row>
    <row r="33" spans="1:9">
      <c r="A33" s="236"/>
      <c r="B33" s="212"/>
      <c r="C33" s="49" t="s">
        <v>172</v>
      </c>
      <c r="D33" s="42" t="s">
        <v>172</v>
      </c>
      <c r="E33" s="42" t="s">
        <v>172</v>
      </c>
      <c r="F33" s="42" t="s">
        <v>172</v>
      </c>
      <c r="G33" s="42" t="s">
        <v>172</v>
      </c>
      <c r="H33" s="42" t="s">
        <v>172</v>
      </c>
      <c r="I33" s="57" t="s">
        <v>172</v>
      </c>
    </row>
    <row r="34" spans="1:9">
      <c r="A34" s="236"/>
      <c r="B34" s="212"/>
      <c r="C34" s="49" t="s">
        <v>172</v>
      </c>
      <c r="D34" s="42" t="s">
        <v>172</v>
      </c>
      <c r="E34" s="42" t="s">
        <v>172</v>
      </c>
      <c r="F34" s="42" t="s">
        <v>172</v>
      </c>
      <c r="G34" s="42" t="s">
        <v>172</v>
      </c>
      <c r="H34" s="42" t="s">
        <v>172</v>
      </c>
      <c r="I34" s="57" t="s">
        <v>172</v>
      </c>
    </row>
    <row r="35" spans="1:9" ht="14.25" thickBot="1">
      <c r="A35" s="237"/>
      <c r="B35" s="234"/>
      <c r="C35" s="50" t="s">
        <v>172</v>
      </c>
      <c r="D35" s="110" t="s">
        <v>172</v>
      </c>
      <c r="E35" s="110" t="s">
        <v>172</v>
      </c>
      <c r="F35" s="110" t="s">
        <v>172</v>
      </c>
      <c r="G35" s="110" t="s">
        <v>172</v>
      </c>
      <c r="H35" s="110" t="s">
        <v>172</v>
      </c>
      <c r="I35" s="111" t="s">
        <v>172</v>
      </c>
    </row>
    <row r="36" spans="1:9">
      <c r="A36" s="16" t="s">
        <v>169</v>
      </c>
      <c r="B36" s="16"/>
    </row>
  </sheetData>
  <mergeCells count="23">
    <mergeCell ref="A7:B7"/>
    <mergeCell ref="A4:B4"/>
    <mergeCell ref="A5:B5"/>
    <mergeCell ref="H13:I13"/>
    <mergeCell ref="H1:I1"/>
    <mergeCell ref="A2:B3"/>
    <mergeCell ref="C2:C3"/>
    <mergeCell ref="D2:G2"/>
    <mergeCell ref="H2:I2"/>
    <mergeCell ref="A10:B10"/>
    <mergeCell ref="A6:B6"/>
    <mergeCell ref="D14:G14"/>
    <mergeCell ref="H14:I14"/>
    <mergeCell ref="A8:B8"/>
    <mergeCell ref="A9:B9"/>
    <mergeCell ref="A14:B15"/>
    <mergeCell ref="A16:A19"/>
    <mergeCell ref="B32:B35"/>
    <mergeCell ref="A32:A35"/>
    <mergeCell ref="A20:A23"/>
    <mergeCell ref="A28:A31"/>
    <mergeCell ref="A24:A27"/>
    <mergeCell ref="C14:C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222</v>
      </c>
      <c r="G1" s="20" t="s">
        <v>163</v>
      </c>
    </row>
    <row r="2" spans="1:7" ht="13.5" customHeight="1">
      <c r="A2" s="221" t="s">
        <v>70</v>
      </c>
      <c r="B2" s="193"/>
      <c r="C2" s="254" t="s">
        <v>83</v>
      </c>
      <c r="D2" s="249" t="s">
        <v>212</v>
      </c>
      <c r="E2" s="254" t="s">
        <v>85</v>
      </c>
      <c r="F2" s="249" t="s">
        <v>86</v>
      </c>
      <c r="G2" s="251" t="s">
        <v>87</v>
      </c>
    </row>
    <row r="3" spans="1:7">
      <c r="A3" s="253"/>
      <c r="B3" s="192"/>
      <c r="C3" s="255"/>
      <c r="D3" s="250"/>
      <c r="E3" s="255"/>
      <c r="F3" s="250"/>
      <c r="G3" s="252"/>
    </row>
    <row r="4" spans="1:7" ht="25.5" hidden="1" customHeight="1">
      <c r="A4" s="242" t="s">
        <v>77</v>
      </c>
      <c r="B4" s="243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38" t="s">
        <v>79</v>
      </c>
      <c r="B5" s="239"/>
      <c r="C5" s="5" t="s">
        <v>189</v>
      </c>
      <c r="D5" s="5" t="s">
        <v>189</v>
      </c>
      <c r="E5" s="5" t="s">
        <v>189</v>
      </c>
      <c r="F5" s="5" t="s">
        <v>189</v>
      </c>
      <c r="G5" s="5" t="s">
        <v>189</v>
      </c>
    </row>
    <row r="6" spans="1:7" ht="25.5" customHeight="1">
      <c r="A6" s="238">
        <v>14</v>
      </c>
      <c r="B6" s="239"/>
      <c r="C6" s="5">
        <f>SUM(C20:C23)</f>
        <v>18</v>
      </c>
      <c r="D6" s="5" t="s">
        <v>189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38">
        <v>15</v>
      </c>
      <c r="B7" s="239"/>
      <c r="C7" s="5">
        <f>SUM(C24:C27)</f>
        <v>18</v>
      </c>
      <c r="D7" s="5" t="s">
        <v>189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38">
        <v>16</v>
      </c>
      <c r="B8" s="239"/>
      <c r="C8" s="5" t="s">
        <v>189</v>
      </c>
      <c r="D8" s="5" t="s">
        <v>189</v>
      </c>
      <c r="E8" s="5" t="s">
        <v>189</v>
      </c>
      <c r="F8" s="5" t="s">
        <v>189</v>
      </c>
      <c r="G8" s="5" t="s">
        <v>189</v>
      </c>
    </row>
    <row r="9" spans="1:7" ht="25.5" customHeight="1" thickBot="1">
      <c r="A9" s="247">
        <v>17</v>
      </c>
      <c r="B9" s="248"/>
      <c r="C9" s="14" t="s">
        <v>189</v>
      </c>
      <c r="D9" s="14" t="s">
        <v>189</v>
      </c>
      <c r="E9" s="14" t="s">
        <v>189</v>
      </c>
      <c r="F9" s="14" t="s">
        <v>189</v>
      </c>
      <c r="G9" s="14" t="s">
        <v>189</v>
      </c>
    </row>
    <row r="10" spans="1:7" ht="16.5" customHeight="1">
      <c r="A10" s="16" t="s">
        <v>214</v>
      </c>
      <c r="B10" s="101"/>
      <c r="C10" s="5"/>
      <c r="D10" s="5"/>
      <c r="E10" s="5"/>
      <c r="F10" s="5"/>
      <c r="G10" s="5"/>
    </row>
    <row r="11" spans="1:7" ht="16.5" customHeight="1">
      <c r="A11" s="16" t="s">
        <v>169</v>
      </c>
    </row>
    <row r="13" spans="1:7" ht="14.25" thickBot="1">
      <c r="A13" s="2" t="s">
        <v>183</v>
      </c>
      <c r="G13" s="56" t="s">
        <v>156</v>
      </c>
    </row>
    <row r="14" spans="1:7" ht="13.5" customHeight="1">
      <c r="A14" s="221" t="s">
        <v>70</v>
      </c>
      <c r="B14" s="193"/>
      <c r="C14" s="254" t="s">
        <v>83</v>
      </c>
      <c r="D14" s="249" t="s">
        <v>84</v>
      </c>
      <c r="E14" s="254" t="s">
        <v>85</v>
      </c>
      <c r="F14" s="249" t="s">
        <v>86</v>
      </c>
      <c r="G14" s="251" t="s">
        <v>87</v>
      </c>
    </row>
    <row r="15" spans="1:7">
      <c r="A15" s="253"/>
      <c r="B15" s="192"/>
      <c r="C15" s="255"/>
      <c r="D15" s="250"/>
      <c r="E15" s="255"/>
      <c r="F15" s="250"/>
      <c r="G15" s="252"/>
    </row>
    <row r="16" spans="1:7">
      <c r="A16" s="243" t="s">
        <v>79</v>
      </c>
      <c r="B16" s="9" t="s">
        <v>2</v>
      </c>
      <c r="C16" s="114" t="s">
        <v>172</v>
      </c>
      <c r="D16" s="115" t="s">
        <v>172</v>
      </c>
      <c r="E16" s="115" t="s">
        <v>172</v>
      </c>
      <c r="F16" s="115" t="s">
        <v>172</v>
      </c>
      <c r="G16" s="116" t="e">
        <f t="shared" ref="G16:G32" si="0">F16/E16</f>
        <v>#VALUE!</v>
      </c>
    </row>
    <row r="17" spans="1:7">
      <c r="A17" s="239"/>
      <c r="B17" s="9" t="s">
        <v>3</v>
      </c>
      <c r="C17" s="117" t="s">
        <v>173</v>
      </c>
      <c r="D17" s="118" t="s">
        <v>173</v>
      </c>
      <c r="E17" s="118" t="s">
        <v>173</v>
      </c>
      <c r="F17" s="118" t="s">
        <v>173</v>
      </c>
      <c r="G17" s="119" t="e">
        <f t="shared" si="0"/>
        <v>#VALUE!</v>
      </c>
    </row>
    <row r="18" spans="1:7">
      <c r="A18" s="239"/>
      <c r="B18" s="9" t="s">
        <v>8</v>
      </c>
      <c r="C18" s="117" t="s">
        <v>174</v>
      </c>
      <c r="D18" s="118" t="s">
        <v>174</v>
      </c>
      <c r="E18" s="118" t="s">
        <v>174</v>
      </c>
      <c r="F18" s="118" t="s">
        <v>174</v>
      </c>
      <c r="G18" s="119" t="e">
        <f t="shared" si="0"/>
        <v>#VALUE!</v>
      </c>
    </row>
    <row r="19" spans="1:7">
      <c r="A19" s="235"/>
      <c r="B19" s="9" t="s">
        <v>4</v>
      </c>
      <c r="C19" s="117" t="s">
        <v>175</v>
      </c>
      <c r="D19" s="118" t="s">
        <v>175</v>
      </c>
      <c r="E19" s="118" t="s">
        <v>175</v>
      </c>
      <c r="F19" s="118" t="s">
        <v>175</v>
      </c>
      <c r="G19" s="119" t="e">
        <f t="shared" si="0"/>
        <v>#VALUE!</v>
      </c>
    </row>
    <row r="20" spans="1:7">
      <c r="A20" s="243" t="s">
        <v>80</v>
      </c>
      <c r="B20" s="9" t="s">
        <v>2</v>
      </c>
      <c r="C20" s="117">
        <v>18</v>
      </c>
      <c r="D20" s="118" t="s">
        <v>172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39"/>
      <c r="B21" s="9" t="s">
        <v>3</v>
      </c>
      <c r="C21" s="117" t="s">
        <v>173</v>
      </c>
      <c r="D21" s="118" t="s">
        <v>173</v>
      </c>
      <c r="E21" s="118" t="s">
        <v>173</v>
      </c>
      <c r="F21" s="118" t="s">
        <v>173</v>
      </c>
      <c r="G21" s="120" t="e">
        <f t="shared" si="0"/>
        <v>#VALUE!</v>
      </c>
    </row>
    <row r="22" spans="1:7">
      <c r="A22" s="239"/>
      <c r="B22" s="9" t="s">
        <v>8</v>
      </c>
      <c r="C22" s="117" t="s">
        <v>174</v>
      </c>
      <c r="D22" s="118" t="s">
        <v>174</v>
      </c>
      <c r="E22" s="118" t="s">
        <v>174</v>
      </c>
      <c r="F22" s="118" t="s">
        <v>174</v>
      </c>
      <c r="G22" s="120" t="e">
        <f t="shared" si="0"/>
        <v>#VALUE!</v>
      </c>
    </row>
    <row r="23" spans="1:7">
      <c r="A23" s="235"/>
      <c r="B23" s="9" t="s">
        <v>4</v>
      </c>
      <c r="C23" s="117" t="s">
        <v>175</v>
      </c>
      <c r="D23" s="118" t="s">
        <v>175</v>
      </c>
      <c r="E23" s="118" t="s">
        <v>175</v>
      </c>
      <c r="F23" s="118" t="s">
        <v>175</v>
      </c>
      <c r="G23" s="120" t="e">
        <f t="shared" si="0"/>
        <v>#VALUE!</v>
      </c>
    </row>
    <row r="24" spans="1:7">
      <c r="A24" s="243" t="s">
        <v>81</v>
      </c>
      <c r="B24" s="9" t="s">
        <v>2</v>
      </c>
      <c r="C24" s="117">
        <v>18</v>
      </c>
      <c r="D24" s="118" t="s">
        <v>172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39"/>
      <c r="B25" s="9" t="s">
        <v>3</v>
      </c>
      <c r="C25" s="117" t="s">
        <v>173</v>
      </c>
      <c r="D25" s="118" t="s">
        <v>173</v>
      </c>
      <c r="E25" s="118" t="s">
        <v>173</v>
      </c>
      <c r="F25" s="118" t="s">
        <v>173</v>
      </c>
      <c r="G25" s="119" t="e">
        <f t="shared" si="1"/>
        <v>#VALUE!</v>
      </c>
    </row>
    <row r="26" spans="1:7">
      <c r="A26" s="239"/>
      <c r="B26" s="9" t="s">
        <v>8</v>
      </c>
      <c r="C26" s="117" t="s">
        <v>174</v>
      </c>
      <c r="D26" s="118" t="s">
        <v>174</v>
      </c>
      <c r="E26" s="118" t="s">
        <v>174</v>
      </c>
      <c r="F26" s="118" t="s">
        <v>174</v>
      </c>
      <c r="G26" s="119" t="e">
        <f t="shared" si="1"/>
        <v>#VALUE!</v>
      </c>
    </row>
    <row r="27" spans="1:7">
      <c r="A27" s="235"/>
      <c r="B27" s="9" t="s">
        <v>4</v>
      </c>
      <c r="C27" s="117" t="s">
        <v>175</v>
      </c>
      <c r="D27" s="118" t="s">
        <v>175</v>
      </c>
      <c r="E27" s="118" t="s">
        <v>175</v>
      </c>
      <c r="F27" s="118" t="s">
        <v>175</v>
      </c>
      <c r="G27" s="119" t="e">
        <f t="shared" si="1"/>
        <v>#VALUE!</v>
      </c>
    </row>
    <row r="28" spans="1:7">
      <c r="A28" s="239" t="s">
        <v>115</v>
      </c>
      <c r="B28" s="27" t="s">
        <v>2</v>
      </c>
      <c r="C28" s="117" t="s">
        <v>172</v>
      </c>
      <c r="D28" s="118" t="s">
        <v>172</v>
      </c>
      <c r="E28" s="118" t="s">
        <v>172</v>
      </c>
      <c r="F28" s="118" t="s">
        <v>172</v>
      </c>
      <c r="G28" s="120" t="e">
        <f t="shared" si="1"/>
        <v>#VALUE!</v>
      </c>
    </row>
    <row r="29" spans="1:7">
      <c r="A29" s="239"/>
      <c r="B29" s="9" t="s">
        <v>3</v>
      </c>
      <c r="C29" s="117" t="s">
        <v>173</v>
      </c>
      <c r="D29" s="118" t="s">
        <v>173</v>
      </c>
      <c r="E29" s="118" t="s">
        <v>173</v>
      </c>
      <c r="F29" s="118" t="s">
        <v>173</v>
      </c>
      <c r="G29" s="119" t="e">
        <f t="shared" si="1"/>
        <v>#VALUE!</v>
      </c>
    </row>
    <row r="30" spans="1:7">
      <c r="A30" s="239"/>
      <c r="B30" s="9" t="s">
        <v>8</v>
      </c>
      <c r="C30" s="117" t="s">
        <v>174</v>
      </c>
      <c r="D30" s="118" t="s">
        <v>174</v>
      </c>
      <c r="E30" s="118" t="s">
        <v>174</v>
      </c>
      <c r="F30" s="118" t="s">
        <v>174</v>
      </c>
      <c r="G30" s="119" t="e">
        <f t="shared" si="1"/>
        <v>#VALUE!</v>
      </c>
    </row>
    <row r="31" spans="1:7">
      <c r="A31" s="239"/>
      <c r="B31" s="46" t="s">
        <v>4</v>
      </c>
      <c r="C31" s="117" t="s">
        <v>175</v>
      </c>
      <c r="D31" s="118" t="s">
        <v>175</v>
      </c>
      <c r="E31" s="118" t="s">
        <v>175</v>
      </c>
      <c r="F31" s="118" t="s">
        <v>175</v>
      </c>
      <c r="G31" s="119" t="e">
        <f t="shared" si="1"/>
        <v>#VALUE!</v>
      </c>
    </row>
    <row r="32" spans="1:7" ht="14.25" thickBot="1">
      <c r="A32" s="109" t="s">
        <v>170</v>
      </c>
      <c r="B32" s="19" t="s">
        <v>2</v>
      </c>
      <c r="C32" s="121" t="s">
        <v>172</v>
      </c>
      <c r="D32" s="122" t="s">
        <v>172</v>
      </c>
      <c r="E32" s="122" t="s">
        <v>172</v>
      </c>
      <c r="F32" s="122" t="s">
        <v>172</v>
      </c>
      <c r="G32" s="123" t="e">
        <f t="shared" si="0"/>
        <v>#VALUE!</v>
      </c>
    </row>
    <row r="33" spans="1:2">
      <c r="A33" s="16" t="s">
        <v>211</v>
      </c>
      <c r="B33" s="16"/>
    </row>
    <row r="34" spans="1:2">
      <c r="A34" s="16" t="s">
        <v>169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223</v>
      </c>
      <c r="E1" s="20" t="s">
        <v>176</v>
      </c>
    </row>
    <row r="2" spans="1:5" ht="24" customHeight="1">
      <c r="A2" s="172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18-11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'18-11'!Print_Area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2008-03-18T23:52:46Z</cp:lastPrinted>
  <dcterms:created xsi:type="dcterms:W3CDTF">1997-01-08T22:48:59Z</dcterms:created>
  <dcterms:modified xsi:type="dcterms:W3CDTF">2023-04-21T05:20:10Z</dcterms:modified>
</cp:coreProperties>
</file>