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18ECA21-5E81-44ED-A672-17343BB2BC04}" xr6:coauthVersionLast="36" xr6:coauthVersionMax="36" xr10:uidLastSave="{00000000-0000-0000-0000-000000000000}"/>
  <bookViews>
    <workbookView xWindow="0" yWindow="0" windowWidth="28800" windowHeight="13695" tabRatio="882"/>
  </bookViews>
  <sheets>
    <sheet name="26-5" sheetId="2" r:id="rId1"/>
  </sheets>
  <calcPr calcId="191029"/>
</workbook>
</file>

<file path=xl/calcChain.xml><?xml version="1.0" encoding="utf-8"?>
<calcChain xmlns="http://schemas.openxmlformats.org/spreadsheetml/2006/main">
  <c r="L11" i="2" l="1"/>
  <c r="J11" i="2"/>
  <c r="F11" i="2"/>
  <c r="D11" i="2"/>
  <c r="L10" i="2"/>
  <c r="D10" i="2" s="1"/>
  <c r="J10" i="2"/>
  <c r="F10" i="2"/>
  <c r="E9" i="2"/>
  <c r="M13" i="2"/>
  <c r="I9" i="2"/>
  <c r="K9" i="2"/>
  <c r="C9" i="2"/>
  <c r="F9" i="2"/>
  <c r="J9" i="2"/>
  <c r="L9" i="2"/>
  <c r="D9" i="2"/>
  <c r="E8" i="2"/>
  <c r="M9" i="2"/>
  <c r="I8" i="2"/>
  <c r="K8" i="2"/>
  <c r="C8" i="2"/>
  <c r="F8" i="2" s="1"/>
  <c r="D8" i="2" s="1"/>
  <c r="J8" i="2"/>
  <c r="L8" i="2"/>
  <c r="E7" i="2"/>
  <c r="M8" i="2"/>
  <c r="I7" i="2"/>
  <c r="J7" i="2" s="1"/>
  <c r="K7" i="2"/>
  <c r="L7" i="2" s="1"/>
  <c r="C7" i="2"/>
  <c r="F7" i="2"/>
  <c r="E6" i="2"/>
  <c r="C6" i="2" s="1"/>
  <c r="M7" i="2"/>
  <c r="I6" i="2"/>
  <c r="K6" i="2"/>
  <c r="E5" i="2"/>
  <c r="M6" i="2"/>
  <c r="I5" i="2"/>
  <c r="K5" i="2"/>
  <c r="C5" i="2"/>
  <c r="F5" i="2"/>
  <c r="J5" i="2"/>
  <c r="L5" i="2"/>
  <c r="D5" i="2"/>
  <c r="C38" i="2"/>
  <c r="L38" i="2"/>
  <c r="J38" i="2"/>
  <c r="F38" i="2"/>
  <c r="C37" i="2"/>
  <c r="L37" i="2"/>
  <c r="J37" i="2"/>
  <c r="F37" i="2"/>
  <c r="C36" i="2"/>
  <c r="F36" i="2" s="1"/>
  <c r="L36" i="2"/>
  <c r="J36" i="2"/>
  <c r="C35" i="2"/>
  <c r="L35" i="2"/>
  <c r="J35" i="2"/>
  <c r="F35" i="2"/>
  <c r="C34" i="2"/>
  <c r="L34" i="2" s="1"/>
  <c r="J34" i="2"/>
  <c r="F34" i="2"/>
  <c r="C33" i="2"/>
  <c r="L33" i="2"/>
  <c r="J33" i="2"/>
  <c r="F33" i="2"/>
  <c r="C32" i="2"/>
  <c r="L32" i="2" s="1"/>
  <c r="J32" i="2"/>
  <c r="F32" i="2"/>
  <c r="C31" i="2"/>
  <c r="L31" i="2"/>
  <c r="J31" i="2"/>
  <c r="F31" i="2"/>
  <c r="C30" i="2"/>
  <c r="L30" i="2"/>
  <c r="J30" i="2"/>
  <c r="F30" i="2"/>
  <c r="C29" i="2"/>
  <c r="L29" i="2"/>
  <c r="J29" i="2"/>
  <c r="F29" i="2"/>
  <c r="C28" i="2"/>
  <c r="F28" i="2" s="1"/>
  <c r="L28" i="2"/>
  <c r="J28" i="2"/>
  <c r="C27" i="2"/>
  <c r="L27" i="2"/>
  <c r="J27" i="2"/>
  <c r="F27" i="2"/>
  <c r="C26" i="2"/>
  <c r="L26" i="2" s="1"/>
  <c r="J26" i="2"/>
  <c r="F26" i="2"/>
  <c r="C25" i="2"/>
  <c r="L25" i="2"/>
  <c r="J25" i="2"/>
  <c r="F25" i="2"/>
  <c r="C24" i="2"/>
  <c r="L24" i="2" s="1"/>
  <c r="J24" i="2"/>
  <c r="F24" i="2"/>
  <c r="C23" i="2"/>
  <c r="L23" i="2"/>
  <c r="J23" i="2"/>
  <c r="F23" i="2"/>
  <c r="C22" i="2"/>
  <c r="L22" i="2"/>
  <c r="J22" i="2"/>
  <c r="F22" i="2"/>
  <c r="C21" i="2"/>
  <c r="L21" i="2"/>
  <c r="J21" i="2"/>
  <c r="F21" i="2"/>
  <c r="C20" i="2"/>
  <c r="F20" i="2" s="1"/>
  <c r="C19" i="2"/>
  <c r="L19" i="2"/>
  <c r="J19" i="2"/>
  <c r="F19" i="2"/>
  <c r="C18" i="2"/>
  <c r="L18" i="2" s="1"/>
  <c r="J18" i="2"/>
  <c r="F18" i="2"/>
  <c r="E4" i="2"/>
  <c r="C4" i="2"/>
  <c r="L4" i="2" s="1"/>
  <c r="J4" i="2"/>
  <c r="F4" i="2"/>
  <c r="J6" i="2" l="1"/>
  <c r="L6" i="2"/>
  <c r="D7" i="2"/>
  <c r="J20" i="2"/>
  <c r="F6" i="2"/>
  <c r="D6" i="2" s="1"/>
  <c r="L20" i="2"/>
</calcChain>
</file>

<file path=xl/comments1.xml><?xml version="1.0" encoding="utf-8"?>
<comments xmlns="http://schemas.openxmlformats.org/spreadsheetml/2006/main">
  <authors>
    <author xml:space="preserve"> </author>
  </authors>
  <commentList>
    <comment ref="C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<sst xmlns="http://schemas.openxmlformats.org/spreadsheetml/2006/main" count="82" uniqueCount="25">
  <si>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</si>
  <si>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</si>
  <si>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</si>
  <si>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</si>
  <si>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</si>
  <si>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</si>
  <si>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</si>
  <si>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</si>
  <si>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</si>
  <si>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</si>
  <si>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</si>
  <si>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</si>
  <si>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</si>
  <si>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</si>
  <si>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</si>
  <si>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</si>
  <si>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</si>
  <si>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</si>
  <si>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</si>
  <si>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</si>
  <si>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-</t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</si>
  <si>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</si>
  <si>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</si>
  <si>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-</t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</si>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</sst>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44" xfId="2" applyFont="1" applyFill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15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266BA9C7-FE52-4140-9431-1EF9716EE2AC}"/>
            </a:ext>
          </a:extLst>
        </xdr:cNvPr>
        <xdr:cNvSpPr>
          <a:spLocks noChangeShapeType="1"/>
        </xdr:cNvSpPr>
      </xdr:nvSpPr>
      <xdr:spPr bwMode="auto">
        <a:xfrm flipH="1">
          <a:off x="3771900" y="3248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zoomScaleNormal="100" zoomScaleSheetLayoutView="100" workbookViewId="0">
      <selection activeCell="I41" sqref="I41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24</v>
      </c>
      <c r="G1" s="73" t="s">
        <v>16</v>
      </c>
      <c r="H1" s="73"/>
      <c r="L1" s="12" t="s">
        <v>13</v>
      </c>
    </row>
    <row r="2" spans="1:14" ht="14.25" thickBot="1">
      <c r="A2" s="70" t="s">
        <v>21</v>
      </c>
      <c r="B2" s="70"/>
      <c r="C2" s="63" t="s">
        <v>6</v>
      </c>
      <c r="D2" s="63"/>
      <c r="E2" s="63" t="s">
        <v>9</v>
      </c>
      <c r="F2" s="63"/>
      <c r="G2" s="65" t="s">
        <v>17</v>
      </c>
      <c r="H2" s="66"/>
      <c r="I2" s="63" t="s">
        <v>10</v>
      </c>
      <c r="J2" s="63"/>
      <c r="K2" s="63" t="s">
        <v>11</v>
      </c>
      <c r="L2" s="65"/>
    </row>
    <row r="3" spans="1:14">
      <c r="A3" s="72"/>
      <c r="B3" s="72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74" t="s">
        <v>19</v>
      </c>
      <c r="N3" s="66"/>
    </row>
    <row r="4" spans="1:14" ht="18" hidden="1" customHeight="1">
      <c r="A4" s="75" t="s">
        <v>1</v>
      </c>
      <c r="B4" s="76"/>
      <c r="C4" s="13">
        <f>SUM(E4,M5,I4,K4)</f>
        <v>77000</v>
      </c>
      <c r="D4" s="21">
        <v>1</v>
      </c>
      <c r="E4" s="14">
        <f>SUM(E18:E21)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75" t="s">
        <v>22</v>
      </c>
      <c r="B5" s="76"/>
      <c r="C5" s="15">
        <f>SUM(E5,M6,I5,K5)</f>
        <v>2030563</v>
      </c>
      <c r="D5" s="54">
        <f t="shared" ref="D5:D11" si="0">SUM(F5,J5,L5)</f>
        <v>100</v>
      </c>
      <c r="E5" s="16">
        <f>SUM(E22:E25)</f>
        <v>146951</v>
      </c>
      <c r="F5" s="54">
        <f t="shared" ref="F5:F11" si="1">E5/C5*100</f>
        <v>7.2369584199062036</v>
      </c>
      <c r="G5" s="23"/>
      <c r="H5" s="23"/>
      <c r="I5" s="16">
        <f>SUM(I22:I25)</f>
        <v>9000</v>
      </c>
      <c r="J5" s="54">
        <f t="shared" ref="J5:J11" si="2">I5/C5*100</f>
        <v>0.44322682920943596</v>
      </c>
      <c r="K5" s="16">
        <f>SUM(K22:K25)</f>
        <v>1874612</v>
      </c>
      <c r="L5" s="54">
        <f t="shared" ref="L5:L11" si="3">K5/C5*100</f>
        <v>92.319814750884362</v>
      </c>
      <c r="M5" s="14" t="s">
        <v>23</v>
      </c>
      <c r="N5" s="14" t="s">
        <v>23</v>
      </c>
    </row>
    <row r="6" spans="1:14" ht="22.5" customHeight="1">
      <c r="A6" s="72">
        <v>14</v>
      </c>
      <c r="B6" s="77"/>
      <c r="C6" s="15">
        <f>SUM(E6,M7,I6,K6)</f>
        <v>1764181</v>
      </c>
      <c r="D6" s="54">
        <f t="shared" si="0"/>
        <v>100</v>
      </c>
      <c r="E6" s="16">
        <f>SUM(E26:E29)</f>
        <v>38897</v>
      </c>
      <c r="F6" s="54">
        <f t="shared" si="1"/>
        <v>2.2048191200336023</v>
      </c>
      <c r="G6" s="23"/>
      <c r="H6" s="23"/>
      <c r="I6" s="16">
        <f>SUM(I26:I29)</f>
        <v>13529</v>
      </c>
      <c r="J6" s="54">
        <f t="shared" si="2"/>
        <v>0.76687142645794282</v>
      </c>
      <c r="K6" s="16">
        <f>SUM(K26:K29)</f>
        <v>1711755</v>
      </c>
      <c r="L6" s="54">
        <f t="shared" si="3"/>
        <v>97.028309453508456</v>
      </c>
      <c r="M6" s="16">
        <f>SUM(M22:M25)</f>
        <v>0</v>
      </c>
      <c r="N6" s="16" t="s">
        <v>23</v>
      </c>
    </row>
    <row r="7" spans="1:14" ht="22.5" customHeight="1">
      <c r="A7" s="72">
        <v>15</v>
      </c>
      <c r="B7" s="77"/>
      <c r="C7" s="15">
        <f>SUM(E7,M8,I7,K7)</f>
        <v>1699858</v>
      </c>
      <c r="D7" s="54">
        <f t="shared" si="0"/>
        <v>100</v>
      </c>
      <c r="E7" s="16">
        <f>SUM(E30:E33)</f>
        <v>43563</v>
      </c>
      <c r="F7" s="54">
        <f t="shared" si="1"/>
        <v>2.5627434762197785</v>
      </c>
      <c r="G7" s="23"/>
      <c r="H7" s="23"/>
      <c r="I7" s="16">
        <f>SUM(I30:I33)</f>
        <v>14804</v>
      </c>
      <c r="J7" s="54">
        <f t="shared" si="2"/>
        <v>0.87089627486531229</v>
      </c>
      <c r="K7" s="16">
        <f>SUM(K30:K33)</f>
        <v>1641491</v>
      </c>
      <c r="L7" s="54">
        <f t="shared" si="3"/>
        <v>96.566360248914904</v>
      </c>
      <c r="M7" s="16">
        <f>SUM(M26:M29)</f>
        <v>0</v>
      </c>
      <c r="N7" s="16" t="s">
        <v>23</v>
      </c>
    </row>
    <row r="8" spans="1:14" ht="22.5" customHeight="1">
      <c r="A8" s="72">
        <v>16</v>
      </c>
      <c r="B8" s="77"/>
      <c r="C8" s="15">
        <f>SUM(E8,M9,I8,K8)</f>
        <v>2080630</v>
      </c>
      <c r="D8" s="54">
        <f t="shared" si="0"/>
        <v>100</v>
      </c>
      <c r="E8" s="16">
        <f>SUM(E30:E33)</f>
        <v>43563</v>
      </c>
      <c r="F8" s="54">
        <f t="shared" si="1"/>
        <v>2.0937408381115334</v>
      </c>
      <c r="G8" s="23"/>
      <c r="H8" s="23"/>
      <c r="I8" s="16">
        <f>SUM(I34:I37)</f>
        <v>17155</v>
      </c>
      <c r="J8" s="54">
        <f t="shared" si="2"/>
        <v>0.82450988402551151</v>
      </c>
      <c r="K8" s="16">
        <f>SUM(K34:K37)</f>
        <v>2019912</v>
      </c>
      <c r="L8" s="54">
        <f t="shared" si="3"/>
        <v>97.081749277862954</v>
      </c>
      <c r="M8" s="16">
        <f>SUM(M30:M33)</f>
        <v>0</v>
      </c>
      <c r="N8" s="16" t="s">
        <v>23</v>
      </c>
    </row>
    <row r="9" spans="1:14" ht="22.5" customHeight="1">
      <c r="A9" s="72">
        <v>17</v>
      </c>
      <c r="B9" s="77"/>
      <c r="C9" s="15">
        <f>SUM(E9,M13,I9,K9)</f>
        <v>1149428</v>
      </c>
      <c r="D9" s="54">
        <f t="shared" si="0"/>
        <v>100</v>
      </c>
      <c r="E9" s="16">
        <f>SUM(E38:E38)</f>
        <v>149450</v>
      </c>
      <c r="F9" s="54">
        <f t="shared" si="1"/>
        <v>13.002119314998417</v>
      </c>
      <c r="G9" s="23"/>
      <c r="H9" s="23"/>
      <c r="I9" s="16">
        <f>SUM(I38:I38)</f>
        <v>21293</v>
      </c>
      <c r="J9" s="54">
        <f t="shared" si="2"/>
        <v>1.8524866281315575</v>
      </c>
      <c r="K9" s="16">
        <f>SUM(K38:K38)</f>
        <v>978685</v>
      </c>
      <c r="L9" s="54">
        <f t="shared" si="3"/>
        <v>85.145394056870032</v>
      </c>
      <c r="M9" s="16">
        <f>SUM(M34:M37)</f>
        <v>0</v>
      </c>
      <c r="N9" s="16" t="s">
        <v>23</v>
      </c>
    </row>
    <row r="10" spans="1:14" ht="22.5" customHeight="1">
      <c r="A10" s="72">
        <v>18</v>
      </c>
      <c r="B10" s="77"/>
      <c r="C10" s="55"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>
      <c r="A11" s="72">
        <v>19</v>
      </c>
      <c r="B11" s="77"/>
      <c r="C11" s="58">
        <v>1565335</v>
      </c>
      <c r="D11" s="56">
        <f t="shared" si="0"/>
        <v>100</v>
      </c>
      <c r="E11" s="55">
        <v>306710</v>
      </c>
      <c r="F11" s="56">
        <f t="shared" si="1"/>
        <v>19.593888848074055</v>
      </c>
      <c r="G11" s="57"/>
      <c r="H11" s="57"/>
      <c r="I11" s="55">
        <v>0</v>
      </c>
      <c r="J11" s="56">
        <f t="shared" si="2"/>
        <v>0</v>
      </c>
      <c r="K11" s="55">
        <v>1258625</v>
      </c>
      <c r="L11" s="56">
        <f t="shared" si="3"/>
        <v>80.406111151925941</v>
      </c>
      <c r="M11" s="16"/>
      <c r="N11" s="16"/>
    </row>
    <row r="12" spans="1:14" ht="22.5" customHeight="1" thickBot="1">
      <c r="A12" s="79">
        <v>20</v>
      </c>
      <c r="B12" s="80"/>
      <c r="C12" s="59">
        <v>1690003</v>
      </c>
      <c r="D12" s="60">
        <v>100</v>
      </c>
      <c r="E12" s="61">
        <v>327525</v>
      </c>
      <c r="F12" s="60">
        <v>19.399999999999999</v>
      </c>
      <c r="G12" s="62"/>
      <c r="H12" s="62"/>
      <c r="I12" s="61">
        <v>0</v>
      </c>
      <c r="J12" s="60">
        <v>0</v>
      </c>
      <c r="K12" s="61">
        <v>1362478</v>
      </c>
      <c r="L12" s="60">
        <v>80.599999999999994</v>
      </c>
      <c r="M12" s="16"/>
      <c r="N12" s="16"/>
    </row>
    <row r="13" spans="1:14" ht="14.25" thickBot="1">
      <c r="A13" s="6" t="s">
        <v>12</v>
      </c>
      <c r="M13" s="17">
        <f>SUM(M38:M38)</f>
        <v>0</v>
      </c>
      <c r="N13" s="17" t="s">
        <v>15</v>
      </c>
    </row>
    <row r="15" spans="1:14" ht="14.25" hidden="1" thickBot="1">
      <c r="A15" s="1" t="s">
        <v>24</v>
      </c>
      <c r="D15" s="2" t="s">
        <v>14</v>
      </c>
      <c r="G15" s="73" t="s">
        <v>16</v>
      </c>
      <c r="H15" s="73"/>
    </row>
    <row r="16" spans="1:14" hidden="1">
      <c r="A16" s="69" t="s">
        <v>0</v>
      </c>
      <c r="B16" s="70"/>
      <c r="C16" s="63" t="s">
        <v>6</v>
      </c>
      <c r="D16" s="63"/>
      <c r="E16" s="63" t="s">
        <v>9</v>
      </c>
      <c r="F16" s="63"/>
      <c r="G16" s="65" t="s">
        <v>17</v>
      </c>
      <c r="H16" s="66"/>
      <c r="I16" s="63" t="s">
        <v>10</v>
      </c>
      <c r="J16" s="63"/>
      <c r="K16" s="63" t="s">
        <v>11</v>
      </c>
      <c r="L16" s="64"/>
      <c r="M16" s="65" t="s">
        <v>19</v>
      </c>
      <c r="N16" s="66"/>
    </row>
    <row r="17" spans="1:14" ht="12" hidden="1" customHeight="1">
      <c r="A17" s="71"/>
      <c r="B17" s="72"/>
      <c r="C17" s="4" t="s">
        <v>7</v>
      </c>
      <c r="D17" s="4" t="s">
        <v>8</v>
      </c>
      <c r="E17" s="4" t="s">
        <v>7</v>
      </c>
      <c r="F17" s="4" t="s">
        <v>8</v>
      </c>
      <c r="G17" s="4" t="s">
        <v>7</v>
      </c>
      <c r="H17" s="4" t="s">
        <v>18</v>
      </c>
      <c r="I17" s="4" t="s">
        <v>7</v>
      </c>
      <c r="J17" s="4" t="s">
        <v>8</v>
      </c>
      <c r="K17" s="4" t="s">
        <v>7</v>
      </c>
      <c r="L17" s="7" t="s">
        <v>8</v>
      </c>
      <c r="M17" s="4" t="s">
        <v>7</v>
      </c>
      <c r="N17" s="4" t="s">
        <v>8</v>
      </c>
    </row>
    <row r="18" spans="1:14" hidden="1">
      <c r="A18" s="67" t="s">
        <v>1</v>
      </c>
      <c r="B18" s="8" t="s">
        <v>2</v>
      </c>
      <c r="C18" s="24">
        <f t="shared" ref="C18:C38" si="4">SUM(E18,M18,I18,K18)</f>
        <v>623496</v>
      </c>
      <c r="D18" s="25">
        <v>1</v>
      </c>
      <c r="E18" s="26">
        <v>77000</v>
      </c>
      <c r="F18" s="25">
        <f>E18/C18</f>
        <v>0.12349718362266959</v>
      </c>
      <c r="G18" s="25"/>
      <c r="H18" s="25"/>
      <c r="I18" s="26">
        <v>6242</v>
      </c>
      <c r="J18" s="25">
        <f t="shared" ref="J18:J38" si="5">I18/C18</f>
        <v>1.0011291171074072E-2</v>
      </c>
      <c r="K18" s="26">
        <v>540254</v>
      </c>
      <c r="L18" s="27">
        <f t="shared" ref="L18:L38" si="6">K18/C18</f>
        <v>0.86649152520625639</v>
      </c>
      <c r="M18" s="26" t="s">
        <v>20</v>
      </c>
      <c r="N18" s="26" t="s">
        <v>20</v>
      </c>
    </row>
    <row r="19" spans="1:14" hidden="1">
      <c r="A19" s="67"/>
      <c r="B19" s="8" t="s">
        <v>3</v>
      </c>
      <c r="C19" s="29">
        <f t="shared" si="4"/>
        <v>0</v>
      </c>
      <c r="D19" s="30">
        <v>1</v>
      </c>
      <c r="E19" s="28"/>
      <c r="F19" s="30" t="e">
        <f t="shared" ref="F19:F33" si="7">E19/C19</f>
        <v>#DIV/0!</v>
      </c>
      <c r="G19" s="30"/>
      <c r="H19" s="30"/>
      <c r="I19" s="28"/>
      <c r="J19" s="30" t="e">
        <f t="shared" si="5"/>
        <v>#DIV/0!</v>
      </c>
      <c r="K19" s="28"/>
      <c r="L19" s="31" t="e">
        <f t="shared" si="6"/>
        <v>#DIV/0!</v>
      </c>
      <c r="M19" s="28"/>
      <c r="N19" s="28"/>
    </row>
    <row r="20" spans="1:14" hidden="1">
      <c r="A20" s="67"/>
      <c r="B20" s="8" t="s">
        <v>4</v>
      </c>
      <c r="C20" s="29">
        <f t="shared" si="4"/>
        <v>0</v>
      </c>
      <c r="D20" s="30">
        <v>1</v>
      </c>
      <c r="E20" s="28"/>
      <c r="F20" s="30" t="e">
        <f t="shared" si="7"/>
        <v>#DIV/0!</v>
      </c>
      <c r="G20" s="30"/>
      <c r="H20" s="30"/>
      <c r="I20" s="28"/>
      <c r="J20" s="30" t="e">
        <f t="shared" si="5"/>
        <v>#DIV/0!</v>
      </c>
      <c r="K20" s="28"/>
      <c r="L20" s="31" t="e">
        <f t="shared" si="6"/>
        <v>#DIV/0!</v>
      </c>
      <c r="M20" s="28"/>
      <c r="N20" s="28"/>
    </row>
    <row r="21" spans="1:14" hidden="1">
      <c r="A21" s="67"/>
      <c r="B21" s="8" t="s">
        <v>5</v>
      </c>
      <c r="C21" s="29">
        <f t="shared" si="4"/>
        <v>0</v>
      </c>
      <c r="D21" s="30">
        <v>1</v>
      </c>
      <c r="E21" s="28"/>
      <c r="F21" s="30" t="e">
        <f t="shared" si="7"/>
        <v>#DIV/0!</v>
      </c>
      <c r="G21" s="30"/>
      <c r="H21" s="30"/>
      <c r="I21" s="28"/>
      <c r="J21" s="30" t="e">
        <f t="shared" si="5"/>
        <v>#DIV/0!</v>
      </c>
      <c r="K21" s="28"/>
      <c r="L21" s="31" t="e">
        <f t="shared" si="6"/>
        <v>#DIV/0!</v>
      </c>
      <c r="M21" s="28"/>
      <c r="N21" s="28"/>
    </row>
    <row r="22" spans="1:14" hidden="1">
      <c r="A22" s="67">
        <v>13</v>
      </c>
      <c r="B22" s="8" t="s">
        <v>2</v>
      </c>
      <c r="C22" s="29">
        <f t="shared" si="4"/>
        <v>1107821</v>
      </c>
      <c r="D22" s="30">
        <v>1</v>
      </c>
      <c r="E22" s="28">
        <v>111000</v>
      </c>
      <c r="F22" s="30">
        <f t="shared" si="7"/>
        <v>0.10019669242594245</v>
      </c>
      <c r="G22" s="30"/>
      <c r="H22" s="30"/>
      <c r="I22" s="28">
        <v>9000</v>
      </c>
      <c r="J22" s="30">
        <f t="shared" si="5"/>
        <v>8.1240561426439827E-3</v>
      </c>
      <c r="K22" s="28">
        <v>987821</v>
      </c>
      <c r="L22" s="31">
        <f t="shared" si="6"/>
        <v>0.89167925143141358</v>
      </c>
      <c r="M22" s="28">
        <v>0</v>
      </c>
      <c r="N22" s="28" t="s">
        <v>20</v>
      </c>
    </row>
    <row r="23" spans="1:14" hidden="1">
      <c r="A23" s="67"/>
      <c r="B23" s="8" t="s">
        <v>3</v>
      </c>
      <c r="C23" s="32">
        <f t="shared" si="4"/>
        <v>410143</v>
      </c>
      <c r="D23" s="33">
        <v>1</v>
      </c>
      <c r="E23" s="34">
        <v>33839</v>
      </c>
      <c r="F23" s="33">
        <f t="shared" si="7"/>
        <v>8.2505370078241005E-2</v>
      </c>
      <c r="G23" s="33"/>
      <c r="H23" s="33"/>
      <c r="I23" s="34">
        <v>0</v>
      </c>
      <c r="J23" s="33">
        <f t="shared" si="5"/>
        <v>0</v>
      </c>
      <c r="K23" s="34">
        <v>376304</v>
      </c>
      <c r="L23" s="35">
        <f t="shared" si="6"/>
        <v>0.91749462992175901</v>
      </c>
      <c r="M23" s="34">
        <v>0</v>
      </c>
      <c r="N23" s="34"/>
    </row>
    <row r="24" spans="1:14" hidden="1">
      <c r="A24" s="67"/>
      <c r="B24" s="8" t="s">
        <v>4</v>
      </c>
      <c r="C24" s="32">
        <f t="shared" si="4"/>
        <v>163810</v>
      </c>
      <c r="D24" s="33">
        <v>1</v>
      </c>
      <c r="E24" s="34">
        <v>2112</v>
      </c>
      <c r="F24" s="33">
        <f t="shared" si="7"/>
        <v>1.2892985776204138E-2</v>
      </c>
      <c r="G24" s="33"/>
      <c r="H24" s="33"/>
      <c r="I24" s="34">
        <v>0</v>
      </c>
      <c r="J24" s="33">
        <f t="shared" si="5"/>
        <v>0</v>
      </c>
      <c r="K24" s="34">
        <v>161698</v>
      </c>
      <c r="L24" s="35">
        <f t="shared" si="6"/>
        <v>0.98710701422379588</v>
      </c>
      <c r="M24" s="34">
        <v>0</v>
      </c>
      <c r="N24" s="34"/>
    </row>
    <row r="25" spans="1:14" hidden="1">
      <c r="A25" s="68"/>
      <c r="B25" s="9" t="s">
        <v>5</v>
      </c>
      <c r="C25" s="36">
        <f t="shared" si="4"/>
        <v>348789</v>
      </c>
      <c r="D25" s="37">
        <v>1</v>
      </c>
      <c r="E25" s="38">
        <v>0</v>
      </c>
      <c r="F25" s="37">
        <f t="shared" si="7"/>
        <v>0</v>
      </c>
      <c r="G25" s="37"/>
      <c r="H25" s="37"/>
      <c r="I25" s="38">
        <v>0</v>
      </c>
      <c r="J25" s="37">
        <f t="shared" si="5"/>
        <v>0</v>
      </c>
      <c r="K25" s="38">
        <v>348789</v>
      </c>
      <c r="L25" s="39">
        <f t="shared" si="6"/>
        <v>1</v>
      </c>
      <c r="M25" s="38">
        <v>0</v>
      </c>
      <c r="N25" s="38"/>
    </row>
    <row r="26" spans="1:14" hidden="1">
      <c r="A26" s="67">
        <v>14</v>
      </c>
      <c r="B26" s="8" t="s">
        <v>2</v>
      </c>
      <c r="C26" s="24">
        <f t="shared" si="4"/>
        <v>911538</v>
      </c>
      <c r="D26" s="25">
        <v>1</v>
      </c>
      <c r="E26" s="26">
        <v>9515</v>
      </c>
      <c r="F26" s="25">
        <f t="shared" si="7"/>
        <v>1.0438401909739364E-2</v>
      </c>
      <c r="G26" s="25"/>
      <c r="H26" s="25"/>
      <c r="I26" s="26">
        <v>11335</v>
      </c>
      <c r="J26" s="25">
        <f t="shared" si="5"/>
        <v>1.2435027393262816E-2</v>
      </c>
      <c r="K26" s="26">
        <v>890688</v>
      </c>
      <c r="L26" s="27">
        <f t="shared" si="6"/>
        <v>0.97712657069699782</v>
      </c>
      <c r="M26" s="26">
        <v>0</v>
      </c>
      <c r="N26" s="26" t="s">
        <v>20</v>
      </c>
    </row>
    <row r="27" spans="1:14" hidden="1">
      <c r="A27" s="67"/>
      <c r="B27" s="8" t="s">
        <v>3</v>
      </c>
      <c r="C27" s="29">
        <f t="shared" si="4"/>
        <v>311402</v>
      </c>
      <c r="D27" s="30">
        <v>1</v>
      </c>
      <c r="E27" s="28">
        <v>19937</v>
      </c>
      <c r="F27" s="30">
        <f t="shared" si="7"/>
        <v>6.4023352451172438E-2</v>
      </c>
      <c r="G27" s="30"/>
      <c r="H27" s="30"/>
      <c r="I27" s="28">
        <v>1695</v>
      </c>
      <c r="J27" s="30">
        <f t="shared" si="5"/>
        <v>5.4431249638730644E-3</v>
      </c>
      <c r="K27" s="28">
        <v>289770</v>
      </c>
      <c r="L27" s="31">
        <f t="shared" si="6"/>
        <v>0.93053352258495448</v>
      </c>
      <c r="M27" s="28">
        <v>0</v>
      </c>
      <c r="N27" s="28"/>
    </row>
    <row r="28" spans="1:14" hidden="1">
      <c r="A28" s="67"/>
      <c r="B28" s="8" t="s">
        <v>4</v>
      </c>
      <c r="C28" s="29">
        <f t="shared" si="4"/>
        <v>140836</v>
      </c>
      <c r="D28" s="30">
        <v>1</v>
      </c>
      <c r="E28" s="28">
        <v>9445</v>
      </c>
      <c r="F28" s="30">
        <f t="shared" si="7"/>
        <v>6.7063818909937803E-2</v>
      </c>
      <c r="G28" s="30"/>
      <c r="H28" s="30"/>
      <c r="I28" s="28">
        <v>0</v>
      </c>
      <c r="J28" s="30">
        <f t="shared" si="5"/>
        <v>0</v>
      </c>
      <c r="K28" s="28">
        <v>131391</v>
      </c>
      <c r="L28" s="31">
        <f t="shared" si="6"/>
        <v>0.93293618109006216</v>
      </c>
      <c r="M28" s="28">
        <v>0</v>
      </c>
      <c r="N28" s="28"/>
    </row>
    <row r="29" spans="1:14" hidden="1">
      <c r="A29" s="67"/>
      <c r="B29" s="8" t="s">
        <v>5</v>
      </c>
      <c r="C29" s="40">
        <f t="shared" si="4"/>
        <v>400405</v>
      </c>
      <c r="D29" s="41">
        <v>1</v>
      </c>
      <c r="E29" s="19">
        <v>0</v>
      </c>
      <c r="F29" s="41">
        <f t="shared" si="7"/>
        <v>0</v>
      </c>
      <c r="G29" s="41"/>
      <c r="H29" s="41"/>
      <c r="I29" s="19">
        <v>499</v>
      </c>
      <c r="J29" s="41">
        <f t="shared" si="5"/>
        <v>1.2462381838388632E-3</v>
      </c>
      <c r="K29" s="19">
        <v>399906</v>
      </c>
      <c r="L29" s="42">
        <f t="shared" si="6"/>
        <v>0.99875376181616116</v>
      </c>
      <c r="M29" s="19">
        <v>0</v>
      </c>
      <c r="N29" s="19"/>
    </row>
    <row r="30" spans="1:14" hidden="1">
      <c r="A30" s="78">
        <v>15</v>
      </c>
      <c r="B30" s="11" t="s">
        <v>2</v>
      </c>
      <c r="C30" s="43">
        <f t="shared" si="4"/>
        <v>975877</v>
      </c>
      <c r="D30" s="44">
        <v>1</v>
      </c>
      <c r="E30" s="45">
        <v>0</v>
      </c>
      <c r="F30" s="44">
        <f t="shared" si="7"/>
        <v>0</v>
      </c>
      <c r="G30" s="44"/>
      <c r="H30" s="44"/>
      <c r="I30" s="45">
        <v>12610</v>
      </c>
      <c r="J30" s="44">
        <f t="shared" si="5"/>
        <v>1.2921710420473072E-2</v>
      </c>
      <c r="K30" s="45">
        <v>963267</v>
      </c>
      <c r="L30" s="46">
        <f t="shared" si="6"/>
        <v>0.98707828957952692</v>
      </c>
      <c r="M30" s="45">
        <v>0</v>
      </c>
      <c r="N30" s="45" t="s">
        <v>20</v>
      </c>
    </row>
    <row r="31" spans="1:14" hidden="1">
      <c r="A31" s="67"/>
      <c r="B31" s="8" t="s">
        <v>3</v>
      </c>
      <c r="C31" s="29">
        <f t="shared" si="4"/>
        <v>400912</v>
      </c>
      <c r="D31" s="30">
        <v>1</v>
      </c>
      <c r="E31" s="28">
        <v>43563</v>
      </c>
      <c r="F31" s="30">
        <f t="shared" si="7"/>
        <v>0.10865975575687432</v>
      </c>
      <c r="G31" s="30"/>
      <c r="H31" s="30"/>
      <c r="I31" s="28">
        <v>1695</v>
      </c>
      <c r="J31" s="30">
        <f t="shared" si="5"/>
        <v>4.2278604781099093E-3</v>
      </c>
      <c r="K31" s="28">
        <v>355654</v>
      </c>
      <c r="L31" s="31">
        <f t="shared" si="6"/>
        <v>0.88711238376501578</v>
      </c>
      <c r="M31" s="28">
        <v>0</v>
      </c>
      <c r="N31" s="28"/>
    </row>
    <row r="32" spans="1:14" hidden="1">
      <c r="A32" s="67"/>
      <c r="B32" s="8" t="s">
        <v>4</v>
      </c>
      <c r="C32" s="29">
        <f t="shared" si="4"/>
        <v>107582</v>
      </c>
      <c r="D32" s="30">
        <v>1</v>
      </c>
      <c r="E32" s="28">
        <v>0</v>
      </c>
      <c r="F32" s="30">
        <f t="shared" si="7"/>
        <v>0</v>
      </c>
      <c r="G32" s="30"/>
      <c r="H32" s="30"/>
      <c r="I32" s="28">
        <v>0</v>
      </c>
      <c r="J32" s="30">
        <f t="shared" si="5"/>
        <v>0</v>
      </c>
      <c r="K32" s="28">
        <v>107582</v>
      </c>
      <c r="L32" s="31">
        <f t="shared" si="6"/>
        <v>1</v>
      </c>
      <c r="M32" s="28">
        <v>0</v>
      </c>
      <c r="N32" s="28"/>
    </row>
    <row r="33" spans="1:14" hidden="1">
      <c r="A33" s="68"/>
      <c r="B33" s="9" t="s">
        <v>5</v>
      </c>
      <c r="C33" s="47">
        <f t="shared" si="4"/>
        <v>215487</v>
      </c>
      <c r="D33" s="48">
        <v>1</v>
      </c>
      <c r="E33" s="18">
        <v>0</v>
      </c>
      <c r="F33" s="48">
        <f t="shared" si="7"/>
        <v>0</v>
      </c>
      <c r="G33" s="48"/>
      <c r="H33" s="48"/>
      <c r="I33" s="18">
        <v>499</v>
      </c>
      <c r="J33" s="48">
        <f t="shared" si="5"/>
        <v>2.3156849369103472E-3</v>
      </c>
      <c r="K33" s="18">
        <v>214988</v>
      </c>
      <c r="L33" s="49">
        <f t="shared" si="6"/>
        <v>0.99768431506308963</v>
      </c>
      <c r="M33" s="18">
        <v>0</v>
      </c>
      <c r="N33" s="18"/>
    </row>
    <row r="34" spans="1:14" s="3" customFormat="1" hidden="1">
      <c r="A34" s="67">
        <v>16</v>
      </c>
      <c r="B34" s="8" t="s">
        <v>2</v>
      </c>
      <c r="C34" s="24">
        <f t="shared" si="4"/>
        <v>1339002</v>
      </c>
      <c r="D34" s="25">
        <v>1</v>
      </c>
      <c r="E34" s="26">
        <v>8800</v>
      </c>
      <c r="F34" s="25">
        <f>E34/C34</f>
        <v>6.5720588916222678E-3</v>
      </c>
      <c r="G34" s="25"/>
      <c r="H34" s="25"/>
      <c r="I34" s="26">
        <v>14961</v>
      </c>
      <c r="J34" s="25">
        <f t="shared" si="5"/>
        <v>1.1173246940631903E-2</v>
      </c>
      <c r="K34" s="26">
        <v>1315241</v>
      </c>
      <c r="L34" s="27">
        <f t="shared" si="6"/>
        <v>0.9822546941677458</v>
      </c>
      <c r="M34" s="26">
        <v>0</v>
      </c>
      <c r="N34" s="26"/>
    </row>
    <row r="35" spans="1:14" s="3" customFormat="1" hidden="1">
      <c r="A35" s="67"/>
      <c r="B35" s="8" t="s">
        <v>3</v>
      </c>
      <c r="C35" s="29">
        <f t="shared" si="4"/>
        <v>188157</v>
      </c>
      <c r="D35" s="30">
        <v>1</v>
      </c>
      <c r="E35" s="28">
        <v>0</v>
      </c>
      <c r="F35" s="30">
        <f>E35/C35</f>
        <v>0</v>
      </c>
      <c r="G35" s="30"/>
      <c r="H35" s="30"/>
      <c r="I35" s="28">
        <v>1695</v>
      </c>
      <c r="J35" s="30">
        <f t="shared" si="5"/>
        <v>9.008434445702259E-3</v>
      </c>
      <c r="K35" s="28">
        <v>186462</v>
      </c>
      <c r="L35" s="31">
        <f t="shared" si="6"/>
        <v>0.99099156555429779</v>
      </c>
      <c r="M35" s="28">
        <v>0</v>
      </c>
      <c r="N35" s="28"/>
    </row>
    <row r="36" spans="1:14" s="3" customFormat="1" hidden="1">
      <c r="A36" s="67"/>
      <c r="B36" s="8" t="s">
        <v>4</v>
      </c>
      <c r="C36" s="29">
        <f t="shared" si="4"/>
        <v>109601</v>
      </c>
      <c r="D36" s="30">
        <v>1</v>
      </c>
      <c r="E36" s="28">
        <v>0</v>
      </c>
      <c r="F36" s="30">
        <f>E36/C36</f>
        <v>0</v>
      </c>
      <c r="G36" s="30"/>
      <c r="H36" s="30"/>
      <c r="I36" s="28">
        <v>0</v>
      </c>
      <c r="J36" s="30">
        <f t="shared" si="5"/>
        <v>0</v>
      </c>
      <c r="K36" s="28">
        <v>109601</v>
      </c>
      <c r="L36" s="31">
        <f t="shared" si="6"/>
        <v>1</v>
      </c>
      <c r="M36" s="28">
        <v>0</v>
      </c>
      <c r="N36" s="28"/>
    </row>
    <row r="37" spans="1:14" s="3" customFormat="1" hidden="1">
      <c r="A37" s="67"/>
      <c r="B37" s="8" t="s">
        <v>5</v>
      </c>
      <c r="C37" s="40">
        <f t="shared" si="4"/>
        <v>409107</v>
      </c>
      <c r="D37" s="41">
        <v>1</v>
      </c>
      <c r="E37" s="19">
        <v>0</v>
      </c>
      <c r="F37" s="41">
        <f>E37/C37</f>
        <v>0</v>
      </c>
      <c r="G37" s="41"/>
      <c r="H37" s="41"/>
      <c r="I37" s="19">
        <v>499</v>
      </c>
      <c r="J37" s="41">
        <f t="shared" si="5"/>
        <v>1.2197298017389093E-3</v>
      </c>
      <c r="K37" s="19">
        <v>408608</v>
      </c>
      <c r="L37" s="42">
        <f t="shared" si="6"/>
        <v>0.9987802701982611</v>
      </c>
      <c r="M37" s="19">
        <v>0</v>
      </c>
      <c r="N37" s="19"/>
    </row>
    <row r="38" spans="1:14" s="3" customFormat="1" ht="36" hidden="1" customHeight="1">
      <c r="A38" s="10">
        <v>17</v>
      </c>
      <c r="B38" s="20" t="s">
        <v>2</v>
      </c>
      <c r="C38" s="50">
        <f t="shared" si="4"/>
        <v>1149428</v>
      </c>
      <c r="D38" s="51">
        <v>1</v>
      </c>
      <c r="E38" s="52">
        <v>149450</v>
      </c>
      <c r="F38" s="51">
        <f>E38/C38</f>
        <v>0.13002119314998417</v>
      </c>
      <c r="G38" s="51"/>
      <c r="H38" s="51"/>
      <c r="I38" s="52">
        <v>21293</v>
      </c>
      <c r="J38" s="51">
        <f t="shared" si="5"/>
        <v>1.8524866281315576E-2</v>
      </c>
      <c r="K38" s="52">
        <v>978685</v>
      </c>
      <c r="L38" s="53">
        <f t="shared" si="6"/>
        <v>0.85145394056870027</v>
      </c>
      <c r="M38" s="52">
        <v>0</v>
      </c>
      <c r="N38" s="52"/>
    </row>
    <row r="39" spans="1:14" hidden="1">
      <c r="A39" s="2" t="s">
        <v>12</v>
      </c>
    </row>
  </sheetData>
  <mergeCells count="30">
    <mergeCell ref="A12:B12"/>
    <mergeCell ref="A5:B5"/>
    <mergeCell ref="A6:B6"/>
    <mergeCell ref="A7:B7"/>
    <mergeCell ref="A34:A37"/>
    <mergeCell ref="A8:B8"/>
    <mergeCell ref="A9:B9"/>
    <mergeCell ref="A26:A29"/>
    <mergeCell ref="A30:A33"/>
    <mergeCell ref="A10:B10"/>
    <mergeCell ref="A11:B11"/>
    <mergeCell ref="G1:H1"/>
    <mergeCell ref="K2:L2"/>
    <mergeCell ref="M3:N3"/>
    <mergeCell ref="G15:H15"/>
    <mergeCell ref="I2:J2"/>
    <mergeCell ref="A2:B3"/>
    <mergeCell ref="C2:D2"/>
    <mergeCell ref="E2:F2"/>
    <mergeCell ref="G2:H2"/>
    <mergeCell ref="A4:B4"/>
    <mergeCell ref="K16:L16"/>
    <mergeCell ref="M16:N16"/>
    <mergeCell ref="A18:A21"/>
    <mergeCell ref="A22:A25"/>
    <mergeCell ref="C16:D16"/>
    <mergeCell ref="E16:F16"/>
    <mergeCell ref="G16:H16"/>
    <mergeCell ref="I16:J16"/>
    <mergeCell ref="A16:B1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2008-11-12T07:35:24Z</cp:lastPrinted>
  <dcterms:created xsi:type="dcterms:W3CDTF">1997-01-08T22:48:59Z</dcterms:created>
  <dcterms:modified xsi:type="dcterms:W3CDTF">2023-04-26T02:30:18Z</dcterms:modified>
</cp:coreProperties>
</file>