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6A129AA7-F40C-48FD-9594-F8ABD8D46ABA}" xr6:coauthVersionLast="36" xr6:coauthVersionMax="36" xr10:uidLastSave="{00000000-0000-0000-0000-000000000000}"/>
  <bookViews>
    <workbookView xWindow="0" yWindow="0" windowWidth="28800" windowHeight="12285" tabRatio="856" xr2:uid="{00000000-000D-0000-FFFF-FFFF00000000}"/>
  </bookViews>
  <sheets>
    <sheet name="H22.4月現在" sheetId="33" r:id="rId1"/>
  </sheets>
  <definedNames>
    <definedName name="_xlnm.Print_Area" localSheetId="0">'H22.4月現在'!$A$1:$K$93</definedName>
  </definedNames>
  <calcPr calcId="191029"/>
</workbook>
</file>

<file path=xl/calcChain.xml><?xml version="1.0" encoding="utf-8"?>
<calcChain xmlns="http://schemas.openxmlformats.org/spreadsheetml/2006/main">
  <c r="G37" i="33" l="1"/>
  <c r="G45" i="33"/>
  <c r="G60" i="33"/>
  <c r="G65" i="33"/>
  <c r="G70" i="33"/>
  <c r="G71" i="33"/>
  <c r="G93" i="33" s="1"/>
  <c r="G92" i="33"/>
  <c r="F6" i="33"/>
  <c r="F7" i="33"/>
  <c r="F8" i="33"/>
  <c r="F9" i="33"/>
  <c r="F10" i="33"/>
  <c r="F37" i="33" s="1"/>
  <c r="F71" i="33" s="1"/>
  <c r="F93" i="33" s="1"/>
  <c r="F11" i="33"/>
  <c r="F12" i="33"/>
  <c r="F13" i="33"/>
  <c r="F14" i="33"/>
  <c r="F15" i="33"/>
  <c r="F16" i="33"/>
  <c r="F17" i="33"/>
  <c r="F18" i="33"/>
  <c r="F19" i="33"/>
  <c r="F20" i="33"/>
  <c r="F21" i="33"/>
  <c r="F60" i="33"/>
  <c r="F65" i="33"/>
  <c r="F70" i="33"/>
  <c r="F92" i="33"/>
  <c r="E37" i="33"/>
  <c r="E71" i="33" s="1"/>
  <c r="E93" i="33" s="1"/>
  <c r="E45" i="33"/>
  <c r="E60" i="33"/>
  <c r="E65" i="33"/>
  <c r="D92" i="33"/>
  <c r="D65" i="33"/>
  <c r="D60" i="33"/>
  <c r="D45" i="33"/>
  <c r="D37" i="33"/>
</calcChain>
</file>

<file path=xl/sharedStrings.xml><?xml version="1.0" encoding="utf-8"?>
<sst xmlns="http://schemas.openxmlformats.org/spreadsheetml/2006/main" count="249" uniqueCount="185">
  <si>
    <t>供用開始</t>
  </si>
  <si>
    <t>街区</t>
  </si>
  <si>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</si>
  <si>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</si>
  <si>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</si>
  <si>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</si>
  <si>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</si>
  <si>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</si>
  <si>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</si>
  <si>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</si>
  <si>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</si>
  <si>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</si>
  <si>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</si>
  <si>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</si>
  <si>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</si>
  <si>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</si>
  <si>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</si>
  <si>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</si>
  <si>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</si>
  <si>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</si>
  <si>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</si>
  <si>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</si>
  <si>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</si>
  <si>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</si>
  <si>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</si>
  <si>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</si>
  <si>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</si>
  <si>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</si>
  <si>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</si>
  <si>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</si>
  <si>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</si>
  <si>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</si>
  <si>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５･５･２</t>
    <phoneticPr fontId="3"/>
  </si>
  <si>
    <t>平尾山公園</t>
    <phoneticPr fontId="3"/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</si>
  <si>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</si>
  <si>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</si>
  <si>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</si>
  <si>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</si>
  <si>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</si>
  <si>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</si>
  <si>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</si>
  <si>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</si>
  <si>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供用開始公告</t>
    <rPh sb="0" eb="2">
      <t>キョウヨウ</t>
    </rPh>
    <rPh sb="2" eb="4">
      <t>カイシ</t>
    </rPh>
    <rPh sb="4" eb="6">
      <t>コウコク</t>
    </rPh>
    <phoneticPr fontId="2"/>
  </si>
  <si>
    <t>備　　　考</t>
    <rPh sb="0" eb="5">
      <t>ビコウ</t>
    </rPh>
    <phoneticPr fontId="2"/>
  </si>
  <si>
    <t>計画(ha)</t>
    <rPh sb="0" eb="2">
      <t>ケイカク</t>
    </rPh>
    <phoneticPr fontId="2"/>
  </si>
  <si>
    <t>住区基幹公園</t>
    <rPh sb="0" eb="1">
      <t>ジュウタク</t>
    </rPh>
    <rPh sb="1" eb="2">
      <t>ク</t>
    </rPh>
    <rPh sb="2" eb="4">
      <t>キカン</t>
    </rPh>
    <rPh sb="4" eb="6">
      <t>コウエン</t>
    </rPh>
    <phoneticPr fontId="3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</si>
  <si>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</si>
  <si>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</si>
  <si>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</si>
  <si>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千曲川スポーツ交流広場</t>
    <rPh sb="0" eb="3">
      <t>チクマガワ</t>
    </rPh>
    <rPh sb="7" eb="9">
      <t>コウリュウ</t>
    </rPh>
    <rPh sb="9" eb="11">
      <t>ヒロバ</t>
    </rPh>
    <phoneticPr fontId="3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</si>
  <si>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</si>
  <si>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</si>
  <si>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</si>
  <si>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23</t>
    </r>
    <phoneticPr fontId="2"/>
  </si>
  <si>
    <t>（平成１６年３月末現在）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</si>
  <si>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.12.21</t>
    </r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</si>
  <si>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</si>
  <si>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</si>
  <si>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</si>
  <si>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</si>
  <si>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</si>
  <si>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</si>
  <si>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</si>
  <si>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</si>
  <si>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２･２･５</t>
    <phoneticPr fontId="3"/>
  </si>
  <si>
    <t>若宮公園</t>
    <phoneticPr fontId="3"/>
  </si>
  <si>
    <t>２･２･９</t>
    <phoneticPr fontId="3"/>
  </si>
  <si>
    <t>佐太夫町公園</t>
    <phoneticPr fontId="3"/>
  </si>
  <si>
    <t>成田公園</t>
    <phoneticPr fontId="3"/>
  </si>
  <si>
    <t>曽根公園</t>
    <phoneticPr fontId="3"/>
  </si>
  <si>
    <t>２・２・７</t>
  </si>
  <si>
    <t>S.48.10.1</t>
  </si>
  <si>
    <t>S.49.4.1</t>
  </si>
  <si>
    <t>２・２・１５</t>
  </si>
  <si>
    <t>S.63.12.1</t>
  </si>
  <si>
    <t>H.1.7.1</t>
  </si>
  <si>
    <t>H11.10.7</t>
  </si>
  <si>
    <t>H5.6.8</t>
  </si>
  <si>
    <t>H9.9.22</t>
  </si>
  <si>
    <t>H14.10.1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</si>
  <si>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</si>
  <si>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泉　公　園</t>
    <rPh sb="0" eb="1">
      <t>イズミ</t>
    </rPh>
    <rPh sb="2" eb="3">
      <t>コウ</t>
    </rPh>
    <rPh sb="4" eb="5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</si>
  <si>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</si>
  <si>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</si>
  <si>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</si>
  <si>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</si>
  <si>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</si>
  <si>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</si>
  <si>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</si>
  <si>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</si>
  <si>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</si>
  <si>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</si>
  <si>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</si>
  <si>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</si>
  <si>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</si>
  <si>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５･５･１</t>
    <phoneticPr fontId="3"/>
  </si>
  <si>
    <t>駒場公園</t>
    <phoneticPr fontId="3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</si>
  <si>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</si>
  <si>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</si>
  <si>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</si>
  <si>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</si>
  <si>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他</t>
    <rPh sb="0" eb="1">
      <t>タ</t>
    </rPh>
    <phoneticPr fontId="2"/>
  </si>
  <si>
    <t>公</t>
    <rPh sb="0" eb="1">
      <t>コウ</t>
    </rPh>
    <phoneticPr fontId="2"/>
  </si>
  <si>
    <t>園</t>
    <rPh sb="0" eb="1">
      <t>エン</t>
    </rPh>
    <phoneticPr fontId="2"/>
  </si>
  <si>
    <t>県営公園</t>
    <rPh sb="0" eb="2">
      <t>ケンエイ</t>
    </rPh>
    <rPh sb="2" eb="4">
      <t>コウエン</t>
    </rPh>
    <phoneticPr fontId="2"/>
  </si>
  <si>
    <t>臼田</t>
    <rPh sb="0" eb="2">
      <t>ウスダ</t>
    </rPh>
    <phoneticPr fontId="2"/>
  </si>
  <si>
    <t>望月</t>
    <rPh sb="0" eb="2">
      <t>モチヅキ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</si>
  <si>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</si>
  <si>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</si>
  <si>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供用(ha)</t>
    <rPh sb="0" eb="1">
      <t>キョウ</t>
    </rPh>
    <phoneticPr fontId="2"/>
  </si>
  <si>
    <t>平成22年度　　　　　　佐　久　市　　公　園　一　欄　表</t>
    <rPh sb="0" eb="2">
      <t>ヘイセイ</t>
    </rPh>
    <rPh sb="4" eb="6">
      <t>ネンド</t>
    </rPh>
    <phoneticPr fontId="3"/>
  </si>
  <si>
    <t>種別</t>
    <phoneticPr fontId="3"/>
  </si>
  <si>
    <t>名　　　　　　　　称</t>
    <phoneticPr fontId="3"/>
  </si>
  <si>
    <t>面　　　　　　　　積</t>
    <phoneticPr fontId="3"/>
  </si>
  <si>
    <t>番号</t>
    <phoneticPr fontId="3"/>
  </si>
  <si>
    <t>公園名</t>
    <phoneticPr fontId="3"/>
  </si>
  <si>
    <t>（㎡）</t>
    <phoneticPr fontId="2"/>
  </si>
  <si>
    <t>年月日</t>
    <phoneticPr fontId="3"/>
  </si>
  <si>
    <t>２･２･１</t>
    <phoneticPr fontId="3"/>
  </si>
  <si>
    <t>岩村田公園</t>
    <phoneticPr fontId="3"/>
  </si>
  <si>
    <t>2・2・1</t>
    <phoneticPr fontId="2"/>
  </si>
  <si>
    <t>２･２･２</t>
    <phoneticPr fontId="3"/>
  </si>
  <si>
    <t>中央公園</t>
    <phoneticPr fontId="3"/>
  </si>
  <si>
    <t>２･２･６</t>
    <phoneticPr fontId="3"/>
  </si>
  <si>
    <t>城山公園</t>
    <phoneticPr fontId="3"/>
  </si>
  <si>
    <t>２･２･８</t>
    <phoneticPr fontId="3"/>
  </si>
  <si>
    <t>成知公園</t>
    <phoneticPr fontId="3"/>
  </si>
  <si>
    <t>横町公園</t>
    <phoneticPr fontId="3"/>
  </si>
  <si>
    <t>橋場公園</t>
    <phoneticPr fontId="3"/>
  </si>
  <si>
    <t>水上公園</t>
    <phoneticPr fontId="3"/>
  </si>
  <si>
    <t>＊宇とう公園</t>
    <phoneticPr fontId="3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</si>
  <si>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</si>
  <si>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</si>
  <si>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</si>
  <si>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</si>
  <si>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</si>
  <si>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</si>
  <si>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</si>
  <si>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</si>
  <si>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H.12.10. 6</t>
    <phoneticPr fontId="3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</si>
  <si>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.28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</si>
  <si>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.19</t>
    </r>
    <phoneticPr fontId="2"/>
  </si>
  <si>
    <r>
      <t>H.15</t>
    </r>
    <r>
      <rPr>
        <sz val="11"/>
        <rFont val="ＭＳ Ｐゴシック"/>
        <family val="3"/>
        <charset val="128"/>
      </rPr>
      <t>.6.30</t>
    </r>
    <phoneticPr fontId="2"/>
  </si>
  <si>
    <r>
      <t>H.15</t>
    </r>
    <r>
      <rPr>
        <sz val="11"/>
        <rFont val="ＭＳ Ｐゴシック"/>
        <family val="3"/>
        <charset val="128"/>
      </rPr>
      <t>.8.6</t>
    </r>
    <phoneticPr fontId="2"/>
  </si>
  <si>
    <t>橋詰公園</t>
    <rPh sb="0" eb="2">
      <t>ハシヅメ</t>
    </rPh>
    <rPh sb="2" eb="4">
      <t>コウエン</t>
    </rPh>
    <phoneticPr fontId="2"/>
  </si>
  <si>
    <t>Ｈ12</t>
    <phoneticPr fontId="2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</si>
  <si>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</si>
  <si>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</si>
  <si>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</si>
  <si>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</si>
  <si>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</si>
  <si>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</si>
  <si>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五稜郭公園</t>
    <rPh sb="0" eb="3">
      <t>ゴリョウカク</t>
    </rPh>
    <rPh sb="3" eb="5">
      <t>コウエン</t>
    </rPh>
    <phoneticPr fontId="2"/>
  </si>
  <si>
    <t>４･４･２</t>
    <phoneticPr fontId="3"/>
  </si>
  <si>
    <t>鼻顔公園</t>
    <phoneticPr fontId="3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</si>
  <si>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</si>
  <si>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t>H.12. 4. 1</t>
    <phoneticPr fontId="3"/>
  </si>
  <si>
    <t>４・４・３</t>
    <phoneticPr fontId="2"/>
  </si>
  <si>
    <t>S.50.9.16</t>
    <phoneticPr fontId="2"/>
  </si>
  <si>
    <t>S.31.4.20</t>
    <phoneticPr fontId="2"/>
  </si>
  <si>
    <t>S.57.10.18</t>
    <phoneticPr fontId="2"/>
  </si>
  <si>
    <t>S.63.4.26</t>
    <phoneticPr fontId="2"/>
  </si>
  <si>
    <t>H.1.5.20</t>
    <phoneticPr fontId="2"/>
  </si>
  <si>
    <t>H2.4.27</t>
    <phoneticPr fontId="2"/>
  </si>
  <si>
    <t>H.4.12.16</t>
    <phoneticPr fontId="2"/>
  </si>
  <si>
    <t>H.12.9.1</t>
    <phoneticPr fontId="2"/>
  </si>
  <si>
    <t>榛名平公園</t>
    <phoneticPr fontId="3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</si>
  <si>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</si>
  <si>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</si>
  <si>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2箇所</t>
    <rPh sb="1" eb="3">
      <t>カショ</t>
    </rPh>
    <phoneticPr fontId="2"/>
  </si>
  <si>
    <t>そ</t>
    <phoneticPr fontId="2"/>
  </si>
  <si>
    <r>
      <t>H</t>
    </r>
    <r>
      <rPr>
        <sz val="11"/>
        <rFont val="ＭＳ Ｐゴシック"/>
        <family val="3"/>
        <charset val="128"/>
      </rPr>
      <t>14.4.1</t>
    </r>
    <phoneticPr fontId="2"/>
  </si>
  <si>
    <t>の</t>
    <phoneticPr fontId="2"/>
  </si>
  <si>
    <t>S.58.3.31</t>
    <phoneticPr fontId="2"/>
  </si>
  <si>
    <t>S.58.3.31</t>
    <phoneticPr fontId="2"/>
  </si>
  <si>
    <t>S.58.3.31</t>
    <phoneticPr fontId="2"/>
  </si>
  <si>
    <r>
      <t>S.</t>
    </r>
    <r>
      <rPr>
        <sz val="11"/>
        <rFont val="ＭＳ Ｐゴシック"/>
        <family val="3"/>
        <charset val="128"/>
      </rPr>
      <t>60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</si>
  <si>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</si>
  <si>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</si>
  <si>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</si>
  <si>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</si>
  <si>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15</t>
    </r>
    <phoneticPr fontId="2"/>
  </si>
  <si>
    <t>Ｓ．６２．３．３１</t>
    <phoneticPr fontId="2"/>
  </si>
  <si>
    <t>61箇所</t>
    <rPh sb="2" eb="4">
      <t>カショ</t>
    </rPh>
    <phoneticPr fontId="2"/>
  </si>
  <si>
    <t>H22.4.1現在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</si>
</sst>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0_ "/>
    <numFmt numFmtId="178" formatCode="#,##0.00_ "/>
    <numFmt numFmtId="179" formatCode="General&quot;箇&quot;&quot;所&quot;"/>
    <numFmt numFmtId="180" formatCode="#,##0.00_);[Red]\(#,##0.0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平成明朝体W3P"/>
      <family val="1"/>
      <charset val="128"/>
    </font>
    <font>
      <b/>
      <sz val="11"/>
      <name val="平成明朝体W3P"/>
      <family val="1"/>
      <charset val="128"/>
    </font>
    <font>
      <sz val="9"/>
      <name val="平成明朝体W3P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vertical="center"/>
    </xf>
    <xf numFmtId="38" fontId="9" fillId="2" borderId="2" xfId="1" applyFont="1" applyFill="1" applyBorder="1" applyAlignment="1">
      <alignment vertical="center"/>
    </xf>
    <xf numFmtId="57" fontId="9" fillId="2" borderId="3" xfId="1" applyNumberFormat="1" applyFont="1" applyFill="1" applyBorder="1" applyAlignment="1">
      <alignment vertical="center"/>
    </xf>
    <xf numFmtId="177" fontId="9" fillId="2" borderId="4" xfId="1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176" fontId="9" fillId="2" borderId="5" xfId="1" applyNumberFormat="1" applyFont="1" applyFill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57" fontId="9" fillId="2" borderId="6" xfId="1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shrinkToFit="1"/>
    </xf>
    <xf numFmtId="176" fontId="9" fillId="2" borderId="7" xfId="1" applyNumberFormat="1" applyFont="1" applyFill="1" applyBorder="1" applyAlignment="1">
      <alignment vertical="center"/>
    </xf>
    <xf numFmtId="38" fontId="9" fillId="2" borderId="7" xfId="1" applyFont="1" applyFill="1" applyBorder="1" applyAlignment="1">
      <alignment vertical="center"/>
    </xf>
    <xf numFmtId="57" fontId="9" fillId="2" borderId="8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justifyLastLine="1"/>
    </xf>
    <xf numFmtId="178" fontId="6" fillId="0" borderId="16" xfId="0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57" fontId="6" fillId="0" borderId="17" xfId="1" applyNumberFormat="1" applyFont="1" applyBorder="1" applyAlignment="1">
      <alignment horizontal="distributed" vertical="center" justifyLastLine="1"/>
    </xf>
    <xf numFmtId="57" fontId="6" fillId="0" borderId="17" xfId="0" applyNumberFormat="1" applyFont="1" applyBorder="1" applyAlignment="1">
      <alignment horizontal="distributed" vertical="center" justifyLastLine="1" shrinkToFit="1"/>
    </xf>
    <xf numFmtId="177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justifyLastLine="1"/>
    </xf>
    <xf numFmtId="178" fontId="6" fillId="0" borderId="19" xfId="0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57" fontId="6" fillId="0" borderId="20" xfId="1" applyNumberFormat="1" applyFont="1" applyBorder="1" applyAlignment="1">
      <alignment horizontal="distributed" vertical="center" justifyLastLine="1"/>
    </xf>
    <xf numFmtId="57" fontId="6" fillId="0" borderId="20" xfId="0" applyNumberFormat="1" applyFont="1" applyBorder="1" applyAlignment="1">
      <alignment horizontal="distributed" vertical="center" justifyLastLine="1" shrinkToFit="1"/>
    </xf>
    <xf numFmtId="0" fontId="6" fillId="0" borderId="21" xfId="0" applyFont="1" applyFill="1" applyBorder="1" applyAlignment="1">
      <alignment horizontal="distributed" vertical="center" justifyLastLine="1"/>
    </xf>
    <xf numFmtId="178" fontId="6" fillId="0" borderId="19" xfId="0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57" fontId="6" fillId="0" borderId="20" xfId="1" applyNumberFormat="1" applyFont="1" applyFill="1" applyBorder="1" applyAlignment="1">
      <alignment horizontal="distributed" vertical="center" justifyLastLine="1"/>
    </xf>
    <xf numFmtId="178" fontId="6" fillId="0" borderId="16" xfId="0" applyNumberFormat="1" applyFont="1" applyFill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distributed" vertical="center" justifyLastLine="1"/>
    </xf>
    <xf numFmtId="178" fontId="6" fillId="0" borderId="23" xfId="0" applyNumberFormat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57" fontId="6" fillId="0" borderId="24" xfId="1" applyNumberFormat="1" applyFont="1" applyBorder="1" applyAlignment="1">
      <alignment horizontal="distributed" vertical="center" justifyLastLine="1"/>
    </xf>
    <xf numFmtId="57" fontId="6" fillId="0" borderId="24" xfId="0" applyNumberFormat="1" applyFont="1" applyBorder="1" applyAlignment="1">
      <alignment horizontal="distributed" vertical="center" justifyLastLine="1" shrinkToFit="1"/>
    </xf>
    <xf numFmtId="177" fontId="6" fillId="0" borderId="25" xfId="0" applyNumberFormat="1" applyFont="1" applyBorder="1" applyAlignment="1">
      <alignment vertical="center"/>
    </xf>
    <xf numFmtId="57" fontId="6" fillId="0" borderId="3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distributed" vertical="center" justifyLastLine="1"/>
    </xf>
    <xf numFmtId="178" fontId="6" fillId="0" borderId="26" xfId="0" applyNumberFormat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57" fontId="6" fillId="0" borderId="12" xfId="1" applyNumberFormat="1" applyFont="1" applyBorder="1" applyAlignment="1">
      <alignment horizontal="distributed" vertical="center" justifyLastLine="1"/>
    </xf>
    <xf numFmtId="57" fontId="6" fillId="0" borderId="12" xfId="0" applyNumberFormat="1" applyFont="1" applyBorder="1" applyAlignment="1">
      <alignment horizontal="distributed" vertical="center" justifyLastLine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justifyLastLine="1"/>
    </xf>
    <xf numFmtId="178" fontId="6" fillId="0" borderId="21" xfId="0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57" fontId="6" fillId="0" borderId="27" xfId="1" applyNumberFormat="1" applyFont="1" applyBorder="1" applyAlignment="1">
      <alignment horizontal="distributed" vertical="center" justifyLastLine="1"/>
    </xf>
    <xf numFmtId="57" fontId="6" fillId="0" borderId="27" xfId="0" applyNumberFormat="1" applyFont="1" applyBorder="1" applyAlignment="1">
      <alignment horizontal="distributed" vertical="center" justifyLastLine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 justifyLastLine="1"/>
    </xf>
    <xf numFmtId="178" fontId="6" fillId="0" borderId="23" xfId="0" applyNumberFormat="1" applyFont="1" applyFill="1" applyBorder="1" applyAlignment="1">
      <alignment vertical="center"/>
    </xf>
    <xf numFmtId="176" fontId="6" fillId="0" borderId="23" xfId="1" applyNumberFormat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57" fontId="6" fillId="0" borderId="24" xfId="1" applyNumberFormat="1" applyFont="1" applyFill="1" applyBorder="1" applyAlignment="1">
      <alignment horizontal="distributed" vertical="center" justifyLastLine="1"/>
    </xf>
    <xf numFmtId="57" fontId="6" fillId="0" borderId="24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Alignment="1">
      <alignment vertical="center"/>
    </xf>
    <xf numFmtId="0" fontId="6" fillId="3" borderId="21" xfId="0" applyFont="1" applyFill="1" applyBorder="1" applyAlignment="1">
      <alignment horizontal="center" vertical="center" shrinkToFit="1"/>
    </xf>
    <xf numFmtId="178" fontId="6" fillId="3" borderId="21" xfId="0" applyNumberFormat="1" applyFont="1" applyFill="1" applyBorder="1" applyAlignment="1">
      <alignment vertical="center" shrinkToFit="1"/>
    </xf>
    <xf numFmtId="176" fontId="6" fillId="3" borderId="21" xfId="1" applyNumberFormat="1" applyFont="1" applyFill="1" applyBorder="1" applyAlignment="1">
      <alignment vertical="center"/>
    </xf>
    <xf numFmtId="38" fontId="6" fillId="3" borderId="27" xfId="1" applyFont="1" applyFill="1" applyBorder="1" applyAlignment="1">
      <alignment vertical="center"/>
    </xf>
    <xf numFmtId="57" fontId="6" fillId="3" borderId="27" xfId="1" applyNumberFormat="1" applyFont="1" applyFill="1" applyBorder="1" applyAlignment="1">
      <alignment horizontal="distributed" vertical="center" justifyLastLine="1"/>
    </xf>
    <xf numFmtId="57" fontId="6" fillId="3" borderId="27" xfId="0" applyNumberFormat="1" applyFont="1" applyFill="1" applyBorder="1" applyAlignment="1">
      <alignment horizontal="distributed" vertical="center" justifyLastLine="1" shrinkToFit="1"/>
    </xf>
    <xf numFmtId="57" fontId="6" fillId="0" borderId="12" xfId="1" applyNumberFormat="1" applyFont="1" applyBorder="1" applyAlignment="1">
      <alignment vertical="center"/>
    </xf>
    <xf numFmtId="57" fontId="6" fillId="0" borderId="6" xfId="0" applyNumberFormat="1" applyFont="1" applyBorder="1" applyAlignment="1">
      <alignment horizontal="center" vertical="center" shrinkToFit="1"/>
    </xf>
    <xf numFmtId="38" fontId="6" fillId="0" borderId="0" xfId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11" fillId="3" borderId="21" xfId="0" applyFont="1" applyFill="1" applyBorder="1" applyAlignment="1">
      <alignment horizontal="distributed" vertical="center" justifyLastLine="1"/>
    </xf>
    <xf numFmtId="0" fontId="12" fillId="0" borderId="0" xfId="0" applyFont="1" applyAlignment="1"/>
    <xf numFmtId="0" fontId="12" fillId="0" borderId="0" xfId="0" applyFont="1"/>
    <xf numFmtId="0" fontId="13" fillId="0" borderId="0" xfId="0" applyFont="1" applyAlignment="1"/>
    <xf numFmtId="0" fontId="14" fillId="0" borderId="0" xfId="0" applyFont="1"/>
    <xf numFmtId="4" fontId="12" fillId="0" borderId="0" xfId="0" applyNumberFormat="1" applyFont="1"/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justifyLastLine="1"/>
    </xf>
    <xf numFmtId="49" fontId="6" fillId="0" borderId="1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38" fontId="6" fillId="0" borderId="19" xfId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38" fontId="6" fillId="0" borderId="28" xfId="1" applyFont="1" applyBorder="1" applyAlignment="1">
      <alignment horizontal="center" vertical="center"/>
    </xf>
    <xf numFmtId="49" fontId="6" fillId="0" borderId="21" xfId="1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57" fontId="6" fillId="0" borderId="20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 justifyLastLine="1"/>
    </xf>
    <xf numFmtId="38" fontId="6" fillId="0" borderId="17" xfId="1" applyFont="1" applyFill="1" applyBorder="1" applyAlignment="1">
      <alignment vertical="center"/>
    </xf>
    <xf numFmtId="57" fontId="6" fillId="0" borderId="17" xfId="1" applyNumberFormat="1" applyFont="1" applyFill="1" applyBorder="1" applyAlignment="1">
      <alignment horizontal="distributed" vertical="center" justifyLastLine="1"/>
    </xf>
    <xf numFmtId="57" fontId="6" fillId="0" borderId="17" xfId="0" applyNumberFormat="1" applyFont="1" applyFill="1" applyBorder="1" applyAlignment="1">
      <alignment horizontal="distributed" vertical="center" justifyLastLine="1" shrinkToFit="1"/>
    </xf>
    <xf numFmtId="176" fontId="6" fillId="0" borderId="21" xfId="1" applyNumberFormat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57" fontId="6" fillId="0" borderId="27" xfId="1" applyNumberFormat="1" applyFont="1" applyFill="1" applyBorder="1" applyAlignment="1">
      <alignment horizontal="distributed" vertical="center" justifyLastLine="1"/>
    </xf>
    <xf numFmtId="57" fontId="6" fillId="0" borderId="27" xfId="0" applyNumberFormat="1" applyFont="1" applyFill="1" applyBorder="1" applyAlignment="1">
      <alignment horizontal="distributed" vertical="center" justifyLastLine="1" shrinkToFit="1"/>
    </xf>
    <xf numFmtId="0" fontId="6" fillId="0" borderId="2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38" fontId="6" fillId="0" borderId="23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38" fontId="6" fillId="0" borderId="31" xfId="1" applyFont="1" applyBorder="1" applyAlignment="1">
      <alignment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57" fontId="4" fillId="0" borderId="22" xfId="0" applyNumberFormat="1" applyFont="1" applyFill="1" applyBorder="1" applyAlignment="1">
      <alignment horizontal="distributed" vertical="center" justifyLastLine="1" shrinkToFit="1"/>
    </xf>
    <xf numFmtId="177" fontId="6" fillId="0" borderId="32" xfId="0" applyNumberFormat="1" applyFont="1" applyBorder="1" applyAlignment="1">
      <alignment vertical="center"/>
    </xf>
    <xf numFmtId="176" fontId="6" fillId="3" borderId="19" xfId="1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distributed" vertical="center" justifyLastLine="1" shrinkToFit="1"/>
    </xf>
    <xf numFmtId="38" fontId="6" fillId="0" borderId="22" xfId="1" applyFont="1" applyBorder="1" applyAlignment="1">
      <alignment vertical="center"/>
    </xf>
    <xf numFmtId="0" fontId="0" fillId="0" borderId="23" xfId="0" applyBorder="1" applyAlignment="1"/>
    <xf numFmtId="0" fontId="11" fillId="3" borderId="19" xfId="0" applyFont="1" applyFill="1" applyBorder="1" applyAlignment="1">
      <alignment horizontal="distributed" vertical="center" justifyLastLine="1"/>
    </xf>
    <xf numFmtId="178" fontId="6" fillId="3" borderId="19" xfId="0" applyNumberFormat="1" applyFont="1" applyFill="1" applyBorder="1" applyAlignment="1">
      <alignment vertical="center" shrinkToFit="1"/>
    </xf>
    <xf numFmtId="38" fontId="6" fillId="3" borderId="20" xfId="1" applyFont="1" applyFill="1" applyBorder="1" applyAlignment="1">
      <alignment vertical="center"/>
    </xf>
    <xf numFmtId="57" fontId="6" fillId="3" borderId="20" xfId="1" applyNumberFormat="1" applyFont="1" applyFill="1" applyBorder="1" applyAlignment="1">
      <alignment horizontal="distributed" vertical="center" justifyLastLine="1"/>
    </xf>
    <xf numFmtId="57" fontId="6" fillId="3" borderId="20" xfId="0" applyNumberFormat="1" applyFont="1" applyFill="1" applyBorder="1" applyAlignment="1">
      <alignment horizontal="distributed" vertical="center" justifyLastLine="1" shrinkToFit="1"/>
    </xf>
    <xf numFmtId="0" fontId="6" fillId="0" borderId="33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9" fillId="2" borderId="7" xfId="1" applyNumberFormat="1" applyFont="1" applyFill="1" applyBorder="1" applyAlignment="1">
      <alignment vertical="center" shrinkToFit="1"/>
    </xf>
    <xf numFmtId="38" fontId="6" fillId="0" borderId="22" xfId="1" applyFont="1" applyFill="1" applyBorder="1" applyAlignment="1">
      <alignment vertical="center"/>
    </xf>
    <xf numFmtId="3" fontId="15" fillId="0" borderId="20" xfId="0" applyNumberFormat="1" applyFont="1" applyBorder="1" applyAlignment="1">
      <alignment horizontal="distributed" vertical="center" justifyLastLine="1" shrinkToFit="1"/>
    </xf>
    <xf numFmtId="0" fontId="6" fillId="0" borderId="36" xfId="0" applyFont="1" applyBorder="1" applyAlignment="1">
      <alignment horizontal="center" vertical="center" textRotation="255"/>
    </xf>
    <xf numFmtId="38" fontId="6" fillId="0" borderId="8" xfId="1" applyFont="1" applyFill="1" applyBorder="1" applyAlignment="1">
      <alignment horizontal="center" vertical="center" shrinkToFit="1"/>
    </xf>
    <xf numFmtId="38" fontId="6" fillId="0" borderId="37" xfId="1" applyFont="1" applyFill="1" applyBorder="1" applyAlignment="1">
      <alignment vertical="center"/>
    </xf>
    <xf numFmtId="0" fontId="0" fillId="0" borderId="36" xfId="0" applyBorder="1" applyAlignment="1"/>
    <xf numFmtId="0" fontId="6" fillId="0" borderId="38" xfId="0" applyFont="1" applyBorder="1" applyAlignment="1">
      <alignment vertical="center"/>
    </xf>
    <xf numFmtId="0" fontId="6" fillId="0" borderId="36" xfId="0" applyFont="1" applyFill="1" applyBorder="1" applyAlignment="1">
      <alignment horizontal="distributed" vertical="center" justifyLastLine="1"/>
    </xf>
    <xf numFmtId="38" fontId="6" fillId="0" borderId="23" xfId="1" applyFont="1" applyBorder="1" applyAlignment="1">
      <alignment horizontal="right" vertical="center"/>
    </xf>
    <xf numFmtId="57" fontId="6" fillId="0" borderId="24" xfId="1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38" fontId="6" fillId="0" borderId="39" xfId="1" applyFont="1" applyBorder="1" applyAlignment="1">
      <alignment horizontal="right" vertical="center"/>
    </xf>
    <xf numFmtId="38" fontId="6" fillId="0" borderId="40" xfId="1" applyFont="1" applyBorder="1" applyAlignment="1">
      <alignment horizontal="center" vertical="center"/>
    </xf>
    <xf numFmtId="49" fontId="6" fillId="0" borderId="39" xfId="1" applyNumberFormat="1" applyFont="1" applyBorder="1" applyAlignment="1">
      <alignment horizontal="center" vertical="center"/>
    </xf>
    <xf numFmtId="57" fontId="6" fillId="0" borderId="41" xfId="1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0" fontId="0" fillId="0" borderId="30" xfId="0" applyBorder="1" applyAlignment="1"/>
    <xf numFmtId="180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 justifyLastLine="1"/>
    </xf>
    <xf numFmtId="178" fontId="6" fillId="0" borderId="43" xfId="0" applyNumberFormat="1" applyFont="1" applyFill="1" applyBorder="1" applyAlignment="1">
      <alignment vertical="center"/>
    </xf>
    <xf numFmtId="176" fontId="6" fillId="0" borderId="43" xfId="1" applyNumberFormat="1" applyFont="1" applyFill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57" fontId="6" fillId="0" borderId="44" xfId="1" applyNumberFormat="1" applyFont="1" applyFill="1" applyBorder="1" applyAlignment="1">
      <alignment horizontal="distributed" vertical="center" justifyLastLine="1"/>
    </xf>
    <xf numFmtId="177" fontId="6" fillId="0" borderId="45" xfId="0" applyNumberFormat="1" applyFont="1" applyBorder="1" applyAlignment="1">
      <alignment vertical="center"/>
    </xf>
    <xf numFmtId="57" fontId="6" fillId="0" borderId="46" xfId="0" applyNumberFormat="1" applyFont="1" applyBorder="1" applyAlignment="1">
      <alignment horizontal="distributed" vertical="center" justifyLastLine="1" shrinkToFit="1"/>
    </xf>
    <xf numFmtId="57" fontId="6" fillId="0" borderId="17" xfId="1" applyNumberFormat="1" applyFont="1" applyBorder="1" applyAlignment="1">
      <alignment vertical="center"/>
    </xf>
    <xf numFmtId="57" fontId="6" fillId="0" borderId="16" xfId="1" applyNumberFormat="1" applyFont="1" applyBorder="1" applyAlignment="1">
      <alignment horizontal="distributed" vertical="center" justifyLastLine="1"/>
    </xf>
    <xf numFmtId="57" fontId="6" fillId="0" borderId="18" xfId="0" applyNumberFormat="1" applyFont="1" applyBorder="1" applyAlignment="1">
      <alignment horizontal="distributed" vertical="center" justifyLastLine="1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14" xfId="0" applyBorder="1" applyAlignment="1"/>
    <xf numFmtId="177" fontId="9" fillId="2" borderId="47" xfId="1" applyNumberFormat="1" applyFont="1" applyFill="1" applyBorder="1" applyAlignment="1">
      <alignment vertical="center"/>
    </xf>
    <xf numFmtId="40" fontId="9" fillId="2" borderId="5" xfId="1" applyNumberFormat="1" applyFont="1" applyFill="1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6" fillId="0" borderId="48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0" fillId="0" borderId="38" xfId="0" applyBorder="1"/>
    <xf numFmtId="0" fontId="6" fillId="0" borderId="26" xfId="0" applyFont="1" applyBorder="1" applyAlignment="1">
      <alignment horizontal="center" vertical="center" textRotation="255"/>
    </xf>
    <xf numFmtId="0" fontId="0" fillId="0" borderId="14" xfId="0" applyBorder="1"/>
    <xf numFmtId="0" fontId="6" fillId="0" borderId="21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6" xfId="0" applyBorder="1" applyAlignment="1"/>
    <xf numFmtId="0" fontId="5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/>
    <xf numFmtId="0" fontId="0" fillId="0" borderId="35" xfId="0" applyBorder="1"/>
    <xf numFmtId="0" fontId="0" fillId="0" borderId="34" xfId="0" applyBorder="1"/>
    <xf numFmtId="0" fontId="6" fillId="0" borderId="10" xfId="0" applyFont="1" applyBorder="1" applyAlignment="1">
      <alignment horizontal="center" vertical="center"/>
    </xf>
    <xf numFmtId="0" fontId="0" fillId="0" borderId="11" xfId="0" applyBorder="1"/>
    <xf numFmtId="177" fontId="6" fillId="0" borderId="46" xfId="0" applyNumberFormat="1" applyFont="1" applyBorder="1" applyAlignment="1">
      <alignment horizontal="center" vertical="center"/>
    </xf>
    <xf numFmtId="0" fontId="0" fillId="0" borderId="51" xfId="0" applyBorder="1"/>
    <xf numFmtId="0" fontId="0" fillId="0" borderId="36" xfId="0" applyBorder="1"/>
    <xf numFmtId="0" fontId="0" fillId="0" borderId="23" xfId="0" applyBorder="1"/>
    <xf numFmtId="0" fontId="6" fillId="0" borderId="26" xfId="0" applyFont="1" applyBorder="1" applyAlignment="1">
      <alignment horizontal="center" vertical="center" shrinkToFit="1"/>
    </xf>
    <xf numFmtId="0" fontId="0" fillId="0" borderId="16" xfId="0" applyBorder="1"/>
    <xf numFmtId="0" fontId="6" fillId="0" borderId="2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"/>
  <sheetViews>
    <sheetView tabSelected="1" view="pageBreakPreview" zoomScale="75"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K1"/>
    </sheetView>
  </sheetViews>
  <sheetFormatPr defaultRowHeight="13.5"/>
  <cols>
    <col min="1" max="2" width="3.625" style="1" customWidth="1"/>
    <col min="3" max="3" width="15.5" style="1" customWidth="1"/>
    <col min="4" max="4" width="23.375" style="1" customWidth="1"/>
    <col min="5" max="5" width="8.125" style="1" customWidth="1"/>
    <col min="6" max="6" width="9.125" style="82" customWidth="1"/>
    <col min="7" max="7" width="9.125" style="91" customWidth="1"/>
    <col min="8" max="8" width="9.75" style="91" customWidth="1"/>
    <col min="9" max="9" width="10.625" style="91" hidden="1" customWidth="1"/>
    <col min="10" max="10" width="9.75" style="1" customWidth="1"/>
    <col min="11" max="11" width="15.125" style="92" customWidth="1"/>
    <col min="12" max="16384" width="9" style="1"/>
  </cols>
  <sheetData>
    <row r="1" spans="1:11" ht="18.75">
      <c r="A1" s="207" t="s">
        <v>110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 thickBot="1">
      <c r="B2" s="2"/>
      <c r="C2" s="2"/>
      <c r="D2" s="2"/>
      <c r="E2" s="2"/>
      <c r="F2" s="2"/>
      <c r="G2" s="2"/>
      <c r="H2" s="3"/>
      <c r="I2" s="4" t="s">
        <v>54</v>
      </c>
      <c r="K2" s="198" t="s">
        <v>184</v>
      </c>
    </row>
    <row r="3" spans="1:11" ht="18" customHeight="1">
      <c r="A3" s="208" t="s">
        <v>111</v>
      </c>
      <c r="B3" s="209"/>
      <c r="C3" s="212" t="s">
        <v>112</v>
      </c>
      <c r="D3" s="213"/>
      <c r="E3" s="21"/>
      <c r="F3" s="22" t="s">
        <v>113</v>
      </c>
      <c r="G3" s="23"/>
      <c r="H3" s="24" t="s">
        <v>41</v>
      </c>
      <c r="I3" s="25" t="s">
        <v>42</v>
      </c>
      <c r="J3" s="24" t="s">
        <v>0</v>
      </c>
      <c r="K3" s="214" t="s">
        <v>43</v>
      </c>
    </row>
    <row r="4" spans="1:11" ht="18" customHeight="1" thickBot="1">
      <c r="A4" s="210"/>
      <c r="B4" s="211"/>
      <c r="C4" s="26" t="s">
        <v>114</v>
      </c>
      <c r="D4" s="27" t="s">
        <v>115</v>
      </c>
      <c r="E4" s="28" t="s">
        <v>44</v>
      </c>
      <c r="F4" s="28" t="s">
        <v>109</v>
      </c>
      <c r="G4" s="29" t="s">
        <v>116</v>
      </c>
      <c r="H4" s="30" t="s">
        <v>117</v>
      </c>
      <c r="I4" s="30" t="s">
        <v>117</v>
      </c>
      <c r="J4" s="30" t="s">
        <v>117</v>
      </c>
      <c r="K4" s="215"/>
    </row>
    <row r="5" spans="1:11" ht="18" hidden="1" customHeight="1">
      <c r="A5" s="199" t="s">
        <v>45</v>
      </c>
      <c r="B5" s="202" t="s">
        <v>1</v>
      </c>
      <c r="C5" s="31" t="s">
        <v>118</v>
      </c>
      <c r="D5" s="32" t="s">
        <v>119</v>
      </c>
      <c r="E5" s="33">
        <v>0.15</v>
      </c>
      <c r="F5" s="34">
        <v>0.15</v>
      </c>
      <c r="G5" s="35">
        <v>1500</v>
      </c>
      <c r="H5" s="36">
        <v>20468</v>
      </c>
      <c r="I5" s="36">
        <v>28065</v>
      </c>
      <c r="J5" s="37" t="s">
        <v>2</v>
      </c>
      <c r="K5" s="38"/>
    </row>
    <row r="6" spans="1:11" ht="18" customHeight="1">
      <c r="A6" s="216"/>
      <c r="B6" s="217"/>
      <c r="C6" s="31" t="s">
        <v>120</v>
      </c>
      <c r="D6" s="32" t="s">
        <v>108</v>
      </c>
      <c r="E6" s="33">
        <v>0.15</v>
      </c>
      <c r="F6" s="180">
        <f t="shared" ref="F6:F21" si="0">ROUND(G6/10000,2)</f>
        <v>0.15</v>
      </c>
      <c r="G6" s="35">
        <v>1500</v>
      </c>
      <c r="H6" s="44">
        <v>20468</v>
      </c>
      <c r="I6" s="36"/>
      <c r="J6" s="45" t="s">
        <v>2</v>
      </c>
      <c r="K6" s="38"/>
    </row>
    <row r="7" spans="1:11" ht="17.100000000000001" customHeight="1">
      <c r="A7" s="216"/>
      <c r="B7" s="217"/>
      <c r="C7" s="39" t="s">
        <v>121</v>
      </c>
      <c r="D7" s="40" t="s">
        <v>122</v>
      </c>
      <c r="E7" s="41">
        <v>0.15</v>
      </c>
      <c r="F7" s="180">
        <f t="shared" si="0"/>
        <v>0.16</v>
      </c>
      <c r="G7" s="43">
        <v>1597</v>
      </c>
      <c r="H7" s="44">
        <v>20468</v>
      </c>
      <c r="I7" s="44">
        <v>28065</v>
      </c>
      <c r="J7" s="45" t="s">
        <v>2</v>
      </c>
      <c r="K7" s="38"/>
    </row>
    <row r="8" spans="1:11" ht="17.100000000000001" customHeight="1">
      <c r="A8" s="216"/>
      <c r="B8" s="217"/>
      <c r="C8" s="39" t="s">
        <v>64</v>
      </c>
      <c r="D8" s="40" t="s">
        <v>65</v>
      </c>
      <c r="E8" s="41">
        <v>0.36</v>
      </c>
      <c r="F8" s="180">
        <f t="shared" si="0"/>
        <v>0.36</v>
      </c>
      <c r="G8" s="43">
        <v>3600</v>
      </c>
      <c r="H8" s="44">
        <v>26938</v>
      </c>
      <c r="I8" s="44">
        <v>28065</v>
      </c>
      <c r="J8" s="45" t="s">
        <v>2</v>
      </c>
      <c r="K8" s="38"/>
    </row>
    <row r="9" spans="1:11" ht="17.100000000000001" customHeight="1">
      <c r="A9" s="216"/>
      <c r="B9" s="217"/>
      <c r="C9" s="39" t="s">
        <v>123</v>
      </c>
      <c r="D9" s="40" t="s">
        <v>124</v>
      </c>
      <c r="E9" s="41">
        <v>0.48</v>
      </c>
      <c r="F9" s="180">
        <f t="shared" si="0"/>
        <v>0.48</v>
      </c>
      <c r="G9" s="43">
        <v>4800</v>
      </c>
      <c r="H9" s="44">
        <v>26938</v>
      </c>
      <c r="I9" s="44">
        <v>28065</v>
      </c>
      <c r="J9" s="45" t="s">
        <v>2</v>
      </c>
      <c r="K9" s="38"/>
    </row>
    <row r="10" spans="1:11" ht="17.100000000000001" customHeight="1">
      <c r="A10" s="216"/>
      <c r="B10" s="217"/>
      <c r="C10" s="39" t="s">
        <v>125</v>
      </c>
      <c r="D10" s="40" t="s">
        <v>126</v>
      </c>
      <c r="E10" s="42">
        <v>0.46</v>
      </c>
      <c r="F10" s="180">
        <f t="shared" si="0"/>
        <v>0.46</v>
      </c>
      <c r="G10" s="43">
        <v>4560</v>
      </c>
      <c r="H10" s="44">
        <v>29403</v>
      </c>
      <c r="I10" s="44">
        <v>29676</v>
      </c>
      <c r="J10" s="45" t="s">
        <v>3</v>
      </c>
      <c r="K10" s="38"/>
    </row>
    <row r="11" spans="1:11" ht="17.100000000000001" customHeight="1">
      <c r="A11" s="216"/>
      <c r="B11" s="217"/>
      <c r="C11" s="39" t="s">
        <v>66</v>
      </c>
      <c r="D11" s="40" t="s">
        <v>67</v>
      </c>
      <c r="E11" s="41">
        <v>0.28000000000000003</v>
      </c>
      <c r="F11" s="180">
        <f t="shared" si="0"/>
        <v>0.28000000000000003</v>
      </c>
      <c r="G11" s="43">
        <v>2840</v>
      </c>
      <c r="H11" s="44">
        <v>29646</v>
      </c>
      <c r="I11" s="44">
        <v>32599</v>
      </c>
      <c r="J11" s="45" t="s">
        <v>4</v>
      </c>
      <c r="K11" s="38"/>
    </row>
    <row r="12" spans="1:11" ht="17.100000000000001" customHeight="1">
      <c r="A12" s="216"/>
      <c r="B12" s="217"/>
      <c r="C12" s="39" t="s">
        <v>5</v>
      </c>
      <c r="D12" s="40" t="s">
        <v>127</v>
      </c>
      <c r="E12" s="41">
        <v>0.13</v>
      </c>
      <c r="F12" s="180">
        <f t="shared" si="0"/>
        <v>0.13</v>
      </c>
      <c r="G12" s="43">
        <v>1345</v>
      </c>
      <c r="H12" s="44">
        <v>29646</v>
      </c>
      <c r="I12" s="44">
        <v>32417</v>
      </c>
      <c r="J12" s="45" t="s">
        <v>6</v>
      </c>
      <c r="K12" s="38"/>
    </row>
    <row r="13" spans="1:11" ht="17.100000000000001" customHeight="1">
      <c r="A13" s="216"/>
      <c r="B13" s="217"/>
      <c r="C13" s="39" t="s">
        <v>7</v>
      </c>
      <c r="D13" s="40" t="s">
        <v>68</v>
      </c>
      <c r="E13" s="41">
        <v>0.2</v>
      </c>
      <c r="F13" s="180">
        <f t="shared" si="0"/>
        <v>0.2</v>
      </c>
      <c r="G13" s="43">
        <v>1986</v>
      </c>
      <c r="H13" s="44">
        <v>29646</v>
      </c>
      <c r="I13" s="44">
        <v>31113</v>
      </c>
      <c r="J13" s="45" t="s">
        <v>8</v>
      </c>
      <c r="K13" s="38"/>
    </row>
    <row r="14" spans="1:11" ht="17.100000000000001" customHeight="1">
      <c r="A14" s="216"/>
      <c r="B14" s="217"/>
      <c r="C14" s="39" t="s">
        <v>9</v>
      </c>
      <c r="D14" s="40" t="s">
        <v>128</v>
      </c>
      <c r="E14" s="41">
        <v>0.23</v>
      </c>
      <c r="F14" s="180">
        <f t="shared" si="0"/>
        <v>0.23</v>
      </c>
      <c r="G14" s="43">
        <v>2315</v>
      </c>
      <c r="H14" s="44">
        <v>29646</v>
      </c>
      <c r="I14" s="44">
        <v>31959</v>
      </c>
      <c r="J14" s="45" t="s">
        <v>10</v>
      </c>
      <c r="K14" s="38"/>
    </row>
    <row r="15" spans="1:11" ht="17.100000000000001" customHeight="1">
      <c r="A15" s="216"/>
      <c r="B15" s="217"/>
      <c r="C15" s="39" t="s">
        <v>11</v>
      </c>
      <c r="D15" s="40" t="s">
        <v>129</v>
      </c>
      <c r="E15" s="41">
        <v>0.17</v>
      </c>
      <c r="F15" s="180">
        <f t="shared" si="0"/>
        <v>0.17</v>
      </c>
      <c r="G15" s="43">
        <v>1682</v>
      </c>
      <c r="H15" s="44">
        <v>29646</v>
      </c>
      <c r="I15" s="44">
        <v>32417</v>
      </c>
      <c r="J15" s="45" t="s">
        <v>6</v>
      </c>
      <c r="K15" s="38"/>
    </row>
    <row r="16" spans="1:11" ht="17.100000000000001" customHeight="1">
      <c r="A16" s="216"/>
      <c r="B16" s="217"/>
      <c r="C16" s="75" t="s">
        <v>12</v>
      </c>
      <c r="D16" s="46" t="s">
        <v>130</v>
      </c>
      <c r="E16" s="125">
        <v>0.3</v>
      </c>
      <c r="F16" s="180">
        <f t="shared" si="0"/>
        <v>0.3</v>
      </c>
      <c r="G16" s="126">
        <v>2968</v>
      </c>
      <c r="H16" s="127">
        <v>29860</v>
      </c>
      <c r="I16" s="127">
        <v>30039</v>
      </c>
      <c r="J16" s="128" t="s">
        <v>13</v>
      </c>
      <c r="K16" s="59"/>
    </row>
    <row r="17" spans="1:11" ht="17.100000000000001" customHeight="1">
      <c r="A17" s="216"/>
      <c r="B17" s="217"/>
      <c r="C17" s="120" t="s">
        <v>14</v>
      </c>
      <c r="D17" s="121" t="s">
        <v>131</v>
      </c>
      <c r="E17" s="51"/>
      <c r="F17" s="180">
        <f t="shared" si="0"/>
        <v>0.23</v>
      </c>
      <c r="G17" s="122">
        <v>2300</v>
      </c>
      <c r="H17" s="123"/>
      <c r="I17" s="123">
        <v>30391</v>
      </c>
      <c r="J17" s="124" t="s">
        <v>15</v>
      </c>
      <c r="K17" s="38"/>
    </row>
    <row r="18" spans="1:11" ht="17.100000000000001" customHeight="1">
      <c r="A18" s="216"/>
      <c r="B18" s="217"/>
      <c r="C18" s="39" t="s">
        <v>16</v>
      </c>
      <c r="D18" s="40" t="s">
        <v>132</v>
      </c>
      <c r="E18" s="41">
        <v>0.11</v>
      </c>
      <c r="F18" s="180">
        <f t="shared" si="0"/>
        <v>0.11</v>
      </c>
      <c r="G18" s="43">
        <v>1139</v>
      </c>
      <c r="H18" s="44">
        <v>34611</v>
      </c>
      <c r="I18" s="44">
        <v>34790</v>
      </c>
      <c r="J18" s="45" t="s">
        <v>17</v>
      </c>
      <c r="K18" s="38"/>
    </row>
    <row r="19" spans="1:11" ht="17.100000000000001" customHeight="1">
      <c r="A19" s="216"/>
      <c r="B19" s="217"/>
      <c r="C19" s="39" t="s">
        <v>18</v>
      </c>
      <c r="D19" s="40" t="s">
        <v>133</v>
      </c>
      <c r="E19" s="41">
        <v>0.1</v>
      </c>
      <c r="F19" s="180">
        <f t="shared" si="0"/>
        <v>0.1</v>
      </c>
      <c r="G19" s="43">
        <v>1020</v>
      </c>
      <c r="H19" s="44">
        <v>34611</v>
      </c>
      <c r="I19" s="44">
        <v>34790</v>
      </c>
      <c r="J19" s="45" t="s">
        <v>17</v>
      </c>
      <c r="K19" s="38"/>
    </row>
    <row r="20" spans="1:11" ht="17.100000000000001" customHeight="1">
      <c r="A20" s="216"/>
      <c r="B20" s="217"/>
      <c r="C20" s="39" t="s">
        <v>19</v>
      </c>
      <c r="D20" s="40" t="s">
        <v>134</v>
      </c>
      <c r="E20" s="42">
        <v>0.57999999999999996</v>
      </c>
      <c r="F20" s="180">
        <f t="shared" si="0"/>
        <v>0.57999999999999996</v>
      </c>
      <c r="G20" s="43">
        <v>5770</v>
      </c>
      <c r="H20" s="44">
        <v>34611</v>
      </c>
      <c r="I20" s="44">
        <v>34950</v>
      </c>
      <c r="J20" s="45" t="s">
        <v>17</v>
      </c>
      <c r="K20" s="38"/>
    </row>
    <row r="21" spans="1:11" ht="17.100000000000001" customHeight="1">
      <c r="A21" s="216"/>
      <c r="B21" s="217"/>
      <c r="C21" s="39" t="s">
        <v>20</v>
      </c>
      <c r="D21" s="40" t="s">
        <v>69</v>
      </c>
      <c r="E21" s="41">
        <v>0.1</v>
      </c>
      <c r="F21" s="180">
        <f t="shared" si="0"/>
        <v>0.1</v>
      </c>
      <c r="G21" s="43">
        <v>998</v>
      </c>
      <c r="H21" s="44">
        <v>34611</v>
      </c>
      <c r="I21" s="44">
        <v>34950</v>
      </c>
      <c r="J21" s="45" t="s">
        <v>17</v>
      </c>
      <c r="K21" s="38"/>
    </row>
    <row r="22" spans="1:11" ht="17.100000000000001" customHeight="1">
      <c r="A22" s="216"/>
      <c r="B22" s="217"/>
      <c r="C22" s="39" t="s">
        <v>14</v>
      </c>
      <c r="D22" s="40" t="s">
        <v>135</v>
      </c>
      <c r="E22" s="41"/>
      <c r="F22" s="42">
        <v>0.12</v>
      </c>
      <c r="G22" s="43">
        <v>1224</v>
      </c>
      <c r="H22" s="44"/>
      <c r="I22" s="44">
        <v>30391</v>
      </c>
      <c r="J22" s="45" t="s">
        <v>15</v>
      </c>
      <c r="K22" s="38"/>
    </row>
    <row r="23" spans="1:11" ht="17.100000000000001" customHeight="1">
      <c r="A23" s="216"/>
      <c r="B23" s="217"/>
      <c r="C23" s="39" t="s">
        <v>14</v>
      </c>
      <c r="D23" s="40" t="s">
        <v>136</v>
      </c>
      <c r="E23" s="41"/>
      <c r="F23" s="42">
        <v>0.21</v>
      </c>
      <c r="G23" s="43">
        <v>2123</v>
      </c>
      <c r="H23" s="44"/>
      <c r="I23" s="44">
        <v>30391</v>
      </c>
      <c r="J23" s="45" t="s">
        <v>15</v>
      </c>
      <c r="K23" s="38"/>
    </row>
    <row r="24" spans="1:11" ht="17.100000000000001" customHeight="1">
      <c r="A24" s="216"/>
      <c r="B24" s="217"/>
      <c r="C24" s="31" t="s">
        <v>14</v>
      </c>
      <c r="D24" s="32" t="s">
        <v>137</v>
      </c>
      <c r="E24" s="33"/>
      <c r="F24" s="34">
        <v>0.14000000000000001</v>
      </c>
      <c r="G24" s="35">
        <v>1440</v>
      </c>
      <c r="H24" s="36"/>
      <c r="I24" s="36">
        <v>36272</v>
      </c>
      <c r="J24" s="37" t="s">
        <v>21</v>
      </c>
      <c r="K24" s="38"/>
    </row>
    <row r="25" spans="1:11" ht="17.100000000000001" customHeight="1">
      <c r="A25" s="216"/>
      <c r="B25" s="217"/>
      <c r="C25" s="39" t="s">
        <v>14</v>
      </c>
      <c r="D25" s="40" t="s">
        <v>138</v>
      </c>
      <c r="E25" s="41"/>
      <c r="F25" s="42">
        <v>0.13</v>
      </c>
      <c r="G25" s="43">
        <v>1333</v>
      </c>
      <c r="H25" s="44"/>
      <c r="I25" s="36">
        <v>36272</v>
      </c>
      <c r="J25" s="45" t="s">
        <v>22</v>
      </c>
      <c r="K25" s="38"/>
    </row>
    <row r="26" spans="1:11" ht="17.100000000000001" customHeight="1">
      <c r="A26" s="216"/>
      <c r="B26" s="217"/>
      <c r="C26" s="39" t="s">
        <v>14</v>
      </c>
      <c r="D26" s="40" t="s">
        <v>46</v>
      </c>
      <c r="E26" s="41"/>
      <c r="F26" s="42">
        <v>0.15</v>
      </c>
      <c r="G26" s="43">
        <v>1491</v>
      </c>
      <c r="H26" s="44"/>
      <c r="I26" s="44">
        <v>36381</v>
      </c>
      <c r="J26" s="45" t="s">
        <v>23</v>
      </c>
      <c r="K26" s="38"/>
    </row>
    <row r="27" spans="1:11" ht="17.100000000000001" customHeight="1">
      <c r="A27" s="216"/>
      <c r="B27" s="217"/>
      <c r="C27" s="39" t="s">
        <v>14</v>
      </c>
      <c r="D27" s="40" t="s">
        <v>47</v>
      </c>
      <c r="E27" s="41"/>
      <c r="F27" s="42">
        <v>0.11</v>
      </c>
      <c r="G27" s="43">
        <v>1138</v>
      </c>
      <c r="H27" s="44"/>
      <c r="I27" s="44">
        <v>36798</v>
      </c>
      <c r="J27" s="45" t="s">
        <v>139</v>
      </c>
      <c r="K27" s="52"/>
    </row>
    <row r="28" spans="1:11" ht="17.100000000000001" customHeight="1">
      <c r="A28" s="216"/>
      <c r="B28" s="217"/>
      <c r="C28" s="39" t="s">
        <v>14</v>
      </c>
      <c r="D28" s="40" t="s">
        <v>40</v>
      </c>
      <c r="E28" s="41"/>
      <c r="F28" s="42">
        <v>0.23</v>
      </c>
      <c r="G28" s="43">
        <v>2303</v>
      </c>
      <c r="H28" s="44"/>
      <c r="I28" s="45" t="s">
        <v>55</v>
      </c>
      <c r="J28" s="45" t="s">
        <v>53</v>
      </c>
      <c r="K28" s="52"/>
    </row>
    <row r="29" spans="1:11" ht="17.100000000000001" customHeight="1">
      <c r="A29" s="216"/>
      <c r="B29" s="217"/>
      <c r="C29" s="39" t="s">
        <v>14</v>
      </c>
      <c r="D29" s="40" t="s">
        <v>51</v>
      </c>
      <c r="E29" s="41"/>
      <c r="F29" s="42">
        <v>0.2</v>
      </c>
      <c r="G29" s="43">
        <v>2001</v>
      </c>
      <c r="H29" s="44"/>
      <c r="I29" s="45" t="s">
        <v>140</v>
      </c>
      <c r="J29" s="45" t="s">
        <v>141</v>
      </c>
      <c r="K29" s="52"/>
    </row>
    <row r="30" spans="1:11" ht="17.100000000000001" customHeight="1">
      <c r="A30" s="216"/>
      <c r="B30" s="217"/>
      <c r="C30" s="39" t="s">
        <v>14</v>
      </c>
      <c r="D30" s="40" t="s">
        <v>57</v>
      </c>
      <c r="E30" s="41"/>
      <c r="F30" s="42">
        <v>0.1</v>
      </c>
      <c r="G30" s="43">
        <v>1000</v>
      </c>
      <c r="H30" s="44"/>
      <c r="I30" s="45" t="s">
        <v>142</v>
      </c>
      <c r="J30" s="45" t="s">
        <v>143</v>
      </c>
      <c r="K30" s="52"/>
    </row>
    <row r="31" spans="1:11" ht="17.100000000000001" customHeight="1">
      <c r="A31" s="216"/>
      <c r="B31" s="217"/>
      <c r="C31" s="39" t="s">
        <v>14</v>
      </c>
      <c r="D31" s="53" t="s">
        <v>52</v>
      </c>
      <c r="E31" s="54"/>
      <c r="F31" s="55">
        <v>0.1</v>
      </c>
      <c r="G31" s="56">
        <v>1000</v>
      </c>
      <c r="H31" s="57"/>
      <c r="I31" s="58" t="s">
        <v>142</v>
      </c>
      <c r="J31" s="58" t="s">
        <v>143</v>
      </c>
      <c r="K31" s="59"/>
    </row>
    <row r="32" spans="1:11" ht="17.100000000000001" customHeight="1">
      <c r="A32" s="216"/>
      <c r="B32" s="217"/>
      <c r="C32" s="39" t="s">
        <v>70</v>
      </c>
      <c r="D32" s="40" t="s">
        <v>58</v>
      </c>
      <c r="E32" s="41"/>
      <c r="F32" s="42">
        <v>0.14000000000000001</v>
      </c>
      <c r="G32" s="43">
        <v>1400</v>
      </c>
      <c r="H32" s="44" t="s">
        <v>71</v>
      </c>
      <c r="I32" s="45" t="s">
        <v>72</v>
      </c>
      <c r="J32" s="45" t="s">
        <v>72</v>
      </c>
      <c r="K32" s="52" t="s">
        <v>105</v>
      </c>
    </row>
    <row r="33" spans="1:11" ht="17.100000000000001" customHeight="1">
      <c r="A33" s="216"/>
      <c r="B33" s="217"/>
      <c r="C33" s="39" t="s">
        <v>73</v>
      </c>
      <c r="D33" s="40" t="s">
        <v>59</v>
      </c>
      <c r="E33" s="41"/>
      <c r="F33" s="42">
        <v>0.12</v>
      </c>
      <c r="G33" s="43">
        <v>1200</v>
      </c>
      <c r="H33" s="44" t="s">
        <v>74</v>
      </c>
      <c r="I33" s="45" t="s">
        <v>75</v>
      </c>
      <c r="J33" s="45" t="s">
        <v>75</v>
      </c>
      <c r="K33" s="52" t="s">
        <v>105</v>
      </c>
    </row>
    <row r="34" spans="1:11" ht="17.100000000000001" customHeight="1">
      <c r="A34" s="216"/>
      <c r="B34" s="217"/>
      <c r="C34" s="39" t="s">
        <v>14</v>
      </c>
      <c r="D34" s="100" t="s">
        <v>144</v>
      </c>
      <c r="E34" s="99"/>
      <c r="F34" s="103">
        <v>0.02</v>
      </c>
      <c r="G34" s="181">
        <v>200</v>
      </c>
      <c r="H34" s="182"/>
      <c r="I34" s="183"/>
      <c r="J34" s="111" t="s">
        <v>145</v>
      </c>
      <c r="K34" s="147" t="s">
        <v>105</v>
      </c>
    </row>
    <row r="35" spans="1:11" ht="17.100000000000001" customHeight="1">
      <c r="A35" s="216"/>
      <c r="B35" s="217"/>
      <c r="C35" s="130" t="s">
        <v>146</v>
      </c>
      <c r="D35" s="113" t="s">
        <v>83</v>
      </c>
      <c r="E35" s="131"/>
      <c r="F35" s="132">
        <v>0.06</v>
      </c>
      <c r="G35" s="168">
        <v>601</v>
      </c>
      <c r="H35" s="134"/>
      <c r="I35" s="135"/>
      <c r="J35" s="169">
        <v>39123</v>
      </c>
      <c r="K35" s="59"/>
    </row>
    <row r="36" spans="1:11" ht="17.100000000000001" customHeight="1" thickBot="1">
      <c r="A36" s="216"/>
      <c r="B36" s="217"/>
      <c r="C36" s="170"/>
      <c r="D36" s="171"/>
      <c r="E36" s="172"/>
      <c r="F36" s="173">
        <v>0.04</v>
      </c>
      <c r="G36" s="174">
        <v>400</v>
      </c>
      <c r="H36" s="175"/>
      <c r="I36" s="176"/>
      <c r="J36" s="177">
        <v>39899</v>
      </c>
      <c r="K36" s="178"/>
    </row>
    <row r="37" spans="1:11" ht="17.100000000000001" customHeight="1" thickTop="1" thickBot="1">
      <c r="A37" s="216"/>
      <c r="B37" s="203"/>
      <c r="C37" s="10" t="s">
        <v>48</v>
      </c>
      <c r="D37" s="19">
        <f>+COUNTA(D6:D36)-1</f>
        <v>29</v>
      </c>
      <c r="E37" s="6">
        <f>SUM(E6:E36)</f>
        <v>3.8</v>
      </c>
      <c r="F37" s="6">
        <f>SUM(F6:F36)</f>
        <v>5.9099999999999993</v>
      </c>
      <c r="G37" s="7">
        <f>SUM(G6:G36)</f>
        <v>59274</v>
      </c>
      <c r="H37" s="8"/>
      <c r="I37" s="8"/>
      <c r="J37" s="60"/>
      <c r="K37" s="9"/>
    </row>
    <row r="38" spans="1:11" ht="17.100000000000001" customHeight="1">
      <c r="A38" s="216"/>
      <c r="B38" s="202" t="s">
        <v>24</v>
      </c>
      <c r="C38" s="218" t="s">
        <v>147</v>
      </c>
      <c r="D38" s="62" t="s">
        <v>148</v>
      </c>
      <c r="E38" s="63">
        <v>0.76</v>
      </c>
      <c r="F38" s="64">
        <v>0.5</v>
      </c>
      <c r="G38" s="65">
        <v>7623</v>
      </c>
      <c r="H38" s="66">
        <v>20806</v>
      </c>
      <c r="I38" s="66">
        <v>29676</v>
      </c>
      <c r="J38" s="67" t="s">
        <v>3</v>
      </c>
      <c r="K38" s="59"/>
    </row>
    <row r="39" spans="1:11" ht="17.100000000000001" customHeight="1">
      <c r="A39" s="216"/>
      <c r="B39" s="217"/>
      <c r="C39" s="217"/>
      <c r="D39" s="53"/>
      <c r="E39" s="54"/>
      <c r="F39" s="55">
        <v>0.1</v>
      </c>
      <c r="G39" s="56"/>
      <c r="H39" s="57"/>
      <c r="I39" s="57">
        <v>30039</v>
      </c>
      <c r="J39" s="58" t="s">
        <v>13</v>
      </c>
      <c r="K39" s="59"/>
    </row>
    <row r="40" spans="1:11" ht="17.100000000000001" customHeight="1">
      <c r="A40" s="216"/>
      <c r="B40" s="217"/>
      <c r="C40" s="219"/>
      <c r="D40" s="32"/>
      <c r="E40" s="54"/>
      <c r="F40" s="55">
        <v>0.16</v>
      </c>
      <c r="G40" s="56"/>
      <c r="H40" s="57"/>
      <c r="I40" s="57">
        <v>30391</v>
      </c>
      <c r="J40" s="58" t="s">
        <v>15</v>
      </c>
      <c r="K40" s="38"/>
    </row>
    <row r="41" spans="1:11" ht="17.100000000000001" customHeight="1">
      <c r="A41" s="216"/>
      <c r="B41" s="217"/>
      <c r="C41" s="220" t="s">
        <v>149</v>
      </c>
      <c r="D41" s="69" t="s">
        <v>150</v>
      </c>
      <c r="E41" s="70">
        <v>1.7</v>
      </c>
      <c r="F41" s="71">
        <v>0.92</v>
      </c>
      <c r="G41" s="72">
        <v>17019</v>
      </c>
      <c r="H41" s="73">
        <v>28306</v>
      </c>
      <c r="I41" s="73">
        <v>31959</v>
      </c>
      <c r="J41" s="74" t="s">
        <v>10</v>
      </c>
      <c r="K41" s="59"/>
    </row>
    <row r="42" spans="1:11" ht="17.100000000000001" customHeight="1">
      <c r="A42" s="216"/>
      <c r="B42" s="217"/>
      <c r="C42" s="219"/>
      <c r="D42" s="32"/>
      <c r="E42" s="33"/>
      <c r="F42" s="34">
        <v>0.78</v>
      </c>
      <c r="G42" s="35"/>
      <c r="H42" s="36"/>
      <c r="I42" s="36">
        <v>32599</v>
      </c>
      <c r="J42" s="37" t="s">
        <v>4</v>
      </c>
      <c r="K42" s="38"/>
    </row>
    <row r="43" spans="1:11" ht="17.100000000000001" customHeight="1" thickBot="1">
      <c r="A43" s="216"/>
      <c r="B43" s="217"/>
      <c r="C43" s="39" t="s">
        <v>14</v>
      </c>
      <c r="D43" s="76" t="s">
        <v>151</v>
      </c>
      <c r="E43" s="77"/>
      <c r="F43" s="78">
        <v>1.52</v>
      </c>
      <c r="G43" s="79">
        <v>15243</v>
      </c>
      <c r="H43" s="80">
        <v>34400</v>
      </c>
      <c r="I43" s="80">
        <v>36973</v>
      </c>
      <c r="J43" s="81">
        <v>36974</v>
      </c>
      <c r="K43" s="59"/>
    </row>
    <row r="44" spans="1:11" ht="17.100000000000001" customHeight="1" thickBot="1">
      <c r="A44" s="216"/>
      <c r="B44" s="217"/>
      <c r="C44" s="61" t="s">
        <v>14</v>
      </c>
      <c r="D44" s="184" t="s">
        <v>152</v>
      </c>
      <c r="E44" s="185"/>
      <c r="F44" s="186">
        <v>0.76</v>
      </c>
      <c r="G44" s="187">
        <v>7632</v>
      </c>
      <c r="H44" s="188"/>
      <c r="I44" s="188">
        <v>36973</v>
      </c>
      <c r="J44" s="188">
        <v>40267</v>
      </c>
      <c r="K44" s="189"/>
    </row>
    <row r="45" spans="1:11" ht="17.100000000000001" customHeight="1" thickTop="1" thickBot="1">
      <c r="A45" s="216"/>
      <c r="B45" s="203"/>
      <c r="C45" s="5" t="s">
        <v>48</v>
      </c>
      <c r="D45" s="19">
        <f>+COUNTA(D38:D44)</f>
        <v>4</v>
      </c>
      <c r="E45" s="6">
        <f>SUM(E38:E44)</f>
        <v>2.46</v>
      </c>
      <c r="F45" s="6">
        <v>4.75</v>
      </c>
      <c r="G45" s="7">
        <f>SUM(G38:G44)</f>
        <v>47517</v>
      </c>
      <c r="H45" s="8"/>
      <c r="I45" s="8"/>
      <c r="J45" s="60"/>
      <c r="K45" s="9"/>
    </row>
    <row r="46" spans="1:11" ht="17.100000000000001" customHeight="1">
      <c r="A46" s="216"/>
      <c r="B46" s="202" t="s">
        <v>25</v>
      </c>
      <c r="C46" s="218" t="s">
        <v>153</v>
      </c>
      <c r="D46" s="62" t="s">
        <v>154</v>
      </c>
      <c r="E46" s="63">
        <v>4.9000000000000004</v>
      </c>
      <c r="F46" s="64">
        <v>3.3</v>
      </c>
      <c r="G46" s="65">
        <v>45328</v>
      </c>
      <c r="H46" s="66">
        <v>25881</v>
      </c>
      <c r="I46" s="66">
        <v>28065</v>
      </c>
      <c r="J46" s="67" t="s">
        <v>2</v>
      </c>
      <c r="K46" s="59"/>
    </row>
    <row r="47" spans="1:11" ht="17.100000000000001" customHeight="1">
      <c r="A47" s="216"/>
      <c r="B47" s="217"/>
      <c r="C47" s="217"/>
      <c r="D47" s="53"/>
      <c r="E47" s="54"/>
      <c r="F47" s="55">
        <v>0.5</v>
      </c>
      <c r="G47" s="56"/>
      <c r="H47" s="57"/>
      <c r="I47" s="57">
        <v>28579</v>
      </c>
      <c r="J47" s="58" t="s">
        <v>26</v>
      </c>
      <c r="K47" s="59"/>
    </row>
    <row r="48" spans="1:11" ht="17.100000000000001" customHeight="1">
      <c r="A48" s="216"/>
      <c r="B48" s="217"/>
      <c r="C48" s="217"/>
      <c r="D48" s="53"/>
      <c r="E48" s="54"/>
      <c r="F48" s="55">
        <v>0.33</v>
      </c>
      <c r="G48" s="56"/>
      <c r="H48" s="57"/>
      <c r="I48" s="57">
        <v>28945</v>
      </c>
      <c r="J48" s="58" t="s">
        <v>27</v>
      </c>
      <c r="K48" s="59"/>
    </row>
    <row r="49" spans="1:11" ht="17.100000000000001" customHeight="1">
      <c r="A49" s="216"/>
      <c r="B49" s="217"/>
      <c r="C49" s="217"/>
      <c r="D49" s="53"/>
      <c r="E49" s="54"/>
      <c r="F49" s="55">
        <v>0.2</v>
      </c>
      <c r="G49" s="56"/>
      <c r="H49" s="57"/>
      <c r="I49" s="57">
        <v>29311</v>
      </c>
      <c r="J49" s="58" t="s">
        <v>28</v>
      </c>
      <c r="K49" s="59"/>
    </row>
    <row r="50" spans="1:11" ht="17.100000000000001" customHeight="1">
      <c r="A50" s="216"/>
      <c r="B50" s="217"/>
      <c r="C50" s="217"/>
      <c r="D50" s="53"/>
      <c r="E50" s="54"/>
      <c r="F50" s="55">
        <v>0.1</v>
      </c>
      <c r="G50" s="56"/>
      <c r="H50" s="57"/>
      <c r="I50" s="57">
        <v>29676</v>
      </c>
      <c r="J50" s="58" t="s">
        <v>3</v>
      </c>
      <c r="K50" s="59"/>
    </row>
    <row r="51" spans="1:11" ht="17.100000000000001" customHeight="1">
      <c r="A51" s="216"/>
      <c r="B51" s="217"/>
      <c r="C51" s="219"/>
      <c r="D51" s="32"/>
      <c r="E51" s="54"/>
      <c r="F51" s="55">
        <v>7.0000000000000007E-2</v>
      </c>
      <c r="G51" s="56"/>
      <c r="H51" s="57"/>
      <c r="I51" s="57">
        <v>30041</v>
      </c>
      <c r="J51" s="58" t="s">
        <v>155</v>
      </c>
      <c r="K51" s="38"/>
    </row>
    <row r="52" spans="1:11" ht="17.100000000000001" customHeight="1">
      <c r="A52" s="216"/>
      <c r="B52" s="217"/>
      <c r="C52" s="68" t="s">
        <v>14</v>
      </c>
      <c r="D52" s="69" t="s">
        <v>29</v>
      </c>
      <c r="E52" s="70"/>
      <c r="F52" s="71">
        <v>4.7</v>
      </c>
      <c r="G52" s="72">
        <v>47000</v>
      </c>
      <c r="H52" s="73"/>
      <c r="I52" s="74">
        <v>35704</v>
      </c>
      <c r="J52" s="74" t="s">
        <v>30</v>
      </c>
      <c r="K52" s="38"/>
    </row>
    <row r="53" spans="1:11" ht="17.100000000000001" customHeight="1">
      <c r="A53" s="216"/>
      <c r="B53" s="217"/>
      <c r="C53" s="83" t="s">
        <v>14</v>
      </c>
      <c r="D53" s="93" t="s">
        <v>49</v>
      </c>
      <c r="E53" s="84"/>
      <c r="F53" s="85">
        <v>8.06</v>
      </c>
      <c r="G53" s="86">
        <v>80600</v>
      </c>
      <c r="H53" s="87"/>
      <c r="I53" s="87">
        <v>36707</v>
      </c>
      <c r="J53" s="88" t="s">
        <v>156</v>
      </c>
      <c r="K53" s="38"/>
    </row>
    <row r="54" spans="1:11" ht="17.100000000000001" customHeight="1">
      <c r="A54" s="216"/>
      <c r="B54" s="217"/>
      <c r="C54" s="106" t="s">
        <v>157</v>
      </c>
      <c r="D54" s="129" t="s">
        <v>80</v>
      </c>
      <c r="E54" s="107"/>
      <c r="F54" s="108">
        <v>4</v>
      </c>
      <c r="G54" s="142">
        <v>40000</v>
      </c>
      <c r="H54" s="109" t="s">
        <v>158</v>
      </c>
      <c r="I54" s="110" t="s">
        <v>159</v>
      </c>
      <c r="J54" s="136" t="s">
        <v>159</v>
      </c>
      <c r="K54" s="144" t="s">
        <v>105</v>
      </c>
    </row>
    <row r="55" spans="1:11" ht="17.100000000000001" customHeight="1">
      <c r="A55" s="216"/>
      <c r="B55" s="217"/>
      <c r="C55" s="130"/>
      <c r="D55" s="113"/>
      <c r="E55" s="131"/>
      <c r="F55" s="132"/>
      <c r="G55" s="133"/>
      <c r="H55" s="134" t="s">
        <v>160</v>
      </c>
      <c r="I55" s="135" t="s">
        <v>161</v>
      </c>
      <c r="J55" s="139" t="s">
        <v>161</v>
      </c>
      <c r="K55" s="59"/>
    </row>
    <row r="56" spans="1:11" ht="17.100000000000001" customHeight="1">
      <c r="A56" s="216"/>
      <c r="B56" s="217"/>
      <c r="C56" s="130"/>
      <c r="D56" s="113"/>
      <c r="E56" s="131"/>
      <c r="F56" s="132"/>
      <c r="G56" s="133"/>
      <c r="H56" s="134"/>
      <c r="I56" s="135" t="s">
        <v>162</v>
      </c>
      <c r="J56" s="139" t="s">
        <v>162</v>
      </c>
      <c r="K56" s="59"/>
    </row>
    <row r="57" spans="1:11" ht="17.100000000000001" customHeight="1">
      <c r="A57" s="216"/>
      <c r="B57" s="217"/>
      <c r="C57" s="130"/>
      <c r="D57" s="113"/>
      <c r="E57" s="131"/>
      <c r="F57" s="132"/>
      <c r="G57" s="133"/>
      <c r="H57" s="134"/>
      <c r="I57" s="135" t="s">
        <v>163</v>
      </c>
      <c r="J57" s="139" t="s">
        <v>163</v>
      </c>
      <c r="K57" s="59"/>
    </row>
    <row r="58" spans="1:11" ht="17.100000000000001" customHeight="1">
      <c r="A58" s="216"/>
      <c r="B58" s="217"/>
      <c r="C58" s="130"/>
      <c r="D58" s="113"/>
      <c r="E58" s="131"/>
      <c r="F58" s="132"/>
      <c r="G58" s="133"/>
      <c r="H58" s="134"/>
      <c r="I58" s="135" t="s">
        <v>164</v>
      </c>
      <c r="J58" s="139" t="s">
        <v>164</v>
      </c>
      <c r="K58" s="59"/>
    </row>
    <row r="59" spans="1:11" ht="17.100000000000001" customHeight="1" thickBot="1">
      <c r="A59" s="216"/>
      <c r="B59" s="217"/>
      <c r="C59" s="102"/>
      <c r="D59" s="112"/>
      <c r="E59" s="115"/>
      <c r="F59" s="116"/>
      <c r="G59" s="117"/>
      <c r="H59" s="118"/>
      <c r="I59" s="137"/>
      <c r="J59" s="138" t="s">
        <v>165</v>
      </c>
      <c r="K59" s="38"/>
    </row>
    <row r="60" spans="1:11" ht="17.100000000000001" customHeight="1" thickTop="1" thickBot="1">
      <c r="A60" s="201"/>
      <c r="B60" s="203"/>
      <c r="C60" s="5" t="s">
        <v>48</v>
      </c>
      <c r="D60" s="19">
        <f>+COUNTA(D46:D59)</f>
        <v>4</v>
      </c>
      <c r="E60" s="6">
        <f>SUM(E46:E59)</f>
        <v>4.9000000000000004</v>
      </c>
      <c r="F60" s="6">
        <f>SUM(F46:F59)</f>
        <v>21.259999999999998</v>
      </c>
      <c r="G60" s="7">
        <f>SUM(G46:G59)</f>
        <v>212928</v>
      </c>
      <c r="H60" s="8"/>
      <c r="I60" s="8"/>
      <c r="J60" s="60"/>
      <c r="K60" s="9"/>
    </row>
    <row r="61" spans="1:11" ht="17.100000000000001" customHeight="1">
      <c r="A61" s="199" t="s">
        <v>50</v>
      </c>
      <c r="B61" s="202" t="s">
        <v>31</v>
      </c>
      <c r="C61" s="218" t="s">
        <v>32</v>
      </c>
      <c r="D61" s="62" t="s">
        <v>33</v>
      </c>
      <c r="E61" s="63">
        <v>26.6</v>
      </c>
      <c r="F61" s="64">
        <v>18.5</v>
      </c>
      <c r="G61" s="65">
        <v>266000</v>
      </c>
      <c r="H61" s="66">
        <v>33784</v>
      </c>
      <c r="I61" s="66">
        <v>34628</v>
      </c>
      <c r="J61" s="67" t="s">
        <v>34</v>
      </c>
      <c r="K61" s="59"/>
    </row>
    <row r="62" spans="1:11" ht="17.100000000000001" customHeight="1">
      <c r="A62" s="216"/>
      <c r="B62" s="217"/>
      <c r="C62" s="217"/>
      <c r="D62" s="53"/>
      <c r="E62" s="54"/>
      <c r="F62" s="55">
        <v>3.1</v>
      </c>
      <c r="G62" s="56"/>
      <c r="H62" s="57"/>
      <c r="I62" s="57">
        <v>35178</v>
      </c>
      <c r="J62" s="58" t="s">
        <v>35</v>
      </c>
      <c r="K62" s="59"/>
    </row>
    <row r="63" spans="1:11" ht="17.100000000000001" customHeight="1">
      <c r="A63" s="216"/>
      <c r="B63" s="217"/>
      <c r="C63" s="219"/>
      <c r="D63" s="32"/>
      <c r="E63" s="54"/>
      <c r="F63" s="55">
        <v>5</v>
      </c>
      <c r="G63" s="56"/>
      <c r="H63" s="57"/>
      <c r="I63" s="57">
        <v>35636</v>
      </c>
      <c r="J63" s="58" t="s">
        <v>36</v>
      </c>
      <c r="K63" s="38"/>
    </row>
    <row r="64" spans="1:11" ht="17.100000000000001" customHeight="1" thickBot="1">
      <c r="A64" s="216"/>
      <c r="B64" s="217"/>
      <c r="C64" s="68" t="s">
        <v>95</v>
      </c>
      <c r="D64" s="69" t="s">
        <v>96</v>
      </c>
      <c r="E64" s="70">
        <v>11.3</v>
      </c>
      <c r="F64" s="71">
        <v>10.029999999999999</v>
      </c>
      <c r="G64" s="72">
        <v>100306</v>
      </c>
      <c r="H64" s="73">
        <v>28824</v>
      </c>
      <c r="I64" s="73">
        <v>29556</v>
      </c>
      <c r="J64" s="74" t="s">
        <v>37</v>
      </c>
      <c r="K64" s="38" t="s">
        <v>104</v>
      </c>
    </row>
    <row r="65" spans="1:11" ht="17.100000000000001" customHeight="1" thickTop="1" thickBot="1">
      <c r="A65" s="201"/>
      <c r="B65" s="203"/>
      <c r="C65" s="10" t="s">
        <v>48</v>
      </c>
      <c r="D65" s="19">
        <f>+COUNTA(D61:D64)</f>
        <v>2</v>
      </c>
      <c r="E65" s="6">
        <f>SUM(E61:E64)</f>
        <v>37.900000000000006</v>
      </c>
      <c r="F65" s="6">
        <f>SUM(F61:F64)</f>
        <v>36.630000000000003</v>
      </c>
      <c r="G65" s="7">
        <f>SUM(G61:G64)</f>
        <v>366306</v>
      </c>
      <c r="H65" s="8"/>
      <c r="I65" s="8"/>
      <c r="J65" s="60"/>
      <c r="K65" s="9"/>
    </row>
    <row r="66" spans="1:11" ht="17.100000000000001" customHeight="1">
      <c r="A66" s="199" t="s">
        <v>38</v>
      </c>
      <c r="B66" s="202" t="s">
        <v>39</v>
      </c>
      <c r="C66" s="61" t="s">
        <v>14</v>
      </c>
      <c r="D66" s="62" t="s">
        <v>166</v>
      </c>
      <c r="E66" s="62"/>
      <c r="F66" s="64">
        <v>1.6</v>
      </c>
      <c r="G66" s="65">
        <v>16064</v>
      </c>
      <c r="H66" s="65"/>
      <c r="I66" s="89"/>
      <c r="J66" s="66">
        <v>35704</v>
      </c>
      <c r="K66" s="190"/>
    </row>
    <row r="67" spans="1:11" ht="17.100000000000001" customHeight="1" thickBot="1">
      <c r="A67" s="200"/>
      <c r="B67" s="203"/>
      <c r="C67" s="158"/>
      <c r="D67" s="31"/>
      <c r="E67" s="32"/>
      <c r="F67" s="33"/>
      <c r="G67" s="34"/>
      <c r="H67" s="35"/>
      <c r="I67" s="191"/>
      <c r="J67" s="192"/>
      <c r="K67" s="193"/>
    </row>
    <row r="68" spans="1:11" ht="17.100000000000001" customHeight="1">
      <c r="A68" s="200"/>
      <c r="B68" s="204" t="s">
        <v>167</v>
      </c>
      <c r="C68" s="61" t="s">
        <v>14</v>
      </c>
      <c r="D68" s="53" t="s">
        <v>168</v>
      </c>
      <c r="E68" s="54"/>
      <c r="F68" s="55">
        <v>0.27</v>
      </c>
      <c r="G68" s="56">
        <v>2733.66</v>
      </c>
      <c r="H68" s="169"/>
      <c r="I68" s="57"/>
      <c r="J68" s="57">
        <v>40267</v>
      </c>
      <c r="K68" s="59"/>
    </row>
    <row r="69" spans="1:11" ht="17.100000000000001" customHeight="1" thickBot="1">
      <c r="A69" s="200"/>
      <c r="B69" s="205"/>
      <c r="C69" s="194"/>
      <c r="D69" s="53"/>
      <c r="E69" s="54"/>
      <c r="F69" s="55"/>
      <c r="G69" s="56"/>
      <c r="H69" s="169"/>
      <c r="I69" s="57"/>
      <c r="J69" s="58"/>
      <c r="K69" s="59"/>
    </row>
    <row r="70" spans="1:11" ht="17.100000000000001" customHeight="1" thickTop="1" thickBot="1">
      <c r="A70" s="201"/>
      <c r="B70" s="195"/>
      <c r="C70" s="5" t="s">
        <v>48</v>
      </c>
      <c r="D70" s="19" t="s">
        <v>169</v>
      </c>
      <c r="E70" s="6"/>
      <c r="F70" s="6">
        <f>SUM(F66:F69)</f>
        <v>1.87</v>
      </c>
      <c r="G70" s="7">
        <f>SUM(G66:G69)</f>
        <v>18797.66</v>
      </c>
      <c r="H70" s="8"/>
      <c r="I70" s="8"/>
      <c r="J70" s="60"/>
      <c r="K70" s="196"/>
    </row>
    <row r="71" spans="1:11" ht="17.100000000000001" customHeight="1" thickTop="1" thickBot="1">
      <c r="A71" s="157"/>
      <c r="B71" s="155"/>
      <c r="C71" s="10" t="s">
        <v>56</v>
      </c>
      <c r="D71" s="156">
        <v>41</v>
      </c>
      <c r="E71" s="11">
        <f>E37+E45+E60+E65+E70</f>
        <v>49.06</v>
      </c>
      <c r="F71" s="197">
        <f>F37+F45+F60+F65+F70</f>
        <v>70.42</v>
      </c>
      <c r="G71" s="12">
        <f>G37+G45+G60+G65+G70</f>
        <v>704822.66</v>
      </c>
      <c r="H71" s="13"/>
      <c r="I71" s="13"/>
      <c r="J71" s="90"/>
      <c r="K71" s="9"/>
    </row>
    <row r="72" spans="1:11" ht="18.600000000000001" customHeight="1">
      <c r="A72" s="165"/>
      <c r="B72" s="179"/>
      <c r="C72" s="39"/>
      <c r="D72" s="121" t="s">
        <v>62</v>
      </c>
      <c r="E72" s="47"/>
      <c r="F72" s="48">
        <v>1.05</v>
      </c>
      <c r="G72" s="49">
        <v>10502</v>
      </c>
      <c r="H72" s="50"/>
      <c r="I72" s="50"/>
      <c r="J72" s="119" t="s">
        <v>77</v>
      </c>
      <c r="K72" s="52" t="s">
        <v>106</v>
      </c>
    </row>
    <row r="73" spans="1:11" ht="18.600000000000001" customHeight="1">
      <c r="A73" s="165"/>
      <c r="B73" s="179"/>
      <c r="C73" s="39"/>
      <c r="D73" s="149" t="s">
        <v>60</v>
      </c>
      <c r="E73" s="150"/>
      <c r="F73" s="145">
        <v>4.66</v>
      </c>
      <c r="G73" s="151">
        <v>46633</v>
      </c>
      <c r="H73" s="152"/>
      <c r="I73" s="152"/>
      <c r="J73" s="153" t="s">
        <v>79</v>
      </c>
      <c r="K73" s="147" t="s">
        <v>107</v>
      </c>
    </row>
    <row r="74" spans="1:11" ht="18.600000000000001" customHeight="1">
      <c r="A74" s="167"/>
      <c r="B74" s="77"/>
      <c r="C74" s="48"/>
      <c r="D74" s="101" t="s">
        <v>63</v>
      </c>
      <c r="E74" s="47"/>
      <c r="F74" s="48">
        <v>1.4</v>
      </c>
      <c r="G74" s="49">
        <v>14000</v>
      </c>
      <c r="H74" s="50"/>
      <c r="I74" s="50"/>
      <c r="J74" s="119" t="s">
        <v>78</v>
      </c>
      <c r="K74" s="52" t="s">
        <v>106</v>
      </c>
    </row>
    <row r="75" spans="1:11" ht="18.600000000000001" customHeight="1">
      <c r="A75" s="165"/>
      <c r="B75" s="148"/>
      <c r="C75" s="39"/>
      <c r="D75" s="40" t="s">
        <v>61</v>
      </c>
      <c r="E75" s="41"/>
      <c r="F75" s="42">
        <v>0.14000000000000001</v>
      </c>
      <c r="G75" s="43">
        <v>1456</v>
      </c>
      <c r="H75" s="44"/>
      <c r="I75" s="45"/>
      <c r="J75" s="45" t="s">
        <v>76</v>
      </c>
      <c r="K75" s="52" t="s">
        <v>106</v>
      </c>
    </row>
    <row r="76" spans="1:11" ht="18.600000000000001" customHeight="1">
      <c r="A76" s="165"/>
      <c r="B76" s="148"/>
      <c r="C76" s="39"/>
      <c r="D76" s="32" t="s">
        <v>82</v>
      </c>
      <c r="E76" s="33"/>
      <c r="F76" s="34">
        <v>0.69</v>
      </c>
      <c r="G76" s="35">
        <v>6900</v>
      </c>
      <c r="H76" s="36"/>
      <c r="I76" s="37"/>
      <c r="J76" s="37">
        <v>39014</v>
      </c>
      <c r="K76" s="52" t="s">
        <v>106</v>
      </c>
    </row>
    <row r="77" spans="1:11" ht="18.600000000000001" customHeight="1">
      <c r="A77" s="165" t="s">
        <v>170</v>
      </c>
      <c r="B77" s="148"/>
      <c r="C77" s="39"/>
      <c r="D77" s="40" t="s">
        <v>99</v>
      </c>
      <c r="E77" s="41"/>
      <c r="F77" s="42">
        <v>0.09</v>
      </c>
      <c r="G77" s="43">
        <v>851</v>
      </c>
      <c r="H77" s="44"/>
      <c r="I77" s="45"/>
      <c r="J77" s="45">
        <v>38796</v>
      </c>
      <c r="K77" s="52" t="s">
        <v>106</v>
      </c>
    </row>
    <row r="78" spans="1:11" ht="18.600000000000001" customHeight="1">
      <c r="A78" s="165"/>
      <c r="B78" s="148"/>
      <c r="C78" s="39"/>
      <c r="D78" s="100" t="s">
        <v>81</v>
      </c>
      <c r="E78" s="99"/>
      <c r="F78" s="103">
        <v>0.22</v>
      </c>
      <c r="G78" s="141">
        <v>2154</v>
      </c>
      <c r="H78" s="104"/>
      <c r="I78" s="105"/>
      <c r="J78" s="111" t="s">
        <v>171</v>
      </c>
      <c r="K78" s="147" t="s">
        <v>107</v>
      </c>
    </row>
    <row r="79" spans="1:11" ht="18.600000000000001" customHeight="1">
      <c r="A79" s="165" t="s">
        <v>172</v>
      </c>
      <c r="B79" s="148"/>
      <c r="C79" s="39"/>
      <c r="D79" s="40" t="s">
        <v>97</v>
      </c>
      <c r="E79" s="41"/>
      <c r="F79" s="42">
        <v>0.01</v>
      </c>
      <c r="G79" s="43">
        <v>100</v>
      </c>
      <c r="H79" s="44"/>
      <c r="I79" s="45"/>
      <c r="J79" s="146"/>
      <c r="K79" s="147" t="s">
        <v>107</v>
      </c>
    </row>
    <row r="80" spans="1:11" ht="18.600000000000001" customHeight="1">
      <c r="A80" s="165"/>
      <c r="B80" s="148"/>
      <c r="C80" s="39"/>
      <c r="D80" s="40" t="s">
        <v>84</v>
      </c>
      <c r="E80" s="41"/>
      <c r="F80" s="42">
        <v>0.08</v>
      </c>
      <c r="G80" s="43">
        <v>810</v>
      </c>
      <c r="H80" s="44"/>
      <c r="I80" s="45"/>
      <c r="J80" s="44" t="s">
        <v>173</v>
      </c>
      <c r="K80" s="147"/>
    </row>
    <row r="81" spans="1:11" ht="18.600000000000001" customHeight="1">
      <c r="A81" s="165" t="s">
        <v>101</v>
      </c>
      <c r="B81" s="148"/>
      <c r="C81" s="39"/>
      <c r="D81" s="40" t="s">
        <v>85</v>
      </c>
      <c r="E81" s="41"/>
      <c r="F81" s="42">
        <v>7.0000000000000007E-2</v>
      </c>
      <c r="G81" s="43">
        <v>700</v>
      </c>
      <c r="H81" s="44"/>
      <c r="I81" s="45"/>
      <c r="J81" s="44" t="s">
        <v>174</v>
      </c>
      <c r="K81" s="147"/>
    </row>
    <row r="82" spans="1:11" ht="18.600000000000001" customHeight="1">
      <c r="A82" s="165"/>
      <c r="B82" s="148"/>
      <c r="C82" s="39"/>
      <c r="D82" s="40" t="s">
        <v>86</v>
      </c>
      <c r="E82" s="41"/>
      <c r="F82" s="42">
        <v>7.4999999999999997E-2</v>
      </c>
      <c r="G82" s="43">
        <v>750</v>
      </c>
      <c r="H82" s="44"/>
      <c r="I82" s="45"/>
      <c r="J82" s="44" t="s">
        <v>175</v>
      </c>
      <c r="K82" s="147"/>
    </row>
    <row r="83" spans="1:11" ht="18.600000000000001" customHeight="1">
      <c r="A83" s="165" t="s">
        <v>102</v>
      </c>
      <c r="B83" s="148"/>
      <c r="C83" s="39"/>
      <c r="D83" s="40" t="s">
        <v>87</v>
      </c>
      <c r="E83" s="41"/>
      <c r="F83" s="42">
        <v>0.13</v>
      </c>
      <c r="G83" s="43">
        <v>1300</v>
      </c>
      <c r="H83" s="44"/>
      <c r="I83" s="45"/>
      <c r="J83" s="44" t="s">
        <v>176</v>
      </c>
      <c r="K83" s="147"/>
    </row>
    <row r="84" spans="1:11" ht="18.600000000000001" customHeight="1">
      <c r="A84" s="165"/>
      <c r="B84" s="148"/>
      <c r="C84" s="39"/>
      <c r="D84" s="40" t="s">
        <v>88</v>
      </c>
      <c r="E84" s="41"/>
      <c r="F84" s="42">
        <v>0.495</v>
      </c>
      <c r="G84" s="43">
        <v>4953</v>
      </c>
      <c r="H84" s="44"/>
      <c r="I84" s="45"/>
      <c r="J84" s="44" t="s">
        <v>177</v>
      </c>
      <c r="K84" s="147"/>
    </row>
    <row r="85" spans="1:11" ht="18.600000000000001" customHeight="1">
      <c r="A85" s="165" t="s">
        <v>103</v>
      </c>
      <c r="B85" s="148"/>
      <c r="C85" s="39"/>
      <c r="D85" s="40" t="s">
        <v>89</v>
      </c>
      <c r="E85" s="41"/>
      <c r="F85" s="42">
        <v>0.24</v>
      </c>
      <c r="G85" s="43">
        <v>2446</v>
      </c>
      <c r="H85" s="44"/>
      <c r="I85" s="45"/>
      <c r="J85" s="44" t="s">
        <v>178</v>
      </c>
      <c r="K85" s="147"/>
    </row>
    <row r="86" spans="1:11" ht="18.600000000000001" customHeight="1">
      <c r="A86" s="162"/>
      <c r="B86" s="148"/>
      <c r="C86" s="39"/>
      <c r="D86" s="40" t="s">
        <v>90</v>
      </c>
      <c r="E86" s="41"/>
      <c r="F86" s="42">
        <v>0.11600000000000001</v>
      </c>
      <c r="G86" s="43">
        <v>1165</v>
      </c>
      <c r="H86" s="44"/>
      <c r="I86" s="45"/>
      <c r="J86" s="44" t="s">
        <v>179</v>
      </c>
      <c r="K86" s="147" t="s">
        <v>105</v>
      </c>
    </row>
    <row r="87" spans="1:11" ht="18.600000000000001" customHeight="1">
      <c r="A87" s="162"/>
      <c r="B87" s="148"/>
      <c r="C87" s="39"/>
      <c r="D87" s="40" t="s">
        <v>91</v>
      </c>
      <c r="E87" s="41"/>
      <c r="F87" s="42">
        <v>0.13189999999999999</v>
      </c>
      <c r="G87" s="43">
        <v>1319</v>
      </c>
      <c r="H87" s="44"/>
      <c r="I87" s="45"/>
      <c r="J87" s="44" t="s">
        <v>180</v>
      </c>
      <c r="K87" s="147" t="s">
        <v>105</v>
      </c>
    </row>
    <row r="88" spans="1:11" ht="18.600000000000001" customHeight="1">
      <c r="A88" s="162"/>
      <c r="B88" s="148"/>
      <c r="C88" s="39"/>
      <c r="D88" s="40" t="s">
        <v>92</v>
      </c>
      <c r="E88" s="41"/>
      <c r="F88" s="42">
        <v>0.5</v>
      </c>
      <c r="G88" s="43">
        <v>5000</v>
      </c>
      <c r="H88" s="44"/>
      <c r="I88" s="45"/>
      <c r="J88" s="44" t="s">
        <v>181</v>
      </c>
      <c r="K88" s="160" t="s">
        <v>105</v>
      </c>
    </row>
    <row r="89" spans="1:11" ht="18.600000000000001" customHeight="1">
      <c r="A89" s="162"/>
      <c r="B89" s="148"/>
      <c r="C89" s="40"/>
      <c r="D89" s="40" t="s">
        <v>94</v>
      </c>
      <c r="E89" s="42">
        <v>1.38</v>
      </c>
      <c r="F89" s="42">
        <v>1.38</v>
      </c>
      <c r="G89" s="43">
        <v>13800</v>
      </c>
      <c r="H89" s="45"/>
      <c r="I89" s="146"/>
      <c r="J89" s="43"/>
      <c r="K89" s="143"/>
    </row>
    <row r="90" spans="1:11" ht="18.600000000000001" customHeight="1">
      <c r="A90" s="162"/>
      <c r="B90" s="148"/>
      <c r="C90" s="68"/>
      <c r="D90" s="40" t="s">
        <v>93</v>
      </c>
      <c r="E90" s="41"/>
      <c r="F90" s="42">
        <v>0.16900000000000001</v>
      </c>
      <c r="G90" s="43">
        <v>1694</v>
      </c>
      <c r="H90" s="44"/>
      <c r="I90" s="45"/>
      <c r="J90" s="146"/>
      <c r="K90" s="160" t="s">
        <v>105</v>
      </c>
    </row>
    <row r="91" spans="1:11" ht="18.600000000000001" customHeight="1" thickBot="1">
      <c r="A91" s="162"/>
      <c r="B91" s="148"/>
      <c r="C91" s="26"/>
      <c r="D91" s="154" t="s">
        <v>100</v>
      </c>
      <c r="E91" s="41"/>
      <c r="F91" s="42">
        <v>0.1077</v>
      </c>
      <c r="G91" s="43">
        <v>1077</v>
      </c>
      <c r="H91" s="44"/>
      <c r="I91" s="45"/>
      <c r="J91" s="161" t="s">
        <v>182</v>
      </c>
      <c r="K91" s="160" t="s">
        <v>105</v>
      </c>
    </row>
    <row r="92" spans="1:11" ht="18.600000000000001" customHeight="1" thickBot="1">
      <c r="A92" s="162"/>
      <c r="B92" s="206"/>
      <c r="C92" s="14" t="s">
        <v>48</v>
      </c>
      <c r="D92" s="20">
        <f>+COUNTA(D72:D91)</f>
        <v>20</v>
      </c>
      <c r="E92" s="15"/>
      <c r="F92" s="159">
        <f>SUM(F72:F91)</f>
        <v>11.754599999999998</v>
      </c>
      <c r="G92" s="16">
        <f>SUM(G72:G91)</f>
        <v>117610</v>
      </c>
      <c r="H92" s="17"/>
      <c r="I92" s="17"/>
      <c r="J92" s="163"/>
      <c r="K92" s="164"/>
    </row>
    <row r="93" spans="1:11" ht="18.600000000000001" customHeight="1" thickBot="1">
      <c r="A93" s="166"/>
      <c r="B93" s="203"/>
      <c r="C93" s="14" t="s">
        <v>98</v>
      </c>
      <c r="D93" s="20" t="s">
        <v>183</v>
      </c>
      <c r="E93" s="15">
        <f>E71+E92</f>
        <v>49.06</v>
      </c>
      <c r="F93" s="159">
        <f>F71+F92</f>
        <v>82.174599999999998</v>
      </c>
      <c r="G93" s="16">
        <f>G71+G92</f>
        <v>822432.66</v>
      </c>
      <c r="H93" s="17"/>
      <c r="J93" s="163"/>
      <c r="K93" s="164"/>
    </row>
    <row r="94" spans="1:11" ht="18.600000000000001" customHeight="1">
      <c r="D94" s="18"/>
      <c r="E94" s="18"/>
    </row>
    <row r="95" spans="1:11">
      <c r="D95" s="18"/>
      <c r="E95" s="18"/>
    </row>
    <row r="96" spans="1:11">
      <c r="C96" s="114"/>
      <c r="E96" s="18"/>
    </row>
    <row r="102" spans="4:8">
      <c r="D102" s="140"/>
    </row>
    <row r="112" spans="4:8">
      <c r="D112" s="94"/>
      <c r="E112" s="94"/>
      <c r="F112" s="96"/>
      <c r="G112" s="96"/>
      <c r="H112" s="96"/>
    </row>
    <row r="113" spans="4:11">
      <c r="D113" s="95"/>
      <c r="E113" s="94"/>
      <c r="F113" s="97"/>
      <c r="G113" s="98"/>
      <c r="H113" s="98"/>
    </row>
    <row r="114" spans="4:11">
      <c r="D114" s="95"/>
      <c r="E114" s="95"/>
      <c r="F114" s="97"/>
      <c r="G114" s="98"/>
      <c r="H114" s="98"/>
    </row>
    <row r="115" spans="4:11" ht="18" customHeight="1"/>
    <row r="116" spans="4:11" ht="18" customHeight="1">
      <c r="E116" s="82"/>
      <c r="F116" s="91"/>
      <c r="I116" s="1"/>
      <c r="J116" s="92"/>
      <c r="K116" s="1"/>
    </row>
    <row r="117" spans="4:11" ht="18" customHeight="1">
      <c r="E117" s="82"/>
      <c r="F117" s="91"/>
      <c r="I117" s="1"/>
      <c r="J117" s="92"/>
      <c r="K117" s="1"/>
    </row>
    <row r="118" spans="4:11" ht="18" customHeight="1">
      <c r="E118" s="82"/>
      <c r="F118" s="91"/>
      <c r="I118" s="1"/>
      <c r="J118" s="92"/>
      <c r="K118" s="1"/>
    </row>
    <row r="119" spans="4:11" ht="18" customHeight="1">
      <c r="E119" s="82"/>
      <c r="F119" s="91"/>
      <c r="I119" s="1"/>
      <c r="J119" s="92"/>
      <c r="K119" s="1"/>
    </row>
    <row r="120" spans="4:11" ht="18" customHeight="1">
      <c r="E120" s="82"/>
      <c r="F120" s="91"/>
      <c r="I120" s="1"/>
      <c r="J120" s="92"/>
      <c r="K120" s="1"/>
    </row>
    <row r="121" spans="4:11" ht="18" customHeight="1">
      <c r="E121" s="82"/>
      <c r="F121" s="91"/>
      <c r="I121" s="1"/>
      <c r="J121" s="92"/>
      <c r="K121" s="1"/>
    </row>
    <row r="122" spans="4:11" ht="18" customHeight="1">
      <c r="E122" s="82"/>
      <c r="F122" s="91"/>
      <c r="I122" s="1"/>
      <c r="J122" s="92"/>
      <c r="K122" s="1"/>
    </row>
    <row r="123" spans="4:11" ht="18" customHeight="1">
      <c r="E123" s="82"/>
      <c r="F123" s="91"/>
      <c r="I123" s="1"/>
      <c r="J123" s="92"/>
      <c r="K123" s="1"/>
    </row>
    <row r="124" spans="4:11" ht="18" customHeight="1">
      <c r="E124" s="82"/>
      <c r="F124" s="91"/>
      <c r="I124" s="1"/>
      <c r="J124" s="92"/>
      <c r="K124" s="1"/>
    </row>
    <row r="125" spans="4:11" ht="18" customHeight="1">
      <c r="E125" s="82"/>
      <c r="F125" s="91"/>
      <c r="I125" s="1"/>
      <c r="J125" s="92"/>
      <c r="K125" s="1"/>
    </row>
    <row r="126" spans="4:11" ht="18" customHeight="1">
      <c r="E126" s="82"/>
      <c r="F126" s="91"/>
      <c r="I126" s="1"/>
      <c r="J126" s="92"/>
      <c r="K126" s="1"/>
    </row>
    <row r="127" spans="4:11" ht="18" customHeight="1">
      <c r="E127" s="82"/>
      <c r="F127" s="91"/>
      <c r="I127" s="1"/>
      <c r="J127" s="92"/>
      <c r="K127" s="1"/>
    </row>
    <row r="128" spans="4:11" ht="18" customHeight="1">
      <c r="E128" s="82"/>
      <c r="F128" s="91"/>
      <c r="I128" s="1"/>
      <c r="J128" s="92"/>
      <c r="K128" s="1"/>
    </row>
    <row r="129" spans="5:11" ht="18" customHeight="1">
      <c r="E129" s="82"/>
      <c r="F129" s="91"/>
      <c r="I129" s="1"/>
      <c r="J129" s="92"/>
      <c r="K129" s="1"/>
    </row>
    <row r="130" spans="5:11" ht="18" customHeight="1">
      <c r="E130" s="82"/>
      <c r="F130" s="91"/>
      <c r="I130" s="1"/>
      <c r="J130" s="92"/>
      <c r="K130" s="1"/>
    </row>
    <row r="131" spans="5:11" ht="18" customHeight="1">
      <c r="E131" s="82"/>
      <c r="F131" s="91"/>
      <c r="I131" s="1"/>
      <c r="J131" s="92"/>
      <c r="K131" s="1"/>
    </row>
    <row r="132" spans="5:11" ht="18" customHeight="1">
      <c r="E132" s="82"/>
      <c r="F132" s="91"/>
      <c r="I132" s="1"/>
      <c r="J132" s="92"/>
      <c r="K132" s="1"/>
    </row>
    <row r="133" spans="5:11" ht="18" customHeight="1">
      <c r="E133" s="82"/>
      <c r="F133" s="91"/>
      <c r="I133" s="1"/>
      <c r="J133" s="92"/>
      <c r="K133" s="1"/>
    </row>
    <row r="134" spans="5:11" ht="18" customHeight="1">
      <c r="E134" s="82"/>
      <c r="F134" s="91"/>
      <c r="I134" s="1"/>
      <c r="J134" s="92"/>
      <c r="K134" s="1"/>
    </row>
    <row r="135" spans="5:11" ht="18" customHeight="1">
      <c r="E135" s="82"/>
      <c r="F135" s="91"/>
      <c r="I135" s="1"/>
      <c r="J135" s="92"/>
      <c r="K135" s="1"/>
    </row>
    <row r="136" spans="5:11" ht="18" customHeight="1">
      <c r="E136" s="82"/>
      <c r="F136" s="91"/>
      <c r="I136" s="1"/>
      <c r="J136" s="92"/>
      <c r="K136" s="1"/>
    </row>
    <row r="137" spans="5:11" ht="18" customHeight="1">
      <c r="E137" s="82"/>
      <c r="F137" s="91"/>
      <c r="I137" s="1"/>
      <c r="J137" s="92"/>
      <c r="K137" s="1"/>
    </row>
    <row r="138" spans="5:11" ht="18" customHeight="1">
      <c r="E138" s="82"/>
      <c r="F138" s="91"/>
      <c r="I138" s="1"/>
      <c r="J138" s="92"/>
      <c r="K138" s="1"/>
    </row>
    <row r="139" spans="5:11" ht="18" customHeight="1">
      <c r="E139" s="82"/>
      <c r="F139" s="91"/>
      <c r="I139" s="1"/>
      <c r="J139" s="92"/>
      <c r="K139" s="1"/>
    </row>
    <row r="140" spans="5:11" ht="18" customHeight="1">
      <c r="E140" s="82"/>
      <c r="F140" s="91"/>
      <c r="I140" s="1"/>
      <c r="J140" s="92"/>
      <c r="K140" s="1"/>
    </row>
    <row r="141" spans="5:11" ht="18" customHeight="1">
      <c r="E141" s="82"/>
      <c r="F141" s="91"/>
      <c r="I141" s="1"/>
      <c r="J141" s="92"/>
      <c r="K141" s="1"/>
    </row>
    <row r="142" spans="5:11" ht="18" customHeight="1">
      <c r="E142" s="82"/>
      <c r="F142" s="91"/>
      <c r="I142" s="1"/>
      <c r="J142" s="92"/>
      <c r="K142" s="1"/>
    </row>
    <row r="143" spans="5:11" ht="18" customHeight="1">
      <c r="E143" s="82"/>
      <c r="F143" s="91"/>
      <c r="I143" s="1"/>
      <c r="J143" s="92"/>
      <c r="K143" s="1"/>
    </row>
    <row r="144" spans="5:11" ht="18" customHeight="1">
      <c r="E144" s="82"/>
      <c r="F144" s="91"/>
      <c r="I144" s="1"/>
      <c r="J144" s="92"/>
      <c r="K144" s="1"/>
    </row>
    <row r="145" spans="5:11" ht="18" customHeight="1">
      <c r="E145" s="82"/>
      <c r="F145" s="91"/>
      <c r="I145" s="1"/>
      <c r="J145" s="92"/>
      <c r="K145" s="1"/>
    </row>
    <row r="146" spans="5:11">
      <c r="E146" s="82"/>
      <c r="F146" s="91"/>
      <c r="I146" s="1"/>
      <c r="J146" s="92"/>
      <c r="K146" s="1"/>
    </row>
    <row r="147" spans="5:11">
      <c r="E147" s="82"/>
      <c r="F147" s="91"/>
      <c r="I147" s="1"/>
      <c r="J147" s="92"/>
      <c r="K147" s="1"/>
    </row>
    <row r="148" spans="5:11">
      <c r="E148" s="82"/>
      <c r="F148" s="91"/>
      <c r="I148" s="1"/>
      <c r="J148" s="92"/>
      <c r="K148" s="1"/>
    </row>
    <row r="149" spans="5:11">
      <c r="E149" s="82"/>
      <c r="F149" s="91"/>
      <c r="I149" s="1"/>
      <c r="J149" s="92"/>
      <c r="K149" s="1"/>
    </row>
    <row r="150" spans="5:11">
      <c r="E150" s="82"/>
      <c r="F150" s="91"/>
      <c r="I150" s="1"/>
      <c r="J150" s="92"/>
      <c r="K150" s="1"/>
    </row>
    <row r="151" spans="5:11">
      <c r="E151" s="82"/>
      <c r="F151" s="91"/>
      <c r="I151" s="1"/>
      <c r="J151" s="92"/>
      <c r="K151" s="1"/>
    </row>
    <row r="152" spans="5:11">
      <c r="E152" s="82"/>
      <c r="F152" s="91"/>
      <c r="I152" s="1"/>
      <c r="J152" s="92"/>
      <c r="K152" s="1"/>
    </row>
    <row r="153" spans="5:11">
      <c r="E153" s="82"/>
      <c r="F153" s="91"/>
      <c r="I153" s="1"/>
      <c r="J153" s="92"/>
      <c r="K153" s="1"/>
    </row>
    <row r="154" spans="5:11">
      <c r="E154" s="82"/>
      <c r="F154" s="91"/>
      <c r="I154" s="1"/>
      <c r="J154" s="92"/>
      <c r="K154" s="1"/>
    </row>
    <row r="155" spans="5:11">
      <c r="E155" s="82"/>
      <c r="F155" s="91"/>
      <c r="I155" s="1"/>
      <c r="J155" s="92"/>
      <c r="K155" s="1"/>
    </row>
    <row r="156" spans="5:11">
      <c r="E156" s="82"/>
      <c r="F156" s="91"/>
      <c r="I156" s="1"/>
      <c r="J156" s="92"/>
      <c r="K156" s="1"/>
    </row>
    <row r="157" spans="5:11">
      <c r="E157" s="82"/>
      <c r="F157" s="91"/>
      <c r="I157" s="1"/>
      <c r="J157" s="92"/>
      <c r="K157" s="1"/>
    </row>
    <row r="158" spans="5:11">
      <c r="E158" s="82"/>
      <c r="F158" s="91"/>
      <c r="I158" s="1"/>
      <c r="J158" s="92"/>
      <c r="K158" s="1"/>
    </row>
    <row r="159" spans="5:11">
      <c r="E159" s="82"/>
      <c r="F159" s="91"/>
      <c r="I159" s="1"/>
      <c r="J159" s="92"/>
      <c r="K159" s="1"/>
    </row>
    <row r="160" spans="5:11">
      <c r="E160" s="82"/>
      <c r="F160" s="91"/>
      <c r="I160" s="1"/>
      <c r="J160" s="92"/>
      <c r="K160" s="1"/>
    </row>
    <row r="161" spans="5:11">
      <c r="E161" s="82"/>
      <c r="F161" s="91"/>
      <c r="I161" s="1"/>
      <c r="J161" s="92"/>
      <c r="K161" s="1"/>
    </row>
    <row r="162" spans="5:11">
      <c r="E162" s="82"/>
      <c r="F162" s="91"/>
      <c r="I162" s="1"/>
      <c r="J162" s="92"/>
      <c r="K162" s="1"/>
    </row>
    <row r="163" spans="5:11">
      <c r="E163" s="82"/>
      <c r="F163" s="91"/>
      <c r="I163" s="1"/>
      <c r="J163" s="92"/>
      <c r="K163" s="1"/>
    </row>
    <row r="164" spans="5:11">
      <c r="E164" s="82"/>
      <c r="F164" s="91"/>
      <c r="I164" s="1"/>
      <c r="J164" s="92"/>
      <c r="K164" s="1"/>
    </row>
    <row r="165" spans="5:11">
      <c r="E165" s="82"/>
      <c r="F165" s="91"/>
      <c r="I165" s="1"/>
      <c r="J165" s="92"/>
      <c r="K165" s="1"/>
    </row>
    <row r="166" spans="5:11">
      <c r="E166" s="82"/>
      <c r="F166" s="91"/>
      <c r="I166" s="1"/>
      <c r="J166" s="92"/>
      <c r="K166" s="1"/>
    </row>
    <row r="167" spans="5:11">
      <c r="E167" s="82"/>
      <c r="F167" s="91"/>
      <c r="I167" s="1"/>
      <c r="J167" s="92"/>
      <c r="K167" s="1"/>
    </row>
    <row r="168" spans="5:11">
      <c r="E168" s="82"/>
      <c r="F168" s="91"/>
      <c r="I168" s="1"/>
      <c r="J168" s="92"/>
      <c r="K168" s="1"/>
    </row>
    <row r="169" spans="5:11">
      <c r="E169" s="82"/>
      <c r="F169" s="91"/>
      <c r="I169" s="1"/>
      <c r="J169" s="92"/>
      <c r="K169" s="1"/>
    </row>
    <row r="170" spans="5:11">
      <c r="E170" s="82"/>
      <c r="F170" s="91"/>
      <c r="I170" s="1"/>
      <c r="J170" s="92"/>
      <c r="K170" s="1"/>
    </row>
    <row r="171" spans="5:11">
      <c r="E171" s="82"/>
      <c r="F171" s="91"/>
      <c r="I171" s="1"/>
      <c r="J171" s="92"/>
      <c r="K171" s="1"/>
    </row>
    <row r="172" spans="5:11">
      <c r="E172" s="82"/>
      <c r="F172" s="91"/>
      <c r="I172" s="1"/>
      <c r="J172" s="92"/>
      <c r="K172" s="1"/>
    </row>
    <row r="173" spans="5:11">
      <c r="E173" s="82"/>
      <c r="F173" s="91"/>
      <c r="I173" s="1"/>
      <c r="J173" s="92"/>
      <c r="K173" s="1"/>
    </row>
    <row r="174" spans="5:11">
      <c r="E174" s="82"/>
      <c r="F174" s="91"/>
      <c r="I174" s="1"/>
      <c r="J174" s="92"/>
      <c r="K174" s="1"/>
    </row>
    <row r="175" spans="5:11">
      <c r="E175" s="82"/>
      <c r="F175" s="91"/>
      <c r="I175" s="1"/>
      <c r="J175" s="92"/>
      <c r="K175" s="1"/>
    </row>
    <row r="176" spans="5:11">
      <c r="E176" s="82"/>
      <c r="F176" s="91"/>
      <c r="I176" s="1"/>
      <c r="J176" s="92"/>
      <c r="K176" s="1"/>
    </row>
    <row r="177" spans="5:11">
      <c r="E177" s="82"/>
      <c r="F177" s="91"/>
      <c r="I177" s="1"/>
      <c r="J177" s="92"/>
      <c r="K177" s="1"/>
    </row>
    <row r="178" spans="5:11">
      <c r="E178" s="82"/>
      <c r="F178" s="91"/>
      <c r="I178" s="1"/>
      <c r="J178" s="92"/>
      <c r="K178" s="1"/>
    </row>
    <row r="179" spans="5:11">
      <c r="E179" s="82"/>
      <c r="F179" s="91"/>
      <c r="I179" s="1"/>
      <c r="J179" s="92"/>
      <c r="K179" s="1"/>
    </row>
    <row r="180" spans="5:11">
      <c r="E180" s="82"/>
      <c r="F180" s="91"/>
      <c r="I180" s="1"/>
      <c r="J180" s="92"/>
      <c r="K180" s="1"/>
    </row>
    <row r="181" spans="5:11">
      <c r="E181" s="82"/>
      <c r="F181" s="91"/>
      <c r="I181" s="1"/>
      <c r="J181" s="92"/>
      <c r="K181" s="1"/>
    </row>
    <row r="182" spans="5:11">
      <c r="E182" s="82"/>
      <c r="F182" s="91"/>
      <c r="I182" s="1"/>
      <c r="J182" s="92"/>
      <c r="K182" s="1"/>
    </row>
    <row r="183" spans="5:11">
      <c r="E183" s="82"/>
      <c r="F183" s="91"/>
      <c r="I183" s="1"/>
      <c r="J183" s="92"/>
      <c r="K183" s="1"/>
    </row>
    <row r="184" spans="5:11">
      <c r="E184" s="82"/>
      <c r="F184" s="91"/>
      <c r="I184" s="1"/>
      <c r="J184" s="92"/>
      <c r="K184" s="1"/>
    </row>
    <row r="185" spans="5:11">
      <c r="E185" s="82"/>
      <c r="F185" s="91"/>
      <c r="I185" s="1"/>
      <c r="J185" s="92"/>
      <c r="K185" s="1"/>
    </row>
    <row r="186" spans="5:11">
      <c r="E186" s="82"/>
      <c r="F186" s="91"/>
      <c r="I186" s="1"/>
      <c r="J186" s="92"/>
      <c r="K186" s="1"/>
    </row>
    <row r="187" spans="5:11">
      <c r="E187" s="82"/>
      <c r="F187" s="91"/>
      <c r="I187" s="1"/>
      <c r="J187" s="92"/>
      <c r="K187" s="1"/>
    </row>
    <row r="188" spans="5:11">
      <c r="E188" s="82"/>
      <c r="F188" s="91"/>
      <c r="I188" s="1"/>
      <c r="J188" s="92"/>
      <c r="K188" s="1"/>
    </row>
    <row r="189" spans="5:11">
      <c r="E189" s="82"/>
      <c r="F189" s="91"/>
      <c r="I189" s="1"/>
      <c r="J189" s="92"/>
      <c r="K189" s="1"/>
    </row>
    <row r="190" spans="5:11">
      <c r="E190" s="82"/>
      <c r="F190" s="91"/>
      <c r="I190" s="1"/>
      <c r="J190" s="92"/>
      <c r="K190" s="1"/>
    </row>
    <row r="191" spans="5:11">
      <c r="E191" s="82"/>
      <c r="F191" s="91"/>
      <c r="I191" s="1"/>
      <c r="J191" s="92"/>
      <c r="K191" s="1"/>
    </row>
    <row r="192" spans="5:11">
      <c r="E192" s="82"/>
      <c r="F192" s="91"/>
      <c r="I192" s="1"/>
      <c r="J192" s="92"/>
      <c r="K192" s="1"/>
    </row>
  </sheetData>
  <mergeCells count="18">
    <mergeCell ref="B61:B65"/>
    <mergeCell ref="C61:C63"/>
    <mergeCell ref="A66:A70"/>
    <mergeCell ref="B66:B67"/>
    <mergeCell ref="B68:B69"/>
    <mergeCell ref="B92:B93"/>
    <mergeCell ref="A1:K1"/>
    <mergeCell ref="A3:B4"/>
    <mergeCell ref="C3:D3"/>
    <mergeCell ref="K3:K4"/>
    <mergeCell ref="A5:A60"/>
    <mergeCell ref="B5:B37"/>
    <mergeCell ref="B38:B45"/>
    <mergeCell ref="C38:C40"/>
    <mergeCell ref="C41:C42"/>
    <mergeCell ref="B46:B60"/>
    <mergeCell ref="C46:C51"/>
    <mergeCell ref="A61:A65"/>
  </mergeCells>
  <phoneticPr fontId="2"/>
  <dataValidations count="1">
    <dataValidation imeMode="on" allowBlank="1" showInputMessage="1" showErrorMessage="1" sqref="L1:IV1048576 C43:E46 D68:J70 K5:K33 F3:F33 K3 D18:E33 G35:K44 D17 A3 A1 A5:B5 C35:D36 D4:E16 G4:G33 C75:K89 D67 C3:C34 F60:I65 C37:E38 C41:E41 B38 C69:C70 E66:K67 B66:D66 C64:E65 C52:E53 C54:D59 B46 C60:E61 A61:B61 A66:A69 B68:C68 A74:K74 C72:K73 F37:F53 K45:K65 G45:J58 G59:H59 J59:J65 K68:K71 A71:J71 H3:J33 D34:K34 D106 D90:K90 D91:G92 C107:D115 C90:C92 F93:G115 C93:D105 E93:E96 A93:A104 B94:B115 A108:A115 A116:K65536 E101:E115 H91:K115" xr:uid="{00000000-0002-0000-0000-000000000000}"/>
  </dataValidations>
  <printOptions horizontalCentered="1"/>
  <pageMargins left="0.7" right="0.78740157480314965" top="0.82" bottom="0.86" header="0.51181102362204722" footer="0.51181102362204722"/>
  <pageSetup paperSize="8" scale="98" orientation="portrait" r:id="rId1"/>
  <headerFooter alignWithMargins="0"/>
  <rowBreaks count="1" manualBreakCount="1">
    <brk id="71" max="10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H22.4月現在</vt:lpstr>
      <vt:lpstr>H22.4月現在!Print_Area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2023-04-20T06:21:52Z</cp:lastPrinted>
  <dcterms:created xsi:type="dcterms:W3CDTF">2001-02-27T05:58:56Z</dcterms:created>
  <dcterms:modified xsi:type="dcterms:W3CDTF">2023-04-20T06:22:01Z</dcterms:modified>
</cp:coreProperties>
</file>