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mc:AlternateContent xmlns:mc="http://schemas.openxmlformats.org/markup-compatibility/2006">
    <mc:Choice Requires="x15">
      <x15ac:absPath xmlns:x15ac="http://schemas.microsoft.com/office/spreadsheetml/2010/11/ac" url="\\city.saku-int.nagano.jp\userdata\redirect\t2819\Desktop\統計書H21\"/>
    </mc:Choice>
  </mc:AlternateContent>
  <xr:revisionPtr revIDLastSave="0" documentId="13_ncr:1_{9B7B2D5C-D282-485E-A41E-9E89267155B4}" xr6:coauthVersionLast="36" xr6:coauthVersionMax="36" xr10:uidLastSave="{00000000-0000-0000-0000-000000000000}"/>
  <bookViews>
    <workbookView xWindow="0" yWindow="0" windowWidth="28800" windowHeight="12285" tabRatio="807" firstSheet="1" activeTab="1" xr2:uid="{00000000-000D-0000-FFFF-FFFF00000000}"/>
  </bookViews>
  <sheets>
    <sheet name="基データ" sheetId="19" state="hidden" r:id="rId1"/>
    <sheet name="21-1(観光地利用者統計調査結果)" sheetId="20" r:id="rId2"/>
    <sheet name="21-1 (パラダ、カブトムシドーム、昆虫館)" sheetId="21" r:id="rId3"/>
  </sheets>
  <definedNames>
    <definedName name="_xlnm.Print_Area" localSheetId="2">'21-1 (パラダ、カブトムシドーム、昆虫館)'!$A$1:$D$20</definedName>
    <definedName name="_xlnm.Print_Area" localSheetId="1">'21-1(観光地利用者統計調査結果)'!$A$1:$N$53</definedName>
  </definedNames>
  <calcPr calcId="191029"/>
</workbook>
</file>

<file path=xl/calcChain.xml><?xml version="1.0" encoding="utf-8"?>
<calcChain xmlns="http://schemas.openxmlformats.org/spreadsheetml/2006/main">
  <c r="F51" i="20" l="1"/>
  <c r="B51" i="20"/>
  <c r="J38" i="20"/>
  <c r="B38" i="20"/>
  <c r="F25" i="20"/>
  <c r="B25" i="20"/>
  <c r="J12" i="20"/>
  <c r="F12" i="20"/>
  <c r="E12" i="20"/>
  <c r="D12" i="20"/>
  <c r="B12" i="20"/>
  <c r="E11" i="20"/>
  <c r="D11" i="20"/>
  <c r="F50" i="20"/>
  <c r="G51" i="20"/>
  <c r="B50" i="20"/>
  <c r="C50" i="20" s="1"/>
  <c r="C51" i="20"/>
  <c r="J37" i="20"/>
  <c r="K37" i="20" s="1"/>
  <c r="K38" i="20"/>
  <c r="F37" i="20"/>
  <c r="G37" i="20" s="1"/>
  <c r="B37" i="20"/>
  <c r="C37" i="20" s="1"/>
  <c r="C38" i="20"/>
  <c r="J24" i="20"/>
  <c r="K24" i="20" s="1"/>
  <c r="F24" i="20"/>
  <c r="G24" i="20" s="1"/>
  <c r="G25" i="20"/>
  <c r="B24" i="20"/>
  <c r="C24" i="20" s="1"/>
  <c r="C25" i="20"/>
  <c r="J11" i="20"/>
  <c r="K11" i="20" s="1"/>
  <c r="K12" i="20"/>
  <c r="F11" i="20"/>
  <c r="B11" i="20" s="1"/>
  <c r="G12" i="20"/>
  <c r="F49" i="20"/>
  <c r="G49" i="20" s="1"/>
  <c r="B49" i="20"/>
  <c r="J36" i="20"/>
  <c r="F36" i="20"/>
  <c r="B36" i="20"/>
  <c r="J23" i="20"/>
  <c r="K23" i="20"/>
  <c r="F23" i="20"/>
  <c r="B23" i="20"/>
  <c r="J10" i="20"/>
  <c r="K10" i="20"/>
  <c r="F10" i="20"/>
  <c r="G10" i="20"/>
  <c r="B10" i="20"/>
  <c r="F45" i="20"/>
  <c r="F46" i="20"/>
  <c r="G46" i="20"/>
  <c r="F47" i="20"/>
  <c r="G47" i="20"/>
  <c r="F48" i="20"/>
  <c r="G48" i="20"/>
  <c r="F44" i="20"/>
  <c r="G45" i="20" s="1"/>
  <c r="B45" i="20"/>
  <c r="C45" i="20"/>
  <c r="B46" i="20"/>
  <c r="C46" i="20" s="1"/>
  <c r="B47" i="20"/>
  <c r="C47" i="20" s="1"/>
  <c r="B48" i="20"/>
  <c r="C49" i="20" s="1"/>
  <c r="B44" i="20"/>
  <c r="J32" i="20"/>
  <c r="J33" i="20"/>
  <c r="K33" i="20"/>
  <c r="J34" i="20"/>
  <c r="K34" i="20"/>
  <c r="J35" i="20"/>
  <c r="K36" i="20" s="1"/>
  <c r="K35" i="20"/>
  <c r="J31" i="20"/>
  <c r="K32" i="20" s="1"/>
  <c r="F32" i="20"/>
  <c r="F33" i="20"/>
  <c r="G33" i="20"/>
  <c r="F34" i="20"/>
  <c r="G34" i="20"/>
  <c r="F35" i="20"/>
  <c r="G36" i="20" s="1"/>
  <c r="F31" i="20"/>
  <c r="G32" i="20" s="1"/>
  <c r="B32" i="20"/>
  <c r="C32" i="20"/>
  <c r="B33" i="20"/>
  <c r="C33" i="20"/>
  <c r="B34" i="20"/>
  <c r="C34" i="20"/>
  <c r="B35" i="20"/>
  <c r="C35" i="20" s="1"/>
  <c r="B31" i="20"/>
  <c r="J19" i="20"/>
  <c r="K19" i="20" s="1"/>
  <c r="J20" i="20"/>
  <c r="K20" i="20"/>
  <c r="J21" i="20"/>
  <c r="K21" i="20" s="1"/>
  <c r="J22" i="20"/>
  <c r="K22" i="20" s="1"/>
  <c r="J18" i="20"/>
  <c r="F19" i="20"/>
  <c r="F20" i="20"/>
  <c r="G20" i="20"/>
  <c r="F21" i="20"/>
  <c r="G21" i="20"/>
  <c r="F22" i="20"/>
  <c r="G23" i="20" s="1"/>
  <c r="G22" i="20"/>
  <c r="F18" i="20"/>
  <c r="G19" i="20" s="1"/>
  <c r="B19" i="20"/>
  <c r="B20" i="20"/>
  <c r="C20" i="20"/>
  <c r="B21" i="20"/>
  <c r="C21" i="20"/>
  <c r="B22" i="20"/>
  <c r="C23" i="20" s="1"/>
  <c r="C22" i="20"/>
  <c r="B18" i="20"/>
  <c r="C19" i="20" s="1"/>
  <c r="J6" i="20"/>
  <c r="K6" i="20"/>
  <c r="J7" i="20"/>
  <c r="K7" i="20" s="1"/>
  <c r="J8" i="20"/>
  <c r="J9" i="20"/>
  <c r="K9" i="20"/>
  <c r="J5" i="20"/>
  <c r="F6" i="20"/>
  <c r="G6" i="20" s="1"/>
  <c r="F7" i="20"/>
  <c r="G7" i="20" s="1"/>
  <c r="F8" i="20"/>
  <c r="G8" i="20"/>
  <c r="F9" i="20"/>
  <c r="G9" i="20" s="1"/>
  <c r="F5" i="20"/>
  <c r="B6" i="20"/>
  <c r="B7" i="20"/>
  <c r="C7" i="20"/>
  <c r="B8" i="20"/>
  <c r="C8" i="20"/>
  <c r="B9" i="20"/>
  <c r="C9" i="20" s="1"/>
  <c r="B5" i="20"/>
  <c r="C6" i="20" s="1"/>
  <c r="N63" i="19"/>
  <c r="L63" i="19"/>
  <c r="L65" i="19" s="1"/>
  <c r="N65" i="19"/>
  <c r="N59" i="19"/>
  <c r="L59" i="19"/>
  <c r="L61" i="19" s="1"/>
  <c r="N55" i="19"/>
  <c r="N57" i="19" s="1"/>
  <c r="L55" i="19"/>
  <c r="L57" i="19" s="1"/>
  <c r="N51" i="19"/>
  <c r="N53" i="19" s="1"/>
  <c r="L51" i="19"/>
  <c r="N47" i="19"/>
  <c r="N49" i="19" s="1"/>
  <c r="L47" i="19"/>
  <c r="N43" i="19"/>
  <c r="L43" i="19"/>
  <c r="N45" i="19" s="1"/>
  <c r="N39" i="19"/>
  <c r="L39" i="19"/>
  <c r="N41" i="19"/>
  <c r="N35" i="19"/>
  <c r="L35" i="19"/>
  <c r="L37" i="19" s="1"/>
  <c r="N37" i="19"/>
  <c r="N23" i="19"/>
  <c r="L23" i="19"/>
  <c r="L25" i="19" s="1"/>
  <c r="N25" i="19"/>
  <c r="N11" i="19"/>
  <c r="L11" i="19"/>
  <c r="L13" i="19" s="1"/>
  <c r="N13" i="19"/>
  <c r="N10" i="19"/>
  <c r="O8" i="19"/>
  <c r="N8" i="19"/>
  <c r="J11" i="19"/>
  <c r="J13" i="19" s="1"/>
  <c r="J23" i="19"/>
  <c r="J25" i="19" s="1"/>
  <c r="J35" i="19"/>
  <c r="J37" i="19" s="1"/>
  <c r="J39" i="19"/>
  <c r="J41" i="19" s="1"/>
  <c r="B10" i="19"/>
  <c r="D10" i="19"/>
  <c r="F10" i="19"/>
  <c r="L10" i="19"/>
  <c r="J10" i="19"/>
  <c r="H10" i="19"/>
  <c r="J43" i="19"/>
  <c r="J47" i="19"/>
  <c r="J51" i="19"/>
  <c r="J55" i="19"/>
  <c r="J59" i="19"/>
  <c r="J63" i="19"/>
  <c r="H11" i="19"/>
  <c r="H23" i="19"/>
  <c r="H35" i="19"/>
  <c r="H37" i="19" s="1"/>
  <c r="H39" i="19"/>
  <c r="H43" i="19"/>
  <c r="H47" i="19"/>
  <c r="J49" i="19" s="1"/>
  <c r="H51" i="19"/>
  <c r="H53" i="19" s="1"/>
  <c r="H55" i="19"/>
  <c r="H57" i="19" s="1"/>
  <c r="H59" i="19"/>
  <c r="H61" i="19" s="1"/>
  <c r="H63" i="19"/>
  <c r="J65" i="19" s="1"/>
  <c r="H7" i="19"/>
  <c r="F15" i="19"/>
  <c r="F17" i="19" s="1"/>
  <c r="F27" i="19"/>
  <c r="F29" i="19" s="1"/>
  <c r="F19" i="19"/>
  <c r="F21" i="19" s="1"/>
  <c r="F35" i="19"/>
  <c r="F37" i="19" s="1"/>
  <c r="F31" i="19"/>
  <c r="F33" i="19" s="1"/>
  <c r="F39" i="19"/>
  <c r="H41" i="19" s="1"/>
  <c r="F43" i="19"/>
  <c r="F47" i="19"/>
  <c r="F51" i="19"/>
  <c r="F55" i="19"/>
  <c r="F59" i="19"/>
  <c r="F63" i="19"/>
  <c r="D15" i="19"/>
  <c r="D27" i="19"/>
  <c r="D19" i="19"/>
  <c r="D35" i="19"/>
  <c r="D31" i="19"/>
  <c r="D39" i="19"/>
  <c r="D43" i="19"/>
  <c r="D47" i="19"/>
  <c r="D51" i="19"/>
  <c r="F53" i="19" s="1"/>
  <c r="D55" i="19"/>
  <c r="F57" i="19" s="1"/>
  <c r="D59" i="19"/>
  <c r="F61" i="19" s="1"/>
  <c r="D63" i="19"/>
  <c r="F65" i="19" s="1"/>
  <c r="D7" i="19"/>
  <c r="B15" i="19"/>
  <c r="B7" i="19" s="1"/>
  <c r="B27" i="19"/>
  <c r="B19" i="19"/>
  <c r="B35" i="19"/>
  <c r="B31" i="19"/>
  <c r="D33" i="19" s="1"/>
  <c r="B39" i="19"/>
  <c r="D41" i="19" s="1"/>
  <c r="B43" i="19"/>
  <c r="D45" i="19" s="1"/>
  <c r="B47" i="19"/>
  <c r="D49" i="19" s="1"/>
  <c r="B51" i="19"/>
  <c r="D53" i="19" s="1"/>
  <c r="B55" i="19"/>
  <c r="D57" i="19" s="1"/>
  <c r="B59" i="19"/>
  <c r="B63" i="19"/>
  <c r="M8" i="19"/>
  <c r="L8" i="19"/>
  <c r="K8" i="19"/>
  <c r="J8" i="19"/>
  <c r="I8" i="19"/>
  <c r="H8" i="19"/>
  <c r="F45" i="19"/>
  <c r="H45" i="19"/>
  <c r="J45" i="19"/>
  <c r="L45" i="19"/>
  <c r="F49" i="19"/>
  <c r="H49" i="19"/>
  <c r="L49" i="19"/>
  <c r="L53" i="19"/>
  <c r="D61" i="19"/>
  <c r="D37" i="19"/>
  <c r="D21" i="19"/>
  <c r="D29" i="19"/>
  <c r="D17" i="19"/>
  <c r="G11" i="20"/>
  <c r="C11" i="20" l="1"/>
  <c r="C12" i="20"/>
  <c r="D9" i="19"/>
  <c r="L7" i="19"/>
  <c r="L41" i="19"/>
  <c r="N7" i="19"/>
  <c r="N9" i="19" s="1"/>
  <c r="F41" i="19"/>
  <c r="N61" i="19"/>
  <c r="J7" i="19"/>
  <c r="J9" i="19" s="1"/>
  <c r="C10" i="20"/>
  <c r="D65" i="19"/>
  <c r="H65" i="19"/>
  <c r="G50" i="20"/>
  <c r="J57" i="19"/>
  <c r="C36" i="20"/>
  <c r="G35" i="20"/>
  <c r="F7" i="19"/>
  <c r="F9" i="19" s="1"/>
  <c r="J61" i="19"/>
  <c r="C48" i="20"/>
  <c r="J53" i="19"/>
  <c r="K8" i="20"/>
  <c r="L9" i="19" l="1"/>
  <c r="H9" i="19"/>
</calcChain>
</file>

<file path=xl/sharedStrings.xml><?xml version="1.0" encoding="utf-8"?>
<sst xmlns="http://schemas.openxmlformats.org/spreadsheetml/2006/main" count="258" uniqueCount="64">
  <si>
    <t>-</t>
    <phoneticPr fontId="2"/>
  </si>
  <si>
    <t>-</t>
    <phoneticPr fontId="2"/>
  </si>
  <si>
    <t xml:space="preserve">   佐久平</t>
    <rPh sb="3" eb="5">
      <t>サク</t>
    </rPh>
    <rPh sb="5" eb="6">
      <t>ダイラ</t>
    </rPh>
    <phoneticPr fontId="2"/>
  </si>
  <si>
    <t xml:space="preserve">   美笹高原</t>
    <rPh sb="3" eb="4">
      <t>ビ</t>
    </rPh>
    <rPh sb="4" eb="5">
      <t>ササ</t>
    </rPh>
    <rPh sb="5" eb="7">
      <t>コウゲン</t>
    </rPh>
    <phoneticPr fontId="2"/>
  </si>
  <si>
    <t xml:space="preserve">   佐久高原内山峡</t>
    <rPh sb="3" eb="5">
      <t>サク</t>
    </rPh>
    <rPh sb="5" eb="7">
      <t>コウゲン</t>
    </rPh>
    <rPh sb="7" eb="9">
      <t>ウチヤマ</t>
    </rPh>
    <rPh sb="9" eb="10">
      <t>キョウ</t>
    </rPh>
    <phoneticPr fontId="2"/>
  </si>
  <si>
    <t>（注）平成14年より区分変更、名称変更</t>
    <rPh sb="1" eb="2">
      <t>チュウ</t>
    </rPh>
    <rPh sb="3" eb="5">
      <t>ヘイセイ</t>
    </rPh>
    <rPh sb="7" eb="8">
      <t>ネン</t>
    </rPh>
    <rPh sb="10" eb="12">
      <t>クブン</t>
    </rPh>
    <rPh sb="12" eb="14">
      <t>ヘンコウ</t>
    </rPh>
    <rPh sb="15" eb="17">
      <t>メイショウ</t>
    </rPh>
    <rPh sb="17" eb="19">
      <t>ヘンコウ</t>
    </rPh>
    <phoneticPr fontId="2"/>
  </si>
  <si>
    <t>-</t>
    <phoneticPr fontId="2"/>
  </si>
  <si>
    <t>-</t>
    <phoneticPr fontId="2"/>
  </si>
  <si>
    <t>-</t>
    <phoneticPr fontId="2"/>
  </si>
  <si>
    <t>　</t>
    <phoneticPr fontId="2"/>
  </si>
  <si>
    <t>総数</t>
    <rPh sb="0" eb="2">
      <t>ソウスウ</t>
    </rPh>
    <phoneticPr fontId="2"/>
  </si>
  <si>
    <t>県内</t>
    <rPh sb="0" eb="2">
      <t>ケンナイ</t>
    </rPh>
    <phoneticPr fontId="2"/>
  </si>
  <si>
    <t>県外</t>
    <rPh sb="0" eb="2">
      <t>ケンガイ</t>
    </rPh>
    <phoneticPr fontId="2"/>
  </si>
  <si>
    <t>-</t>
    <phoneticPr fontId="2"/>
  </si>
  <si>
    <t>観光客総数</t>
    <rPh sb="0" eb="3">
      <t>カンコウキャク</t>
    </rPh>
    <rPh sb="3" eb="5">
      <t>ソウスウ</t>
    </rPh>
    <phoneticPr fontId="2"/>
  </si>
  <si>
    <t>観光地利用者消費額</t>
    <rPh sb="0" eb="3">
      <t>カンコウチ</t>
    </rPh>
    <rPh sb="3" eb="6">
      <t>リヨウシャ</t>
    </rPh>
    <rPh sb="6" eb="8">
      <t>ショウヒ</t>
    </rPh>
    <rPh sb="8" eb="9">
      <t>ガク</t>
    </rPh>
    <phoneticPr fontId="2"/>
  </si>
  <si>
    <t>美笹高原</t>
    <rPh sb="0" eb="1">
      <t>ビ</t>
    </rPh>
    <rPh sb="1" eb="2">
      <t>ササ</t>
    </rPh>
    <rPh sb="2" eb="4">
      <t>コウゲン</t>
    </rPh>
    <phoneticPr fontId="2"/>
  </si>
  <si>
    <t>平成１２年</t>
    <rPh sb="0" eb="2">
      <t>ヘイセイ</t>
    </rPh>
    <rPh sb="4" eb="5">
      <t>ネン</t>
    </rPh>
    <phoneticPr fontId="2"/>
  </si>
  <si>
    <t>平成１１年</t>
    <rPh sb="0" eb="2">
      <t>ヘイセイ</t>
    </rPh>
    <rPh sb="4" eb="5">
      <t>ネン</t>
    </rPh>
    <phoneticPr fontId="2"/>
  </si>
  <si>
    <t>平成１３年</t>
    <rPh sb="0" eb="2">
      <t>ヘイセイ</t>
    </rPh>
    <rPh sb="4" eb="5">
      <t>ネン</t>
    </rPh>
    <phoneticPr fontId="2"/>
  </si>
  <si>
    <t>佐久平</t>
    <rPh sb="0" eb="2">
      <t>サク</t>
    </rPh>
    <rPh sb="2" eb="3">
      <t>ダイラ</t>
    </rPh>
    <phoneticPr fontId="2"/>
  </si>
  <si>
    <t>美笹湖</t>
    <rPh sb="0" eb="1">
      <t>ビ</t>
    </rPh>
    <rPh sb="1" eb="2">
      <t>ササ</t>
    </rPh>
    <rPh sb="2" eb="3">
      <t>コ</t>
    </rPh>
    <phoneticPr fontId="2"/>
  </si>
  <si>
    <t>佐久高原</t>
    <rPh sb="0" eb="2">
      <t>サク</t>
    </rPh>
    <rPh sb="2" eb="4">
      <t>コウゲン</t>
    </rPh>
    <phoneticPr fontId="2"/>
  </si>
  <si>
    <t>桐源湖貞祥寺</t>
    <rPh sb="0" eb="1">
      <t>ドウ</t>
    </rPh>
    <rPh sb="1" eb="2">
      <t>ミナモト</t>
    </rPh>
    <rPh sb="2" eb="3">
      <t>ミズウミ</t>
    </rPh>
    <rPh sb="3" eb="4">
      <t>タダシ</t>
    </rPh>
    <rPh sb="4" eb="5">
      <t>ショウ</t>
    </rPh>
    <rPh sb="5" eb="6">
      <t>テラ</t>
    </rPh>
    <phoneticPr fontId="2"/>
  </si>
  <si>
    <t>佐久高原内山峡</t>
    <rPh sb="0" eb="2">
      <t>サク</t>
    </rPh>
    <rPh sb="2" eb="4">
      <t>コウゲン</t>
    </rPh>
    <rPh sb="4" eb="6">
      <t>ウチヤマ</t>
    </rPh>
    <rPh sb="6" eb="7">
      <t>キョウ</t>
    </rPh>
    <phoneticPr fontId="2"/>
  </si>
  <si>
    <t>鼻顔稲荷神社
仙禄湖</t>
    <rPh sb="0" eb="1">
      <t>ハナ</t>
    </rPh>
    <rPh sb="1" eb="2">
      <t>カオ</t>
    </rPh>
    <rPh sb="2" eb="4">
      <t>イナリ</t>
    </rPh>
    <rPh sb="4" eb="6">
      <t>ジンジャ</t>
    </rPh>
    <rPh sb="7" eb="8">
      <t>セン</t>
    </rPh>
    <rPh sb="8" eb="9">
      <t>ロク</t>
    </rPh>
    <rPh sb="9" eb="10">
      <t>ミズウミ</t>
    </rPh>
    <phoneticPr fontId="2"/>
  </si>
  <si>
    <t>平尾山公園</t>
    <rPh sb="0" eb="2">
      <t>ヒラオ</t>
    </rPh>
    <rPh sb="2" eb="3">
      <t>ヤマ</t>
    </rPh>
    <rPh sb="3" eb="5">
      <t>コウエン</t>
    </rPh>
    <phoneticPr fontId="2"/>
  </si>
  <si>
    <t>田口峠狭岩峡</t>
    <rPh sb="0" eb="2">
      <t>タグチ</t>
    </rPh>
    <rPh sb="2" eb="3">
      <t>トウゲ</t>
    </rPh>
    <rPh sb="3" eb="4">
      <t>セバ</t>
    </rPh>
    <rPh sb="4" eb="5">
      <t>イワ</t>
    </rPh>
    <rPh sb="5" eb="6">
      <t>キョウ</t>
    </rPh>
    <phoneticPr fontId="2"/>
  </si>
  <si>
    <t>龍岡城跡五稜郭
稲荷山公園</t>
    <rPh sb="0" eb="1">
      <t>リュウ</t>
    </rPh>
    <rPh sb="1" eb="2">
      <t>オカ</t>
    </rPh>
    <rPh sb="2" eb="3">
      <t>シロ</t>
    </rPh>
    <rPh sb="3" eb="4">
      <t>アト</t>
    </rPh>
    <rPh sb="4" eb="7">
      <t>ゴリョウカク</t>
    </rPh>
    <rPh sb="8" eb="11">
      <t>イナリヤマ</t>
    </rPh>
    <rPh sb="11" eb="13">
      <t>コウエン</t>
    </rPh>
    <phoneticPr fontId="2"/>
  </si>
  <si>
    <t>大河原峠
春日渓谷</t>
    <rPh sb="0" eb="3">
      <t>オオガワラ</t>
    </rPh>
    <rPh sb="3" eb="4">
      <t>トウゲ</t>
    </rPh>
    <rPh sb="5" eb="7">
      <t>カスガ</t>
    </rPh>
    <rPh sb="7" eb="9">
      <t>ケイコク</t>
    </rPh>
    <phoneticPr fontId="2"/>
  </si>
  <si>
    <t>春日温泉</t>
    <rPh sb="0" eb="2">
      <t>カスガ</t>
    </rPh>
    <rPh sb="2" eb="4">
      <t>オンセン</t>
    </rPh>
    <phoneticPr fontId="2"/>
  </si>
  <si>
    <t>望月高原</t>
    <rPh sb="0" eb="2">
      <t>モチヅキ</t>
    </rPh>
    <rPh sb="2" eb="4">
      <t>コウゲン</t>
    </rPh>
    <phoneticPr fontId="2"/>
  </si>
  <si>
    <t>中山道
望月宿</t>
    <rPh sb="0" eb="3">
      <t>ナカセンドウ</t>
    </rPh>
    <rPh sb="4" eb="6">
      <t>モチヅキ</t>
    </rPh>
    <rPh sb="6" eb="7">
      <t>ヤド</t>
    </rPh>
    <phoneticPr fontId="2"/>
  </si>
  <si>
    <t>対前年比（利用者数）</t>
    <rPh sb="0" eb="1">
      <t>タイ</t>
    </rPh>
    <rPh sb="1" eb="4">
      <t>ゼンネンヒ</t>
    </rPh>
    <rPh sb="5" eb="8">
      <t>リヨウシャ</t>
    </rPh>
    <rPh sb="8" eb="9">
      <t>カズ</t>
    </rPh>
    <phoneticPr fontId="2"/>
  </si>
  <si>
    <t>資料：観光地利用者統計調査結果</t>
    <rPh sb="0" eb="2">
      <t>シリョウ</t>
    </rPh>
    <rPh sb="3" eb="6">
      <t>カンコウチ</t>
    </rPh>
    <rPh sb="6" eb="9">
      <t>リヨウシャ</t>
    </rPh>
    <rPh sb="9" eb="11">
      <t>トウケイ</t>
    </rPh>
    <rPh sb="11" eb="13">
      <t>チョウサ</t>
    </rPh>
    <rPh sb="13" eb="15">
      <t>ケッカ</t>
    </rPh>
    <phoneticPr fontId="2"/>
  </si>
  <si>
    <t>（単位：百人，％，千円）</t>
    <rPh sb="1" eb="3">
      <t>タンイ</t>
    </rPh>
    <rPh sb="4" eb="5">
      <t>ヒャク</t>
    </rPh>
    <rPh sb="5" eb="6">
      <t>ヒト</t>
    </rPh>
    <rPh sb="9" eb="11">
      <t>センエン</t>
    </rPh>
    <phoneticPr fontId="2"/>
  </si>
  <si>
    <t>美笹湖</t>
    <rPh sb="0" eb="1">
      <t>ビ</t>
    </rPh>
    <rPh sb="1" eb="2">
      <t>ササ</t>
    </rPh>
    <rPh sb="2" eb="3">
      <t>ミズウミ</t>
    </rPh>
    <phoneticPr fontId="2"/>
  </si>
  <si>
    <t>洞源湖・貞祥寺</t>
    <rPh sb="0" eb="1">
      <t>ホラ</t>
    </rPh>
    <rPh sb="1" eb="2">
      <t>ミナモト</t>
    </rPh>
    <rPh sb="2" eb="3">
      <t>ミズウミ</t>
    </rPh>
    <rPh sb="4" eb="5">
      <t>タダシ</t>
    </rPh>
    <rPh sb="5" eb="6">
      <t>ショウ</t>
    </rPh>
    <rPh sb="6" eb="7">
      <t>テラ</t>
    </rPh>
    <phoneticPr fontId="2"/>
  </si>
  <si>
    <t>鼻顔稲荷神社・仙禄湖</t>
    <rPh sb="0" eb="1">
      <t>ハナ</t>
    </rPh>
    <rPh sb="1" eb="2">
      <t>カオ</t>
    </rPh>
    <rPh sb="2" eb="4">
      <t>イナリ</t>
    </rPh>
    <rPh sb="4" eb="6">
      <t>ジンジャ</t>
    </rPh>
    <rPh sb="7" eb="8">
      <t>セン</t>
    </rPh>
    <rPh sb="8" eb="9">
      <t>ロク</t>
    </rPh>
    <rPh sb="9" eb="10">
      <t>ミズウミ</t>
    </rPh>
    <phoneticPr fontId="2"/>
  </si>
  <si>
    <t>内山峡</t>
    <rPh sb="0" eb="2">
      <t>ウチヤマ</t>
    </rPh>
    <rPh sb="2" eb="3">
      <t>キョウ</t>
    </rPh>
    <phoneticPr fontId="2"/>
  </si>
  <si>
    <t>年次</t>
    <rPh sb="0" eb="2">
      <t>ネンジ</t>
    </rPh>
    <phoneticPr fontId="2"/>
  </si>
  <si>
    <t>平尾公園　変更なし</t>
    <rPh sb="0" eb="2">
      <t>ヒラオ</t>
    </rPh>
    <rPh sb="2" eb="4">
      <t>コウエン</t>
    </rPh>
    <rPh sb="5" eb="7">
      <t>ヘンコウ</t>
    </rPh>
    <phoneticPr fontId="2"/>
  </si>
  <si>
    <t>21-1　観光地利用者数</t>
    <rPh sb="5" eb="8">
      <t>カンコウチ</t>
    </rPh>
    <rPh sb="8" eb="11">
      <t>リヨウシャ</t>
    </rPh>
    <rPh sb="11" eb="12">
      <t>カズ</t>
    </rPh>
    <phoneticPr fontId="2"/>
  </si>
  <si>
    <t>総数</t>
    <phoneticPr fontId="2"/>
  </si>
  <si>
    <t>美笹高原</t>
    <phoneticPr fontId="2"/>
  </si>
  <si>
    <t>佐久平</t>
    <phoneticPr fontId="2"/>
  </si>
  <si>
    <t>大河原峠</t>
    <rPh sb="0" eb="4">
      <t>オオガワラトウゲ</t>
    </rPh>
    <phoneticPr fontId="2"/>
  </si>
  <si>
    <t>龍岡城跡五稜郭</t>
    <rPh sb="0" eb="3">
      <t>タツオカジョウ</t>
    </rPh>
    <rPh sb="3" eb="4">
      <t>アト</t>
    </rPh>
    <phoneticPr fontId="2"/>
  </si>
  <si>
    <t>田口峠狭岩峡</t>
    <rPh sb="0" eb="2">
      <t>タグチ</t>
    </rPh>
    <rPh sb="2" eb="3">
      <t>トウゲ</t>
    </rPh>
    <rPh sb="3" eb="4">
      <t>セマ</t>
    </rPh>
    <rPh sb="4" eb="5">
      <t>イワ</t>
    </rPh>
    <rPh sb="5" eb="6">
      <t>キョウ</t>
    </rPh>
    <phoneticPr fontId="2"/>
  </si>
  <si>
    <t>（単位：百人）</t>
    <phoneticPr fontId="2"/>
  </si>
  <si>
    <t>利用者延数</t>
    <rPh sb="0" eb="3">
      <t>リヨウシャ</t>
    </rPh>
    <rPh sb="3" eb="4">
      <t>ノ</t>
    </rPh>
    <rPh sb="4" eb="5">
      <t>スウ</t>
    </rPh>
    <phoneticPr fontId="2"/>
  </si>
  <si>
    <t>佐久高原内山峡</t>
    <rPh sb="0" eb="2">
      <t>サク</t>
    </rPh>
    <rPh sb="2" eb="4">
      <t>コウゲン</t>
    </rPh>
    <rPh sb="4" eb="7">
      <t>ウチヤマキョウ</t>
    </rPh>
    <phoneticPr fontId="2"/>
  </si>
  <si>
    <t>中山道望月宿</t>
    <rPh sb="0" eb="3">
      <t>ナカセンドウ</t>
    </rPh>
    <rPh sb="3" eb="5">
      <t>モチヅキ</t>
    </rPh>
    <rPh sb="5" eb="6">
      <t>ジュク</t>
    </rPh>
    <phoneticPr fontId="2"/>
  </si>
  <si>
    <t>春日渓谷</t>
    <rPh sb="0" eb="2">
      <t>カスガ</t>
    </rPh>
    <rPh sb="2" eb="4">
      <t>ケイコク</t>
    </rPh>
    <phoneticPr fontId="2"/>
  </si>
  <si>
    <t>年</t>
    <rPh sb="0" eb="1">
      <t>ネン</t>
    </rPh>
    <phoneticPr fontId="2"/>
  </si>
  <si>
    <t>前年比</t>
    <rPh sb="0" eb="3">
      <t>ゼンネンヒ</t>
    </rPh>
    <phoneticPr fontId="2"/>
  </si>
  <si>
    <t>資料：公園緑地課</t>
    <rPh sb="0" eb="2">
      <t>シリョウ</t>
    </rPh>
    <rPh sb="3" eb="5">
      <t>コウエン</t>
    </rPh>
    <rPh sb="5" eb="8">
      <t>リョクチカ</t>
    </rPh>
    <phoneticPr fontId="2"/>
  </si>
  <si>
    <t>佐久スキーガーデンパラダ</t>
    <rPh sb="0" eb="2">
      <t>サク</t>
    </rPh>
    <phoneticPr fontId="2"/>
  </si>
  <si>
    <t>昆虫館</t>
    <rPh sb="0" eb="3">
      <t>コンチュウカン</t>
    </rPh>
    <phoneticPr fontId="2"/>
  </si>
  <si>
    <t>年度</t>
    <rPh sb="0" eb="2">
      <t>ネンド</t>
    </rPh>
    <phoneticPr fontId="2"/>
  </si>
  <si>
    <t>21-1　観光地利用者数（人）</t>
    <rPh sb="5" eb="8">
      <t>カンコウチ</t>
    </rPh>
    <rPh sb="8" eb="11">
      <t>リヨウシャ</t>
    </rPh>
    <rPh sb="11" eb="12">
      <t>カズ</t>
    </rPh>
    <rPh sb="13" eb="14">
      <t>ニン</t>
    </rPh>
    <phoneticPr fontId="2"/>
  </si>
  <si>
    <t>カブトムシドーム</t>
    <phoneticPr fontId="2"/>
  </si>
  <si>
    <t>※平成21年度より田口峠狭岩峡及び大河原峠春日渓谷の地点においての調査が実施されなくなりました。</t>
    <rPh sb="1" eb="3">
      <t>ヘイセイ</t>
    </rPh>
    <rPh sb="5" eb="7">
      <t>ネンド</t>
    </rPh>
    <rPh sb="15" eb="16">
      <t>オヨ</t>
    </rPh>
    <rPh sb="26" eb="28">
      <t>チテン</t>
    </rPh>
    <rPh sb="33" eb="35">
      <t>チョウサ</t>
    </rPh>
    <rPh sb="36" eb="38">
      <t>ジッシ</t>
    </rPh>
    <phoneticPr fontId="2"/>
  </si>
  <si>
    <t>稲 荷 山 公 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</si>
</sst>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font>
      <sz val="11"/>
      <name val="ＭＳ Ｐゴシック"/>
      <family val="3"/>
      <charset val="128"/>
    </font>
    <font>
      <sz val="11"/>
      <name val="ＭＳ Ｐゴシック"/>
      <family val="3"/>
      <charset val="128"/>
    </font>
    <font>
      <sz val="6"/>
      <name val="ＭＳ Ｐゴシック"/>
      <family val="3"/>
      <charset val="128"/>
    </font>
    <font>
      <b/>
      <sz val="11"/>
      <name val="明朝"/>
      <family val="1"/>
      <charset val="128"/>
    </font>
    <font>
      <sz val="11"/>
      <name val="明朝"/>
      <family val="1"/>
      <charset val="128"/>
    </font>
    <font>
      <sz val="10"/>
      <name val="明朝"/>
      <family val="1"/>
      <charset val="128"/>
    </font>
    <font>
      <sz val="9"/>
      <name val="明朝"/>
      <family val="1"/>
      <charset val="128"/>
    </font>
    <font>
      <b/>
      <sz val="12"/>
      <name val="ＭＳ 明朝"/>
      <family val="1"/>
      <charset val="128"/>
    </font>
    <font>
      <sz val="12"/>
      <name val="ＭＳ 明朝"/>
      <family val="1"/>
      <charset val="128"/>
    </font>
    <font>
      <sz val="10"/>
      <name val="ＭＳ 明朝"/>
      <family val="1"/>
      <charset val="128"/>
    </font>
    <font>
      <sz val="14"/>
      <name val="ＭＳ 明朝"/>
      <family val="1"/>
      <charset val="128"/>
    </font>
    <font>
      <sz val="11"/>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2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hair">
        <color indexed="64"/>
      </right>
      <top style="thin">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56">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right" vertical="center"/>
    </xf>
    <xf numFmtId="0" fontId="5" fillId="0" borderId="0" xfId="0" applyFont="1" applyAlignment="1">
      <alignment vertical="center"/>
    </xf>
    <xf numFmtId="38" fontId="4" fillId="0" borderId="0" xfId="0" applyNumberFormat="1" applyFont="1" applyAlignment="1">
      <alignment vertical="center"/>
    </xf>
    <xf numFmtId="0" fontId="6" fillId="0" borderId="1" xfId="0" applyFont="1" applyBorder="1" applyAlignment="1">
      <alignment horizontal="distributed"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38" fontId="6" fillId="0" borderId="0" xfId="2" applyFont="1" applyBorder="1" applyAlignment="1">
      <alignment horizontal="center" vertical="center"/>
    </xf>
    <xf numFmtId="38" fontId="6" fillId="0" borderId="0" xfId="2"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Border="1" applyAlignment="1">
      <alignment horizontal="distributed" vertical="center"/>
    </xf>
    <xf numFmtId="38" fontId="8" fillId="0" borderId="0" xfId="2" applyFont="1" applyBorder="1" applyAlignment="1">
      <alignment horizontal="right" vertical="center"/>
    </xf>
    <xf numFmtId="0" fontId="8" fillId="0" borderId="0" xfId="0" applyFont="1" applyBorder="1" applyAlignment="1">
      <alignment horizontal="center" vertical="center"/>
    </xf>
    <xf numFmtId="0" fontId="7" fillId="0" borderId="0" xfId="0" applyFont="1" applyAlignment="1">
      <alignment vertical="center" shrinkToFit="1"/>
    </xf>
    <xf numFmtId="0" fontId="8" fillId="0" borderId="0" xfId="0" applyFont="1" applyAlignment="1">
      <alignment vertical="center" shrinkToFit="1"/>
    </xf>
    <xf numFmtId="0" fontId="8" fillId="0" borderId="2" xfId="0" applyFont="1" applyBorder="1" applyAlignment="1">
      <alignment horizontal="center" vertical="center" shrinkToFit="1"/>
    </xf>
    <xf numFmtId="0" fontId="8" fillId="0" borderId="2" xfId="0" applyFont="1" applyBorder="1" applyAlignment="1">
      <alignment horizontal="distributed" vertical="center" shrinkToFit="1"/>
    </xf>
    <xf numFmtId="0" fontId="8" fillId="2" borderId="4" xfId="0" applyFont="1" applyFill="1" applyBorder="1" applyAlignment="1">
      <alignment horizontal="distributed" vertical="center" shrinkToFit="1"/>
    </xf>
    <xf numFmtId="0" fontId="8" fillId="2" borderId="5" xfId="0" applyFont="1" applyFill="1" applyBorder="1" applyAlignment="1">
      <alignment horizontal="distributed" vertical="center" shrinkToFit="1"/>
    </xf>
    <xf numFmtId="38" fontId="8" fillId="2" borderId="6" xfId="0" applyNumberFormat="1" applyFont="1" applyFill="1" applyBorder="1" applyAlignment="1">
      <alignment horizontal="right" vertical="center" shrinkToFit="1"/>
    </xf>
    <xf numFmtId="38" fontId="8" fillId="2" borderId="4" xfId="2" applyFont="1" applyFill="1" applyBorder="1" applyAlignment="1">
      <alignment horizontal="right" vertical="center" shrinkToFit="1"/>
    </xf>
    <xf numFmtId="38" fontId="8" fillId="2" borderId="5" xfId="2" applyFont="1" applyFill="1" applyBorder="1" applyAlignment="1">
      <alignment horizontal="right" vertical="center" shrinkToFit="1"/>
    </xf>
    <xf numFmtId="0" fontId="8" fillId="0" borderId="4" xfId="0" applyFont="1" applyBorder="1" applyAlignment="1">
      <alignment horizontal="distributed" vertical="center" shrinkToFit="1"/>
    </xf>
    <xf numFmtId="0" fontId="8" fillId="0" borderId="5" xfId="0" applyFont="1" applyBorder="1" applyAlignment="1">
      <alignment horizontal="distributed" vertical="center" shrinkToFit="1"/>
    </xf>
    <xf numFmtId="38" fontId="8" fillId="0" borderId="6" xfId="2" applyFont="1" applyFill="1" applyBorder="1" applyAlignment="1">
      <alignment horizontal="right" vertical="center" shrinkToFit="1"/>
    </xf>
    <xf numFmtId="38" fontId="8" fillId="0" borderId="4" xfId="2" applyFont="1" applyBorder="1" applyAlignment="1">
      <alignment horizontal="right" vertical="center" shrinkToFit="1"/>
    </xf>
    <xf numFmtId="38" fontId="8" fillId="0" borderId="5" xfId="2" applyFont="1" applyBorder="1" applyAlignment="1">
      <alignment horizontal="right" vertical="center" shrinkToFit="1"/>
    </xf>
    <xf numFmtId="38" fontId="8" fillId="0" borderId="6" xfId="2" applyFont="1" applyBorder="1" applyAlignment="1">
      <alignment horizontal="right" vertical="center" shrinkToFit="1"/>
    </xf>
    <xf numFmtId="38" fontId="8" fillId="0" borderId="6" xfId="0" applyNumberFormat="1" applyFont="1" applyBorder="1" applyAlignment="1">
      <alignment horizontal="right" vertical="center" shrinkToFit="1"/>
    </xf>
    <xf numFmtId="176" fontId="8" fillId="2" borderId="7" xfId="0" applyNumberFormat="1" applyFont="1" applyFill="1" applyBorder="1" applyAlignment="1">
      <alignment horizontal="right" vertical="center" shrinkToFit="1"/>
    </xf>
    <xf numFmtId="176" fontId="8" fillId="0" borderId="7" xfId="2" applyNumberFormat="1" applyFont="1" applyFill="1" applyBorder="1" applyAlignment="1">
      <alignment horizontal="right" vertical="center" shrinkToFit="1"/>
    </xf>
    <xf numFmtId="176" fontId="8" fillId="0" borderId="7" xfId="2" applyNumberFormat="1" applyFont="1" applyBorder="1" applyAlignment="1">
      <alignment horizontal="right" vertical="center" shrinkToFit="1"/>
    </xf>
    <xf numFmtId="176" fontId="8" fillId="0" borderId="7" xfId="0" applyNumberFormat="1" applyFont="1" applyBorder="1" applyAlignment="1">
      <alignment horizontal="right" vertical="center" shrinkToFit="1"/>
    </xf>
    <xf numFmtId="0" fontId="8" fillId="0" borderId="7" xfId="0" applyFont="1" applyBorder="1" applyAlignment="1">
      <alignment horizontal="center" vertical="center" shrinkToFit="1"/>
    </xf>
    <xf numFmtId="0" fontId="8" fillId="0" borderId="6" xfId="0" applyFont="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7"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38" fontId="8" fillId="0" borderId="0" xfId="0" applyNumberFormat="1" applyFont="1" applyBorder="1" applyAlignment="1">
      <alignment horizontal="right" vertical="center"/>
    </xf>
    <xf numFmtId="0" fontId="8" fillId="0" borderId="0" xfId="0" applyFont="1" applyBorder="1" applyAlignment="1">
      <alignment vertical="center"/>
    </xf>
    <xf numFmtId="0" fontId="9" fillId="0" borderId="0" xfId="0" applyFont="1" applyBorder="1" applyAlignment="1">
      <alignment horizontal="center" vertical="center"/>
    </xf>
    <xf numFmtId="0" fontId="10" fillId="0" borderId="8" xfId="0" applyFont="1" applyBorder="1" applyAlignment="1">
      <alignment horizontal="center" vertical="center" shrinkToFit="1"/>
    </xf>
    <xf numFmtId="38" fontId="10" fillId="0" borderId="9" xfId="2" applyFont="1" applyBorder="1" applyAlignment="1">
      <alignment horizontal="right" vertical="center" shrinkToFit="1"/>
    </xf>
    <xf numFmtId="0" fontId="10" fillId="3" borderId="9"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0" borderId="2" xfId="0" applyFont="1" applyBorder="1" applyAlignment="1">
      <alignment horizontal="center" vertical="center" shrinkToFit="1"/>
    </xf>
    <xf numFmtId="38" fontId="10" fillId="0" borderId="6" xfId="2" applyFont="1" applyBorder="1" applyAlignment="1">
      <alignment horizontal="right" vertical="center" shrinkToFit="1"/>
    </xf>
    <xf numFmtId="0" fontId="10" fillId="3" borderId="6" xfId="0" applyFont="1" applyFill="1" applyBorder="1" applyAlignment="1">
      <alignment horizontal="center" vertical="center" shrinkToFit="1"/>
    </xf>
    <xf numFmtId="0" fontId="10" fillId="3" borderId="2" xfId="0" applyFont="1" applyFill="1" applyBorder="1" applyAlignment="1">
      <alignment horizontal="center" vertical="center" shrinkToFit="1"/>
    </xf>
    <xf numFmtId="38" fontId="10" fillId="0" borderId="6" xfId="2" applyFont="1" applyFill="1" applyBorder="1" applyAlignment="1">
      <alignment horizontal="right" vertical="center" shrinkToFit="1"/>
    </xf>
    <xf numFmtId="38" fontId="10" fillId="3" borderId="6" xfId="2" applyFont="1" applyFill="1" applyBorder="1" applyAlignment="1">
      <alignment horizontal="right" vertical="center" shrinkToFit="1"/>
    </xf>
    <xf numFmtId="38" fontId="10" fillId="3" borderId="2" xfId="2" applyFont="1" applyFill="1" applyBorder="1" applyAlignment="1">
      <alignment horizontal="right" vertical="center" shrinkToFit="1"/>
    </xf>
    <xf numFmtId="0" fontId="10" fillId="0" borderId="2" xfId="0" applyFont="1" applyBorder="1" applyAlignment="1">
      <alignment horizontal="distributed" vertical="center" shrinkToFit="1"/>
    </xf>
    <xf numFmtId="38" fontId="10" fillId="0" borderId="2" xfId="2" applyFont="1" applyFill="1" applyBorder="1" applyAlignment="1">
      <alignment horizontal="right" vertical="center" shrinkToFit="1"/>
    </xf>
    <xf numFmtId="0" fontId="10" fillId="0" borderId="2" xfId="0" applyFont="1" applyFill="1" applyBorder="1" applyAlignment="1">
      <alignment horizontal="distributed" vertical="center" shrinkToFit="1"/>
    </xf>
    <xf numFmtId="0" fontId="8" fillId="0" borderId="0" xfId="0" applyFont="1" applyFill="1" applyBorder="1" applyAlignment="1">
      <alignment horizontal="center" vertical="center" shrinkToFit="1"/>
    </xf>
    <xf numFmtId="0" fontId="8" fillId="0" borderId="2" xfId="0" applyFont="1" applyFill="1" applyBorder="1" applyAlignment="1">
      <alignment horizontal="distributed" vertical="center" shrinkToFit="1"/>
    </xf>
    <xf numFmtId="38" fontId="8" fillId="0" borderId="6" xfId="0" applyNumberFormat="1" applyFont="1" applyFill="1" applyBorder="1" applyAlignment="1">
      <alignment horizontal="right" vertical="center" shrinkToFit="1"/>
    </xf>
    <xf numFmtId="176" fontId="8" fillId="0" borderId="7" xfId="0" applyNumberFormat="1" applyFont="1" applyFill="1" applyBorder="1" applyAlignment="1">
      <alignment horizontal="right" vertical="center" shrinkToFit="1"/>
    </xf>
    <xf numFmtId="38" fontId="8" fillId="0" borderId="4" xfId="2" applyFont="1" applyFill="1" applyBorder="1" applyAlignment="1">
      <alignment horizontal="right" vertical="center" shrinkToFit="1"/>
    </xf>
    <xf numFmtId="38" fontId="8" fillId="0" borderId="5" xfId="2" applyFont="1" applyFill="1" applyBorder="1" applyAlignment="1">
      <alignment horizontal="right" vertical="center" shrinkToFit="1"/>
    </xf>
    <xf numFmtId="38" fontId="8" fillId="0" borderId="0" xfId="2" applyFont="1" applyFill="1" applyBorder="1" applyAlignment="1">
      <alignment horizontal="right" vertical="center"/>
    </xf>
    <xf numFmtId="0" fontId="8" fillId="0" borderId="0" xfId="0" applyFont="1" applyFill="1" applyAlignment="1">
      <alignment vertical="center"/>
    </xf>
    <xf numFmtId="0" fontId="8" fillId="0" borderId="0" xfId="0" applyFont="1" applyFill="1" applyAlignment="1">
      <alignment vertical="center" shrinkToFit="1"/>
    </xf>
    <xf numFmtId="0" fontId="8" fillId="0" borderId="0" xfId="0" applyFont="1" applyFill="1" applyBorder="1" applyAlignment="1">
      <alignment horizontal="center" vertical="center"/>
    </xf>
    <xf numFmtId="0" fontId="8" fillId="0" borderId="2"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4" xfId="0" applyFont="1" applyFill="1" applyBorder="1" applyAlignment="1">
      <alignment horizontal="distributed" vertical="center" shrinkToFit="1"/>
    </xf>
    <xf numFmtId="0" fontId="8" fillId="0" borderId="5" xfId="0" applyFont="1" applyFill="1" applyBorder="1" applyAlignment="1">
      <alignment horizontal="distributed" vertical="center" shrinkToFit="1"/>
    </xf>
    <xf numFmtId="0" fontId="8" fillId="0" borderId="0" xfId="0" applyFont="1" applyFill="1" applyBorder="1" applyAlignment="1">
      <alignment horizontal="distributed" vertical="center"/>
    </xf>
    <xf numFmtId="0" fontId="9" fillId="0" borderId="6" xfId="0" applyFont="1" applyFill="1" applyBorder="1" applyAlignment="1">
      <alignment horizontal="center" vertical="center" shrinkToFit="1"/>
    </xf>
    <xf numFmtId="0" fontId="8" fillId="0" borderId="0" xfId="0" applyFont="1" applyFill="1" applyBorder="1" applyAlignment="1">
      <alignment horizontal="distributed" vertical="center" shrinkToFit="1"/>
    </xf>
    <xf numFmtId="38" fontId="8" fillId="0" borderId="0" xfId="2" applyFont="1" applyFill="1" applyBorder="1" applyAlignment="1">
      <alignment horizontal="right" vertical="center" shrinkToFit="1"/>
    </xf>
    <xf numFmtId="38" fontId="8" fillId="0" borderId="25" xfId="2" applyFont="1" applyFill="1" applyBorder="1" applyAlignment="1">
      <alignment horizontal="right" vertical="center" shrinkToFit="1"/>
    </xf>
    <xf numFmtId="176" fontId="8" fillId="0" borderId="26" xfId="2" applyNumberFormat="1" applyFont="1" applyFill="1" applyBorder="1" applyAlignment="1">
      <alignment horizontal="right" vertical="center" shrinkToFit="1"/>
    </xf>
    <xf numFmtId="38" fontId="8" fillId="0" borderId="27" xfId="2" applyFont="1" applyFill="1" applyBorder="1" applyAlignment="1">
      <alignment horizontal="right" vertical="center" shrinkToFit="1"/>
    </xf>
    <xf numFmtId="38" fontId="8" fillId="0" borderId="28" xfId="2" applyFont="1" applyFill="1" applyBorder="1" applyAlignment="1">
      <alignment horizontal="right" vertical="center" shrinkToFit="1"/>
    </xf>
    <xf numFmtId="38" fontId="6" fillId="0" borderId="10" xfId="2" applyFont="1" applyBorder="1" applyAlignment="1">
      <alignment horizontal="center" vertical="center"/>
    </xf>
    <xf numFmtId="38" fontId="6" fillId="0" borderId="11" xfId="2" applyFont="1" applyBorder="1" applyAlignment="1">
      <alignment horizontal="center" vertical="center"/>
    </xf>
    <xf numFmtId="176" fontId="6" fillId="0" borderId="0" xfId="1" applyNumberFormat="1" applyFont="1" applyBorder="1" applyAlignment="1">
      <alignment horizontal="center" vertical="center"/>
    </xf>
    <xf numFmtId="38" fontId="6" fillId="0" borderId="12" xfId="2" applyFont="1" applyBorder="1" applyAlignment="1">
      <alignment horizontal="center" vertical="center"/>
    </xf>
    <xf numFmtId="38" fontId="6" fillId="0" borderId="0" xfId="2" applyFont="1" applyAlignment="1">
      <alignment horizontal="center" vertical="center"/>
    </xf>
    <xf numFmtId="38" fontId="6" fillId="0" borderId="0" xfId="2"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4" fillId="0" borderId="15"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7" xfId="0" applyFont="1" applyBorder="1" applyAlignment="1">
      <alignment horizontal="distributed" vertical="center" justifyLastLine="1"/>
    </xf>
    <xf numFmtId="0" fontId="5" fillId="0" borderId="0" xfId="0" applyFont="1" applyAlignment="1">
      <alignment horizontal="left" vertical="center"/>
    </xf>
    <xf numFmtId="0" fontId="6" fillId="0" borderId="1" xfId="0" applyFont="1" applyBorder="1" applyAlignment="1">
      <alignment horizontal="center" vertical="center" shrinkToFit="1"/>
    </xf>
    <xf numFmtId="0" fontId="6" fillId="0" borderId="1" xfId="0" applyFont="1" applyBorder="1" applyAlignment="1">
      <alignment horizontal="distributed" vertical="center"/>
    </xf>
    <xf numFmtId="0" fontId="6" fillId="0" borderId="18" xfId="0" applyFont="1" applyBorder="1" applyAlignment="1">
      <alignment horizontal="center" vertical="center"/>
    </xf>
    <xf numFmtId="0" fontId="6" fillId="0" borderId="17" xfId="0" applyFont="1" applyBorder="1" applyAlignment="1">
      <alignment horizontal="distributed" vertical="center"/>
    </xf>
    <xf numFmtId="0" fontId="6" fillId="0" borderId="1" xfId="0" applyFont="1" applyBorder="1" applyAlignment="1">
      <alignment horizontal="distributed" vertical="center" wrapText="1"/>
    </xf>
    <xf numFmtId="0" fontId="6" fillId="0" borderId="19" xfId="0" applyFont="1" applyBorder="1" applyAlignment="1">
      <alignment horizontal="distributed" vertical="center"/>
    </xf>
    <xf numFmtId="176" fontId="6" fillId="0" borderId="0" xfId="1" applyNumberFormat="1" applyFont="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8" fillId="0" borderId="2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20" xfId="0" applyFont="1" applyBorder="1" applyAlignment="1">
      <alignment horizontal="center" vertical="center" shrinkToFit="1"/>
    </xf>
    <xf numFmtId="0" fontId="8" fillId="0" borderId="10" xfId="0" applyFont="1" applyBorder="1" applyAlignment="1">
      <alignment horizontal="center" vertical="center" shrinkToFit="1"/>
    </xf>
    <xf numFmtId="0" fontId="0" fillId="0" borderId="10" xfId="0" applyBorder="1" applyAlignment="1">
      <alignment horizontal="center" vertical="center" shrinkToFit="1"/>
    </xf>
    <xf numFmtId="0" fontId="0" fillId="0" borderId="15" xfId="0" applyBorder="1" applyAlignment="1">
      <alignment horizontal="center" vertical="center" shrinkToFit="1"/>
    </xf>
    <xf numFmtId="0" fontId="0" fillId="0" borderId="21" xfId="0" applyBorder="1" applyAlignment="1">
      <alignment horizontal="center" vertical="center" shrinkToFit="1"/>
    </xf>
    <xf numFmtId="0" fontId="0" fillId="0" borderId="12" xfId="0" applyBorder="1" applyAlignment="1">
      <alignment horizontal="center" vertical="center" shrinkToFit="1"/>
    </xf>
    <xf numFmtId="0" fontId="0" fillId="0" borderId="17" xfId="0" applyBorder="1" applyAlignment="1">
      <alignment horizontal="center" vertical="center" shrinkToFit="1"/>
    </xf>
    <xf numFmtId="0" fontId="7" fillId="0" borderId="2" xfId="0" applyFont="1" applyBorder="1" applyAlignment="1">
      <alignment vertical="center" shrinkToFit="1"/>
    </xf>
    <xf numFmtId="0" fontId="7" fillId="0" borderId="2" xfId="0" applyFont="1" applyFill="1" applyBorder="1" applyAlignment="1">
      <alignment vertical="center" shrinkToFit="1"/>
    </xf>
    <xf numFmtId="0" fontId="8" fillId="0" borderId="0" xfId="0" applyFont="1" applyFill="1" applyBorder="1" applyAlignment="1">
      <alignment horizontal="center" vertical="center" shrinkToFit="1"/>
    </xf>
    <xf numFmtId="0" fontId="8" fillId="0" borderId="20" xfId="0" applyFont="1" applyFill="1" applyBorder="1" applyAlignment="1">
      <alignment horizontal="center" vertical="center"/>
    </xf>
    <xf numFmtId="0" fontId="8" fillId="0" borderId="10" xfId="0" applyFont="1" applyFill="1" applyBorder="1" applyAlignment="1">
      <alignment horizontal="center" vertical="center"/>
    </xf>
    <xf numFmtId="0" fontId="0" fillId="0" borderId="10" xfId="0" applyFill="1" applyBorder="1" applyAlignment="1">
      <alignment horizontal="center" vertical="center"/>
    </xf>
    <xf numFmtId="0" fontId="0" fillId="0" borderId="15" xfId="0" applyFill="1" applyBorder="1" applyAlignment="1">
      <alignment horizontal="center" vertical="center"/>
    </xf>
    <xf numFmtId="0" fontId="8" fillId="0" borderId="12" xfId="0" applyFont="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21"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7" xfId="0" applyFill="1" applyBorder="1" applyAlignment="1">
      <alignment horizontal="center" vertical="center" shrinkToFit="1"/>
    </xf>
    <xf numFmtId="0" fontId="0" fillId="0" borderId="10" xfId="0" applyFill="1" applyBorder="1" applyAlignment="1">
      <alignment vertical="center" shrinkToFit="1"/>
    </xf>
    <xf numFmtId="0" fontId="0" fillId="0" borderId="15" xfId="0" applyFill="1" applyBorder="1" applyAlignment="1">
      <alignment vertical="center" shrinkToFit="1"/>
    </xf>
    <xf numFmtId="0" fontId="0" fillId="0" borderId="21" xfId="0" applyFill="1" applyBorder="1" applyAlignment="1">
      <alignment vertical="center" shrinkToFit="1"/>
    </xf>
    <xf numFmtId="0" fontId="0" fillId="0" borderId="12" xfId="0" applyFill="1" applyBorder="1" applyAlignment="1">
      <alignment vertical="center" shrinkToFit="1"/>
    </xf>
    <xf numFmtId="0" fontId="0" fillId="0" borderId="17" xfId="0" applyFill="1" applyBorder="1" applyAlignment="1">
      <alignment vertical="center" shrinkToFit="1"/>
    </xf>
    <xf numFmtId="0" fontId="0" fillId="0" borderId="10" xfId="0" applyBorder="1" applyAlignment="1">
      <alignment vertical="center" shrinkToFit="1"/>
    </xf>
    <xf numFmtId="0" fontId="0" fillId="0" borderId="15" xfId="0" applyBorder="1" applyAlignment="1">
      <alignment vertical="center" shrinkToFit="1"/>
    </xf>
    <xf numFmtId="0" fontId="0" fillId="0" borderId="21" xfId="0" applyBorder="1" applyAlignment="1">
      <alignment vertical="center" shrinkToFit="1"/>
    </xf>
    <xf numFmtId="0" fontId="0" fillId="0" borderId="12" xfId="0" applyBorder="1" applyAlignment="1">
      <alignment vertical="center" shrinkToFit="1"/>
    </xf>
    <xf numFmtId="0" fontId="0" fillId="0" borderId="17" xfId="0" applyBorder="1" applyAlignment="1">
      <alignment vertical="center" shrinkToFit="1"/>
    </xf>
    <xf numFmtId="0" fontId="8" fillId="2" borderId="20"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0" fillId="0" borderId="10" xfId="0" applyBorder="1"/>
    <xf numFmtId="0" fontId="0" fillId="0" borderId="15" xfId="0" applyBorder="1"/>
    <xf numFmtId="0" fontId="0" fillId="0" borderId="21" xfId="0" applyBorder="1"/>
    <xf numFmtId="0" fontId="0" fillId="0" borderId="12" xfId="0" applyBorder="1"/>
    <xf numFmtId="0" fontId="0" fillId="0" borderId="17" xfId="0" applyBorder="1"/>
    <xf numFmtId="0" fontId="0" fillId="0" borderId="22" xfId="0" applyBorder="1" applyAlignment="1">
      <alignment horizontal="center" vertical="center" shrinkToFit="1"/>
    </xf>
    <xf numFmtId="0" fontId="8" fillId="0" borderId="23" xfId="0" applyFont="1" applyBorder="1" applyAlignment="1">
      <alignment horizontal="center" vertical="center" shrinkToFit="1"/>
    </xf>
    <xf numFmtId="0" fontId="0" fillId="0" borderId="24" xfId="0" applyBorder="1" applyAlignment="1">
      <alignment horizontal="center" vertical="center" shrinkToFit="1"/>
    </xf>
    <xf numFmtId="0" fontId="8" fillId="0" borderId="23" xfId="0" applyFont="1" applyBorder="1" applyAlignment="1">
      <alignment vertical="center" textRotation="255" shrinkToFit="1"/>
    </xf>
    <xf numFmtId="0" fontId="8" fillId="0" borderId="24" xfId="0" applyFont="1" applyBorder="1" applyAlignment="1">
      <alignment vertical="center" textRotation="255" shrinkToFit="1"/>
    </xf>
    <xf numFmtId="0" fontId="11" fillId="0" borderId="0" xfId="0" applyFont="1" applyFill="1" applyBorder="1" applyAlignment="1">
      <alignment horizontal="center"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1343025</xdr:colOff>
      <xdr:row>11</xdr:row>
      <xdr:rowOff>76200</xdr:rowOff>
    </xdr:from>
    <xdr:to>
      <xdr:col>17</xdr:col>
      <xdr:colOff>104775</xdr:colOff>
      <xdr:row>11</xdr:row>
      <xdr:rowOff>76200</xdr:rowOff>
    </xdr:to>
    <xdr:sp macro="" textlink="">
      <xdr:nvSpPr>
        <xdr:cNvPr id="4108" name="Line 3">
          <a:extLst>
            <a:ext uri="{FF2B5EF4-FFF2-40B4-BE49-F238E27FC236}">
              <a16:creationId xmlns:a16="http://schemas.microsoft.com/office/drawing/2014/main" id="{BAD27457-611F-4454-BD17-B8B0DCDC272F}"/>
            </a:ext>
          </a:extLst>
        </xdr:cNvPr>
        <xdr:cNvSpPr>
          <a:spLocks noChangeShapeType="1"/>
        </xdr:cNvSpPr>
      </xdr:nvSpPr>
      <xdr:spPr bwMode="auto">
        <a:xfrm>
          <a:off x="10287000" y="1828800"/>
          <a:ext cx="2000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1400175</xdr:colOff>
      <xdr:row>9</xdr:row>
      <xdr:rowOff>76200</xdr:rowOff>
    </xdr:from>
    <xdr:to>
      <xdr:col>17</xdr:col>
      <xdr:colOff>104775</xdr:colOff>
      <xdr:row>10</xdr:row>
      <xdr:rowOff>76200</xdr:rowOff>
    </xdr:to>
    <xdr:sp macro="" textlink="">
      <xdr:nvSpPr>
        <xdr:cNvPr id="4109" name="Freeform 7">
          <a:extLst>
            <a:ext uri="{FF2B5EF4-FFF2-40B4-BE49-F238E27FC236}">
              <a16:creationId xmlns:a16="http://schemas.microsoft.com/office/drawing/2014/main" id="{AFC377B2-09CC-4D78-BC32-6AC7310C9349}"/>
            </a:ext>
          </a:extLst>
        </xdr:cNvPr>
        <xdr:cNvSpPr>
          <a:spLocks/>
        </xdr:cNvSpPr>
      </xdr:nvSpPr>
      <xdr:spPr bwMode="auto">
        <a:xfrm>
          <a:off x="10344150" y="1562100"/>
          <a:ext cx="142875" cy="133350"/>
        </a:xfrm>
        <a:custGeom>
          <a:avLst/>
          <a:gdLst>
            <a:gd name="T0" fmla="*/ 0 w 15"/>
            <a:gd name="T1" fmla="*/ 0 h 16"/>
            <a:gd name="T2" fmla="*/ 142875 w 15"/>
            <a:gd name="T3" fmla="*/ 66675 h 16"/>
            <a:gd name="T4" fmla="*/ 19050 w 15"/>
            <a:gd name="T5" fmla="*/ 133350 h 16"/>
            <a:gd name="T6" fmla="*/ 0 60000 65536"/>
            <a:gd name="T7" fmla="*/ 0 60000 65536"/>
            <a:gd name="T8" fmla="*/ 0 60000 65536"/>
            <a:gd name="T9" fmla="*/ 0 w 15"/>
            <a:gd name="T10" fmla="*/ 0 h 16"/>
            <a:gd name="T11" fmla="*/ 15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1400175</xdr:colOff>
      <xdr:row>7</xdr:row>
      <xdr:rowOff>57150</xdr:rowOff>
    </xdr:from>
    <xdr:to>
      <xdr:col>17</xdr:col>
      <xdr:colOff>104775</xdr:colOff>
      <xdr:row>8</xdr:row>
      <xdr:rowOff>57150</xdr:rowOff>
    </xdr:to>
    <xdr:sp macro="" textlink="">
      <xdr:nvSpPr>
        <xdr:cNvPr id="4110" name="Freeform 8">
          <a:extLst>
            <a:ext uri="{FF2B5EF4-FFF2-40B4-BE49-F238E27FC236}">
              <a16:creationId xmlns:a16="http://schemas.microsoft.com/office/drawing/2014/main" id="{6D0D3BB2-B856-4D6F-8B03-176E4E79E168}"/>
            </a:ext>
          </a:extLst>
        </xdr:cNvPr>
        <xdr:cNvSpPr>
          <a:spLocks/>
        </xdr:cNvSpPr>
      </xdr:nvSpPr>
      <xdr:spPr bwMode="auto">
        <a:xfrm>
          <a:off x="10344150" y="1276350"/>
          <a:ext cx="142875" cy="133350"/>
        </a:xfrm>
        <a:custGeom>
          <a:avLst/>
          <a:gdLst>
            <a:gd name="T0" fmla="*/ 0 w 15"/>
            <a:gd name="T1" fmla="*/ 0 h 16"/>
            <a:gd name="T2" fmla="*/ 142875 w 15"/>
            <a:gd name="T3" fmla="*/ 66675 h 16"/>
            <a:gd name="T4" fmla="*/ 19050 w 15"/>
            <a:gd name="T5" fmla="*/ 133350 h 16"/>
            <a:gd name="T6" fmla="*/ 0 60000 65536"/>
            <a:gd name="T7" fmla="*/ 0 60000 65536"/>
            <a:gd name="T8" fmla="*/ 0 60000 65536"/>
            <a:gd name="T9" fmla="*/ 0 w 15"/>
            <a:gd name="T10" fmla="*/ 0 h 16"/>
            <a:gd name="T11" fmla="*/ 15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9</xdr:row>
      <xdr:rowOff>76200</xdr:rowOff>
    </xdr:from>
    <xdr:to>
      <xdr:col>5</xdr:col>
      <xdr:colOff>0</xdr:colOff>
      <xdr:row>9</xdr:row>
      <xdr:rowOff>76200</xdr:rowOff>
    </xdr:to>
    <xdr:sp macro="" textlink="">
      <xdr:nvSpPr>
        <xdr:cNvPr id="23601" name="Line 1">
          <a:extLst>
            <a:ext uri="{FF2B5EF4-FFF2-40B4-BE49-F238E27FC236}">
              <a16:creationId xmlns:a16="http://schemas.microsoft.com/office/drawing/2014/main" id="{578D8936-1FFF-4A87-81B0-6808E3D58890}"/>
            </a:ext>
          </a:extLst>
        </xdr:cNvPr>
        <xdr:cNvSpPr>
          <a:spLocks noChangeShapeType="1"/>
        </xdr:cNvSpPr>
      </xdr:nvSpPr>
      <xdr:spPr bwMode="auto">
        <a:xfrm>
          <a:off x="2600325" y="2133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7</xdr:row>
      <xdr:rowOff>76200</xdr:rowOff>
    </xdr:from>
    <xdr:to>
      <xdr:col>5</xdr:col>
      <xdr:colOff>0</xdr:colOff>
      <xdr:row>8</xdr:row>
      <xdr:rowOff>76200</xdr:rowOff>
    </xdr:to>
    <xdr:sp macro="" textlink="">
      <xdr:nvSpPr>
        <xdr:cNvPr id="23602" name="Freeform 2">
          <a:extLst>
            <a:ext uri="{FF2B5EF4-FFF2-40B4-BE49-F238E27FC236}">
              <a16:creationId xmlns:a16="http://schemas.microsoft.com/office/drawing/2014/main" id="{38C40EEC-8447-46DA-9431-CFD593105AFF}"/>
            </a:ext>
          </a:extLst>
        </xdr:cNvPr>
        <xdr:cNvSpPr>
          <a:spLocks/>
        </xdr:cNvSpPr>
      </xdr:nvSpPr>
      <xdr:spPr bwMode="auto">
        <a:xfrm>
          <a:off x="2600325" y="1676400"/>
          <a:ext cx="0" cy="228600"/>
        </a:xfrm>
        <a:custGeom>
          <a:avLst/>
          <a:gdLst>
            <a:gd name="T0" fmla="*/ 0 w 15"/>
            <a:gd name="T1" fmla="*/ 0 h 16"/>
            <a:gd name="T2" fmla="*/ 0 w 15"/>
            <a:gd name="T3" fmla="*/ 114300 h 16"/>
            <a:gd name="T4" fmla="*/ 0 w 15"/>
            <a:gd name="T5" fmla="*/ 228600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5</xdr:row>
      <xdr:rowOff>57150</xdr:rowOff>
    </xdr:from>
    <xdr:to>
      <xdr:col>5</xdr:col>
      <xdr:colOff>0</xdr:colOff>
      <xdr:row>6</xdr:row>
      <xdr:rowOff>57150</xdr:rowOff>
    </xdr:to>
    <xdr:sp macro="" textlink="">
      <xdr:nvSpPr>
        <xdr:cNvPr id="23603" name="Freeform 3">
          <a:extLst>
            <a:ext uri="{FF2B5EF4-FFF2-40B4-BE49-F238E27FC236}">
              <a16:creationId xmlns:a16="http://schemas.microsoft.com/office/drawing/2014/main" id="{212F9BCA-02AB-4102-862A-9264719AAE10}"/>
            </a:ext>
          </a:extLst>
        </xdr:cNvPr>
        <xdr:cNvSpPr>
          <a:spLocks/>
        </xdr:cNvSpPr>
      </xdr:nvSpPr>
      <xdr:spPr bwMode="auto">
        <a:xfrm>
          <a:off x="2600325" y="1200150"/>
          <a:ext cx="0" cy="228600"/>
        </a:xfrm>
        <a:custGeom>
          <a:avLst/>
          <a:gdLst>
            <a:gd name="T0" fmla="*/ 0 w 15"/>
            <a:gd name="T1" fmla="*/ 0 h 16"/>
            <a:gd name="T2" fmla="*/ 0 w 15"/>
            <a:gd name="T3" fmla="*/ 114300 h 16"/>
            <a:gd name="T4" fmla="*/ 0 w 15"/>
            <a:gd name="T5" fmla="*/ 228600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22</xdr:row>
      <xdr:rowOff>76200</xdr:rowOff>
    </xdr:from>
    <xdr:to>
      <xdr:col>5</xdr:col>
      <xdr:colOff>0</xdr:colOff>
      <xdr:row>22</xdr:row>
      <xdr:rowOff>76200</xdr:rowOff>
    </xdr:to>
    <xdr:sp macro="" textlink="">
      <xdr:nvSpPr>
        <xdr:cNvPr id="23604" name="Line 4">
          <a:extLst>
            <a:ext uri="{FF2B5EF4-FFF2-40B4-BE49-F238E27FC236}">
              <a16:creationId xmlns:a16="http://schemas.microsoft.com/office/drawing/2014/main" id="{8B6AC804-FFAB-40AA-9052-E5F2ED732320}"/>
            </a:ext>
          </a:extLst>
        </xdr:cNvPr>
        <xdr:cNvSpPr>
          <a:spLocks noChangeShapeType="1"/>
        </xdr:cNvSpPr>
      </xdr:nvSpPr>
      <xdr:spPr bwMode="auto">
        <a:xfrm>
          <a:off x="2600325" y="500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20</xdr:row>
      <xdr:rowOff>76200</xdr:rowOff>
    </xdr:from>
    <xdr:to>
      <xdr:col>5</xdr:col>
      <xdr:colOff>0</xdr:colOff>
      <xdr:row>21</xdr:row>
      <xdr:rowOff>76200</xdr:rowOff>
    </xdr:to>
    <xdr:sp macro="" textlink="">
      <xdr:nvSpPr>
        <xdr:cNvPr id="23605" name="Freeform 5">
          <a:extLst>
            <a:ext uri="{FF2B5EF4-FFF2-40B4-BE49-F238E27FC236}">
              <a16:creationId xmlns:a16="http://schemas.microsoft.com/office/drawing/2014/main" id="{2119A525-4FAB-466F-BFF3-AFF0D0A44018}"/>
            </a:ext>
          </a:extLst>
        </xdr:cNvPr>
        <xdr:cNvSpPr>
          <a:spLocks/>
        </xdr:cNvSpPr>
      </xdr:nvSpPr>
      <xdr:spPr bwMode="auto">
        <a:xfrm>
          <a:off x="2600325" y="4543425"/>
          <a:ext cx="0" cy="228600"/>
        </a:xfrm>
        <a:custGeom>
          <a:avLst/>
          <a:gdLst>
            <a:gd name="T0" fmla="*/ 0 w 15"/>
            <a:gd name="T1" fmla="*/ 0 h 16"/>
            <a:gd name="T2" fmla="*/ 0 w 15"/>
            <a:gd name="T3" fmla="*/ 114300 h 16"/>
            <a:gd name="T4" fmla="*/ 0 w 15"/>
            <a:gd name="T5" fmla="*/ 228600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18</xdr:row>
      <xdr:rowOff>57150</xdr:rowOff>
    </xdr:from>
    <xdr:to>
      <xdr:col>5</xdr:col>
      <xdr:colOff>0</xdr:colOff>
      <xdr:row>19</xdr:row>
      <xdr:rowOff>57150</xdr:rowOff>
    </xdr:to>
    <xdr:sp macro="" textlink="">
      <xdr:nvSpPr>
        <xdr:cNvPr id="23606" name="Freeform 6">
          <a:extLst>
            <a:ext uri="{FF2B5EF4-FFF2-40B4-BE49-F238E27FC236}">
              <a16:creationId xmlns:a16="http://schemas.microsoft.com/office/drawing/2014/main" id="{2B1EF9B2-48A6-485C-933A-2D8A67F862F6}"/>
            </a:ext>
          </a:extLst>
        </xdr:cNvPr>
        <xdr:cNvSpPr>
          <a:spLocks/>
        </xdr:cNvSpPr>
      </xdr:nvSpPr>
      <xdr:spPr bwMode="auto">
        <a:xfrm>
          <a:off x="2600325" y="4067175"/>
          <a:ext cx="0" cy="228600"/>
        </a:xfrm>
        <a:custGeom>
          <a:avLst/>
          <a:gdLst>
            <a:gd name="T0" fmla="*/ 0 w 15"/>
            <a:gd name="T1" fmla="*/ 0 h 16"/>
            <a:gd name="T2" fmla="*/ 0 w 15"/>
            <a:gd name="T3" fmla="*/ 114300 h 16"/>
            <a:gd name="T4" fmla="*/ 0 w 15"/>
            <a:gd name="T5" fmla="*/ 228600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35</xdr:row>
      <xdr:rowOff>76200</xdr:rowOff>
    </xdr:from>
    <xdr:to>
      <xdr:col>5</xdr:col>
      <xdr:colOff>0</xdr:colOff>
      <xdr:row>35</xdr:row>
      <xdr:rowOff>76200</xdr:rowOff>
    </xdr:to>
    <xdr:sp macro="" textlink="">
      <xdr:nvSpPr>
        <xdr:cNvPr id="23607" name="Line 7">
          <a:extLst>
            <a:ext uri="{FF2B5EF4-FFF2-40B4-BE49-F238E27FC236}">
              <a16:creationId xmlns:a16="http://schemas.microsoft.com/office/drawing/2014/main" id="{DA7F38B5-D2D1-4828-8CFA-14E7A6FE3CD7}"/>
            </a:ext>
          </a:extLst>
        </xdr:cNvPr>
        <xdr:cNvSpPr>
          <a:spLocks noChangeShapeType="1"/>
        </xdr:cNvSpPr>
      </xdr:nvSpPr>
      <xdr:spPr bwMode="auto">
        <a:xfrm>
          <a:off x="2600325" y="7867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76200</xdr:rowOff>
    </xdr:from>
    <xdr:to>
      <xdr:col>5</xdr:col>
      <xdr:colOff>0</xdr:colOff>
      <xdr:row>34</xdr:row>
      <xdr:rowOff>76200</xdr:rowOff>
    </xdr:to>
    <xdr:sp macro="" textlink="">
      <xdr:nvSpPr>
        <xdr:cNvPr id="23608" name="Freeform 8">
          <a:extLst>
            <a:ext uri="{FF2B5EF4-FFF2-40B4-BE49-F238E27FC236}">
              <a16:creationId xmlns:a16="http://schemas.microsoft.com/office/drawing/2014/main" id="{8B0FD6F9-079B-40E9-8F95-055EEDA9B5AE}"/>
            </a:ext>
          </a:extLst>
        </xdr:cNvPr>
        <xdr:cNvSpPr>
          <a:spLocks/>
        </xdr:cNvSpPr>
      </xdr:nvSpPr>
      <xdr:spPr bwMode="auto">
        <a:xfrm>
          <a:off x="2600325" y="7410450"/>
          <a:ext cx="0" cy="228600"/>
        </a:xfrm>
        <a:custGeom>
          <a:avLst/>
          <a:gdLst>
            <a:gd name="T0" fmla="*/ 0 w 15"/>
            <a:gd name="T1" fmla="*/ 0 h 16"/>
            <a:gd name="T2" fmla="*/ 0 w 15"/>
            <a:gd name="T3" fmla="*/ 114300 h 16"/>
            <a:gd name="T4" fmla="*/ 0 w 15"/>
            <a:gd name="T5" fmla="*/ 228600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31</xdr:row>
      <xdr:rowOff>57150</xdr:rowOff>
    </xdr:from>
    <xdr:to>
      <xdr:col>5</xdr:col>
      <xdr:colOff>0</xdr:colOff>
      <xdr:row>32</xdr:row>
      <xdr:rowOff>57150</xdr:rowOff>
    </xdr:to>
    <xdr:sp macro="" textlink="">
      <xdr:nvSpPr>
        <xdr:cNvPr id="23609" name="Freeform 9">
          <a:extLst>
            <a:ext uri="{FF2B5EF4-FFF2-40B4-BE49-F238E27FC236}">
              <a16:creationId xmlns:a16="http://schemas.microsoft.com/office/drawing/2014/main" id="{6D173E86-7C17-4BD7-9D8E-65D930235E87}"/>
            </a:ext>
          </a:extLst>
        </xdr:cNvPr>
        <xdr:cNvSpPr>
          <a:spLocks/>
        </xdr:cNvSpPr>
      </xdr:nvSpPr>
      <xdr:spPr bwMode="auto">
        <a:xfrm>
          <a:off x="2600325" y="6934200"/>
          <a:ext cx="0" cy="228600"/>
        </a:xfrm>
        <a:custGeom>
          <a:avLst/>
          <a:gdLst>
            <a:gd name="T0" fmla="*/ 0 w 15"/>
            <a:gd name="T1" fmla="*/ 0 h 16"/>
            <a:gd name="T2" fmla="*/ 0 w 15"/>
            <a:gd name="T3" fmla="*/ 114300 h 16"/>
            <a:gd name="T4" fmla="*/ 0 w 15"/>
            <a:gd name="T5" fmla="*/ 228600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48</xdr:row>
      <xdr:rowOff>76200</xdr:rowOff>
    </xdr:from>
    <xdr:to>
      <xdr:col>5</xdr:col>
      <xdr:colOff>0</xdr:colOff>
      <xdr:row>48</xdr:row>
      <xdr:rowOff>76200</xdr:rowOff>
    </xdr:to>
    <xdr:sp macro="" textlink="">
      <xdr:nvSpPr>
        <xdr:cNvPr id="23610" name="Line 10">
          <a:extLst>
            <a:ext uri="{FF2B5EF4-FFF2-40B4-BE49-F238E27FC236}">
              <a16:creationId xmlns:a16="http://schemas.microsoft.com/office/drawing/2014/main" id="{F4E97A5E-E6CC-4647-8471-D3F0C2DB3198}"/>
            </a:ext>
          </a:extLst>
        </xdr:cNvPr>
        <xdr:cNvSpPr>
          <a:spLocks noChangeShapeType="1"/>
        </xdr:cNvSpPr>
      </xdr:nvSpPr>
      <xdr:spPr bwMode="auto">
        <a:xfrm>
          <a:off x="2600325" y="1073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46</xdr:row>
      <xdr:rowOff>76200</xdr:rowOff>
    </xdr:from>
    <xdr:to>
      <xdr:col>5</xdr:col>
      <xdr:colOff>0</xdr:colOff>
      <xdr:row>47</xdr:row>
      <xdr:rowOff>76200</xdr:rowOff>
    </xdr:to>
    <xdr:sp macro="" textlink="">
      <xdr:nvSpPr>
        <xdr:cNvPr id="23611" name="Freeform 11">
          <a:extLst>
            <a:ext uri="{FF2B5EF4-FFF2-40B4-BE49-F238E27FC236}">
              <a16:creationId xmlns:a16="http://schemas.microsoft.com/office/drawing/2014/main" id="{4C796C6A-7194-49D4-A5C4-12BE5573D3D7}"/>
            </a:ext>
          </a:extLst>
        </xdr:cNvPr>
        <xdr:cNvSpPr>
          <a:spLocks/>
        </xdr:cNvSpPr>
      </xdr:nvSpPr>
      <xdr:spPr bwMode="auto">
        <a:xfrm>
          <a:off x="2600325" y="10277475"/>
          <a:ext cx="0" cy="228600"/>
        </a:xfrm>
        <a:custGeom>
          <a:avLst/>
          <a:gdLst>
            <a:gd name="T0" fmla="*/ 0 w 15"/>
            <a:gd name="T1" fmla="*/ 0 h 16"/>
            <a:gd name="T2" fmla="*/ 0 w 15"/>
            <a:gd name="T3" fmla="*/ 114300 h 16"/>
            <a:gd name="T4" fmla="*/ 0 w 15"/>
            <a:gd name="T5" fmla="*/ 228600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44</xdr:row>
      <xdr:rowOff>57150</xdr:rowOff>
    </xdr:from>
    <xdr:to>
      <xdr:col>5</xdr:col>
      <xdr:colOff>0</xdr:colOff>
      <xdr:row>45</xdr:row>
      <xdr:rowOff>57150</xdr:rowOff>
    </xdr:to>
    <xdr:sp macro="" textlink="">
      <xdr:nvSpPr>
        <xdr:cNvPr id="23612" name="Freeform 12">
          <a:extLst>
            <a:ext uri="{FF2B5EF4-FFF2-40B4-BE49-F238E27FC236}">
              <a16:creationId xmlns:a16="http://schemas.microsoft.com/office/drawing/2014/main" id="{E8C10B62-1523-4B26-AC40-1330372D9B52}"/>
            </a:ext>
          </a:extLst>
        </xdr:cNvPr>
        <xdr:cNvSpPr>
          <a:spLocks/>
        </xdr:cNvSpPr>
      </xdr:nvSpPr>
      <xdr:spPr bwMode="auto">
        <a:xfrm>
          <a:off x="2600325" y="9801225"/>
          <a:ext cx="0" cy="228600"/>
        </a:xfrm>
        <a:custGeom>
          <a:avLst/>
          <a:gdLst>
            <a:gd name="T0" fmla="*/ 0 w 15"/>
            <a:gd name="T1" fmla="*/ 0 h 16"/>
            <a:gd name="T2" fmla="*/ 0 w 15"/>
            <a:gd name="T3" fmla="*/ 114300 h 16"/>
            <a:gd name="T4" fmla="*/ 0 w 15"/>
            <a:gd name="T5" fmla="*/ 228600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10</xdr:row>
      <xdr:rowOff>76200</xdr:rowOff>
    </xdr:from>
    <xdr:to>
      <xdr:col>5</xdr:col>
      <xdr:colOff>0</xdr:colOff>
      <xdr:row>10</xdr:row>
      <xdr:rowOff>76200</xdr:rowOff>
    </xdr:to>
    <xdr:sp macro="" textlink="">
      <xdr:nvSpPr>
        <xdr:cNvPr id="23613" name="Line 13">
          <a:extLst>
            <a:ext uri="{FF2B5EF4-FFF2-40B4-BE49-F238E27FC236}">
              <a16:creationId xmlns:a16="http://schemas.microsoft.com/office/drawing/2014/main" id="{8B161A75-B958-4F9F-8507-D320E58D4FD5}"/>
            </a:ext>
          </a:extLst>
        </xdr:cNvPr>
        <xdr:cNvSpPr>
          <a:spLocks noChangeShapeType="1"/>
        </xdr:cNvSpPr>
      </xdr:nvSpPr>
      <xdr:spPr bwMode="auto">
        <a:xfrm>
          <a:off x="2600325" y="2362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23</xdr:row>
      <xdr:rowOff>76200</xdr:rowOff>
    </xdr:from>
    <xdr:to>
      <xdr:col>5</xdr:col>
      <xdr:colOff>0</xdr:colOff>
      <xdr:row>23</xdr:row>
      <xdr:rowOff>76200</xdr:rowOff>
    </xdr:to>
    <xdr:sp macro="" textlink="">
      <xdr:nvSpPr>
        <xdr:cNvPr id="23614" name="Line 14">
          <a:extLst>
            <a:ext uri="{FF2B5EF4-FFF2-40B4-BE49-F238E27FC236}">
              <a16:creationId xmlns:a16="http://schemas.microsoft.com/office/drawing/2014/main" id="{7724F200-8E39-42A8-876D-8F5E293FAC1D}"/>
            </a:ext>
          </a:extLst>
        </xdr:cNvPr>
        <xdr:cNvSpPr>
          <a:spLocks noChangeShapeType="1"/>
        </xdr:cNvSpPr>
      </xdr:nvSpPr>
      <xdr:spPr bwMode="auto">
        <a:xfrm>
          <a:off x="2600325" y="5229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36</xdr:row>
      <xdr:rowOff>76200</xdr:rowOff>
    </xdr:from>
    <xdr:to>
      <xdr:col>5</xdr:col>
      <xdr:colOff>0</xdr:colOff>
      <xdr:row>36</xdr:row>
      <xdr:rowOff>76200</xdr:rowOff>
    </xdr:to>
    <xdr:sp macro="" textlink="">
      <xdr:nvSpPr>
        <xdr:cNvPr id="23615" name="Line 15">
          <a:extLst>
            <a:ext uri="{FF2B5EF4-FFF2-40B4-BE49-F238E27FC236}">
              <a16:creationId xmlns:a16="http://schemas.microsoft.com/office/drawing/2014/main" id="{83307C0B-69DD-4F91-AEED-C85EF2CA0305}"/>
            </a:ext>
          </a:extLst>
        </xdr:cNvPr>
        <xdr:cNvSpPr>
          <a:spLocks noChangeShapeType="1"/>
        </xdr:cNvSpPr>
      </xdr:nvSpPr>
      <xdr:spPr bwMode="auto">
        <a:xfrm>
          <a:off x="2600325" y="8096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49</xdr:row>
      <xdr:rowOff>76200</xdr:rowOff>
    </xdr:from>
    <xdr:to>
      <xdr:col>5</xdr:col>
      <xdr:colOff>0</xdr:colOff>
      <xdr:row>49</xdr:row>
      <xdr:rowOff>76200</xdr:rowOff>
    </xdr:to>
    <xdr:sp macro="" textlink="">
      <xdr:nvSpPr>
        <xdr:cNvPr id="23616" name="Line 16">
          <a:extLst>
            <a:ext uri="{FF2B5EF4-FFF2-40B4-BE49-F238E27FC236}">
              <a16:creationId xmlns:a16="http://schemas.microsoft.com/office/drawing/2014/main" id="{12009E2F-3D5E-4352-B64E-3A83C5FCAFD0}"/>
            </a:ext>
          </a:extLst>
        </xdr:cNvPr>
        <xdr:cNvSpPr>
          <a:spLocks noChangeShapeType="1"/>
        </xdr:cNvSpPr>
      </xdr:nvSpPr>
      <xdr:spPr bwMode="auto">
        <a:xfrm>
          <a:off x="2600325" y="10963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76200</xdr:rowOff>
    </xdr:from>
    <xdr:to>
      <xdr:col>5</xdr:col>
      <xdr:colOff>0</xdr:colOff>
      <xdr:row>11</xdr:row>
      <xdr:rowOff>76200</xdr:rowOff>
    </xdr:to>
    <xdr:sp macro="" textlink="">
      <xdr:nvSpPr>
        <xdr:cNvPr id="23617" name="Line 17">
          <a:extLst>
            <a:ext uri="{FF2B5EF4-FFF2-40B4-BE49-F238E27FC236}">
              <a16:creationId xmlns:a16="http://schemas.microsoft.com/office/drawing/2014/main" id="{2228210A-C673-43A1-BB15-AB5729862FD5}"/>
            </a:ext>
          </a:extLst>
        </xdr:cNvPr>
        <xdr:cNvSpPr>
          <a:spLocks noChangeShapeType="1"/>
        </xdr:cNvSpPr>
      </xdr:nvSpPr>
      <xdr:spPr bwMode="auto">
        <a:xfrm>
          <a:off x="2600325" y="2590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24</xdr:row>
      <xdr:rowOff>76200</xdr:rowOff>
    </xdr:from>
    <xdr:to>
      <xdr:col>5</xdr:col>
      <xdr:colOff>0</xdr:colOff>
      <xdr:row>24</xdr:row>
      <xdr:rowOff>76200</xdr:rowOff>
    </xdr:to>
    <xdr:sp macro="" textlink="">
      <xdr:nvSpPr>
        <xdr:cNvPr id="23618" name="Line 18">
          <a:extLst>
            <a:ext uri="{FF2B5EF4-FFF2-40B4-BE49-F238E27FC236}">
              <a16:creationId xmlns:a16="http://schemas.microsoft.com/office/drawing/2014/main" id="{68496B65-CDD7-47DF-AEC0-797A7C166E6F}"/>
            </a:ext>
          </a:extLst>
        </xdr:cNvPr>
        <xdr:cNvSpPr>
          <a:spLocks noChangeShapeType="1"/>
        </xdr:cNvSpPr>
      </xdr:nvSpPr>
      <xdr:spPr bwMode="auto">
        <a:xfrm>
          <a:off x="2600325" y="5457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37</xdr:row>
      <xdr:rowOff>76200</xdr:rowOff>
    </xdr:from>
    <xdr:to>
      <xdr:col>5</xdr:col>
      <xdr:colOff>0</xdr:colOff>
      <xdr:row>37</xdr:row>
      <xdr:rowOff>76200</xdr:rowOff>
    </xdr:to>
    <xdr:sp macro="" textlink="">
      <xdr:nvSpPr>
        <xdr:cNvPr id="23619" name="Line 19">
          <a:extLst>
            <a:ext uri="{FF2B5EF4-FFF2-40B4-BE49-F238E27FC236}">
              <a16:creationId xmlns:a16="http://schemas.microsoft.com/office/drawing/2014/main" id="{2C6395CF-E5F5-42B6-99B7-625FB9748A7F}"/>
            </a:ext>
          </a:extLst>
        </xdr:cNvPr>
        <xdr:cNvSpPr>
          <a:spLocks noChangeShapeType="1"/>
        </xdr:cNvSpPr>
      </xdr:nvSpPr>
      <xdr:spPr bwMode="auto">
        <a:xfrm>
          <a:off x="2600325" y="8324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76200</xdr:rowOff>
    </xdr:from>
    <xdr:to>
      <xdr:col>5</xdr:col>
      <xdr:colOff>0</xdr:colOff>
      <xdr:row>50</xdr:row>
      <xdr:rowOff>76200</xdr:rowOff>
    </xdr:to>
    <xdr:sp macro="" textlink="">
      <xdr:nvSpPr>
        <xdr:cNvPr id="23620" name="Line 20">
          <a:extLst>
            <a:ext uri="{FF2B5EF4-FFF2-40B4-BE49-F238E27FC236}">
              <a16:creationId xmlns:a16="http://schemas.microsoft.com/office/drawing/2014/main" id="{31BDE177-20E7-443F-92ED-EB0B64B942B3}"/>
            </a:ext>
          </a:extLst>
        </xdr:cNvPr>
        <xdr:cNvSpPr>
          <a:spLocks noChangeShapeType="1"/>
        </xdr:cNvSpPr>
      </xdr:nvSpPr>
      <xdr:spPr bwMode="auto">
        <a:xfrm>
          <a:off x="2600325" y="111918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76200</xdr:rowOff>
    </xdr:from>
    <xdr:to>
      <xdr:col>5</xdr:col>
      <xdr:colOff>0</xdr:colOff>
      <xdr:row>11</xdr:row>
      <xdr:rowOff>76200</xdr:rowOff>
    </xdr:to>
    <xdr:sp macro="" textlink="">
      <xdr:nvSpPr>
        <xdr:cNvPr id="23621" name="Line 13">
          <a:extLst>
            <a:ext uri="{FF2B5EF4-FFF2-40B4-BE49-F238E27FC236}">
              <a16:creationId xmlns:a16="http://schemas.microsoft.com/office/drawing/2014/main" id="{EB035959-1966-4827-914D-6C355FD3CF71}"/>
            </a:ext>
          </a:extLst>
        </xdr:cNvPr>
        <xdr:cNvSpPr>
          <a:spLocks noChangeShapeType="1"/>
        </xdr:cNvSpPr>
      </xdr:nvSpPr>
      <xdr:spPr bwMode="auto">
        <a:xfrm>
          <a:off x="2600325" y="2590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24</xdr:row>
      <xdr:rowOff>76200</xdr:rowOff>
    </xdr:from>
    <xdr:to>
      <xdr:col>5</xdr:col>
      <xdr:colOff>0</xdr:colOff>
      <xdr:row>24</xdr:row>
      <xdr:rowOff>76200</xdr:rowOff>
    </xdr:to>
    <xdr:sp macro="" textlink="">
      <xdr:nvSpPr>
        <xdr:cNvPr id="23622" name="Line 14">
          <a:extLst>
            <a:ext uri="{FF2B5EF4-FFF2-40B4-BE49-F238E27FC236}">
              <a16:creationId xmlns:a16="http://schemas.microsoft.com/office/drawing/2014/main" id="{CA514394-4EC0-48F5-9674-C6E11BCF9357}"/>
            </a:ext>
          </a:extLst>
        </xdr:cNvPr>
        <xdr:cNvSpPr>
          <a:spLocks noChangeShapeType="1"/>
        </xdr:cNvSpPr>
      </xdr:nvSpPr>
      <xdr:spPr bwMode="auto">
        <a:xfrm>
          <a:off x="2600325" y="5457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37</xdr:row>
      <xdr:rowOff>76200</xdr:rowOff>
    </xdr:from>
    <xdr:to>
      <xdr:col>5</xdr:col>
      <xdr:colOff>0</xdr:colOff>
      <xdr:row>37</xdr:row>
      <xdr:rowOff>76200</xdr:rowOff>
    </xdr:to>
    <xdr:sp macro="" textlink="">
      <xdr:nvSpPr>
        <xdr:cNvPr id="23623" name="Line 15">
          <a:extLst>
            <a:ext uri="{FF2B5EF4-FFF2-40B4-BE49-F238E27FC236}">
              <a16:creationId xmlns:a16="http://schemas.microsoft.com/office/drawing/2014/main" id="{6E1A0213-A83B-4B0A-B822-8DD1BE286ACD}"/>
            </a:ext>
          </a:extLst>
        </xdr:cNvPr>
        <xdr:cNvSpPr>
          <a:spLocks noChangeShapeType="1"/>
        </xdr:cNvSpPr>
      </xdr:nvSpPr>
      <xdr:spPr bwMode="auto">
        <a:xfrm>
          <a:off x="2600325" y="8324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76200</xdr:rowOff>
    </xdr:from>
    <xdr:to>
      <xdr:col>5</xdr:col>
      <xdr:colOff>0</xdr:colOff>
      <xdr:row>50</xdr:row>
      <xdr:rowOff>76200</xdr:rowOff>
    </xdr:to>
    <xdr:sp macro="" textlink="">
      <xdr:nvSpPr>
        <xdr:cNvPr id="23624" name="Line 16">
          <a:extLst>
            <a:ext uri="{FF2B5EF4-FFF2-40B4-BE49-F238E27FC236}">
              <a16:creationId xmlns:a16="http://schemas.microsoft.com/office/drawing/2014/main" id="{3E9DCE65-0DA7-47C6-8D04-ECAFC2947282}"/>
            </a:ext>
          </a:extLst>
        </xdr:cNvPr>
        <xdr:cNvSpPr>
          <a:spLocks noChangeShapeType="1"/>
        </xdr:cNvSpPr>
      </xdr:nvSpPr>
      <xdr:spPr bwMode="auto">
        <a:xfrm>
          <a:off x="2600325" y="111918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17</xdr:row>
      <xdr:rowOff>76200</xdr:rowOff>
    </xdr:from>
    <xdr:to>
      <xdr:col>2</xdr:col>
      <xdr:colOff>0</xdr:colOff>
      <xdr:row>17</xdr:row>
      <xdr:rowOff>76200</xdr:rowOff>
    </xdr:to>
    <xdr:sp macro="" textlink="">
      <xdr:nvSpPr>
        <xdr:cNvPr id="24605" name="Line 1">
          <a:extLst>
            <a:ext uri="{FF2B5EF4-FFF2-40B4-BE49-F238E27FC236}">
              <a16:creationId xmlns:a16="http://schemas.microsoft.com/office/drawing/2014/main" id="{1BE691E6-92D3-4908-9487-A17B1C4D4720}"/>
            </a:ext>
          </a:extLst>
        </xdr:cNvPr>
        <xdr:cNvSpPr>
          <a:spLocks noChangeShapeType="1"/>
        </xdr:cNvSpPr>
      </xdr:nvSpPr>
      <xdr:spPr bwMode="auto">
        <a:xfrm>
          <a:off x="2381250" y="422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14</xdr:row>
      <xdr:rowOff>76200</xdr:rowOff>
    </xdr:from>
    <xdr:to>
      <xdr:col>2</xdr:col>
      <xdr:colOff>0</xdr:colOff>
      <xdr:row>15</xdr:row>
      <xdr:rowOff>76200</xdr:rowOff>
    </xdr:to>
    <xdr:sp macro="" textlink="">
      <xdr:nvSpPr>
        <xdr:cNvPr id="24606" name="Freeform 2">
          <a:extLst>
            <a:ext uri="{FF2B5EF4-FFF2-40B4-BE49-F238E27FC236}">
              <a16:creationId xmlns:a16="http://schemas.microsoft.com/office/drawing/2014/main" id="{1C4BCA4A-AE7F-4B85-B538-169A7CF6E38A}"/>
            </a:ext>
          </a:extLst>
        </xdr:cNvPr>
        <xdr:cNvSpPr>
          <a:spLocks/>
        </xdr:cNvSpPr>
      </xdr:nvSpPr>
      <xdr:spPr bwMode="auto">
        <a:xfrm>
          <a:off x="2381250" y="3486150"/>
          <a:ext cx="0" cy="247650"/>
        </a:xfrm>
        <a:custGeom>
          <a:avLst/>
          <a:gdLst>
            <a:gd name="T0" fmla="*/ 0 w 15"/>
            <a:gd name="T1" fmla="*/ 0 h 16"/>
            <a:gd name="T2" fmla="*/ 0 w 15"/>
            <a:gd name="T3" fmla="*/ 123825 h 16"/>
            <a:gd name="T4" fmla="*/ 0 w 15"/>
            <a:gd name="T5" fmla="*/ 247650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12</xdr:row>
      <xdr:rowOff>57150</xdr:rowOff>
    </xdr:from>
    <xdr:to>
      <xdr:col>2</xdr:col>
      <xdr:colOff>0</xdr:colOff>
      <xdr:row>13</xdr:row>
      <xdr:rowOff>57150</xdr:rowOff>
    </xdr:to>
    <xdr:sp macro="" textlink="">
      <xdr:nvSpPr>
        <xdr:cNvPr id="24607" name="Freeform 3">
          <a:extLst>
            <a:ext uri="{FF2B5EF4-FFF2-40B4-BE49-F238E27FC236}">
              <a16:creationId xmlns:a16="http://schemas.microsoft.com/office/drawing/2014/main" id="{F101895B-A86A-4DE7-9F5A-3E9D721C612F}"/>
            </a:ext>
          </a:extLst>
        </xdr:cNvPr>
        <xdr:cNvSpPr>
          <a:spLocks/>
        </xdr:cNvSpPr>
      </xdr:nvSpPr>
      <xdr:spPr bwMode="auto">
        <a:xfrm>
          <a:off x="2381250" y="2971800"/>
          <a:ext cx="0" cy="247650"/>
        </a:xfrm>
        <a:custGeom>
          <a:avLst/>
          <a:gdLst>
            <a:gd name="T0" fmla="*/ 0 w 15"/>
            <a:gd name="T1" fmla="*/ 0 h 16"/>
            <a:gd name="T2" fmla="*/ 0 w 15"/>
            <a:gd name="T3" fmla="*/ 123825 h 16"/>
            <a:gd name="T4" fmla="*/ 0 w 15"/>
            <a:gd name="T5" fmla="*/ 247650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xdr:row>
      <xdr:rowOff>76200</xdr:rowOff>
    </xdr:from>
    <xdr:to>
      <xdr:col>2</xdr:col>
      <xdr:colOff>0</xdr:colOff>
      <xdr:row>29</xdr:row>
      <xdr:rowOff>76200</xdr:rowOff>
    </xdr:to>
    <xdr:sp macro="" textlink="">
      <xdr:nvSpPr>
        <xdr:cNvPr id="24608" name="Line 4">
          <a:extLst>
            <a:ext uri="{FF2B5EF4-FFF2-40B4-BE49-F238E27FC236}">
              <a16:creationId xmlns:a16="http://schemas.microsoft.com/office/drawing/2014/main" id="{AA0F1E80-D3A6-4B9D-B80A-B2E536B95CEC}"/>
            </a:ext>
          </a:extLst>
        </xdr:cNvPr>
        <xdr:cNvSpPr>
          <a:spLocks noChangeShapeType="1"/>
        </xdr:cNvSpPr>
      </xdr:nvSpPr>
      <xdr:spPr bwMode="auto">
        <a:xfrm>
          <a:off x="2381250" y="7010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40</xdr:row>
      <xdr:rowOff>76200</xdr:rowOff>
    </xdr:from>
    <xdr:to>
      <xdr:col>2</xdr:col>
      <xdr:colOff>0</xdr:colOff>
      <xdr:row>40</xdr:row>
      <xdr:rowOff>76200</xdr:rowOff>
    </xdr:to>
    <xdr:sp macro="" textlink="">
      <xdr:nvSpPr>
        <xdr:cNvPr id="24609" name="Line 7">
          <a:extLst>
            <a:ext uri="{FF2B5EF4-FFF2-40B4-BE49-F238E27FC236}">
              <a16:creationId xmlns:a16="http://schemas.microsoft.com/office/drawing/2014/main" id="{CD0838DB-71C9-4EE6-B193-1F6325C364E2}"/>
            </a:ext>
          </a:extLst>
        </xdr:cNvPr>
        <xdr:cNvSpPr>
          <a:spLocks noChangeShapeType="1"/>
        </xdr:cNvSpPr>
      </xdr:nvSpPr>
      <xdr:spPr bwMode="auto">
        <a:xfrm>
          <a:off x="2381250" y="9525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51</xdr:row>
      <xdr:rowOff>76200</xdr:rowOff>
    </xdr:from>
    <xdr:to>
      <xdr:col>2</xdr:col>
      <xdr:colOff>0</xdr:colOff>
      <xdr:row>51</xdr:row>
      <xdr:rowOff>76200</xdr:rowOff>
    </xdr:to>
    <xdr:sp macro="" textlink="">
      <xdr:nvSpPr>
        <xdr:cNvPr id="24610" name="Line 10">
          <a:extLst>
            <a:ext uri="{FF2B5EF4-FFF2-40B4-BE49-F238E27FC236}">
              <a16:creationId xmlns:a16="http://schemas.microsoft.com/office/drawing/2014/main" id="{1AC2426B-DC52-4401-832F-9E885E972B8D}"/>
            </a:ext>
          </a:extLst>
        </xdr:cNvPr>
        <xdr:cNvSpPr>
          <a:spLocks noChangeShapeType="1"/>
        </xdr:cNvSpPr>
      </xdr:nvSpPr>
      <xdr:spPr bwMode="auto">
        <a:xfrm>
          <a:off x="2381250" y="12039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16</xdr:row>
      <xdr:rowOff>76200</xdr:rowOff>
    </xdr:from>
    <xdr:to>
      <xdr:col>2</xdr:col>
      <xdr:colOff>0</xdr:colOff>
      <xdr:row>16</xdr:row>
      <xdr:rowOff>76200</xdr:rowOff>
    </xdr:to>
    <xdr:sp macro="" textlink="">
      <xdr:nvSpPr>
        <xdr:cNvPr id="24611" name="Line 13">
          <a:extLst>
            <a:ext uri="{FF2B5EF4-FFF2-40B4-BE49-F238E27FC236}">
              <a16:creationId xmlns:a16="http://schemas.microsoft.com/office/drawing/2014/main" id="{ECB6A92B-F91A-4799-87BC-052E2FBC5F7D}"/>
            </a:ext>
          </a:extLst>
        </xdr:cNvPr>
        <xdr:cNvSpPr>
          <a:spLocks noChangeShapeType="1"/>
        </xdr:cNvSpPr>
      </xdr:nvSpPr>
      <xdr:spPr bwMode="auto">
        <a:xfrm>
          <a:off x="2381250" y="3981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17</xdr:row>
      <xdr:rowOff>76200</xdr:rowOff>
    </xdr:from>
    <xdr:to>
      <xdr:col>2</xdr:col>
      <xdr:colOff>0</xdr:colOff>
      <xdr:row>17</xdr:row>
      <xdr:rowOff>76200</xdr:rowOff>
    </xdr:to>
    <xdr:sp macro="" textlink="">
      <xdr:nvSpPr>
        <xdr:cNvPr id="24612" name="Line 14">
          <a:extLst>
            <a:ext uri="{FF2B5EF4-FFF2-40B4-BE49-F238E27FC236}">
              <a16:creationId xmlns:a16="http://schemas.microsoft.com/office/drawing/2014/main" id="{1F61B833-1806-4A5B-ACF8-6C0F45391354}"/>
            </a:ext>
          </a:extLst>
        </xdr:cNvPr>
        <xdr:cNvSpPr>
          <a:spLocks noChangeShapeType="1"/>
        </xdr:cNvSpPr>
      </xdr:nvSpPr>
      <xdr:spPr bwMode="auto">
        <a:xfrm>
          <a:off x="2381250" y="422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14</xdr:row>
      <xdr:rowOff>76200</xdr:rowOff>
    </xdr:from>
    <xdr:to>
      <xdr:col>2</xdr:col>
      <xdr:colOff>0</xdr:colOff>
      <xdr:row>15</xdr:row>
      <xdr:rowOff>76200</xdr:rowOff>
    </xdr:to>
    <xdr:sp macro="" textlink="">
      <xdr:nvSpPr>
        <xdr:cNvPr id="24613" name="Freeform 15">
          <a:extLst>
            <a:ext uri="{FF2B5EF4-FFF2-40B4-BE49-F238E27FC236}">
              <a16:creationId xmlns:a16="http://schemas.microsoft.com/office/drawing/2014/main" id="{D45633A4-1C78-4D29-87F1-27068D5B6B69}"/>
            </a:ext>
          </a:extLst>
        </xdr:cNvPr>
        <xdr:cNvSpPr>
          <a:spLocks/>
        </xdr:cNvSpPr>
      </xdr:nvSpPr>
      <xdr:spPr bwMode="auto">
        <a:xfrm>
          <a:off x="2381250" y="3486150"/>
          <a:ext cx="0" cy="247650"/>
        </a:xfrm>
        <a:custGeom>
          <a:avLst/>
          <a:gdLst>
            <a:gd name="T0" fmla="*/ 0 w 15"/>
            <a:gd name="T1" fmla="*/ 0 h 16"/>
            <a:gd name="T2" fmla="*/ 0 w 15"/>
            <a:gd name="T3" fmla="*/ 123825 h 16"/>
            <a:gd name="T4" fmla="*/ 0 w 15"/>
            <a:gd name="T5" fmla="*/ 247650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12</xdr:row>
      <xdr:rowOff>57150</xdr:rowOff>
    </xdr:from>
    <xdr:to>
      <xdr:col>2</xdr:col>
      <xdr:colOff>0</xdr:colOff>
      <xdr:row>13</xdr:row>
      <xdr:rowOff>57150</xdr:rowOff>
    </xdr:to>
    <xdr:sp macro="" textlink="">
      <xdr:nvSpPr>
        <xdr:cNvPr id="24614" name="Freeform 16">
          <a:extLst>
            <a:ext uri="{FF2B5EF4-FFF2-40B4-BE49-F238E27FC236}">
              <a16:creationId xmlns:a16="http://schemas.microsoft.com/office/drawing/2014/main" id="{F47A71AD-B4BA-4024-B10F-8D51AB68229B}"/>
            </a:ext>
          </a:extLst>
        </xdr:cNvPr>
        <xdr:cNvSpPr>
          <a:spLocks/>
        </xdr:cNvSpPr>
      </xdr:nvSpPr>
      <xdr:spPr bwMode="auto">
        <a:xfrm>
          <a:off x="2381250" y="2971800"/>
          <a:ext cx="0" cy="247650"/>
        </a:xfrm>
        <a:custGeom>
          <a:avLst/>
          <a:gdLst>
            <a:gd name="T0" fmla="*/ 0 w 15"/>
            <a:gd name="T1" fmla="*/ 0 h 16"/>
            <a:gd name="T2" fmla="*/ 0 w 15"/>
            <a:gd name="T3" fmla="*/ 123825 h 16"/>
            <a:gd name="T4" fmla="*/ 0 w 15"/>
            <a:gd name="T5" fmla="*/ 247650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16</xdr:row>
      <xdr:rowOff>76200</xdr:rowOff>
    </xdr:from>
    <xdr:to>
      <xdr:col>2</xdr:col>
      <xdr:colOff>0</xdr:colOff>
      <xdr:row>16</xdr:row>
      <xdr:rowOff>76200</xdr:rowOff>
    </xdr:to>
    <xdr:sp macro="" textlink="">
      <xdr:nvSpPr>
        <xdr:cNvPr id="24615" name="Line 17">
          <a:extLst>
            <a:ext uri="{FF2B5EF4-FFF2-40B4-BE49-F238E27FC236}">
              <a16:creationId xmlns:a16="http://schemas.microsoft.com/office/drawing/2014/main" id="{0BBE1806-757D-424B-B151-0C7D037D3664}"/>
            </a:ext>
          </a:extLst>
        </xdr:cNvPr>
        <xdr:cNvSpPr>
          <a:spLocks noChangeShapeType="1"/>
        </xdr:cNvSpPr>
      </xdr:nvSpPr>
      <xdr:spPr bwMode="auto">
        <a:xfrm>
          <a:off x="2381250" y="3981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7"/>
  <sheetViews>
    <sheetView showGridLines="0" zoomScale="120" workbookViewId="0">
      <pane xSplit="1" ySplit="6" topLeftCell="L7" activePane="bottomRight" state="frozen"/>
      <selection activeCell="A2" sqref="A2:B18"/>
      <selection pane="topRight" activeCell="A2" sqref="A2:B18"/>
      <selection pane="bottomLeft" activeCell="A2" sqref="A2:B18"/>
      <selection pane="bottomRight" activeCell="O1" sqref="O1"/>
    </sheetView>
  </sheetViews>
  <sheetFormatPr defaultRowHeight="13.5"/>
  <cols>
    <col min="1" max="1" width="14.75" style="2" customWidth="1"/>
    <col min="2" max="3" width="6.75" style="2" hidden="1" customWidth="1"/>
    <col min="4" max="5" width="11.25" style="2" hidden="1" customWidth="1"/>
    <col min="6" max="14" width="11.25" style="2" customWidth="1"/>
    <col min="15" max="15" width="11.25" style="2" hidden="1" customWidth="1"/>
    <col min="16" max="16" width="1.375" style="2" customWidth="1"/>
    <col min="17" max="17" width="18.875" style="2" customWidth="1"/>
    <col min="18" max="18" width="14" style="2" customWidth="1"/>
    <col min="19" max="16384" width="9" style="2"/>
  </cols>
  <sheetData>
    <row r="1" spans="1:18" ht="19.5" customHeight="1" thickBot="1">
      <c r="A1" s="1" t="s">
        <v>42</v>
      </c>
      <c r="M1" s="3"/>
      <c r="N1" s="3"/>
      <c r="O1" s="3" t="s">
        <v>35</v>
      </c>
    </row>
    <row r="2" spans="1:18">
      <c r="A2" s="106" t="s">
        <v>40</v>
      </c>
      <c r="B2" s="101" t="s">
        <v>18</v>
      </c>
      <c r="C2" s="89"/>
      <c r="D2" s="89" t="s">
        <v>17</v>
      </c>
      <c r="E2" s="89"/>
      <c r="F2" s="89" t="s">
        <v>19</v>
      </c>
      <c r="G2" s="89"/>
      <c r="H2" s="89">
        <v>14</v>
      </c>
      <c r="I2" s="90"/>
      <c r="J2" s="89">
        <v>15</v>
      </c>
      <c r="K2" s="90"/>
      <c r="L2" s="101">
        <v>16</v>
      </c>
      <c r="M2" s="89"/>
      <c r="N2" s="89">
        <v>17</v>
      </c>
      <c r="O2" s="90"/>
    </row>
    <row r="3" spans="1:18">
      <c r="A3" s="107"/>
      <c r="B3" s="100" t="s">
        <v>14</v>
      </c>
      <c r="C3" s="91"/>
      <c r="D3" s="91" t="s">
        <v>14</v>
      </c>
      <c r="E3" s="91"/>
      <c r="F3" s="91" t="s">
        <v>14</v>
      </c>
      <c r="G3" s="91"/>
      <c r="H3" s="91" t="s">
        <v>14</v>
      </c>
      <c r="I3" s="92"/>
      <c r="J3" s="91" t="s">
        <v>14</v>
      </c>
      <c r="K3" s="92"/>
      <c r="L3" s="100" t="s">
        <v>14</v>
      </c>
      <c r="M3" s="91"/>
      <c r="N3" s="91" t="s">
        <v>14</v>
      </c>
      <c r="O3" s="92"/>
    </row>
    <row r="4" spans="1:18">
      <c r="A4" s="107"/>
      <c r="B4" s="6" t="s">
        <v>11</v>
      </c>
      <c r="C4" s="7" t="s">
        <v>12</v>
      </c>
      <c r="D4" s="7" t="s">
        <v>11</v>
      </c>
      <c r="E4" s="7" t="s">
        <v>12</v>
      </c>
      <c r="F4" s="7" t="s">
        <v>11</v>
      </c>
      <c r="G4" s="7" t="s">
        <v>12</v>
      </c>
      <c r="H4" s="7" t="s">
        <v>11</v>
      </c>
      <c r="I4" s="8" t="s">
        <v>12</v>
      </c>
      <c r="J4" s="7" t="s">
        <v>11</v>
      </c>
      <c r="K4" s="8" t="s">
        <v>12</v>
      </c>
      <c r="L4" s="6" t="s">
        <v>11</v>
      </c>
      <c r="M4" s="7" t="s">
        <v>12</v>
      </c>
      <c r="N4" s="7" t="s">
        <v>11</v>
      </c>
      <c r="O4" s="8" t="s">
        <v>12</v>
      </c>
    </row>
    <row r="5" spans="1:18">
      <c r="A5" s="107"/>
      <c r="B5" s="99" t="s">
        <v>33</v>
      </c>
      <c r="C5" s="93"/>
      <c r="D5" s="93" t="s">
        <v>33</v>
      </c>
      <c r="E5" s="93"/>
      <c r="F5" s="93" t="s">
        <v>33</v>
      </c>
      <c r="G5" s="93"/>
      <c r="H5" s="93" t="s">
        <v>33</v>
      </c>
      <c r="I5" s="94"/>
      <c r="J5" s="93" t="s">
        <v>33</v>
      </c>
      <c r="K5" s="94"/>
      <c r="L5" s="99" t="s">
        <v>33</v>
      </c>
      <c r="M5" s="93"/>
      <c r="N5" s="93" t="s">
        <v>33</v>
      </c>
      <c r="O5" s="94"/>
    </row>
    <row r="6" spans="1:18" ht="12" customHeight="1">
      <c r="A6" s="107"/>
      <c r="B6" s="99" t="s">
        <v>15</v>
      </c>
      <c r="C6" s="93"/>
      <c r="D6" s="93" t="s">
        <v>15</v>
      </c>
      <c r="E6" s="93"/>
      <c r="F6" s="93" t="s">
        <v>15</v>
      </c>
      <c r="G6" s="93"/>
      <c r="H6" s="93" t="s">
        <v>15</v>
      </c>
      <c r="I6" s="94"/>
      <c r="J6" s="93" t="s">
        <v>15</v>
      </c>
      <c r="K6" s="94"/>
      <c r="L6" s="99" t="s">
        <v>15</v>
      </c>
      <c r="M6" s="93"/>
      <c r="N6" s="93" t="s">
        <v>15</v>
      </c>
      <c r="O6" s="94"/>
    </row>
    <row r="7" spans="1:18" ht="10.5" customHeight="1">
      <c r="A7" s="95" t="s">
        <v>10</v>
      </c>
      <c r="B7" s="83">
        <f>B15+B27+B19+B35+B31+B39+B43+B47+B51+B55+B59+B63</f>
        <v>16468</v>
      </c>
      <c r="C7" s="83"/>
      <c r="D7" s="83">
        <f>D15+D27+D19+D35+D31+D39+D43+D47+D51+D55+D59+D63</f>
        <v>16167</v>
      </c>
      <c r="E7" s="83"/>
      <c r="F7" s="83">
        <f>F15+F27+F19+F35+F31+F39+F43+F47+F51+F55+F59+F63</f>
        <v>16479</v>
      </c>
      <c r="G7" s="83"/>
      <c r="H7" s="83">
        <f>H11+H23+H35+H39+H43+H47+H51+H55+H59+H63</f>
        <v>16330</v>
      </c>
      <c r="I7" s="83"/>
      <c r="J7" s="83">
        <f>J11+J23+J35+J39+J43+J47+J51+J55+J59+J63</f>
        <v>15921</v>
      </c>
      <c r="K7" s="83"/>
      <c r="L7" s="83">
        <f>L11+L23+L35+L39+L43+L47+L51+L55+L59+L63</f>
        <v>16252</v>
      </c>
      <c r="M7" s="83"/>
      <c r="N7" s="83">
        <f>N11+N23+N35+N39+N43+N47+N51+N55+N59+N63</f>
        <v>16914</v>
      </c>
      <c r="O7" s="83"/>
      <c r="Q7" s="4" t="s">
        <v>5</v>
      </c>
      <c r="R7" s="4"/>
    </row>
    <row r="8" spans="1:18" ht="10.5" customHeight="1">
      <c r="A8" s="96"/>
      <c r="B8" s="9" t="s">
        <v>1</v>
      </c>
      <c r="C8" s="9" t="s">
        <v>1</v>
      </c>
      <c r="D8" s="9" t="s">
        <v>1</v>
      </c>
      <c r="E8" s="9" t="s">
        <v>1</v>
      </c>
      <c r="F8" s="9" t="s">
        <v>1</v>
      </c>
      <c r="G8" s="9" t="s">
        <v>1</v>
      </c>
      <c r="H8" s="9">
        <f>H12+H24+H36+H40+H44+H48+H52+H56+H60+H64</f>
        <v>7935</v>
      </c>
      <c r="I8" s="9">
        <f>I12+I24+I36+I40+I44+I48+I52+I56+I60+I64</f>
        <v>8395</v>
      </c>
      <c r="J8" s="9">
        <f>J12+J24+J36+J40+J44+J48+J52+J56+J60+J64</f>
        <v>7926</v>
      </c>
      <c r="K8" s="9">
        <f>K12+K24+K36+K40+K44+K48+K52+K56+K60+K64</f>
        <v>7995</v>
      </c>
      <c r="L8" s="9">
        <f>L12+L24+L36+L40+L44+L48+L52+L56+L60+L64</f>
        <v>7974</v>
      </c>
      <c r="M8" s="9">
        <f>M12+M24+M36+M40+M44+M48+M52+M56+M60+M64</f>
        <v>8278</v>
      </c>
      <c r="N8" s="9">
        <f>N12+N24+N36+N40+N44+N48+N52+N56+N60+N64</f>
        <v>8161</v>
      </c>
      <c r="O8" s="9">
        <f>O12+O24+O36+O40+O44+O48+O52+O56+O60+O64</f>
        <v>8753</v>
      </c>
      <c r="Q8" s="4" t="s">
        <v>36</v>
      </c>
      <c r="R8" s="98" t="s">
        <v>3</v>
      </c>
    </row>
    <row r="9" spans="1:18" ht="10.5" customHeight="1">
      <c r="A9" s="96"/>
      <c r="B9" s="88" t="s">
        <v>6</v>
      </c>
      <c r="C9" s="88"/>
      <c r="D9" s="85">
        <f>D7/B7</f>
        <v>0.98172212776293422</v>
      </c>
      <c r="E9" s="85"/>
      <c r="F9" s="85">
        <f>F7/D7</f>
        <v>1.0192985711634812</v>
      </c>
      <c r="G9" s="85"/>
      <c r="H9" s="85">
        <f>H7/F7</f>
        <v>0.99095818921051038</v>
      </c>
      <c r="I9" s="85"/>
      <c r="J9" s="85">
        <f>J7/H7</f>
        <v>0.97495407225964481</v>
      </c>
      <c r="K9" s="85"/>
      <c r="L9" s="85">
        <f>L7/J7</f>
        <v>1.0207901513724011</v>
      </c>
      <c r="M9" s="85"/>
      <c r="N9" s="85">
        <f>N7/L7</f>
        <v>1.0407334481909918</v>
      </c>
      <c r="O9" s="85"/>
      <c r="Q9" s="4" t="s">
        <v>37</v>
      </c>
      <c r="R9" s="98"/>
    </row>
    <row r="10" spans="1:18" ht="10.5" customHeight="1">
      <c r="A10" s="97"/>
      <c r="B10" s="86">
        <f>B18+B30+B22+B38+B34+B42+B46+B50+B54+B58+B62+B66</f>
        <v>6699837</v>
      </c>
      <c r="C10" s="86"/>
      <c r="D10" s="86">
        <f>D18+D30+D22+D38+D34+D42+D46+D50+D54+D58+D62+D66</f>
        <v>6100660</v>
      </c>
      <c r="E10" s="86"/>
      <c r="F10" s="86">
        <f>F18+F30+F22+F38+F34+F42+F46+F50+F54+F58+F62+F66</f>
        <v>5959287</v>
      </c>
      <c r="G10" s="86"/>
      <c r="H10" s="86">
        <f>H14+H26+H38+H42+H46+H50+H54+H58+H62+H66</f>
        <v>5952897</v>
      </c>
      <c r="I10" s="86"/>
      <c r="J10" s="86">
        <f>J14+J26+J38+J42+J46+J50+J54+J58+J62+J66</f>
        <v>5376057</v>
      </c>
      <c r="K10" s="86"/>
      <c r="L10" s="86">
        <f>L14+L26+L38+L42+L46+L50+L54+L58+L62+L66</f>
        <v>5490120</v>
      </c>
      <c r="M10" s="86"/>
      <c r="N10" s="86">
        <f>N14+N26+N38+N42+N46+N50+N54+N58+N62+N66</f>
        <v>5622588</v>
      </c>
      <c r="O10" s="86"/>
      <c r="Q10" s="4" t="s">
        <v>22</v>
      </c>
      <c r="R10" s="98" t="s">
        <v>2</v>
      </c>
    </row>
    <row r="11" spans="1:18" ht="10.5" customHeight="1">
      <c r="A11" s="100" t="s">
        <v>16</v>
      </c>
      <c r="B11" s="83" t="s">
        <v>6</v>
      </c>
      <c r="C11" s="83"/>
      <c r="D11" s="83" t="s">
        <v>6</v>
      </c>
      <c r="E11" s="83"/>
      <c r="F11" s="83" t="s">
        <v>6</v>
      </c>
      <c r="G11" s="83"/>
      <c r="H11" s="83">
        <f>SUM(H12:I12)</f>
        <v>1093</v>
      </c>
      <c r="I11" s="83"/>
      <c r="J11" s="83">
        <f>SUM(J12:K12)</f>
        <v>1056</v>
      </c>
      <c r="K11" s="83"/>
      <c r="L11" s="83">
        <f>SUM(L12:M12)</f>
        <v>1043</v>
      </c>
      <c r="M11" s="83"/>
      <c r="N11" s="83">
        <f>SUM(N12:O12)</f>
        <v>927</v>
      </c>
      <c r="O11" s="83"/>
      <c r="Q11" s="4" t="s">
        <v>38</v>
      </c>
      <c r="R11" s="98"/>
    </row>
    <row r="12" spans="1:18" ht="10.5" customHeight="1">
      <c r="A12" s="100"/>
      <c r="B12" s="9" t="s">
        <v>7</v>
      </c>
      <c r="C12" s="9" t="s">
        <v>7</v>
      </c>
      <c r="D12" s="9" t="s">
        <v>7</v>
      </c>
      <c r="E12" s="9" t="s">
        <v>7</v>
      </c>
      <c r="F12" s="9" t="s">
        <v>7</v>
      </c>
      <c r="G12" s="9" t="s">
        <v>7</v>
      </c>
      <c r="H12" s="9">
        <v>673</v>
      </c>
      <c r="I12" s="9">
        <v>420</v>
      </c>
      <c r="J12" s="9">
        <v>670</v>
      </c>
      <c r="K12" s="9">
        <v>386</v>
      </c>
      <c r="L12" s="9">
        <v>652</v>
      </c>
      <c r="M12" s="9">
        <v>391</v>
      </c>
      <c r="N12" s="9">
        <v>567</v>
      </c>
      <c r="O12" s="9">
        <v>360</v>
      </c>
      <c r="Q12" s="4" t="s">
        <v>39</v>
      </c>
      <c r="R12" s="4" t="s">
        <v>4</v>
      </c>
    </row>
    <row r="13" spans="1:18" ht="10.5" customHeight="1">
      <c r="A13" s="100"/>
      <c r="B13" s="88" t="s">
        <v>13</v>
      </c>
      <c r="C13" s="88"/>
      <c r="D13" s="88" t="s">
        <v>13</v>
      </c>
      <c r="E13" s="88"/>
      <c r="F13" s="88" t="s">
        <v>13</v>
      </c>
      <c r="G13" s="88"/>
      <c r="H13" s="85">
        <v>1.0329999999999999</v>
      </c>
      <c r="I13" s="85"/>
      <c r="J13" s="85">
        <f>J11/H11</f>
        <v>0.96614821591948763</v>
      </c>
      <c r="K13" s="85"/>
      <c r="L13" s="85">
        <f>L11/J11</f>
        <v>0.98768939393939392</v>
      </c>
      <c r="M13" s="85"/>
      <c r="N13" s="85">
        <f>N11/L11</f>
        <v>0.88878235858101629</v>
      </c>
      <c r="O13" s="85"/>
      <c r="Q13" s="4" t="s">
        <v>41</v>
      </c>
    </row>
    <row r="14" spans="1:18" ht="10.5" customHeight="1">
      <c r="A14" s="100"/>
      <c r="B14" s="86" t="s">
        <v>0</v>
      </c>
      <c r="C14" s="86"/>
      <c r="D14" s="86" t="s">
        <v>0</v>
      </c>
      <c r="E14" s="86"/>
      <c r="F14" s="86" t="s">
        <v>0</v>
      </c>
      <c r="G14" s="86"/>
      <c r="H14" s="86">
        <v>358850</v>
      </c>
      <c r="I14" s="86"/>
      <c r="J14" s="86">
        <v>303500</v>
      </c>
      <c r="K14" s="86"/>
      <c r="L14" s="86">
        <v>298580</v>
      </c>
      <c r="M14" s="86"/>
      <c r="N14" s="86">
        <v>262100</v>
      </c>
      <c r="O14" s="86"/>
    </row>
    <row r="15" spans="1:18" ht="10.5" customHeight="1">
      <c r="A15" s="102" t="s">
        <v>21</v>
      </c>
      <c r="B15" s="83">
        <f>SUM(B16:C16)</f>
        <v>345</v>
      </c>
      <c r="C15" s="83"/>
      <c r="D15" s="83">
        <f>SUM(D16:E16)</f>
        <v>331</v>
      </c>
      <c r="E15" s="83"/>
      <c r="F15" s="83">
        <f>SUM(F16:G16)</f>
        <v>332</v>
      </c>
      <c r="G15" s="83"/>
      <c r="H15" s="83" t="s">
        <v>6</v>
      </c>
      <c r="I15" s="83"/>
      <c r="J15" s="83" t="s">
        <v>6</v>
      </c>
      <c r="K15" s="83"/>
      <c r="L15" s="83" t="s">
        <v>6</v>
      </c>
      <c r="M15" s="83"/>
      <c r="N15" s="83" t="s">
        <v>6</v>
      </c>
      <c r="O15" s="83"/>
    </row>
    <row r="16" spans="1:18" ht="10.5" customHeight="1">
      <c r="A16" s="100"/>
      <c r="B16" s="9">
        <v>158</v>
      </c>
      <c r="C16" s="9">
        <v>187</v>
      </c>
      <c r="D16" s="9">
        <v>193</v>
      </c>
      <c r="E16" s="9">
        <v>138</v>
      </c>
      <c r="F16" s="9">
        <v>193</v>
      </c>
      <c r="G16" s="9">
        <v>139</v>
      </c>
      <c r="H16" s="9" t="s">
        <v>6</v>
      </c>
      <c r="I16" s="9" t="s">
        <v>6</v>
      </c>
      <c r="J16" s="9" t="s">
        <v>6</v>
      </c>
      <c r="K16" s="9" t="s">
        <v>6</v>
      </c>
      <c r="L16" s="9" t="s">
        <v>6</v>
      </c>
      <c r="M16" s="9" t="s">
        <v>6</v>
      </c>
      <c r="N16" s="9" t="s">
        <v>6</v>
      </c>
      <c r="O16" s="9" t="s">
        <v>6</v>
      </c>
      <c r="Q16" s="5"/>
    </row>
    <row r="17" spans="1:17" ht="10.5" customHeight="1">
      <c r="A17" s="100"/>
      <c r="B17" s="85">
        <v>0.77900000000000003</v>
      </c>
      <c r="C17" s="85"/>
      <c r="D17" s="85">
        <f>D15/B15</f>
        <v>0.95942028985507244</v>
      </c>
      <c r="E17" s="85"/>
      <c r="F17" s="85">
        <f>F15/D15</f>
        <v>1.0030211480362539</v>
      </c>
      <c r="G17" s="85"/>
      <c r="H17" s="88" t="s">
        <v>6</v>
      </c>
      <c r="I17" s="88"/>
      <c r="J17" s="88" t="s">
        <v>6</v>
      </c>
      <c r="K17" s="88"/>
      <c r="L17" s="88" t="s">
        <v>6</v>
      </c>
      <c r="M17" s="88"/>
      <c r="N17" s="88" t="s">
        <v>6</v>
      </c>
      <c r="O17" s="88"/>
    </row>
    <row r="18" spans="1:17" ht="10.5" customHeight="1">
      <c r="A18" s="100"/>
      <c r="B18" s="86">
        <v>138300</v>
      </c>
      <c r="C18" s="86"/>
      <c r="D18" s="86">
        <v>121600</v>
      </c>
      <c r="E18" s="86"/>
      <c r="F18" s="86">
        <v>106700</v>
      </c>
      <c r="G18" s="86"/>
      <c r="H18" s="86" t="s">
        <v>6</v>
      </c>
      <c r="I18" s="86"/>
      <c r="J18" s="86" t="s">
        <v>6</v>
      </c>
      <c r="K18" s="86"/>
      <c r="L18" s="86" t="s">
        <v>6</v>
      </c>
      <c r="M18" s="86"/>
      <c r="N18" s="86" t="s">
        <v>6</v>
      </c>
      <c r="O18" s="86"/>
    </row>
    <row r="19" spans="1:17" ht="10.5" customHeight="1">
      <c r="A19" s="100" t="s">
        <v>23</v>
      </c>
      <c r="B19" s="83">
        <f>SUM(B20:C20)</f>
        <v>1109</v>
      </c>
      <c r="C19" s="83"/>
      <c r="D19" s="83">
        <f>SUM(D20:E20)</f>
        <v>874</v>
      </c>
      <c r="E19" s="83"/>
      <c r="F19" s="83">
        <f>SUM(F20:G20)</f>
        <v>726</v>
      </c>
      <c r="G19" s="83"/>
      <c r="H19" s="83" t="s">
        <v>8</v>
      </c>
      <c r="I19" s="83"/>
      <c r="J19" s="83" t="s">
        <v>8</v>
      </c>
      <c r="K19" s="83"/>
      <c r="L19" s="83" t="s">
        <v>8</v>
      </c>
      <c r="M19" s="83"/>
      <c r="N19" s="83" t="s">
        <v>8</v>
      </c>
      <c r="O19" s="83"/>
    </row>
    <row r="20" spans="1:17" ht="10.5" customHeight="1">
      <c r="A20" s="100"/>
      <c r="B20" s="9">
        <v>951</v>
      </c>
      <c r="C20" s="9">
        <v>158</v>
      </c>
      <c r="D20" s="9">
        <v>744</v>
      </c>
      <c r="E20" s="9">
        <v>130</v>
      </c>
      <c r="F20" s="9">
        <v>574</v>
      </c>
      <c r="G20" s="9">
        <v>152</v>
      </c>
      <c r="H20" s="9" t="s">
        <v>8</v>
      </c>
      <c r="I20" s="9" t="s">
        <v>8</v>
      </c>
      <c r="J20" s="9" t="s">
        <v>8</v>
      </c>
      <c r="K20" s="9" t="s">
        <v>8</v>
      </c>
      <c r="L20" s="9" t="s">
        <v>8</v>
      </c>
      <c r="M20" s="9" t="s">
        <v>8</v>
      </c>
      <c r="N20" s="9" t="s">
        <v>8</v>
      </c>
      <c r="O20" s="9" t="s">
        <v>8</v>
      </c>
    </row>
    <row r="21" spans="1:17" ht="10.5" customHeight="1">
      <c r="A21" s="100"/>
      <c r="B21" s="85">
        <v>1.012</v>
      </c>
      <c r="C21" s="85"/>
      <c r="D21" s="85">
        <f>D19/B19</f>
        <v>0.78809738503156002</v>
      </c>
      <c r="E21" s="85"/>
      <c r="F21" s="85">
        <f>F19/D19</f>
        <v>0.83066361556064072</v>
      </c>
      <c r="G21" s="85"/>
      <c r="H21" s="88" t="s">
        <v>8</v>
      </c>
      <c r="I21" s="88"/>
      <c r="J21" s="88" t="s">
        <v>9</v>
      </c>
      <c r="K21" s="88"/>
      <c r="L21" s="88" t="s">
        <v>8</v>
      </c>
      <c r="M21" s="88"/>
      <c r="N21" s="88" t="s">
        <v>8</v>
      </c>
      <c r="O21" s="88"/>
    </row>
    <row r="22" spans="1:17" ht="10.5" customHeight="1">
      <c r="A22" s="100"/>
      <c r="B22" s="86">
        <v>344500</v>
      </c>
      <c r="C22" s="86"/>
      <c r="D22" s="86">
        <v>276200</v>
      </c>
      <c r="E22" s="86"/>
      <c r="F22" s="86">
        <v>223900</v>
      </c>
      <c r="G22" s="86"/>
      <c r="H22" s="86" t="s">
        <v>8</v>
      </c>
      <c r="I22" s="86"/>
      <c r="J22" s="86" t="s">
        <v>8</v>
      </c>
      <c r="K22" s="86"/>
      <c r="L22" s="86" t="s">
        <v>8</v>
      </c>
      <c r="M22" s="86"/>
      <c r="N22" s="86" t="s">
        <v>8</v>
      </c>
      <c r="O22" s="86"/>
    </row>
    <row r="23" spans="1:17" ht="10.5" customHeight="1">
      <c r="A23" s="100" t="s">
        <v>20</v>
      </c>
      <c r="B23" s="83" t="s">
        <v>13</v>
      </c>
      <c r="C23" s="83"/>
      <c r="D23" s="83" t="s">
        <v>13</v>
      </c>
      <c r="E23" s="83"/>
      <c r="F23" s="83" t="s">
        <v>13</v>
      </c>
      <c r="G23" s="83"/>
      <c r="H23" s="83">
        <f>SUM(H24:I24)</f>
        <v>4064</v>
      </c>
      <c r="I23" s="83"/>
      <c r="J23" s="83">
        <f>SUM(J24:K24)</f>
        <v>4244</v>
      </c>
      <c r="K23" s="83"/>
      <c r="L23" s="83">
        <f>SUM(L24:M24)</f>
        <v>4061</v>
      </c>
      <c r="M23" s="83"/>
      <c r="N23" s="83">
        <f>SUM(N24:O24)</f>
        <v>4044</v>
      </c>
      <c r="O23" s="83"/>
    </row>
    <row r="24" spans="1:17" ht="10.5" customHeight="1">
      <c r="A24" s="100"/>
      <c r="B24" s="9" t="s">
        <v>13</v>
      </c>
      <c r="C24" s="9" t="s">
        <v>13</v>
      </c>
      <c r="D24" s="9" t="s">
        <v>13</v>
      </c>
      <c r="E24" s="9" t="s">
        <v>13</v>
      </c>
      <c r="F24" s="9" t="s">
        <v>13</v>
      </c>
      <c r="G24" s="9" t="s">
        <v>13</v>
      </c>
      <c r="H24" s="9">
        <v>2011</v>
      </c>
      <c r="I24" s="9">
        <v>2053</v>
      </c>
      <c r="J24" s="9">
        <v>2108</v>
      </c>
      <c r="K24" s="9">
        <v>2136</v>
      </c>
      <c r="L24" s="9">
        <v>2001</v>
      </c>
      <c r="M24" s="9">
        <v>2060</v>
      </c>
      <c r="N24" s="9">
        <v>2033</v>
      </c>
      <c r="O24" s="9">
        <v>2011</v>
      </c>
      <c r="Q24" s="5"/>
    </row>
    <row r="25" spans="1:17" ht="10.5" customHeight="1">
      <c r="A25" s="100"/>
      <c r="B25" s="88" t="s">
        <v>13</v>
      </c>
      <c r="C25" s="88"/>
      <c r="D25" s="88" t="s">
        <v>13</v>
      </c>
      <c r="E25" s="88"/>
      <c r="F25" s="88" t="s">
        <v>13</v>
      </c>
      <c r="G25" s="88"/>
      <c r="H25" s="85">
        <v>0.97599999999999998</v>
      </c>
      <c r="I25" s="85"/>
      <c r="J25" s="85">
        <f>J23/H23</f>
        <v>1.0442913385826771</v>
      </c>
      <c r="K25" s="85"/>
      <c r="L25" s="85">
        <f>L23/J23</f>
        <v>0.95688030160226201</v>
      </c>
      <c r="M25" s="85"/>
      <c r="N25" s="85">
        <f>N23/L23</f>
        <v>0.99581383895592224</v>
      </c>
      <c r="O25" s="85"/>
    </row>
    <row r="26" spans="1:17" ht="10.5" customHeight="1">
      <c r="A26" s="100"/>
      <c r="B26" s="86" t="s">
        <v>13</v>
      </c>
      <c r="C26" s="86"/>
      <c r="D26" s="86" t="s">
        <v>13</v>
      </c>
      <c r="E26" s="86"/>
      <c r="F26" s="86" t="s">
        <v>13</v>
      </c>
      <c r="G26" s="86"/>
      <c r="H26" s="86">
        <v>1099600</v>
      </c>
      <c r="I26" s="86"/>
      <c r="J26" s="86">
        <v>1137100</v>
      </c>
      <c r="K26" s="86"/>
      <c r="L26" s="86">
        <v>1085900</v>
      </c>
      <c r="M26" s="86"/>
      <c r="N26" s="86">
        <v>1078800</v>
      </c>
      <c r="O26" s="86"/>
    </row>
    <row r="27" spans="1:17" ht="10.5" customHeight="1">
      <c r="A27" s="100" t="s">
        <v>22</v>
      </c>
      <c r="B27" s="83">
        <f>SUM(B28:C28)</f>
        <v>2262</v>
      </c>
      <c r="C27" s="83"/>
      <c r="D27" s="83">
        <f>SUM(D28:E28)</f>
        <v>2243</v>
      </c>
      <c r="E27" s="83"/>
      <c r="F27" s="83">
        <f>SUM(F28:G28)</f>
        <v>2472</v>
      </c>
      <c r="G27" s="83"/>
      <c r="H27" s="83" t="s">
        <v>13</v>
      </c>
      <c r="I27" s="83"/>
      <c r="J27" s="83" t="s">
        <v>13</v>
      </c>
      <c r="K27" s="83"/>
      <c r="L27" s="83" t="s">
        <v>13</v>
      </c>
      <c r="M27" s="83"/>
      <c r="N27" s="83" t="s">
        <v>13</v>
      </c>
      <c r="O27" s="83"/>
    </row>
    <row r="28" spans="1:17" ht="10.5" customHeight="1">
      <c r="A28" s="100"/>
      <c r="B28" s="9">
        <v>1075</v>
      </c>
      <c r="C28" s="9">
        <v>1187</v>
      </c>
      <c r="D28" s="9">
        <v>1062</v>
      </c>
      <c r="E28" s="9">
        <v>1181</v>
      </c>
      <c r="F28" s="9">
        <v>1170</v>
      </c>
      <c r="G28" s="9">
        <v>1302</v>
      </c>
      <c r="H28" s="9" t="s">
        <v>13</v>
      </c>
      <c r="I28" s="9" t="s">
        <v>13</v>
      </c>
      <c r="J28" s="9" t="s">
        <v>13</v>
      </c>
      <c r="K28" s="9" t="s">
        <v>13</v>
      </c>
      <c r="L28" s="9" t="s">
        <v>13</v>
      </c>
      <c r="M28" s="9" t="s">
        <v>13</v>
      </c>
      <c r="N28" s="9" t="s">
        <v>13</v>
      </c>
      <c r="O28" s="9" t="s">
        <v>13</v>
      </c>
    </row>
    <row r="29" spans="1:17" ht="10.5" customHeight="1">
      <c r="A29" s="100"/>
      <c r="B29" s="85">
        <v>1.0549999999999999</v>
      </c>
      <c r="C29" s="85"/>
      <c r="D29" s="85">
        <f>D27/B27</f>
        <v>0.9916003536693192</v>
      </c>
      <c r="E29" s="85"/>
      <c r="F29" s="85">
        <f>F27/D27</f>
        <v>1.1020954079358003</v>
      </c>
      <c r="G29" s="85"/>
      <c r="H29" s="88" t="s">
        <v>13</v>
      </c>
      <c r="I29" s="88"/>
      <c r="J29" s="88" t="s">
        <v>13</v>
      </c>
      <c r="K29" s="88"/>
      <c r="L29" s="88" t="s">
        <v>13</v>
      </c>
      <c r="M29" s="88"/>
      <c r="N29" s="88" t="s">
        <v>13</v>
      </c>
      <c r="O29" s="88"/>
    </row>
    <row r="30" spans="1:17" ht="10.5" customHeight="1">
      <c r="A30" s="100"/>
      <c r="B30" s="86">
        <v>615600</v>
      </c>
      <c r="C30" s="86"/>
      <c r="D30" s="86">
        <v>607000</v>
      </c>
      <c r="E30" s="86"/>
      <c r="F30" s="86">
        <v>672000</v>
      </c>
      <c r="G30" s="86"/>
      <c r="H30" s="86" t="s">
        <v>13</v>
      </c>
      <c r="I30" s="86"/>
      <c r="J30" s="86" t="s">
        <v>13</v>
      </c>
      <c r="K30" s="86"/>
      <c r="L30" s="86" t="s">
        <v>13</v>
      </c>
      <c r="M30" s="86"/>
      <c r="N30" s="86" t="s">
        <v>13</v>
      </c>
      <c r="O30" s="86"/>
    </row>
    <row r="31" spans="1:17" ht="10.5" customHeight="1">
      <c r="A31" s="103" t="s">
        <v>25</v>
      </c>
      <c r="B31" s="83">
        <f>SUM(B32:C32)</f>
        <v>1459</v>
      </c>
      <c r="C31" s="83"/>
      <c r="D31" s="83">
        <f>SUM(D32:E32)</f>
        <v>1515</v>
      </c>
      <c r="E31" s="83"/>
      <c r="F31" s="83">
        <f>SUM(F32:G32)</f>
        <v>1692</v>
      </c>
      <c r="G31" s="83"/>
      <c r="H31" s="83" t="s">
        <v>7</v>
      </c>
      <c r="I31" s="83"/>
      <c r="J31" s="83" t="s">
        <v>7</v>
      </c>
      <c r="K31" s="83"/>
      <c r="L31" s="83" t="s">
        <v>7</v>
      </c>
      <c r="M31" s="83"/>
      <c r="N31" s="83" t="s">
        <v>7</v>
      </c>
      <c r="O31" s="83"/>
    </row>
    <row r="32" spans="1:17" ht="10.5" customHeight="1">
      <c r="A32" s="100"/>
      <c r="B32" s="9">
        <v>1001</v>
      </c>
      <c r="C32" s="9">
        <v>458</v>
      </c>
      <c r="D32" s="9">
        <v>877</v>
      </c>
      <c r="E32" s="9">
        <v>638</v>
      </c>
      <c r="F32" s="9">
        <v>956</v>
      </c>
      <c r="G32" s="9">
        <v>736</v>
      </c>
      <c r="H32" s="9" t="s">
        <v>7</v>
      </c>
      <c r="I32" s="9" t="s">
        <v>7</v>
      </c>
      <c r="J32" s="9" t="s">
        <v>7</v>
      </c>
      <c r="K32" s="9" t="s">
        <v>7</v>
      </c>
      <c r="L32" s="9" t="s">
        <v>7</v>
      </c>
      <c r="M32" s="9" t="s">
        <v>7</v>
      </c>
      <c r="N32" s="9" t="s">
        <v>7</v>
      </c>
      <c r="O32" s="9" t="s">
        <v>7</v>
      </c>
    </row>
    <row r="33" spans="1:15" ht="10.5" customHeight="1">
      <c r="A33" s="100"/>
      <c r="B33" s="85">
        <v>1.0669999999999999</v>
      </c>
      <c r="C33" s="85"/>
      <c r="D33" s="85">
        <f>D31/B31</f>
        <v>1.0383824537354351</v>
      </c>
      <c r="E33" s="85"/>
      <c r="F33" s="85">
        <f>F31/D31</f>
        <v>1.1168316831683169</v>
      </c>
      <c r="G33" s="85"/>
      <c r="H33" s="88" t="s">
        <v>7</v>
      </c>
      <c r="I33" s="88"/>
      <c r="J33" s="88" t="s">
        <v>7</v>
      </c>
      <c r="K33" s="88"/>
      <c r="L33" s="88" t="s">
        <v>7</v>
      </c>
      <c r="M33" s="88"/>
      <c r="N33" s="88" t="s">
        <v>7</v>
      </c>
      <c r="O33" s="88"/>
    </row>
    <row r="34" spans="1:15" ht="10.5" customHeight="1">
      <c r="A34" s="100"/>
      <c r="B34" s="86">
        <v>392000</v>
      </c>
      <c r="C34" s="86"/>
      <c r="D34" s="86">
        <v>404400</v>
      </c>
      <c r="E34" s="86"/>
      <c r="F34" s="86">
        <v>451200</v>
      </c>
      <c r="G34" s="86"/>
      <c r="H34" s="86" t="s">
        <v>7</v>
      </c>
      <c r="I34" s="86"/>
      <c r="J34" s="86" t="s">
        <v>7</v>
      </c>
      <c r="K34" s="86"/>
      <c r="L34" s="86" t="s">
        <v>7</v>
      </c>
      <c r="M34" s="86"/>
      <c r="N34" s="86" t="s">
        <v>7</v>
      </c>
      <c r="O34" s="86"/>
    </row>
    <row r="35" spans="1:15" ht="10.5" customHeight="1">
      <c r="A35" s="100" t="s">
        <v>24</v>
      </c>
      <c r="B35" s="83">
        <f>SUM(B36:C36)</f>
        <v>1670</v>
      </c>
      <c r="C35" s="83"/>
      <c r="D35" s="83">
        <f>SUM(D36:E36)</f>
        <v>1748</v>
      </c>
      <c r="E35" s="83"/>
      <c r="F35" s="83">
        <f>SUM(F36:G36)</f>
        <v>1593</v>
      </c>
      <c r="G35" s="83"/>
      <c r="H35" s="83">
        <f>SUM(H36:I36)</f>
        <v>1758</v>
      </c>
      <c r="I35" s="83"/>
      <c r="J35" s="83">
        <f>SUM(J36:K36)</f>
        <v>1725</v>
      </c>
      <c r="K35" s="83"/>
      <c r="L35" s="83">
        <f>SUM(L36:M36)</f>
        <v>2052</v>
      </c>
      <c r="M35" s="83"/>
      <c r="N35" s="83">
        <f>SUM(N36:O36)</f>
        <v>2025</v>
      </c>
      <c r="O35" s="83"/>
    </row>
    <row r="36" spans="1:15" ht="10.5" customHeight="1">
      <c r="A36" s="100"/>
      <c r="B36" s="9">
        <v>724</v>
      </c>
      <c r="C36" s="9">
        <v>946</v>
      </c>
      <c r="D36" s="9">
        <v>758</v>
      </c>
      <c r="E36" s="9">
        <v>990</v>
      </c>
      <c r="F36" s="9">
        <v>689</v>
      </c>
      <c r="G36" s="9">
        <v>904</v>
      </c>
      <c r="H36" s="9">
        <v>776</v>
      </c>
      <c r="I36" s="9">
        <v>982</v>
      </c>
      <c r="J36" s="9">
        <v>750</v>
      </c>
      <c r="K36" s="9">
        <v>975</v>
      </c>
      <c r="L36" s="9">
        <v>892</v>
      </c>
      <c r="M36" s="9">
        <v>1160</v>
      </c>
      <c r="N36" s="9">
        <v>881</v>
      </c>
      <c r="O36" s="9">
        <v>1144</v>
      </c>
    </row>
    <row r="37" spans="1:15" ht="10.5" customHeight="1">
      <c r="A37" s="100"/>
      <c r="B37" s="85">
        <v>0.98099999999999998</v>
      </c>
      <c r="C37" s="85"/>
      <c r="D37" s="85">
        <f>D35/B35</f>
        <v>1.0467065868263472</v>
      </c>
      <c r="E37" s="85"/>
      <c r="F37" s="85">
        <f>F35/D35</f>
        <v>0.91132723112128144</v>
      </c>
      <c r="G37" s="85"/>
      <c r="H37" s="85">
        <f>H35/F35</f>
        <v>1.103578154425612</v>
      </c>
      <c r="I37" s="85"/>
      <c r="J37" s="85">
        <f>J35/H35</f>
        <v>0.98122866894197958</v>
      </c>
      <c r="K37" s="85"/>
      <c r="L37" s="85">
        <f>L35/J35</f>
        <v>1.1895652173913043</v>
      </c>
      <c r="M37" s="85"/>
      <c r="N37" s="85">
        <f>N35/L35</f>
        <v>0.98684210526315785</v>
      </c>
      <c r="O37" s="85"/>
    </row>
    <row r="38" spans="1:15" ht="10.5" customHeight="1">
      <c r="A38" s="100"/>
      <c r="B38" s="86">
        <v>474000</v>
      </c>
      <c r="C38" s="86"/>
      <c r="D38" s="86">
        <v>487900</v>
      </c>
      <c r="E38" s="86"/>
      <c r="F38" s="86">
        <v>446900</v>
      </c>
      <c r="G38" s="86"/>
      <c r="H38" s="86">
        <v>491100</v>
      </c>
      <c r="I38" s="86"/>
      <c r="J38" s="86">
        <v>477200</v>
      </c>
      <c r="K38" s="86"/>
      <c r="L38" s="86">
        <v>566050</v>
      </c>
      <c r="M38" s="86"/>
      <c r="N38" s="86">
        <v>561070</v>
      </c>
      <c r="O38" s="86"/>
    </row>
    <row r="39" spans="1:15" ht="10.5" customHeight="1">
      <c r="A39" s="100" t="s">
        <v>26</v>
      </c>
      <c r="B39" s="87">
        <f>SUM(B40:C40)</f>
        <v>4132</v>
      </c>
      <c r="C39" s="87"/>
      <c r="D39" s="87">
        <f>SUM(D40:E40)</f>
        <v>4103</v>
      </c>
      <c r="E39" s="87"/>
      <c r="F39" s="87">
        <f>SUM(F40:G40)</f>
        <v>4541</v>
      </c>
      <c r="G39" s="87"/>
      <c r="H39" s="87">
        <f>SUM(H40:I40)</f>
        <v>4298</v>
      </c>
      <c r="I39" s="87"/>
      <c r="J39" s="87">
        <f>SUM(J40:K40)</f>
        <v>4121</v>
      </c>
      <c r="K39" s="87"/>
      <c r="L39" s="87">
        <f>SUM(L40:M40)</f>
        <v>4316</v>
      </c>
      <c r="M39" s="87"/>
      <c r="N39" s="87">
        <f>SUM(N40:O40)</f>
        <v>5280</v>
      </c>
      <c r="O39" s="87"/>
    </row>
    <row r="40" spans="1:15" ht="10.5" customHeight="1">
      <c r="A40" s="100"/>
      <c r="B40" s="10">
        <v>1401</v>
      </c>
      <c r="C40" s="10">
        <v>2731</v>
      </c>
      <c r="D40" s="10">
        <v>1395</v>
      </c>
      <c r="E40" s="10">
        <v>2708</v>
      </c>
      <c r="F40" s="10">
        <v>1539</v>
      </c>
      <c r="G40" s="10">
        <v>3002</v>
      </c>
      <c r="H40" s="10">
        <v>1434</v>
      </c>
      <c r="I40" s="10">
        <v>2864</v>
      </c>
      <c r="J40" s="10">
        <v>1447</v>
      </c>
      <c r="K40" s="10">
        <v>2674</v>
      </c>
      <c r="L40" s="10">
        <v>1507</v>
      </c>
      <c r="M40" s="10">
        <v>2809</v>
      </c>
      <c r="N40" s="10">
        <v>1847</v>
      </c>
      <c r="O40" s="10">
        <v>3433</v>
      </c>
    </row>
    <row r="41" spans="1:15" ht="10.5" customHeight="1">
      <c r="A41" s="100"/>
      <c r="B41" s="105">
        <v>0.90900000000000003</v>
      </c>
      <c r="C41" s="105"/>
      <c r="D41" s="85">
        <f>D39/B39</f>
        <v>0.99298160696999027</v>
      </c>
      <c r="E41" s="85"/>
      <c r="F41" s="85">
        <f>F39/D39</f>
        <v>1.1067511576894955</v>
      </c>
      <c r="G41" s="85"/>
      <c r="H41" s="85">
        <f>H39/F39</f>
        <v>0.9464875578066505</v>
      </c>
      <c r="I41" s="85"/>
      <c r="J41" s="85">
        <f>J39/H39</f>
        <v>0.95881805490926009</v>
      </c>
      <c r="K41" s="85"/>
      <c r="L41" s="85">
        <f>L39/J39</f>
        <v>1.0473186119873816</v>
      </c>
      <c r="M41" s="85"/>
      <c r="N41" s="85">
        <f>N39/L39</f>
        <v>1.2233549582947174</v>
      </c>
      <c r="O41" s="85"/>
    </row>
    <row r="42" spans="1:15" ht="10.5" customHeight="1">
      <c r="A42" s="100"/>
      <c r="B42" s="87">
        <v>2203200</v>
      </c>
      <c r="C42" s="87"/>
      <c r="D42" s="87">
        <v>1764200</v>
      </c>
      <c r="E42" s="87"/>
      <c r="F42" s="87">
        <v>1879400</v>
      </c>
      <c r="G42" s="87"/>
      <c r="H42" s="87">
        <v>1871800</v>
      </c>
      <c r="I42" s="87"/>
      <c r="J42" s="87">
        <v>1415400</v>
      </c>
      <c r="K42" s="87"/>
      <c r="L42" s="87">
        <v>1450200</v>
      </c>
      <c r="M42" s="87"/>
      <c r="N42" s="87">
        <v>1745700</v>
      </c>
      <c r="O42" s="87"/>
    </row>
    <row r="43" spans="1:15" ht="10.5" customHeight="1">
      <c r="A43" s="100" t="s">
        <v>27</v>
      </c>
      <c r="B43" s="83">
        <f>SUM(B44:C44)</f>
        <v>170</v>
      </c>
      <c r="C43" s="83"/>
      <c r="D43" s="83">
        <f>SUM(D44:E44)</f>
        <v>169</v>
      </c>
      <c r="E43" s="83"/>
      <c r="F43" s="83">
        <f>SUM(F44:G44)</f>
        <v>167</v>
      </c>
      <c r="G43" s="83"/>
      <c r="H43" s="83">
        <f>SUM(H44:I44)</f>
        <v>168</v>
      </c>
      <c r="I43" s="83"/>
      <c r="J43" s="83">
        <f>SUM(J44:K44)</f>
        <v>163</v>
      </c>
      <c r="K43" s="83"/>
      <c r="L43" s="83">
        <f>SUM(L44:M44)</f>
        <v>170</v>
      </c>
      <c r="M43" s="83"/>
      <c r="N43" s="83">
        <f>SUM(N44:O44)</f>
        <v>173</v>
      </c>
      <c r="O43" s="83"/>
    </row>
    <row r="44" spans="1:15" ht="10.5" customHeight="1">
      <c r="A44" s="100"/>
      <c r="B44" s="9">
        <v>81</v>
      </c>
      <c r="C44" s="9">
        <v>89</v>
      </c>
      <c r="D44" s="9">
        <v>83</v>
      </c>
      <c r="E44" s="9">
        <v>86</v>
      </c>
      <c r="F44" s="9">
        <v>82</v>
      </c>
      <c r="G44" s="9">
        <v>85</v>
      </c>
      <c r="H44" s="9">
        <v>84</v>
      </c>
      <c r="I44" s="9">
        <v>84</v>
      </c>
      <c r="J44" s="9">
        <v>80</v>
      </c>
      <c r="K44" s="9">
        <v>83</v>
      </c>
      <c r="L44" s="9">
        <v>88</v>
      </c>
      <c r="M44" s="9">
        <v>82</v>
      </c>
      <c r="N44" s="9">
        <v>90</v>
      </c>
      <c r="O44" s="9">
        <v>83</v>
      </c>
    </row>
    <row r="45" spans="1:15" ht="10.5" customHeight="1">
      <c r="A45" s="100"/>
      <c r="B45" s="85">
        <v>1.006</v>
      </c>
      <c r="C45" s="85"/>
      <c r="D45" s="85">
        <f>D43/B43</f>
        <v>0.99411764705882355</v>
      </c>
      <c r="E45" s="85"/>
      <c r="F45" s="85">
        <f>F43/D43</f>
        <v>0.98816568047337283</v>
      </c>
      <c r="G45" s="85"/>
      <c r="H45" s="85">
        <f>H43/F43</f>
        <v>1.0059880239520957</v>
      </c>
      <c r="I45" s="85"/>
      <c r="J45" s="85">
        <f>J43/H43</f>
        <v>0.97023809523809523</v>
      </c>
      <c r="K45" s="85"/>
      <c r="L45" s="85">
        <f>L43/J43</f>
        <v>1.0429447852760736</v>
      </c>
      <c r="M45" s="85"/>
      <c r="N45" s="85">
        <f>N43/L43</f>
        <v>1.0176470588235293</v>
      </c>
      <c r="O45" s="85"/>
    </row>
    <row r="46" spans="1:15" ht="10.5" customHeight="1">
      <c r="A46" s="100"/>
      <c r="B46" s="86">
        <v>31300</v>
      </c>
      <c r="C46" s="86"/>
      <c r="D46" s="86">
        <v>31200</v>
      </c>
      <c r="E46" s="86"/>
      <c r="F46" s="86">
        <v>30350</v>
      </c>
      <c r="G46" s="86"/>
      <c r="H46" s="86">
        <v>30450</v>
      </c>
      <c r="I46" s="86"/>
      <c r="J46" s="86">
        <v>29950</v>
      </c>
      <c r="K46" s="86"/>
      <c r="L46" s="86">
        <v>30000</v>
      </c>
      <c r="M46" s="86"/>
      <c r="N46" s="86">
        <v>32250</v>
      </c>
      <c r="O46" s="86"/>
    </row>
    <row r="47" spans="1:15" ht="10.5" customHeight="1">
      <c r="A47" s="103" t="s">
        <v>28</v>
      </c>
      <c r="B47" s="87">
        <f>SUM(B48:C48)</f>
        <v>948</v>
      </c>
      <c r="C47" s="87"/>
      <c r="D47" s="87">
        <f>SUM(D48:E48)</f>
        <v>975</v>
      </c>
      <c r="E47" s="87"/>
      <c r="F47" s="87">
        <f>SUM(F48:G48)</f>
        <v>951</v>
      </c>
      <c r="G47" s="87"/>
      <c r="H47" s="87">
        <f>SUM(H48:I48)</f>
        <v>959</v>
      </c>
      <c r="I47" s="87"/>
      <c r="J47" s="87">
        <f>SUM(J48:K48)</f>
        <v>959</v>
      </c>
      <c r="K47" s="87"/>
      <c r="L47" s="87">
        <f>SUM(L48:M48)</f>
        <v>960</v>
      </c>
      <c r="M47" s="87"/>
      <c r="N47" s="87">
        <f>SUM(N48:O48)</f>
        <v>1000</v>
      </c>
      <c r="O47" s="87"/>
    </row>
    <row r="48" spans="1:15" ht="10.5" customHeight="1">
      <c r="A48" s="100"/>
      <c r="B48" s="10">
        <v>802</v>
      </c>
      <c r="C48" s="10">
        <v>146</v>
      </c>
      <c r="D48" s="10">
        <v>833</v>
      </c>
      <c r="E48" s="10">
        <v>142</v>
      </c>
      <c r="F48" s="10">
        <v>812</v>
      </c>
      <c r="G48" s="10">
        <v>139</v>
      </c>
      <c r="H48" s="10">
        <v>811</v>
      </c>
      <c r="I48" s="10">
        <v>148</v>
      </c>
      <c r="J48" s="10">
        <v>814</v>
      </c>
      <c r="K48" s="10">
        <v>145</v>
      </c>
      <c r="L48" s="10">
        <v>810</v>
      </c>
      <c r="M48" s="10">
        <v>150</v>
      </c>
      <c r="N48" s="10">
        <v>850</v>
      </c>
      <c r="O48" s="10">
        <v>150</v>
      </c>
    </row>
    <row r="49" spans="1:17" ht="10.5" customHeight="1">
      <c r="A49" s="100"/>
      <c r="B49" s="105">
        <v>0.98</v>
      </c>
      <c r="C49" s="105"/>
      <c r="D49" s="85">
        <f>D47/B47</f>
        <v>1.0284810126582278</v>
      </c>
      <c r="E49" s="85"/>
      <c r="F49" s="85">
        <f>F47/D47</f>
        <v>0.97538461538461541</v>
      </c>
      <c r="G49" s="85"/>
      <c r="H49" s="85">
        <f>H47/F47</f>
        <v>1.0084121976866456</v>
      </c>
      <c r="I49" s="85"/>
      <c r="J49" s="85">
        <f>J47/H47</f>
        <v>1</v>
      </c>
      <c r="K49" s="85"/>
      <c r="L49" s="85">
        <f>L47/J47</f>
        <v>1.0010427528675705</v>
      </c>
      <c r="M49" s="85"/>
      <c r="N49" s="85">
        <f>N47/L47</f>
        <v>1.0416666666666667</v>
      </c>
      <c r="O49" s="85"/>
    </row>
    <row r="50" spans="1:17" ht="10.5" customHeight="1">
      <c r="A50" s="100"/>
      <c r="B50" s="87">
        <v>109750</v>
      </c>
      <c r="C50" s="87"/>
      <c r="D50" s="87">
        <v>111800</v>
      </c>
      <c r="E50" s="87"/>
      <c r="F50" s="87">
        <v>108750</v>
      </c>
      <c r="G50" s="87"/>
      <c r="H50" s="87">
        <v>109550</v>
      </c>
      <c r="I50" s="87"/>
      <c r="J50" s="87">
        <v>108900</v>
      </c>
      <c r="K50" s="87"/>
      <c r="L50" s="87">
        <v>109020</v>
      </c>
      <c r="M50" s="87"/>
      <c r="N50" s="87">
        <v>120170</v>
      </c>
      <c r="O50" s="87"/>
    </row>
    <row r="51" spans="1:17" ht="10.5" customHeight="1">
      <c r="A51" s="103" t="s">
        <v>29</v>
      </c>
      <c r="B51" s="83">
        <f>SUM(B52:C52)</f>
        <v>629</v>
      </c>
      <c r="C51" s="83"/>
      <c r="D51" s="83">
        <f>SUM(D52:E52)</f>
        <v>619</v>
      </c>
      <c r="E51" s="83"/>
      <c r="F51" s="83">
        <f>SUM(F52:G52)</f>
        <v>617</v>
      </c>
      <c r="G51" s="83"/>
      <c r="H51" s="83">
        <f>SUM(H52:I52)</f>
        <v>556</v>
      </c>
      <c r="I51" s="83"/>
      <c r="J51" s="83">
        <f>SUM(J52:K52)</f>
        <v>559</v>
      </c>
      <c r="K51" s="83"/>
      <c r="L51" s="83">
        <f>SUM(L52:M52)</f>
        <v>559</v>
      </c>
      <c r="M51" s="83"/>
      <c r="N51" s="83">
        <f>SUM(N52:O52)</f>
        <v>530</v>
      </c>
      <c r="O51" s="83"/>
    </row>
    <row r="52" spans="1:17" ht="10.5" customHeight="1">
      <c r="A52" s="100"/>
      <c r="B52" s="9">
        <v>134</v>
      </c>
      <c r="C52" s="9">
        <v>495</v>
      </c>
      <c r="D52" s="9">
        <v>129</v>
      </c>
      <c r="E52" s="9">
        <v>490</v>
      </c>
      <c r="F52" s="9">
        <v>129</v>
      </c>
      <c r="G52" s="9">
        <v>488</v>
      </c>
      <c r="H52" s="9">
        <v>100</v>
      </c>
      <c r="I52" s="9">
        <v>456</v>
      </c>
      <c r="J52" s="9">
        <v>100</v>
      </c>
      <c r="K52" s="9">
        <v>459</v>
      </c>
      <c r="L52" s="9">
        <v>100</v>
      </c>
      <c r="M52" s="9">
        <v>459</v>
      </c>
      <c r="N52" s="9">
        <v>90</v>
      </c>
      <c r="O52" s="9">
        <v>440</v>
      </c>
    </row>
    <row r="53" spans="1:17" ht="10.5" customHeight="1">
      <c r="A53" s="100"/>
      <c r="B53" s="85">
        <v>0.93899999999999995</v>
      </c>
      <c r="C53" s="85"/>
      <c r="D53" s="85">
        <f>D51/B51</f>
        <v>0.98410174880763113</v>
      </c>
      <c r="E53" s="85"/>
      <c r="F53" s="85">
        <f>F51/D51</f>
        <v>0.99676898222940225</v>
      </c>
      <c r="G53" s="85"/>
      <c r="H53" s="85">
        <f>H51/F51</f>
        <v>0.90113452188006482</v>
      </c>
      <c r="I53" s="85"/>
      <c r="J53" s="85">
        <f>J51/H51</f>
        <v>1.0053956834532374</v>
      </c>
      <c r="K53" s="85"/>
      <c r="L53" s="85">
        <f>L51/J51</f>
        <v>1</v>
      </c>
      <c r="M53" s="85"/>
      <c r="N53" s="85">
        <f>N51/L51</f>
        <v>0.94812164579606439</v>
      </c>
      <c r="O53" s="85"/>
      <c r="Q53" s="4"/>
    </row>
    <row r="54" spans="1:17" ht="10.5" customHeight="1">
      <c r="A54" s="100"/>
      <c r="B54" s="86">
        <v>152127</v>
      </c>
      <c r="C54" s="86"/>
      <c r="D54" s="86">
        <v>150677</v>
      </c>
      <c r="E54" s="86"/>
      <c r="F54" s="86">
        <v>150020</v>
      </c>
      <c r="G54" s="86"/>
      <c r="H54" s="86">
        <v>140808</v>
      </c>
      <c r="I54" s="86"/>
      <c r="J54" s="86">
        <v>141977</v>
      </c>
      <c r="K54" s="86"/>
      <c r="L54" s="86">
        <v>141977</v>
      </c>
      <c r="M54" s="86"/>
      <c r="N54" s="86">
        <v>137038</v>
      </c>
      <c r="O54" s="86"/>
    </row>
    <row r="55" spans="1:17" ht="10.5" customHeight="1">
      <c r="A55" s="100" t="s">
        <v>30</v>
      </c>
      <c r="B55" s="87">
        <f>SUM(B56:C56)</f>
        <v>1540</v>
      </c>
      <c r="C55" s="87"/>
      <c r="D55" s="87">
        <f>SUM(D56:E56)</f>
        <v>1414</v>
      </c>
      <c r="E55" s="87"/>
      <c r="F55" s="87">
        <f>SUM(F56:G56)</f>
        <v>1527</v>
      </c>
      <c r="G55" s="87"/>
      <c r="H55" s="87">
        <f>SUM(H56:I56)</f>
        <v>1688</v>
      </c>
      <c r="I55" s="87"/>
      <c r="J55" s="87">
        <f>SUM(J56:K56)</f>
        <v>1287</v>
      </c>
      <c r="K55" s="87"/>
      <c r="L55" s="87">
        <f>SUM(L56:M56)</f>
        <v>1269</v>
      </c>
      <c r="M55" s="87"/>
      <c r="N55" s="87">
        <f>SUM(N56:O56)</f>
        <v>1214</v>
      </c>
      <c r="O55" s="87"/>
    </row>
    <row r="56" spans="1:17" ht="10.5" customHeight="1">
      <c r="A56" s="100"/>
      <c r="B56" s="10">
        <v>852</v>
      </c>
      <c r="C56" s="10">
        <v>688</v>
      </c>
      <c r="D56" s="10">
        <v>846</v>
      </c>
      <c r="E56" s="10">
        <v>568</v>
      </c>
      <c r="F56" s="10">
        <v>861</v>
      </c>
      <c r="G56" s="10">
        <v>666</v>
      </c>
      <c r="H56" s="10">
        <v>938</v>
      </c>
      <c r="I56" s="10">
        <v>750</v>
      </c>
      <c r="J56" s="10">
        <v>872</v>
      </c>
      <c r="K56" s="10">
        <v>415</v>
      </c>
      <c r="L56" s="10">
        <v>814</v>
      </c>
      <c r="M56" s="10">
        <v>455</v>
      </c>
      <c r="N56" s="10">
        <v>784</v>
      </c>
      <c r="O56" s="10">
        <v>430</v>
      </c>
    </row>
    <row r="57" spans="1:17" ht="10.5" customHeight="1">
      <c r="A57" s="100"/>
      <c r="B57" s="105">
        <v>0.98199999999999998</v>
      </c>
      <c r="C57" s="105"/>
      <c r="D57" s="85">
        <f>D55/B55</f>
        <v>0.91818181818181821</v>
      </c>
      <c r="E57" s="85"/>
      <c r="F57" s="85">
        <f>F55/D55</f>
        <v>1.07991513437058</v>
      </c>
      <c r="G57" s="85"/>
      <c r="H57" s="85">
        <f>H55/F55</f>
        <v>1.1054354944335298</v>
      </c>
      <c r="I57" s="85"/>
      <c r="J57" s="85">
        <f>J55/H55</f>
        <v>0.76244075829383884</v>
      </c>
      <c r="K57" s="85"/>
      <c r="L57" s="85">
        <f>L55/J55</f>
        <v>0.98601398601398604</v>
      </c>
      <c r="M57" s="85"/>
      <c r="N57" s="85">
        <f>N55/L55</f>
        <v>0.95665878644602054</v>
      </c>
      <c r="O57" s="85"/>
    </row>
    <row r="58" spans="1:17" ht="10.5" customHeight="1">
      <c r="A58" s="100"/>
      <c r="B58" s="87">
        <v>604586</v>
      </c>
      <c r="C58" s="87"/>
      <c r="D58" s="87">
        <v>555917</v>
      </c>
      <c r="E58" s="87"/>
      <c r="F58" s="87">
        <v>575094</v>
      </c>
      <c r="G58" s="87"/>
      <c r="H58" s="87">
        <v>635200</v>
      </c>
      <c r="I58" s="87"/>
      <c r="J58" s="87">
        <v>499296</v>
      </c>
      <c r="K58" s="87"/>
      <c r="L58" s="87">
        <v>489486</v>
      </c>
      <c r="M58" s="87"/>
      <c r="N58" s="87">
        <v>468322</v>
      </c>
      <c r="O58" s="87"/>
    </row>
    <row r="59" spans="1:17" ht="10.5" customHeight="1">
      <c r="A59" s="100" t="s">
        <v>31</v>
      </c>
      <c r="B59" s="83">
        <f>SUM(B60:C60)</f>
        <v>1407</v>
      </c>
      <c r="C59" s="83"/>
      <c r="D59" s="83">
        <f>SUM(D60:E60)</f>
        <v>1338</v>
      </c>
      <c r="E59" s="83"/>
      <c r="F59" s="83">
        <f>SUM(F60:G60)</f>
        <v>1072</v>
      </c>
      <c r="G59" s="83"/>
      <c r="H59" s="83">
        <f>SUM(H60:I60)</f>
        <v>973</v>
      </c>
      <c r="I59" s="83"/>
      <c r="J59" s="83">
        <f>SUM(J60:K60)</f>
        <v>1052</v>
      </c>
      <c r="K59" s="83"/>
      <c r="L59" s="83">
        <f>SUM(L60:M60)</f>
        <v>1084</v>
      </c>
      <c r="M59" s="83"/>
      <c r="N59" s="83">
        <f>SUM(N60:O60)</f>
        <v>1019</v>
      </c>
      <c r="O59" s="83"/>
    </row>
    <row r="60" spans="1:17" ht="10.5" customHeight="1">
      <c r="A60" s="100"/>
      <c r="B60" s="9">
        <v>884</v>
      </c>
      <c r="C60" s="9">
        <v>523</v>
      </c>
      <c r="D60" s="9">
        <v>900</v>
      </c>
      <c r="E60" s="9">
        <v>438</v>
      </c>
      <c r="F60" s="9">
        <v>841</v>
      </c>
      <c r="G60" s="9">
        <v>231</v>
      </c>
      <c r="H60" s="9">
        <v>786</v>
      </c>
      <c r="I60" s="9">
        <v>187</v>
      </c>
      <c r="J60" s="9">
        <v>754</v>
      </c>
      <c r="K60" s="9">
        <v>298</v>
      </c>
      <c r="L60" s="9">
        <v>783</v>
      </c>
      <c r="M60" s="9">
        <v>301</v>
      </c>
      <c r="N60" s="9">
        <v>719</v>
      </c>
      <c r="O60" s="9">
        <v>300</v>
      </c>
    </row>
    <row r="61" spans="1:17" ht="10.5" customHeight="1">
      <c r="A61" s="100"/>
      <c r="B61" s="85">
        <v>0.96599999999999997</v>
      </c>
      <c r="C61" s="85"/>
      <c r="D61" s="85">
        <f>D59/B59</f>
        <v>0.95095948827292109</v>
      </c>
      <c r="E61" s="85"/>
      <c r="F61" s="85">
        <f>F59/D59</f>
        <v>0.80119581464872947</v>
      </c>
      <c r="G61" s="85"/>
      <c r="H61" s="85">
        <f>H59/F59</f>
        <v>0.90764925373134331</v>
      </c>
      <c r="I61" s="85"/>
      <c r="J61" s="85">
        <f>J59/H59</f>
        <v>1.0811921891058582</v>
      </c>
      <c r="K61" s="85"/>
      <c r="L61" s="85">
        <f>L59/J59</f>
        <v>1.0304182509505704</v>
      </c>
      <c r="M61" s="85"/>
      <c r="N61" s="85">
        <f>N59/L59</f>
        <v>0.94003690036900367</v>
      </c>
      <c r="O61" s="85"/>
    </row>
    <row r="62" spans="1:17" ht="10.5" customHeight="1">
      <c r="A62" s="100"/>
      <c r="B62" s="86">
        <v>1475089</v>
      </c>
      <c r="C62" s="86"/>
      <c r="D62" s="86">
        <v>1420102</v>
      </c>
      <c r="E62" s="86"/>
      <c r="F62" s="86">
        <v>1157374</v>
      </c>
      <c r="G62" s="86"/>
      <c r="H62" s="86">
        <v>1062223</v>
      </c>
      <c r="I62" s="86"/>
      <c r="J62" s="86">
        <v>1116162</v>
      </c>
      <c r="K62" s="86"/>
      <c r="L62" s="86">
        <v>1172516</v>
      </c>
      <c r="M62" s="86"/>
      <c r="N62" s="86">
        <v>1081865</v>
      </c>
      <c r="O62" s="86"/>
    </row>
    <row r="63" spans="1:17" ht="10.5" customHeight="1">
      <c r="A63" s="103" t="s">
        <v>32</v>
      </c>
      <c r="B63" s="87">
        <f>SUM(B64:C64)</f>
        <v>797</v>
      </c>
      <c r="C63" s="87"/>
      <c r="D63" s="87">
        <f>SUM(D64:E64)</f>
        <v>838</v>
      </c>
      <c r="E63" s="87"/>
      <c r="F63" s="87">
        <f>SUM(F64:G64)</f>
        <v>789</v>
      </c>
      <c r="G63" s="87"/>
      <c r="H63" s="87">
        <f>SUM(H64:I64)</f>
        <v>773</v>
      </c>
      <c r="I63" s="87"/>
      <c r="J63" s="87">
        <f>SUM(J64:K64)</f>
        <v>755</v>
      </c>
      <c r="K63" s="87"/>
      <c r="L63" s="87">
        <f>SUM(L64:M64)</f>
        <v>738</v>
      </c>
      <c r="M63" s="87"/>
      <c r="N63" s="87">
        <f>SUM(N64:O64)</f>
        <v>702</v>
      </c>
      <c r="O63" s="87"/>
    </row>
    <row r="64" spans="1:17" ht="10.5" customHeight="1">
      <c r="A64" s="100"/>
      <c r="B64" s="10">
        <v>257</v>
      </c>
      <c r="C64" s="10">
        <v>540</v>
      </c>
      <c r="D64" s="10">
        <v>278</v>
      </c>
      <c r="E64" s="10">
        <v>560</v>
      </c>
      <c r="F64" s="10">
        <v>308</v>
      </c>
      <c r="G64" s="10">
        <v>481</v>
      </c>
      <c r="H64" s="10">
        <v>322</v>
      </c>
      <c r="I64" s="10">
        <v>451</v>
      </c>
      <c r="J64" s="10">
        <v>331</v>
      </c>
      <c r="K64" s="10">
        <v>424</v>
      </c>
      <c r="L64" s="10">
        <v>327</v>
      </c>
      <c r="M64" s="10">
        <v>411</v>
      </c>
      <c r="N64" s="10">
        <v>300</v>
      </c>
      <c r="O64" s="10">
        <v>402</v>
      </c>
    </row>
    <row r="65" spans="1:15" ht="10.5" customHeight="1">
      <c r="A65" s="100"/>
      <c r="B65" s="105">
        <v>1.004</v>
      </c>
      <c r="C65" s="105"/>
      <c r="D65" s="85">
        <f>D63/B63</f>
        <v>1.0514429109159347</v>
      </c>
      <c r="E65" s="85"/>
      <c r="F65" s="85">
        <f>F63/D63</f>
        <v>0.94152744630071594</v>
      </c>
      <c r="G65" s="85"/>
      <c r="H65" s="85">
        <f>H63/F63</f>
        <v>0.97972116603295312</v>
      </c>
      <c r="I65" s="85"/>
      <c r="J65" s="85">
        <f>J63/H63</f>
        <v>0.97671410090556277</v>
      </c>
      <c r="K65" s="85"/>
      <c r="L65" s="85">
        <f>L63/J63</f>
        <v>0.97748344370860929</v>
      </c>
      <c r="M65" s="85"/>
      <c r="N65" s="85">
        <f>N63/L63</f>
        <v>0.95121951219512191</v>
      </c>
      <c r="O65" s="85"/>
    </row>
    <row r="66" spans="1:15" ht="10.5" customHeight="1" thickBot="1">
      <c r="A66" s="104"/>
      <c r="B66" s="84">
        <v>159385</v>
      </c>
      <c r="C66" s="84"/>
      <c r="D66" s="84">
        <v>169664</v>
      </c>
      <c r="E66" s="84"/>
      <c r="F66" s="84">
        <v>157599</v>
      </c>
      <c r="G66" s="84"/>
      <c r="H66" s="84">
        <v>153316</v>
      </c>
      <c r="I66" s="84"/>
      <c r="J66" s="84">
        <v>146572</v>
      </c>
      <c r="K66" s="84"/>
      <c r="L66" s="84">
        <v>146391</v>
      </c>
      <c r="M66" s="84"/>
      <c r="N66" s="84">
        <v>135273</v>
      </c>
      <c r="O66" s="84"/>
    </row>
    <row r="67" spans="1:15" ht="10.5" customHeight="1">
      <c r="A67" s="4" t="s">
        <v>34</v>
      </c>
    </row>
  </sheetData>
  <mergeCells count="361">
    <mergeCell ref="L66:M66"/>
    <mergeCell ref="B66:C66"/>
    <mergeCell ref="D66:E66"/>
    <mergeCell ref="F66:G66"/>
    <mergeCell ref="H66:I66"/>
    <mergeCell ref="J66:K66"/>
    <mergeCell ref="J63:K63"/>
    <mergeCell ref="L63:M63"/>
    <mergeCell ref="J65:K65"/>
    <mergeCell ref="B58:C58"/>
    <mergeCell ref="J59:K59"/>
    <mergeCell ref="B62:C62"/>
    <mergeCell ref="D62:E62"/>
    <mergeCell ref="F62:G62"/>
    <mergeCell ref="H62:I62"/>
    <mergeCell ref="J62:K62"/>
    <mergeCell ref="B61:C61"/>
    <mergeCell ref="D61:E61"/>
    <mergeCell ref="D59:E59"/>
    <mergeCell ref="B59:C59"/>
    <mergeCell ref="A2:A6"/>
    <mergeCell ref="B57:C57"/>
    <mergeCell ref="D57:E57"/>
    <mergeCell ref="B54:C54"/>
    <mergeCell ref="D54:E54"/>
    <mergeCell ref="B55:C55"/>
    <mergeCell ref="D55:E55"/>
    <mergeCell ref="B53:C53"/>
    <mergeCell ref="D53:E53"/>
    <mergeCell ref="B51:C51"/>
    <mergeCell ref="L65:M65"/>
    <mergeCell ref="B63:C63"/>
    <mergeCell ref="D63:E63"/>
    <mergeCell ref="F63:G63"/>
    <mergeCell ref="B65:C65"/>
    <mergeCell ref="D65:E65"/>
    <mergeCell ref="F65:G65"/>
    <mergeCell ref="H65:I65"/>
    <mergeCell ref="H63:I63"/>
    <mergeCell ref="D58:E58"/>
    <mergeCell ref="F58:G58"/>
    <mergeCell ref="H58:I58"/>
    <mergeCell ref="L59:M59"/>
    <mergeCell ref="F57:G57"/>
    <mergeCell ref="H57:I57"/>
    <mergeCell ref="L62:M62"/>
    <mergeCell ref="F61:G61"/>
    <mergeCell ref="H61:I61"/>
    <mergeCell ref="J57:K57"/>
    <mergeCell ref="L57:M57"/>
    <mergeCell ref="J58:K58"/>
    <mergeCell ref="L58:M58"/>
    <mergeCell ref="F59:G59"/>
    <mergeCell ref="H59:I59"/>
    <mergeCell ref="J61:K61"/>
    <mergeCell ref="J54:K54"/>
    <mergeCell ref="L54:M54"/>
    <mergeCell ref="J55:K55"/>
    <mergeCell ref="L55:M55"/>
    <mergeCell ref="F55:G55"/>
    <mergeCell ref="H55:I55"/>
    <mergeCell ref="F54:G54"/>
    <mergeCell ref="H54:I54"/>
    <mergeCell ref="L61:M61"/>
    <mergeCell ref="F53:G53"/>
    <mergeCell ref="H53:I53"/>
    <mergeCell ref="D51:E51"/>
    <mergeCell ref="F51:G51"/>
    <mergeCell ref="H51:I51"/>
    <mergeCell ref="J50:K50"/>
    <mergeCell ref="J51:K51"/>
    <mergeCell ref="L51:M51"/>
    <mergeCell ref="J53:K53"/>
    <mergeCell ref="L53:M53"/>
    <mergeCell ref="L49:M49"/>
    <mergeCell ref="B47:C47"/>
    <mergeCell ref="D47:E47"/>
    <mergeCell ref="F47:G47"/>
    <mergeCell ref="H47:I47"/>
    <mergeCell ref="B46:C46"/>
    <mergeCell ref="L50:M50"/>
    <mergeCell ref="B49:C49"/>
    <mergeCell ref="D49:E49"/>
    <mergeCell ref="B50:C50"/>
    <mergeCell ref="D50:E50"/>
    <mergeCell ref="F50:G50"/>
    <mergeCell ref="H50:I50"/>
    <mergeCell ref="F49:G49"/>
    <mergeCell ref="H49:I49"/>
    <mergeCell ref="J49:K49"/>
    <mergeCell ref="B43:C43"/>
    <mergeCell ref="D43:E43"/>
    <mergeCell ref="B45:C45"/>
    <mergeCell ref="D45:E45"/>
    <mergeCell ref="F45:G45"/>
    <mergeCell ref="J46:K46"/>
    <mergeCell ref="L46:M46"/>
    <mergeCell ref="J47:K47"/>
    <mergeCell ref="L47:M47"/>
    <mergeCell ref="F43:G43"/>
    <mergeCell ref="H43:I43"/>
    <mergeCell ref="J41:K41"/>
    <mergeCell ref="L41:M41"/>
    <mergeCell ref="J42:K42"/>
    <mergeCell ref="L42:M42"/>
    <mergeCell ref="J43:K43"/>
    <mergeCell ref="L43:M43"/>
    <mergeCell ref="D46:E46"/>
    <mergeCell ref="F46:G46"/>
    <mergeCell ref="H46:I46"/>
    <mergeCell ref="J45:K45"/>
    <mergeCell ref="L45:M45"/>
    <mergeCell ref="L39:M39"/>
    <mergeCell ref="B34:C34"/>
    <mergeCell ref="D34:E34"/>
    <mergeCell ref="B39:C39"/>
    <mergeCell ref="D39:E39"/>
    <mergeCell ref="F39:G39"/>
    <mergeCell ref="H39:I39"/>
    <mergeCell ref="F34:G34"/>
    <mergeCell ref="H34:I34"/>
    <mergeCell ref="L38:M38"/>
    <mergeCell ref="B37:C37"/>
    <mergeCell ref="D37:E37"/>
    <mergeCell ref="B38:C38"/>
    <mergeCell ref="D38:E38"/>
    <mergeCell ref="F38:G38"/>
    <mergeCell ref="H38:I38"/>
    <mergeCell ref="F37:G37"/>
    <mergeCell ref="H37:I37"/>
    <mergeCell ref="L21:M21"/>
    <mergeCell ref="B19:C19"/>
    <mergeCell ref="D19:E19"/>
    <mergeCell ref="B21:C21"/>
    <mergeCell ref="D21:E21"/>
    <mergeCell ref="F21:G21"/>
    <mergeCell ref="J22:K22"/>
    <mergeCell ref="L22:M22"/>
    <mergeCell ref="J37:K37"/>
    <mergeCell ref="L37:M37"/>
    <mergeCell ref="B35:C35"/>
    <mergeCell ref="D35:E35"/>
    <mergeCell ref="F35:G35"/>
    <mergeCell ref="H35:I35"/>
    <mergeCell ref="J35:K35"/>
    <mergeCell ref="L35:M35"/>
    <mergeCell ref="J34:K34"/>
    <mergeCell ref="L34:M34"/>
    <mergeCell ref="J31:K31"/>
    <mergeCell ref="L31:M31"/>
    <mergeCell ref="J33:K33"/>
    <mergeCell ref="L33:M33"/>
    <mergeCell ref="B33:C33"/>
    <mergeCell ref="D33:E33"/>
    <mergeCell ref="L27:M27"/>
    <mergeCell ref="B18:C18"/>
    <mergeCell ref="D18:E18"/>
    <mergeCell ref="B27:C27"/>
    <mergeCell ref="D27:E27"/>
    <mergeCell ref="F27:G27"/>
    <mergeCell ref="J30:K30"/>
    <mergeCell ref="L30:M30"/>
    <mergeCell ref="J27:K27"/>
    <mergeCell ref="H25:I25"/>
    <mergeCell ref="F23:G23"/>
    <mergeCell ref="H23:I23"/>
    <mergeCell ref="J23:K23"/>
    <mergeCell ref="H27:I27"/>
    <mergeCell ref="L25:M25"/>
    <mergeCell ref="L23:M23"/>
    <mergeCell ref="H19:I19"/>
    <mergeCell ref="L19:M19"/>
    <mergeCell ref="B30:C30"/>
    <mergeCell ref="D30:E30"/>
    <mergeCell ref="F30:G30"/>
    <mergeCell ref="H30:I30"/>
    <mergeCell ref="J29:K29"/>
    <mergeCell ref="L29:M29"/>
    <mergeCell ref="H17:I17"/>
    <mergeCell ref="B25:C25"/>
    <mergeCell ref="D25:E25"/>
    <mergeCell ref="F25:G25"/>
    <mergeCell ref="H21:I21"/>
    <mergeCell ref="F19:G19"/>
    <mergeCell ref="B29:C29"/>
    <mergeCell ref="D29:E29"/>
    <mergeCell ref="F29:G29"/>
    <mergeCell ref="H29:I29"/>
    <mergeCell ref="B22:C22"/>
    <mergeCell ref="D22:E22"/>
    <mergeCell ref="F22:G22"/>
    <mergeCell ref="H22:I22"/>
    <mergeCell ref="A63:A66"/>
    <mergeCell ref="B11:C11"/>
    <mergeCell ref="D11:E11"/>
    <mergeCell ref="B13:C13"/>
    <mergeCell ref="B14:C14"/>
    <mergeCell ref="D13:E13"/>
    <mergeCell ref="D14:E14"/>
    <mergeCell ref="B23:C23"/>
    <mergeCell ref="F14:G14"/>
    <mergeCell ref="B26:C26"/>
    <mergeCell ref="D26:E26"/>
    <mergeCell ref="F26:G26"/>
    <mergeCell ref="D15:E15"/>
    <mergeCell ref="F15:G15"/>
    <mergeCell ref="F18:G18"/>
    <mergeCell ref="B17:C17"/>
    <mergeCell ref="D17:E17"/>
    <mergeCell ref="F17:G17"/>
    <mergeCell ref="F33:G33"/>
    <mergeCell ref="B31:C31"/>
    <mergeCell ref="D31:E31"/>
    <mergeCell ref="F31:G31"/>
    <mergeCell ref="B42:C42"/>
    <mergeCell ref="D42:E42"/>
    <mergeCell ref="A47:A50"/>
    <mergeCell ref="A51:A54"/>
    <mergeCell ref="A55:A58"/>
    <mergeCell ref="A59:A62"/>
    <mergeCell ref="A35:A38"/>
    <mergeCell ref="A31:A34"/>
    <mergeCell ref="A39:A42"/>
    <mergeCell ref="A43:A46"/>
    <mergeCell ref="J19:K19"/>
    <mergeCell ref="J21:K21"/>
    <mergeCell ref="H26:I26"/>
    <mergeCell ref="J26:K26"/>
    <mergeCell ref="J25:K25"/>
    <mergeCell ref="J38:K38"/>
    <mergeCell ref="H33:I33"/>
    <mergeCell ref="H31:I31"/>
    <mergeCell ref="J39:K39"/>
    <mergeCell ref="F42:G42"/>
    <mergeCell ref="H42:I42"/>
    <mergeCell ref="B41:C41"/>
    <mergeCell ref="D41:E41"/>
    <mergeCell ref="F41:G41"/>
    <mergeCell ref="H41:I41"/>
    <mergeCell ref="H45:I45"/>
    <mergeCell ref="A11:A14"/>
    <mergeCell ref="A23:A26"/>
    <mergeCell ref="A15:A18"/>
    <mergeCell ref="A27:A30"/>
    <mergeCell ref="A19:A22"/>
    <mergeCell ref="L2:M2"/>
    <mergeCell ref="L3:M3"/>
    <mergeCell ref="L5:M5"/>
    <mergeCell ref="L6:M6"/>
    <mergeCell ref="H2:I2"/>
    <mergeCell ref="D23:E23"/>
    <mergeCell ref="B15:C15"/>
    <mergeCell ref="H14:I14"/>
    <mergeCell ref="J14:K14"/>
    <mergeCell ref="L14:M14"/>
    <mergeCell ref="L18:M18"/>
    <mergeCell ref="L15:M15"/>
    <mergeCell ref="L17:M17"/>
    <mergeCell ref="L26:M26"/>
    <mergeCell ref="H15:I15"/>
    <mergeCell ref="J18:K18"/>
    <mergeCell ref="J15:K15"/>
    <mergeCell ref="J17:K17"/>
    <mergeCell ref="H18:I18"/>
    <mergeCell ref="F2:G2"/>
    <mergeCell ref="F5:G5"/>
    <mergeCell ref="B5:C5"/>
    <mergeCell ref="B3:C3"/>
    <mergeCell ref="D9:E9"/>
    <mergeCell ref="J2:K2"/>
    <mergeCell ref="D3:E3"/>
    <mergeCell ref="F3:G3"/>
    <mergeCell ref="H3:I3"/>
    <mergeCell ref="J3:K3"/>
    <mergeCell ref="B2:C2"/>
    <mergeCell ref="D2:E2"/>
    <mergeCell ref="H6:I6"/>
    <mergeCell ref="J6:K6"/>
    <mergeCell ref="H5:I5"/>
    <mergeCell ref="J5:K5"/>
    <mergeCell ref="L13:M13"/>
    <mergeCell ref="B6:C6"/>
    <mergeCell ref="D6:E6"/>
    <mergeCell ref="F6:G6"/>
    <mergeCell ref="H11:I11"/>
    <mergeCell ref="B10:C10"/>
    <mergeCell ref="D5:E5"/>
    <mergeCell ref="J13:K13"/>
    <mergeCell ref="F11:G11"/>
    <mergeCell ref="L10:M10"/>
    <mergeCell ref="R8:R9"/>
    <mergeCell ref="R10:R11"/>
    <mergeCell ref="J9:K9"/>
    <mergeCell ref="L9:M9"/>
    <mergeCell ref="J11:K11"/>
    <mergeCell ref="L11:M11"/>
    <mergeCell ref="N10:O10"/>
    <mergeCell ref="F10:G10"/>
    <mergeCell ref="F13:G13"/>
    <mergeCell ref="H13:I13"/>
    <mergeCell ref="A7:A10"/>
    <mergeCell ref="H7:I7"/>
    <mergeCell ref="J7:K7"/>
    <mergeCell ref="L7:M7"/>
    <mergeCell ref="B7:C7"/>
    <mergeCell ref="D7:E7"/>
    <mergeCell ref="H9:I9"/>
    <mergeCell ref="F9:G9"/>
    <mergeCell ref="H10:I10"/>
    <mergeCell ref="J10:K10"/>
    <mergeCell ref="D10:E10"/>
    <mergeCell ref="F7:G7"/>
    <mergeCell ref="B9:C9"/>
    <mergeCell ref="N11:O11"/>
    <mergeCell ref="N13:O13"/>
    <mergeCell ref="N14:O14"/>
    <mergeCell ref="N15:O15"/>
    <mergeCell ref="N17:O17"/>
    <mergeCell ref="N18:O18"/>
    <mergeCell ref="N2:O2"/>
    <mergeCell ref="N3:O3"/>
    <mergeCell ref="N5:O5"/>
    <mergeCell ref="N6:O6"/>
    <mergeCell ref="N7:O7"/>
    <mergeCell ref="N9:O9"/>
    <mergeCell ref="N27:O27"/>
    <mergeCell ref="N29:O29"/>
    <mergeCell ref="N30:O30"/>
    <mergeCell ref="N31:O31"/>
    <mergeCell ref="N33:O33"/>
    <mergeCell ref="N34:O34"/>
    <mergeCell ref="N19:O19"/>
    <mergeCell ref="N21:O21"/>
    <mergeCell ref="N22:O22"/>
    <mergeCell ref="N23:O23"/>
    <mergeCell ref="N25:O25"/>
    <mergeCell ref="N26:O26"/>
    <mergeCell ref="N43:O43"/>
    <mergeCell ref="N45:O45"/>
    <mergeCell ref="N46:O46"/>
    <mergeCell ref="N47:O47"/>
    <mergeCell ref="N49:O49"/>
    <mergeCell ref="N50:O50"/>
    <mergeCell ref="N35:O35"/>
    <mergeCell ref="N37:O37"/>
    <mergeCell ref="N38:O38"/>
    <mergeCell ref="N39:O39"/>
    <mergeCell ref="N41:O41"/>
    <mergeCell ref="N42:O42"/>
    <mergeCell ref="N59:O59"/>
    <mergeCell ref="N66:O66"/>
    <mergeCell ref="N61:O61"/>
    <mergeCell ref="N62:O62"/>
    <mergeCell ref="N63:O63"/>
    <mergeCell ref="N65:O65"/>
    <mergeCell ref="N51:O51"/>
    <mergeCell ref="N53:O53"/>
    <mergeCell ref="N54:O54"/>
    <mergeCell ref="N55:O55"/>
    <mergeCell ref="N57:O57"/>
    <mergeCell ref="N58:O58"/>
  </mergeCells>
  <phoneticPr fontId="2"/>
  <pageMargins left="0.78740157480314965" right="0.59055118110236227"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3"/>
  <sheetViews>
    <sheetView showGridLines="0" tabSelected="1" view="pageBreakPreview" zoomScale="60" zoomScaleNormal="100" workbookViewId="0">
      <selection activeCell="S16" sqref="S16"/>
    </sheetView>
  </sheetViews>
  <sheetFormatPr defaultRowHeight="20.100000000000001" customHeight="1"/>
  <cols>
    <col min="1" max="1" width="3.625" style="12" customWidth="1"/>
    <col min="2" max="13" width="7.625" style="12" customWidth="1"/>
    <col min="14" max="14" width="5.875" style="12" customWidth="1"/>
    <col min="15" max="16384" width="9" style="12"/>
  </cols>
  <sheetData>
    <row r="1" spans="1:14" ht="18" customHeight="1">
      <c r="A1" s="11" t="s">
        <v>42</v>
      </c>
      <c r="B1" s="16"/>
      <c r="C1" s="16"/>
      <c r="D1" s="17"/>
      <c r="E1" s="17"/>
      <c r="F1" s="17"/>
      <c r="G1" s="17"/>
      <c r="H1" s="17"/>
      <c r="I1" s="17"/>
      <c r="J1" s="17"/>
      <c r="K1" s="17"/>
      <c r="L1" s="125" t="s">
        <v>49</v>
      </c>
      <c r="M1" s="125"/>
    </row>
    <row r="2" spans="1:14" ht="18" customHeight="1">
      <c r="A2" s="118"/>
      <c r="B2" s="143" t="s">
        <v>43</v>
      </c>
      <c r="C2" s="144"/>
      <c r="D2" s="145"/>
      <c r="E2" s="146"/>
      <c r="F2" s="111" t="s">
        <v>44</v>
      </c>
      <c r="G2" s="112"/>
      <c r="H2" s="113"/>
      <c r="I2" s="114"/>
      <c r="J2" s="111" t="s">
        <v>45</v>
      </c>
      <c r="K2" s="112"/>
      <c r="L2" s="113"/>
      <c r="M2" s="114"/>
      <c r="N2" s="15"/>
    </row>
    <row r="3" spans="1:14" ht="18" customHeight="1">
      <c r="A3" s="118"/>
      <c r="B3" s="147"/>
      <c r="C3" s="148"/>
      <c r="D3" s="148"/>
      <c r="E3" s="149"/>
      <c r="F3" s="115"/>
      <c r="G3" s="116"/>
      <c r="H3" s="116"/>
      <c r="I3" s="117"/>
      <c r="J3" s="115"/>
      <c r="K3" s="116"/>
      <c r="L3" s="116"/>
      <c r="M3" s="117"/>
      <c r="N3" s="15"/>
    </row>
    <row r="4" spans="1:14" ht="18" customHeight="1">
      <c r="A4" s="18" t="s">
        <v>54</v>
      </c>
      <c r="B4" s="38" t="s">
        <v>50</v>
      </c>
      <c r="C4" s="39" t="s">
        <v>55</v>
      </c>
      <c r="D4" s="20" t="s">
        <v>11</v>
      </c>
      <c r="E4" s="21" t="s">
        <v>12</v>
      </c>
      <c r="F4" s="37" t="s">
        <v>50</v>
      </c>
      <c r="G4" s="36" t="s">
        <v>55</v>
      </c>
      <c r="H4" s="25" t="s">
        <v>11</v>
      </c>
      <c r="I4" s="26" t="s">
        <v>12</v>
      </c>
      <c r="J4" s="37" t="s">
        <v>50</v>
      </c>
      <c r="K4" s="36" t="s">
        <v>55</v>
      </c>
      <c r="L4" s="25" t="s">
        <v>11</v>
      </c>
      <c r="M4" s="26" t="s">
        <v>12</v>
      </c>
      <c r="N4" s="13"/>
    </row>
    <row r="5" spans="1:14" ht="18" customHeight="1">
      <c r="A5" s="18">
        <v>14</v>
      </c>
      <c r="B5" s="22">
        <f t="shared" ref="B5:B10" si="0">D5+E5</f>
        <v>16330</v>
      </c>
      <c r="C5" s="32"/>
      <c r="D5" s="23">
        <v>7935</v>
      </c>
      <c r="E5" s="24">
        <v>8395</v>
      </c>
      <c r="F5" s="27">
        <f t="shared" ref="F5:F11" si="1">SUM(H5:I5)</f>
        <v>1093</v>
      </c>
      <c r="G5" s="33"/>
      <c r="H5" s="28">
        <v>673</v>
      </c>
      <c r="I5" s="29">
        <v>420</v>
      </c>
      <c r="J5" s="30">
        <f t="shared" ref="J5:J11" si="2">SUM(L5:M5)</f>
        <v>4064</v>
      </c>
      <c r="K5" s="34"/>
      <c r="L5" s="28">
        <v>2011</v>
      </c>
      <c r="M5" s="29">
        <v>2053</v>
      </c>
      <c r="N5" s="14"/>
    </row>
    <row r="6" spans="1:14" ht="18" customHeight="1">
      <c r="A6" s="19">
        <v>15</v>
      </c>
      <c r="B6" s="22">
        <f t="shared" si="0"/>
        <v>15921</v>
      </c>
      <c r="C6" s="32">
        <f t="shared" ref="C6:C12" si="3">B6/B5</f>
        <v>0.97495407225964481</v>
      </c>
      <c r="D6" s="23">
        <v>7926</v>
      </c>
      <c r="E6" s="24">
        <v>7995</v>
      </c>
      <c r="F6" s="27">
        <f t="shared" si="1"/>
        <v>1056</v>
      </c>
      <c r="G6" s="33">
        <f t="shared" ref="G6:G11" si="4">F6/F5</f>
        <v>0.96614821591948763</v>
      </c>
      <c r="H6" s="28">
        <v>670</v>
      </c>
      <c r="I6" s="29">
        <v>386</v>
      </c>
      <c r="J6" s="30">
        <f t="shared" si="2"/>
        <v>4244</v>
      </c>
      <c r="K6" s="34">
        <f t="shared" ref="K6:K11" si="5">J6/J5</f>
        <v>1.0442913385826771</v>
      </c>
      <c r="L6" s="28">
        <v>2108</v>
      </c>
      <c r="M6" s="29">
        <v>2136</v>
      </c>
      <c r="N6" s="14"/>
    </row>
    <row r="7" spans="1:14" ht="18" customHeight="1">
      <c r="A7" s="19">
        <v>16</v>
      </c>
      <c r="B7" s="22">
        <f t="shared" si="0"/>
        <v>16252</v>
      </c>
      <c r="C7" s="32">
        <f t="shared" si="3"/>
        <v>1.0207901513724011</v>
      </c>
      <c r="D7" s="23">
        <v>7974</v>
      </c>
      <c r="E7" s="24">
        <v>8278</v>
      </c>
      <c r="F7" s="27">
        <f t="shared" si="1"/>
        <v>1043</v>
      </c>
      <c r="G7" s="33">
        <f t="shared" si="4"/>
        <v>0.98768939393939392</v>
      </c>
      <c r="H7" s="28">
        <v>652</v>
      </c>
      <c r="I7" s="29">
        <v>391</v>
      </c>
      <c r="J7" s="30">
        <f t="shared" si="2"/>
        <v>4061</v>
      </c>
      <c r="K7" s="34">
        <f t="shared" si="5"/>
        <v>0.95688030160226201</v>
      </c>
      <c r="L7" s="28">
        <v>2001</v>
      </c>
      <c r="M7" s="29">
        <v>2060</v>
      </c>
      <c r="N7" s="14"/>
    </row>
    <row r="8" spans="1:14" ht="18" customHeight="1">
      <c r="A8" s="19">
        <v>17</v>
      </c>
      <c r="B8" s="22">
        <f t="shared" si="0"/>
        <v>16914</v>
      </c>
      <c r="C8" s="32">
        <f t="shared" si="3"/>
        <v>1.0407334481909918</v>
      </c>
      <c r="D8" s="23">
        <v>8161</v>
      </c>
      <c r="E8" s="24">
        <v>8753</v>
      </c>
      <c r="F8" s="27">
        <f t="shared" si="1"/>
        <v>927</v>
      </c>
      <c r="G8" s="33">
        <f t="shared" si="4"/>
        <v>0.88878235858101629</v>
      </c>
      <c r="H8" s="28">
        <v>567</v>
      </c>
      <c r="I8" s="29">
        <v>360</v>
      </c>
      <c r="J8" s="30">
        <f t="shared" si="2"/>
        <v>4044</v>
      </c>
      <c r="K8" s="34">
        <f t="shared" si="5"/>
        <v>0.99581383895592224</v>
      </c>
      <c r="L8" s="28">
        <v>2033</v>
      </c>
      <c r="M8" s="29">
        <v>2011</v>
      </c>
      <c r="N8" s="14"/>
    </row>
    <row r="9" spans="1:14" ht="18" customHeight="1">
      <c r="A9" s="19">
        <v>18</v>
      </c>
      <c r="B9" s="22">
        <f t="shared" si="0"/>
        <v>16844</v>
      </c>
      <c r="C9" s="32">
        <f t="shared" si="3"/>
        <v>0.99586141657798277</v>
      </c>
      <c r="D9" s="23">
        <v>8107</v>
      </c>
      <c r="E9" s="24">
        <v>8737</v>
      </c>
      <c r="F9" s="27">
        <f t="shared" si="1"/>
        <v>841</v>
      </c>
      <c r="G9" s="33">
        <f t="shared" si="4"/>
        <v>0.90722761596548007</v>
      </c>
      <c r="H9" s="28">
        <v>505</v>
      </c>
      <c r="I9" s="29">
        <v>336</v>
      </c>
      <c r="J9" s="30">
        <f t="shared" si="2"/>
        <v>4043</v>
      </c>
      <c r="K9" s="34">
        <f t="shared" si="5"/>
        <v>0.99975272007912952</v>
      </c>
      <c r="L9" s="28">
        <v>2015</v>
      </c>
      <c r="M9" s="29">
        <v>2028</v>
      </c>
      <c r="N9" s="14"/>
    </row>
    <row r="10" spans="1:14" ht="18" customHeight="1">
      <c r="A10" s="19">
        <v>19</v>
      </c>
      <c r="B10" s="22">
        <f t="shared" si="0"/>
        <v>16939</v>
      </c>
      <c r="C10" s="32">
        <f t="shared" si="3"/>
        <v>1.0056399905010687</v>
      </c>
      <c r="D10" s="23">
        <v>8219</v>
      </c>
      <c r="E10" s="24">
        <v>8720</v>
      </c>
      <c r="F10" s="27">
        <f t="shared" si="1"/>
        <v>865</v>
      </c>
      <c r="G10" s="33">
        <f t="shared" si="4"/>
        <v>1.028537455410226</v>
      </c>
      <c r="H10" s="28">
        <v>516</v>
      </c>
      <c r="I10" s="29">
        <v>349</v>
      </c>
      <c r="J10" s="30">
        <f t="shared" si="2"/>
        <v>4582</v>
      </c>
      <c r="K10" s="34">
        <f t="shared" si="5"/>
        <v>1.1333168439277763</v>
      </c>
      <c r="L10" s="28">
        <v>2233</v>
      </c>
      <c r="M10" s="29">
        <v>2349</v>
      </c>
      <c r="N10" s="14"/>
    </row>
    <row r="11" spans="1:14" ht="18" customHeight="1">
      <c r="A11" s="61">
        <v>20</v>
      </c>
      <c r="B11" s="22">
        <f>F11+J11+B24+F24+J24+B37+F37+J37+B50+F50</f>
        <v>16915</v>
      </c>
      <c r="C11" s="32">
        <f t="shared" si="3"/>
        <v>0.99858315130763331</v>
      </c>
      <c r="D11" s="23">
        <f>H11+L11+D24+H24+L24+D37+H37+L37+D50+H50</f>
        <v>8206</v>
      </c>
      <c r="E11" s="24">
        <f>I11+M11+E24+I24+M24+E37+I37+M37+E50+I50</f>
        <v>8709</v>
      </c>
      <c r="F11" s="27">
        <f t="shared" si="1"/>
        <v>813</v>
      </c>
      <c r="G11" s="33">
        <f t="shared" si="4"/>
        <v>0.93988439306358385</v>
      </c>
      <c r="H11" s="64">
        <v>493</v>
      </c>
      <c r="I11" s="65">
        <v>320</v>
      </c>
      <c r="J11" s="27">
        <f t="shared" si="2"/>
        <v>4373</v>
      </c>
      <c r="K11" s="33">
        <f t="shared" si="5"/>
        <v>0.95438673068529023</v>
      </c>
      <c r="L11" s="64">
        <v>2121</v>
      </c>
      <c r="M11" s="65">
        <v>2252</v>
      </c>
      <c r="N11" s="14"/>
    </row>
    <row r="12" spans="1:14" ht="18" customHeight="1">
      <c r="A12" s="61">
        <v>21</v>
      </c>
      <c r="B12" s="22">
        <f>F12+J12+B25+F25+J25+B38+F38+J38+B51+F51</f>
        <v>16852</v>
      </c>
      <c r="C12" s="32">
        <f t="shared" si="3"/>
        <v>0.99627549512267222</v>
      </c>
      <c r="D12" s="23">
        <f>H12+L12+D25+H25+L25+D38+H38+L38+D51+H51</f>
        <v>8179</v>
      </c>
      <c r="E12" s="24">
        <f>I12+M12+E25+I25+M25+E38+I38+M38+E51+I51</f>
        <v>8673</v>
      </c>
      <c r="F12" s="27">
        <f>SUM(H12:I12)</f>
        <v>842</v>
      </c>
      <c r="G12" s="33">
        <f>F12/F11</f>
        <v>1.035670356703567</v>
      </c>
      <c r="H12" s="64">
        <v>515</v>
      </c>
      <c r="I12" s="65">
        <v>327</v>
      </c>
      <c r="J12" s="27">
        <f>SUM(L12:M12)</f>
        <v>4297</v>
      </c>
      <c r="K12" s="33">
        <f>J12/J11</f>
        <v>0.98262062657214722</v>
      </c>
      <c r="L12" s="64">
        <v>2065</v>
      </c>
      <c r="M12" s="65">
        <v>2232</v>
      </c>
      <c r="N12" s="14"/>
    </row>
    <row r="13" spans="1:14" ht="18" customHeight="1">
      <c r="A13" s="12" t="s">
        <v>34</v>
      </c>
      <c r="B13" s="17"/>
      <c r="C13" s="17"/>
      <c r="D13" s="17"/>
      <c r="E13" s="17"/>
      <c r="F13" s="17"/>
      <c r="G13" s="17"/>
      <c r="H13" s="17"/>
      <c r="I13" s="17"/>
      <c r="J13" s="17"/>
      <c r="K13" s="17"/>
      <c r="L13" s="17"/>
      <c r="M13" s="17"/>
    </row>
    <row r="14" spans="1:14" ht="9.9499999999999993" customHeight="1">
      <c r="A14" s="17"/>
      <c r="B14" s="17"/>
      <c r="C14" s="17"/>
      <c r="D14" s="17"/>
      <c r="E14" s="17"/>
      <c r="F14" s="17"/>
      <c r="G14" s="17"/>
      <c r="H14" s="17"/>
      <c r="I14" s="17"/>
      <c r="J14" s="17"/>
      <c r="K14" s="17"/>
      <c r="L14" s="17"/>
      <c r="M14" s="17"/>
    </row>
    <row r="15" spans="1:14" ht="18" customHeight="1">
      <c r="A15" s="118"/>
      <c r="B15" s="111" t="s">
        <v>51</v>
      </c>
      <c r="C15" s="112"/>
      <c r="D15" s="138"/>
      <c r="E15" s="139"/>
      <c r="F15" s="111" t="s">
        <v>26</v>
      </c>
      <c r="G15" s="112"/>
      <c r="H15" s="113"/>
      <c r="I15" s="114"/>
      <c r="J15" s="111" t="s">
        <v>48</v>
      </c>
      <c r="K15" s="112"/>
      <c r="L15" s="113"/>
      <c r="M15" s="114"/>
      <c r="N15" s="15"/>
    </row>
    <row r="16" spans="1:14" ht="18" customHeight="1">
      <c r="A16" s="118"/>
      <c r="B16" s="140"/>
      <c r="C16" s="141"/>
      <c r="D16" s="141"/>
      <c r="E16" s="142"/>
      <c r="F16" s="115"/>
      <c r="G16" s="116"/>
      <c r="H16" s="116"/>
      <c r="I16" s="117"/>
      <c r="J16" s="115"/>
      <c r="K16" s="116"/>
      <c r="L16" s="116"/>
      <c r="M16" s="117"/>
      <c r="N16" s="15"/>
    </row>
    <row r="17" spans="1:14" ht="18" customHeight="1">
      <c r="A17" s="18" t="s">
        <v>54</v>
      </c>
      <c r="B17" s="37" t="s">
        <v>50</v>
      </c>
      <c r="C17" s="36" t="s">
        <v>55</v>
      </c>
      <c r="D17" s="25" t="s">
        <v>11</v>
      </c>
      <c r="E17" s="26" t="s">
        <v>12</v>
      </c>
      <c r="F17" s="37" t="s">
        <v>50</v>
      </c>
      <c r="G17" s="36" t="s">
        <v>55</v>
      </c>
      <c r="H17" s="25" t="s">
        <v>11</v>
      </c>
      <c r="I17" s="26" t="s">
        <v>12</v>
      </c>
      <c r="J17" s="37" t="s">
        <v>50</v>
      </c>
      <c r="K17" s="36" t="s">
        <v>55</v>
      </c>
      <c r="L17" s="25" t="s">
        <v>11</v>
      </c>
      <c r="M17" s="26" t="s">
        <v>12</v>
      </c>
      <c r="N17" s="13"/>
    </row>
    <row r="18" spans="1:14" ht="18" customHeight="1">
      <c r="A18" s="18">
        <v>14</v>
      </c>
      <c r="B18" s="31">
        <f t="shared" ref="B18:B24" si="6">SUM(D18:E18)</f>
        <v>1758</v>
      </c>
      <c r="C18" s="35"/>
      <c r="D18" s="28">
        <v>776</v>
      </c>
      <c r="E18" s="29">
        <v>982</v>
      </c>
      <c r="F18" s="30">
        <f t="shared" ref="F18:F24" si="7">SUM(H18:I18)</f>
        <v>4298</v>
      </c>
      <c r="G18" s="34"/>
      <c r="H18" s="28">
        <v>1434</v>
      </c>
      <c r="I18" s="29">
        <v>2864</v>
      </c>
      <c r="J18" s="30">
        <f t="shared" ref="J18:J24" si="8">SUM(L18:M18)</f>
        <v>168</v>
      </c>
      <c r="K18" s="34"/>
      <c r="L18" s="28">
        <v>84</v>
      </c>
      <c r="M18" s="29">
        <v>84</v>
      </c>
      <c r="N18" s="14"/>
    </row>
    <row r="19" spans="1:14" ht="18" customHeight="1">
      <c r="A19" s="19">
        <v>15</v>
      </c>
      <c r="B19" s="31">
        <f t="shared" si="6"/>
        <v>1725</v>
      </c>
      <c r="C19" s="35">
        <f t="shared" ref="C19:C24" si="9">B19/B18</f>
        <v>0.98122866894197958</v>
      </c>
      <c r="D19" s="28">
        <v>750</v>
      </c>
      <c r="E19" s="29">
        <v>975</v>
      </c>
      <c r="F19" s="30">
        <f t="shared" si="7"/>
        <v>4121</v>
      </c>
      <c r="G19" s="34">
        <f t="shared" ref="G19:G24" si="10">F19/F18</f>
        <v>0.95881805490926009</v>
      </c>
      <c r="H19" s="28">
        <v>1447</v>
      </c>
      <c r="I19" s="29">
        <v>2674</v>
      </c>
      <c r="J19" s="30">
        <f t="shared" si="8"/>
        <v>163</v>
      </c>
      <c r="K19" s="34">
        <f t="shared" ref="K19:K24" si="11">J19/J18</f>
        <v>0.97023809523809523</v>
      </c>
      <c r="L19" s="28">
        <v>80</v>
      </c>
      <c r="M19" s="29">
        <v>83</v>
      </c>
      <c r="N19" s="14"/>
    </row>
    <row r="20" spans="1:14" ht="18" customHeight="1">
      <c r="A20" s="19">
        <v>16</v>
      </c>
      <c r="B20" s="31">
        <f t="shared" si="6"/>
        <v>2052</v>
      </c>
      <c r="C20" s="35">
        <f t="shared" si="9"/>
        <v>1.1895652173913043</v>
      </c>
      <c r="D20" s="28">
        <v>892</v>
      </c>
      <c r="E20" s="29">
        <v>1160</v>
      </c>
      <c r="F20" s="30">
        <f t="shared" si="7"/>
        <v>4316</v>
      </c>
      <c r="G20" s="34">
        <f t="shared" si="10"/>
        <v>1.0473186119873816</v>
      </c>
      <c r="H20" s="28">
        <v>1507</v>
      </c>
      <c r="I20" s="29">
        <v>2809</v>
      </c>
      <c r="J20" s="30">
        <f t="shared" si="8"/>
        <v>170</v>
      </c>
      <c r="K20" s="34">
        <f t="shared" si="11"/>
        <v>1.0429447852760736</v>
      </c>
      <c r="L20" s="28">
        <v>88</v>
      </c>
      <c r="M20" s="29">
        <v>82</v>
      </c>
      <c r="N20" s="14"/>
    </row>
    <row r="21" spans="1:14" ht="18" customHeight="1">
      <c r="A21" s="19">
        <v>17</v>
      </c>
      <c r="B21" s="31">
        <f t="shared" si="6"/>
        <v>2025</v>
      </c>
      <c r="C21" s="35">
        <f t="shared" si="9"/>
        <v>0.98684210526315785</v>
      </c>
      <c r="D21" s="28">
        <v>881</v>
      </c>
      <c r="E21" s="29">
        <v>1144</v>
      </c>
      <c r="F21" s="30">
        <f t="shared" si="7"/>
        <v>5280</v>
      </c>
      <c r="G21" s="34">
        <f t="shared" si="10"/>
        <v>1.2233549582947174</v>
      </c>
      <c r="H21" s="28">
        <v>1847</v>
      </c>
      <c r="I21" s="29">
        <v>3433</v>
      </c>
      <c r="J21" s="30">
        <f t="shared" si="8"/>
        <v>173</v>
      </c>
      <c r="K21" s="34">
        <f t="shared" si="11"/>
        <v>1.0176470588235293</v>
      </c>
      <c r="L21" s="28">
        <v>90</v>
      </c>
      <c r="M21" s="29">
        <v>83</v>
      </c>
      <c r="N21" s="14"/>
    </row>
    <row r="22" spans="1:14" ht="18" customHeight="1">
      <c r="A22" s="19">
        <v>18</v>
      </c>
      <c r="B22" s="31">
        <f t="shared" si="6"/>
        <v>1844</v>
      </c>
      <c r="C22" s="35">
        <f t="shared" si="9"/>
        <v>0.91061728395061725</v>
      </c>
      <c r="D22" s="28">
        <v>798</v>
      </c>
      <c r="E22" s="29">
        <v>1046</v>
      </c>
      <c r="F22" s="30">
        <f t="shared" si="7"/>
        <v>5429</v>
      </c>
      <c r="G22" s="34">
        <f t="shared" si="10"/>
        <v>1.0282196969696971</v>
      </c>
      <c r="H22" s="28">
        <v>1905</v>
      </c>
      <c r="I22" s="29">
        <v>3524</v>
      </c>
      <c r="J22" s="30">
        <f t="shared" si="8"/>
        <v>170</v>
      </c>
      <c r="K22" s="34">
        <f t="shared" si="11"/>
        <v>0.98265895953757221</v>
      </c>
      <c r="L22" s="28">
        <v>90</v>
      </c>
      <c r="M22" s="29">
        <v>80</v>
      </c>
      <c r="N22" s="14"/>
    </row>
    <row r="23" spans="1:14" ht="18" customHeight="1">
      <c r="A23" s="19">
        <v>19</v>
      </c>
      <c r="B23" s="31">
        <f t="shared" si="6"/>
        <v>1662</v>
      </c>
      <c r="C23" s="35">
        <f t="shared" si="9"/>
        <v>0.90130151843817785</v>
      </c>
      <c r="D23" s="28">
        <v>716</v>
      </c>
      <c r="E23" s="29">
        <v>946</v>
      </c>
      <c r="F23" s="30">
        <f t="shared" si="7"/>
        <v>5031</v>
      </c>
      <c r="G23" s="34">
        <f t="shared" si="10"/>
        <v>0.92668999815804021</v>
      </c>
      <c r="H23" s="28">
        <v>1779</v>
      </c>
      <c r="I23" s="29">
        <v>3252</v>
      </c>
      <c r="J23" s="30">
        <f t="shared" si="8"/>
        <v>170</v>
      </c>
      <c r="K23" s="34">
        <f t="shared" si="11"/>
        <v>1</v>
      </c>
      <c r="L23" s="28">
        <v>90</v>
      </c>
      <c r="M23" s="29">
        <v>80</v>
      </c>
      <c r="N23" s="14"/>
    </row>
    <row r="24" spans="1:14" s="67" customFormat="1" ht="18" customHeight="1">
      <c r="A24" s="61">
        <v>20</v>
      </c>
      <c r="B24" s="62">
        <f t="shared" si="6"/>
        <v>1861</v>
      </c>
      <c r="C24" s="63">
        <f t="shared" si="9"/>
        <v>1.1197352587244285</v>
      </c>
      <c r="D24" s="64">
        <v>809</v>
      </c>
      <c r="E24" s="65">
        <v>1052</v>
      </c>
      <c r="F24" s="27">
        <f t="shared" si="7"/>
        <v>4978</v>
      </c>
      <c r="G24" s="33">
        <f t="shared" si="10"/>
        <v>0.98946531504671043</v>
      </c>
      <c r="H24" s="64">
        <v>1749</v>
      </c>
      <c r="I24" s="65">
        <v>3229</v>
      </c>
      <c r="J24" s="27">
        <f t="shared" si="8"/>
        <v>168</v>
      </c>
      <c r="K24" s="33">
        <f t="shared" si="11"/>
        <v>0.9882352941176471</v>
      </c>
      <c r="L24" s="64">
        <v>91</v>
      </c>
      <c r="M24" s="65">
        <v>77</v>
      </c>
      <c r="N24" s="66"/>
    </row>
    <row r="25" spans="1:14" s="67" customFormat="1" ht="18" customHeight="1">
      <c r="A25" s="61">
        <v>21</v>
      </c>
      <c r="B25" s="62">
        <f>SUM(D25:E25)</f>
        <v>2120</v>
      </c>
      <c r="C25" s="63">
        <f>B25/B24</f>
        <v>1.139172487909726</v>
      </c>
      <c r="D25" s="64">
        <v>926</v>
      </c>
      <c r="E25" s="65">
        <v>1194</v>
      </c>
      <c r="F25" s="27">
        <f>SUM(H25:I25)</f>
        <v>5641</v>
      </c>
      <c r="G25" s="33">
        <f>F25/F24</f>
        <v>1.1331860184813178</v>
      </c>
      <c r="H25" s="64">
        <v>2021</v>
      </c>
      <c r="I25" s="65">
        <v>3620</v>
      </c>
      <c r="J25" s="79"/>
      <c r="K25" s="80"/>
      <c r="L25" s="81"/>
      <c r="M25" s="82"/>
      <c r="N25" s="66"/>
    </row>
    <row r="26" spans="1:14" s="67" customFormat="1" ht="18" customHeight="1">
      <c r="A26" s="67" t="s">
        <v>34</v>
      </c>
      <c r="B26" s="68"/>
      <c r="C26" s="68"/>
      <c r="D26" s="68"/>
      <c r="E26" s="68"/>
      <c r="F26" s="68"/>
      <c r="G26" s="68"/>
      <c r="H26" s="68"/>
      <c r="I26" s="68"/>
      <c r="J26" s="68"/>
      <c r="K26" s="68"/>
      <c r="L26" s="68"/>
      <c r="M26" s="68"/>
    </row>
    <row r="27" spans="1:14" s="67" customFormat="1" ht="9.9499999999999993" customHeight="1">
      <c r="A27" s="68"/>
      <c r="B27" s="68"/>
      <c r="C27" s="68"/>
      <c r="D27" s="68"/>
      <c r="E27" s="68"/>
      <c r="F27" s="68"/>
      <c r="G27" s="68"/>
      <c r="H27" s="68"/>
      <c r="I27" s="68"/>
      <c r="J27" s="68"/>
      <c r="K27" s="68"/>
      <c r="L27" s="68"/>
      <c r="M27" s="68"/>
    </row>
    <row r="28" spans="1:14" s="67" customFormat="1" ht="18" customHeight="1">
      <c r="A28" s="119"/>
      <c r="B28" s="121" t="s">
        <v>47</v>
      </c>
      <c r="C28" s="122"/>
      <c r="D28" s="123"/>
      <c r="E28" s="124"/>
      <c r="F28" s="121" t="s">
        <v>46</v>
      </c>
      <c r="G28" s="122"/>
      <c r="H28" s="123"/>
      <c r="I28" s="124"/>
      <c r="J28" s="126" t="s">
        <v>30</v>
      </c>
      <c r="K28" s="127"/>
      <c r="L28" s="128"/>
      <c r="M28" s="129"/>
      <c r="N28" s="69"/>
    </row>
    <row r="29" spans="1:14" s="67" customFormat="1" ht="18" customHeight="1">
      <c r="A29" s="119"/>
      <c r="B29" s="108" t="s">
        <v>63</v>
      </c>
      <c r="C29" s="109"/>
      <c r="D29" s="109"/>
      <c r="E29" s="110"/>
      <c r="F29" s="108" t="s">
        <v>53</v>
      </c>
      <c r="G29" s="109"/>
      <c r="H29" s="109"/>
      <c r="I29" s="110"/>
      <c r="J29" s="130"/>
      <c r="K29" s="131"/>
      <c r="L29" s="131"/>
      <c r="M29" s="132"/>
      <c r="N29" s="69"/>
    </row>
    <row r="30" spans="1:14" s="67" customFormat="1" ht="18" customHeight="1">
      <c r="A30" s="70" t="s">
        <v>54</v>
      </c>
      <c r="B30" s="71" t="s">
        <v>50</v>
      </c>
      <c r="C30" s="72" t="s">
        <v>55</v>
      </c>
      <c r="D30" s="73" t="s">
        <v>11</v>
      </c>
      <c r="E30" s="74" t="s">
        <v>12</v>
      </c>
      <c r="F30" s="71" t="s">
        <v>50</v>
      </c>
      <c r="G30" s="72" t="s">
        <v>55</v>
      </c>
      <c r="H30" s="73" t="s">
        <v>11</v>
      </c>
      <c r="I30" s="74" t="s">
        <v>12</v>
      </c>
      <c r="J30" s="71" t="s">
        <v>50</v>
      </c>
      <c r="K30" s="72" t="s">
        <v>55</v>
      </c>
      <c r="L30" s="73" t="s">
        <v>11</v>
      </c>
      <c r="M30" s="74" t="s">
        <v>12</v>
      </c>
      <c r="N30" s="75"/>
    </row>
    <row r="31" spans="1:14" s="67" customFormat="1" ht="18" customHeight="1">
      <c r="A31" s="70">
        <v>14</v>
      </c>
      <c r="B31" s="62">
        <f t="shared" ref="B31:B37" si="12">SUM(D31:E31)</f>
        <v>959</v>
      </c>
      <c r="C31" s="63"/>
      <c r="D31" s="64">
        <v>811</v>
      </c>
      <c r="E31" s="65">
        <v>148</v>
      </c>
      <c r="F31" s="27">
        <f t="shared" ref="F31:F37" si="13">SUM(H31:I31)</f>
        <v>556</v>
      </c>
      <c r="G31" s="33"/>
      <c r="H31" s="64">
        <v>100</v>
      </c>
      <c r="I31" s="65">
        <v>456</v>
      </c>
      <c r="J31" s="27">
        <f t="shared" ref="J31:J37" si="14">SUM(L31:M31)</f>
        <v>1688</v>
      </c>
      <c r="K31" s="33"/>
      <c r="L31" s="64">
        <v>938</v>
      </c>
      <c r="M31" s="65">
        <v>750</v>
      </c>
      <c r="N31" s="66"/>
    </row>
    <row r="32" spans="1:14" s="67" customFormat="1" ht="18" customHeight="1">
      <c r="A32" s="61">
        <v>15</v>
      </c>
      <c r="B32" s="62">
        <f t="shared" si="12"/>
        <v>959</v>
      </c>
      <c r="C32" s="63">
        <f t="shared" ref="C32:C37" si="15">B32/B31</f>
        <v>1</v>
      </c>
      <c r="D32" s="64">
        <v>814</v>
      </c>
      <c r="E32" s="65">
        <v>145</v>
      </c>
      <c r="F32" s="27">
        <f t="shared" si="13"/>
        <v>559</v>
      </c>
      <c r="G32" s="33">
        <f t="shared" ref="G32:G37" si="16">F32/F31</f>
        <v>1.0053956834532374</v>
      </c>
      <c r="H32" s="64">
        <v>100</v>
      </c>
      <c r="I32" s="65">
        <v>459</v>
      </c>
      <c r="J32" s="27">
        <f t="shared" si="14"/>
        <v>1287</v>
      </c>
      <c r="K32" s="33">
        <f t="shared" ref="K32:K37" si="17">J32/J31</f>
        <v>0.76244075829383884</v>
      </c>
      <c r="L32" s="64">
        <v>872</v>
      </c>
      <c r="M32" s="65">
        <v>415</v>
      </c>
      <c r="N32" s="66"/>
    </row>
    <row r="33" spans="1:14" s="67" customFormat="1" ht="18" customHeight="1">
      <c r="A33" s="61">
        <v>16</v>
      </c>
      <c r="B33" s="62">
        <f t="shared" si="12"/>
        <v>960</v>
      </c>
      <c r="C33" s="63">
        <f t="shared" si="15"/>
        <v>1.0010427528675705</v>
      </c>
      <c r="D33" s="64">
        <v>810</v>
      </c>
      <c r="E33" s="65">
        <v>150</v>
      </c>
      <c r="F33" s="27">
        <f t="shared" si="13"/>
        <v>559</v>
      </c>
      <c r="G33" s="33">
        <f t="shared" si="16"/>
        <v>1</v>
      </c>
      <c r="H33" s="64">
        <v>100</v>
      </c>
      <c r="I33" s="65">
        <v>459</v>
      </c>
      <c r="J33" s="27">
        <f t="shared" si="14"/>
        <v>1269</v>
      </c>
      <c r="K33" s="33">
        <f t="shared" si="17"/>
        <v>0.98601398601398604</v>
      </c>
      <c r="L33" s="64">
        <v>814</v>
      </c>
      <c r="M33" s="65">
        <v>455</v>
      </c>
      <c r="N33" s="66"/>
    </row>
    <row r="34" spans="1:14" s="67" customFormat="1" ht="18" customHeight="1">
      <c r="A34" s="61">
        <v>17</v>
      </c>
      <c r="B34" s="62">
        <f t="shared" si="12"/>
        <v>1000</v>
      </c>
      <c r="C34" s="63">
        <f t="shared" si="15"/>
        <v>1.0416666666666667</v>
      </c>
      <c r="D34" s="64">
        <v>850</v>
      </c>
      <c r="E34" s="65">
        <v>150</v>
      </c>
      <c r="F34" s="27">
        <f t="shared" si="13"/>
        <v>530</v>
      </c>
      <c r="G34" s="33">
        <f t="shared" si="16"/>
        <v>0.94812164579606439</v>
      </c>
      <c r="H34" s="64">
        <v>90</v>
      </c>
      <c r="I34" s="65">
        <v>440</v>
      </c>
      <c r="J34" s="27">
        <f t="shared" si="14"/>
        <v>1214</v>
      </c>
      <c r="K34" s="33">
        <f t="shared" si="17"/>
        <v>0.95665878644602054</v>
      </c>
      <c r="L34" s="64">
        <v>784</v>
      </c>
      <c r="M34" s="65">
        <v>430</v>
      </c>
      <c r="N34" s="66"/>
    </row>
    <row r="35" spans="1:14" s="67" customFormat="1" ht="18" customHeight="1">
      <c r="A35" s="61">
        <v>18</v>
      </c>
      <c r="B35" s="62">
        <f t="shared" si="12"/>
        <v>1081</v>
      </c>
      <c r="C35" s="63">
        <f t="shared" si="15"/>
        <v>1.081</v>
      </c>
      <c r="D35" s="64">
        <v>922</v>
      </c>
      <c r="E35" s="65">
        <v>159</v>
      </c>
      <c r="F35" s="27">
        <f t="shared" si="13"/>
        <v>530</v>
      </c>
      <c r="G35" s="33">
        <f t="shared" si="16"/>
        <v>1</v>
      </c>
      <c r="H35" s="64">
        <v>90</v>
      </c>
      <c r="I35" s="65">
        <v>440</v>
      </c>
      <c r="J35" s="27">
        <f t="shared" si="14"/>
        <v>1187</v>
      </c>
      <c r="K35" s="33">
        <f t="shared" si="17"/>
        <v>0.97775947281713349</v>
      </c>
      <c r="L35" s="64">
        <v>765</v>
      </c>
      <c r="M35" s="65">
        <v>422</v>
      </c>
      <c r="N35" s="66"/>
    </row>
    <row r="36" spans="1:14" s="67" customFormat="1" ht="18" customHeight="1">
      <c r="A36" s="61">
        <v>19</v>
      </c>
      <c r="B36" s="62">
        <f t="shared" si="12"/>
        <v>1156</v>
      </c>
      <c r="C36" s="63">
        <f t="shared" si="15"/>
        <v>1.0693802035152637</v>
      </c>
      <c r="D36" s="64">
        <v>982</v>
      </c>
      <c r="E36" s="65">
        <v>174</v>
      </c>
      <c r="F36" s="27">
        <f t="shared" si="13"/>
        <v>530</v>
      </c>
      <c r="G36" s="33">
        <f t="shared" si="16"/>
        <v>1</v>
      </c>
      <c r="H36" s="64">
        <v>90</v>
      </c>
      <c r="I36" s="65">
        <v>440</v>
      </c>
      <c r="J36" s="27">
        <f t="shared" si="14"/>
        <v>1182</v>
      </c>
      <c r="K36" s="33">
        <f t="shared" si="17"/>
        <v>0.995787700084246</v>
      </c>
      <c r="L36" s="64">
        <v>761</v>
      </c>
      <c r="M36" s="65">
        <v>421</v>
      </c>
      <c r="N36" s="66"/>
    </row>
    <row r="37" spans="1:14" s="67" customFormat="1" ht="18" customHeight="1">
      <c r="A37" s="61">
        <v>20</v>
      </c>
      <c r="B37" s="62">
        <f t="shared" si="12"/>
        <v>1168</v>
      </c>
      <c r="C37" s="63">
        <f t="shared" si="15"/>
        <v>1.0103806228373702</v>
      </c>
      <c r="D37" s="64">
        <v>992</v>
      </c>
      <c r="E37" s="65">
        <v>176</v>
      </c>
      <c r="F37" s="27">
        <f t="shared" si="13"/>
        <v>530</v>
      </c>
      <c r="G37" s="33">
        <f t="shared" si="16"/>
        <v>1</v>
      </c>
      <c r="H37" s="64">
        <v>90</v>
      </c>
      <c r="I37" s="65">
        <v>440</v>
      </c>
      <c r="J37" s="27">
        <f t="shared" si="14"/>
        <v>1182</v>
      </c>
      <c r="K37" s="33">
        <f t="shared" si="17"/>
        <v>1</v>
      </c>
      <c r="L37" s="64">
        <v>758</v>
      </c>
      <c r="M37" s="65">
        <v>424</v>
      </c>
      <c r="N37" s="66"/>
    </row>
    <row r="38" spans="1:14" s="67" customFormat="1" ht="18" customHeight="1">
      <c r="A38" s="61">
        <v>21</v>
      </c>
      <c r="B38" s="62">
        <f>SUM(D38:E38)</f>
        <v>957</v>
      </c>
      <c r="C38" s="63">
        <f>B38/B37</f>
        <v>0.81934931506849318</v>
      </c>
      <c r="D38" s="64">
        <v>805</v>
      </c>
      <c r="E38" s="65">
        <v>152</v>
      </c>
      <c r="F38" s="79"/>
      <c r="G38" s="80"/>
      <c r="H38" s="81"/>
      <c r="I38" s="82"/>
      <c r="J38" s="27">
        <f>SUM(L38:M38)</f>
        <v>1180</v>
      </c>
      <c r="K38" s="33">
        <f>J38/J37</f>
        <v>0.99830795262267347</v>
      </c>
      <c r="L38" s="64">
        <v>759</v>
      </c>
      <c r="M38" s="65">
        <v>421</v>
      </c>
      <c r="N38" s="66"/>
    </row>
    <row r="39" spans="1:14" s="67" customFormat="1" ht="18" customHeight="1">
      <c r="A39" s="67" t="s">
        <v>34</v>
      </c>
      <c r="B39" s="68"/>
      <c r="C39" s="68"/>
      <c r="D39" s="68"/>
      <c r="E39" s="68"/>
      <c r="F39" s="68"/>
      <c r="G39" s="68"/>
      <c r="H39" s="68"/>
      <c r="I39" s="68"/>
      <c r="J39" s="68"/>
      <c r="K39" s="68"/>
      <c r="L39" s="68"/>
      <c r="M39" s="68"/>
    </row>
    <row r="40" spans="1:14" s="67" customFormat="1" ht="9.9499999999999993" customHeight="1">
      <c r="A40" s="68"/>
      <c r="B40" s="68"/>
      <c r="C40" s="68"/>
      <c r="D40" s="68"/>
      <c r="E40" s="68"/>
      <c r="F40" s="68"/>
      <c r="G40" s="68"/>
      <c r="H40" s="68"/>
      <c r="I40" s="68"/>
      <c r="J40" s="68"/>
      <c r="K40" s="68"/>
      <c r="L40" s="68"/>
      <c r="M40" s="68"/>
    </row>
    <row r="41" spans="1:14" s="67" customFormat="1" ht="18" customHeight="1">
      <c r="A41" s="119"/>
      <c r="B41" s="126" t="s">
        <v>31</v>
      </c>
      <c r="C41" s="127"/>
      <c r="D41" s="133"/>
      <c r="E41" s="134"/>
      <c r="F41" s="126" t="s">
        <v>52</v>
      </c>
      <c r="G41" s="127"/>
      <c r="H41" s="128"/>
      <c r="I41" s="129"/>
      <c r="J41" s="60"/>
      <c r="K41" s="60"/>
      <c r="L41" s="120"/>
      <c r="M41" s="120"/>
      <c r="N41" s="69"/>
    </row>
    <row r="42" spans="1:14" s="67" customFormat="1" ht="18" customHeight="1">
      <c r="A42" s="119"/>
      <c r="B42" s="135"/>
      <c r="C42" s="136"/>
      <c r="D42" s="136"/>
      <c r="E42" s="137"/>
      <c r="F42" s="130"/>
      <c r="G42" s="131"/>
      <c r="H42" s="131"/>
      <c r="I42" s="132"/>
      <c r="J42" s="60"/>
      <c r="K42" s="60"/>
      <c r="L42" s="120"/>
      <c r="M42" s="120"/>
      <c r="N42" s="69"/>
    </row>
    <row r="43" spans="1:14" s="67" customFormat="1" ht="18" customHeight="1">
      <c r="A43" s="70" t="s">
        <v>54</v>
      </c>
      <c r="B43" s="76" t="s">
        <v>50</v>
      </c>
      <c r="C43" s="72" t="s">
        <v>55</v>
      </c>
      <c r="D43" s="73" t="s">
        <v>11</v>
      </c>
      <c r="E43" s="74" t="s">
        <v>12</v>
      </c>
      <c r="F43" s="76" t="s">
        <v>50</v>
      </c>
      <c r="G43" s="72" t="s">
        <v>55</v>
      </c>
      <c r="H43" s="73" t="s">
        <v>11</v>
      </c>
      <c r="I43" s="74" t="s">
        <v>12</v>
      </c>
      <c r="J43" s="77"/>
      <c r="K43" s="77"/>
      <c r="L43" s="77"/>
      <c r="M43" s="77"/>
      <c r="N43" s="75"/>
    </row>
    <row r="44" spans="1:14" s="67" customFormat="1" ht="18" customHeight="1">
      <c r="A44" s="70">
        <v>14</v>
      </c>
      <c r="B44" s="62">
        <f t="shared" ref="B44:B50" si="18">SUM(D44:E44)</f>
        <v>973</v>
      </c>
      <c r="C44" s="63"/>
      <c r="D44" s="64">
        <v>786</v>
      </c>
      <c r="E44" s="65">
        <v>187</v>
      </c>
      <c r="F44" s="27">
        <f t="shared" ref="F44:F50" si="19">SUM(H44:I44)</f>
        <v>773</v>
      </c>
      <c r="G44" s="33"/>
      <c r="H44" s="64">
        <v>322</v>
      </c>
      <c r="I44" s="65">
        <v>451</v>
      </c>
      <c r="J44" s="78"/>
      <c r="K44" s="78"/>
      <c r="L44" s="78"/>
      <c r="M44" s="78"/>
      <c r="N44" s="66"/>
    </row>
    <row r="45" spans="1:14" s="67" customFormat="1" ht="18" customHeight="1">
      <c r="A45" s="61">
        <v>15</v>
      </c>
      <c r="B45" s="62">
        <f t="shared" si="18"/>
        <v>1052</v>
      </c>
      <c r="C45" s="63">
        <f t="shared" ref="C45:C50" si="20">B45/B44</f>
        <v>1.0811921891058582</v>
      </c>
      <c r="D45" s="64">
        <v>754</v>
      </c>
      <c r="E45" s="65">
        <v>298</v>
      </c>
      <c r="F45" s="27">
        <f t="shared" si="19"/>
        <v>755</v>
      </c>
      <c r="G45" s="33">
        <f t="shared" ref="G45:G50" si="21">F45/F44</f>
        <v>0.97671410090556277</v>
      </c>
      <c r="H45" s="64">
        <v>331</v>
      </c>
      <c r="I45" s="65">
        <v>424</v>
      </c>
      <c r="J45" s="78"/>
      <c r="K45" s="78"/>
      <c r="L45" s="78"/>
      <c r="M45" s="78"/>
      <c r="N45" s="66"/>
    </row>
    <row r="46" spans="1:14" s="67" customFormat="1" ht="18" customHeight="1">
      <c r="A46" s="61">
        <v>16</v>
      </c>
      <c r="B46" s="62">
        <f t="shared" si="18"/>
        <v>1084</v>
      </c>
      <c r="C46" s="63">
        <f t="shared" si="20"/>
        <v>1.0304182509505704</v>
      </c>
      <c r="D46" s="64">
        <v>783</v>
      </c>
      <c r="E46" s="65">
        <v>301</v>
      </c>
      <c r="F46" s="27">
        <f t="shared" si="19"/>
        <v>738</v>
      </c>
      <c r="G46" s="33">
        <f t="shared" si="21"/>
        <v>0.97748344370860929</v>
      </c>
      <c r="H46" s="64">
        <v>327</v>
      </c>
      <c r="I46" s="65">
        <v>411</v>
      </c>
      <c r="J46" s="78"/>
      <c r="K46" s="78"/>
      <c r="L46" s="78"/>
      <c r="M46" s="78"/>
      <c r="N46" s="66"/>
    </row>
    <row r="47" spans="1:14" s="67" customFormat="1" ht="18" customHeight="1">
      <c r="A47" s="61">
        <v>17</v>
      </c>
      <c r="B47" s="62">
        <f t="shared" si="18"/>
        <v>1019</v>
      </c>
      <c r="C47" s="63">
        <f t="shared" si="20"/>
        <v>0.94003690036900367</v>
      </c>
      <c r="D47" s="64">
        <v>719</v>
      </c>
      <c r="E47" s="65">
        <v>300</v>
      </c>
      <c r="F47" s="27">
        <f t="shared" si="19"/>
        <v>702</v>
      </c>
      <c r="G47" s="33">
        <f t="shared" si="21"/>
        <v>0.95121951219512191</v>
      </c>
      <c r="H47" s="64">
        <v>300</v>
      </c>
      <c r="I47" s="65">
        <v>402</v>
      </c>
      <c r="J47" s="78"/>
      <c r="K47" s="78"/>
      <c r="L47" s="78"/>
      <c r="M47" s="78"/>
      <c r="N47" s="66"/>
    </row>
    <row r="48" spans="1:14" s="67" customFormat="1" ht="18" customHeight="1">
      <c r="A48" s="61">
        <v>18</v>
      </c>
      <c r="B48" s="62">
        <f t="shared" si="18"/>
        <v>1036</v>
      </c>
      <c r="C48" s="63">
        <f t="shared" si="20"/>
        <v>1.0166830225711483</v>
      </c>
      <c r="D48" s="64">
        <v>733</v>
      </c>
      <c r="E48" s="65">
        <v>303</v>
      </c>
      <c r="F48" s="27">
        <f t="shared" si="19"/>
        <v>683</v>
      </c>
      <c r="G48" s="33">
        <f t="shared" si="21"/>
        <v>0.97293447293447288</v>
      </c>
      <c r="H48" s="64">
        <v>284</v>
      </c>
      <c r="I48" s="65">
        <v>399</v>
      </c>
      <c r="J48" s="78"/>
      <c r="K48" s="78"/>
      <c r="L48" s="78"/>
      <c r="M48" s="78"/>
      <c r="N48" s="66"/>
    </row>
    <row r="49" spans="1:14" s="67" customFormat="1" ht="18" customHeight="1">
      <c r="A49" s="61">
        <v>19</v>
      </c>
      <c r="B49" s="62">
        <f t="shared" si="18"/>
        <v>1088</v>
      </c>
      <c r="C49" s="63">
        <f t="shared" si="20"/>
        <v>1.0501930501930501</v>
      </c>
      <c r="D49" s="64">
        <v>771</v>
      </c>
      <c r="E49" s="65">
        <v>317</v>
      </c>
      <c r="F49" s="27">
        <f t="shared" si="19"/>
        <v>673</v>
      </c>
      <c r="G49" s="33">
        <f t="shared" si="21"/>
        <v>0.98535871156661792</v>
      </c>
      <c r="H49" s="64">
        <v>281</v>
      </c>
      <c r="I49" s="65">
        <v>392</v>
      </c>
      <c r="J49" s="78"/>
      <c r="K49" s="78"/>
      <c r="L49" s="78"/>
      <c r="M49" s="78"/>
      <c r="N49" s="66"/>
    </row>
    <row r="50" spans="1:14" s="67" customFormat="1" ht="18" customHeight="1">
      <c r="A50" s="61">
        <v>20</v>
      </c>
      <c r="B50" s="62">
        <f t="shared" si="18"/>
        <v>1164</v>
      </c>
      <c r="C50" s="63">
        <f t="shared" si="20"/>
        <v>1.0698529411764706</v>
      </c>
      <c r="D50" s="64">
        <v>822</v>
      </c>
      <c r="E50" s="65">
        <v>342</v>
      </c>
      <c r="F50" s="27">
        <f t="shared" si="19"/>
        <v>678</v>
      </c>
      <c r="G50" s="33">
        <f t="shared" si="21"/>
        <v>1.0074294205052006</v>
      </c>
      <c r="H50" s="64">
        <v>281</v>
      </c>
      <c r="I50" s="65">
        <v>397</v>
      </c>
      <c r="J50" s="78"/>
      <c r="K50" s="78"/>
      <c r="L50" s="78"/>
      <c r="M50" s="78"/>
      <c r="N50" s="66"/>
    </row>
    <row r="51" spans="1:14" s="67" customFormat="1" ht="18" customHeight="1">
      <c r="A51" s="61">
        <v>21</v>
      </c>
      <c r="B51" s="62">
        <f>SUM(D51:E51)</f>
        <v>1141</v>
      </c>
      <c r="C51" s="63">
        <f>B51/B50</f>
        <v>0.98024054982817865</v>
      </c>
      <c r="D51" s="64">
        <v>807</v>
      </c>
      <c r="E51" s="65">
        <v>334</v>
      </c>
      <c r="F51" s="27">
        <f>SUM(H51:I51)</f>
        <v>674</v>
      </c>
      <c r="G51" s="33">
        <f>F51/F50</f>
        <v>0.99410029498525077</v>
      </c>
      <c r="H51" s="64">
        <v>281</v>
      </c>
      <c r="I51" s="65">
        <v>393</v>
      </c>
      <c r="J51" s="78"/>
      <c r="K51" s="78"/>
      <c r="L51" s="78"/>
      <c r="M51" s="78"/>
      <c r="N51" s="66"/>
    </row>
    <row r="52" spans="1:14" s="67" customFormat="1" ht="18" customHeight="1">
      <c r="A52" s="155" t="s">
        <v>62</v>
      </c>
      <c r="B52" s="155"/>
      <c r="C52" s="155"/>
      <c r="D52" s="155"/>
      <c r="E52" s="155"/>
      <c r="F52" s="155"/>
      <c r="G52" s="155"/>
      <c r="H52" s="155"/>
      <c r="I52" s="155"/>
      <c r="J52" s="155"/>
      <c r="K52" s="155"/>
      <c r="L52" s="155"/>
      <c r="M52" s="155"/>
      <c r="N52" s="155"/>
    </row>
    <row r="53" spans="1:14" s="67" customFormat="1" ht="18" customHeight="1">
      <c r="A53" s="67" t="s">
        <v>34</v>
      </c>
    </row>
  </sheetData>
  <mergeCells count="21">
    <mergeCell ref="L1:M1"/>
    <mergeCell ref="F41:I42"/>
    <mergeCell ref="B41:E42"/>
    <mergeCell ref="J28:M29"/>
    <mergeCell ref="J15:M16"/>
    <mergeCell ref="F15:I16"/>
    <mergeCell ref="B15:E16"/>
    <mergeCell ref="B2:E3"/>
    <mergeCell ref="F2:I3"/>
    <mergeCell ref="A52:N52"/>
    <mergeCell ref="A41:A42"/>
    <mergeCell ref="L41:M41"/>
    <mergeCell ref="L42:M42"/>
    <mergeCell ref="B28:E28"/>
    <mergeCell ref="B29:E29"/>
    <mergeCell ref="F28:I28"/>
    <mergeCell ref="F29:I29"/>
    <mergeCell ref="J2:M3"/>
    <mergeCell ref="A15:A16"/>
    <mergeCell ref="A2:A3"/>
    <mergeCell ref="A28:A29"/>
  </mergeCells>
  <phoneticPr fontId="2"/>
  <pageMargins left="0.59055118110236227" right="0.19685039370078741" top="0.59055118110236227" bottom="0.39370078740157483" header="0.51181102362204722" footer="0.51181102362204722"/>
  <pageSetup paperSize="9" scale="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3"/>
  <sheetViews>
    <sheetView showGridLines="0" tabSelected="1" view="pageBreakPreview" zoomScale="60" zoomScaleNormal="120" workbookViewId="0">
      <selection activeCell="S16" sqref="S16"/>
    </sheetView>
  </sheetViews>
  <sheetFormatPr defaultRowHeight="20.100000000000001" customHeight="1"/>
  <cols>
    <col min="1" max="1" width="5.625" style="12" customWidth="1"/>
    <col min="2" max="4" width="25.625" style="12" customWidth="1"/>
    <col min="5" max="5" width="10.625" style="12" customWidth="1"/>
    <col min="6" max="16384" width="9" style="12"/>
  </cols>
  <sheetData>
    <row r="1" spans="1:5" ht="18" customHeight="1">
      <c r="A1" s="11" t="s">
        <v>60</v>
      </c>
      <c r="B1" s="16"/>
      <c r="C1" s="17"/>
      <c r="D1" s="17"/>
    </row>
    <row r="2" spans="1:5" ht="18" customHeight="1">
      <c r="A2" s="153" t="s">
        <v>59</v>
      </c>
      <c r="B2" s="111" t="s">
        <v>57</v>
      </c>
      <c r="C2" s="111" t="s">
        <v>61</v>
      </c>
      <c r="D2" s="151" t="s">
        <v>58</v>
      </c>
      <c r="E2" s="15"/>
    </row>
    <row r="3" spans="1:5" ht="18" customHeight="1" thickBot="1">
      <c r="A3" s="154"/>
      <c r="B3" s="150"/>
      <c r="C3" s="150"/>
      <c r="D3" s="152"/>
      <c r="E3" s="15"/>
    </row>
    <row r="4" spans="1:5" ht="20.100000000000001" customHeight="1" thickTop="1">
      <c r="A4" s="46">
        <v>6</v>
      </c>
      <c r="B4" s="47">
        <v>170602</v>
      </c>
      <c r="C4" s="48"/>
      <c r="D4" s="49"/>
      <c r="E4" s="13"/>
    </row>
    <row r="5" spans="1:5" ht="20.100000000000001" customHeight="1">
      <c r="A5" s="50">
        <v>7</v>
      </c>
      <c r="B5" s="51">
        <v>185630</v>
      </c>
      <c r="C5" s="52"/>
      <c r="D5" s="53"/>
      <c r="E5" s="13"/>
    </row>
    <row r="6" spans="1:5" ht="20.100000000000001" customHeight="1">
      <c r="A6" s="50">
        <v>8</v>
      </c>
      <c r="B6" s="51">
        <v>195933</v>
      </c>
      <c r="C6" s="52"/>
      <c r="D6" s="53"/>
      <c r="E6" s="13"/>
    </row>
    <row r="7" spans="1:5" ht="20.100000000000001" customHeight="1">
      <c r="A7" s="50">
        <v>9</v>
      </c>
      <c r="B7" s="51">
        <v>186626</v>
      </c>
      <c r="C7" s="52"/>
      <c r="D7" s="53"/>
      <c r="E7" s="13"/>
    </row>
    <row r="8" spans="1:5" ht="20.100000000000001" customHeight="1">
      <c r="A8" s="50">
        <v>10</v>
      </c>
      <c r="B8" s="51">
        <v>169392</v>
      </c>
      <c r="C8" s="52"/>
      <c r="D8" s="53"/>
      <c r="E8" s="13"/>
    </row>
    <row r="9" spans="1:5" ht="20.100000000000001" customHeight="1">
      <c r="A9" s="50">
        <v>11</v>
      </c>
      <c r="B9" s="51">
        <v>162446</v>
      </c>
      <c r="C9" s="52"/>
      <c r="D9" s="53"/>
      <c r="E9" s="13"/>
    </row>
    <row r="10" spans="1:5" ht="20.100000000000001" customHeight="1">
      <c r="A10" s="50">
        <v>12</v>
      </c>
      <c r="B10" s="51">
        <v>185758</v>
      </c>
      <c r="C10" s="52"/>
      <c r="D10" s="53"/>
      <c r="E10" s="13"/>
    </row>
    <row r="11" spans="1:5" ht="20.100000000000001" customHeight="1">
      <c r="A11" s="50">
        <v>13</v>
      </c>
      <c r="B11" s="51">
        <v>178495</v>
      </c>
      <c r="C11" s="52"/>
      <c r="D11" s="53"/>
      <c r="E11" s="13"/>
    </row>
    <row r="12" spans="1:5" ht="20.100000000000001" customHeight="1">
      <c r="A12" s="50">
        <v>14</v>
      </c>
      <c r="B12" s="54">
        <v>147333</v>
      </c>
      <c r="C12" s="55"/>
      <c r="D12" s="56"/>
      <c r="E12" s="14"/>
    </row>
    <row r="13" spans="1:5" ht="20.100000000000001" customHeight="1">
      <c r="A13" s="57">
        <v>15</v>
      </c>
      <c r="B13" s="54">
        <v>162088</v>
      </c>
      <c r="C13" s="55"/>
      <c r="D13" s="56"/>
      <c r="E13" s="14"/>
    </row>
    <row r="14" spans="1:5" ht="20.100000000000001" customHeight="1">
      <c r="A14" s="57">
        <v>16</v>
      </c>
      <c r="B14" s="54">
        <v>173431</v>
      </c>
      <c r="C14" s="55"/>
      <c r="D14" s="56"/>
      <c r="E14" s="14"/>
    </row>
    <row r="15" spans="1:5" ht="20.100000000000001" customHeight="1">
      <c r="A15" s="57">
        <v>17</v>
      </c>
      <c r="B15" s="54">
        <v>189347</v>
      </c>
      <c r="C15" s="54">
        <v>42025</v>
      </c>
      <c r="D15" s="56"/>
      <c r="E15" s="14"/>
    </row>
    <row r="16" spans="1:5" ht="20.100000000000001" customHeight="1">
      <c r="A16" s="57">
        <v>18</v>
      </c>
      <c r="B16" s="54">
        <v>151606</v>
      </c>
      <c r="C16" s="54">
        <v>30390</v>
      </c>
      <c r="D16" s="58">
        <v>26157</v>
      </c>
      <c r="E16" s="14"/>
    </row>
    <row r="17" spans="1:5" ht="20.100000000000001" customHeight="1">
      <c r="A17" s="57">
        <v>19</v>
      </c>
      <c r="B17" s="54">
        <v>170716</v>
      </c>
      <c r="C17" s="54">
        <v>27396</v>
      </c>
      <c r="D17" s="58">
        <v>34894</v>
      </c>
      <c r="E17" s="14"/>
    </row>
    <row r="18" spans="1:5" ht="20.100000000000001" customHeight="1">
      <c r="A18" s="59">
        <v>20</v>
      </c>
      <c r="B18" s="54">
        <v>153443</v>
      </c>
      <c r="C18" s="54">
        <v>29343</v>
      </c>
      <c r="D18" s="58">
        <v>28187</v>
      </c>
      <c r="E18" s="14"/>
    </row>
    <row r="19" spans="1:5" ht="20.100000000000001" customHeight="1">
      <c r="A19" s="59">
        <v>21</v>
      </c>
      <c r="B19" s="58">
        <v>205870</v>
      </c>
      <c r="C19" s="58">
        <v>33782</v>
      </c>
      <c r="D19" s="58">
        <v>32390</v>
      </c>
      <c r="E19" s="14"/>
    </row>
    <row r="20" spans="1:5" ht="18" customHeight="1">
      <c r="A20" s="12" t="s">
        <v>56</v>
      </c>
      <c r="B20" s="17"/>
      <c r="C20" s="17"/>
      <c r="D20" s="17"/>
    </row>
    <row r="21" spans="1:5" ht="18" customHeight="1">
      <c r="A21" s="17"/>
      <c r="B21" s="17"/>
      <c r="C21" s="17"/>
      <c r="D21" s="17"/>
    </row>
    <row r="22" spans="1:5" ht="18" customHeight="1">
      <c r="A22" s="40"/>
      <c r="B22" s="15"/>
      <c r="C22" s="15"/>
      <c r="D22" s="15"/>
      <c r="E22" s="15"/>
    </row>
    <row r="23" spans="1:5" ht="18" customHeight="1">
      <c r="A23" s="40"/>
      <c r="B23" s="41"/>
      <c r="C23" s="42"/>
      <c r="D23" s="42"/>
      <c r="E23" s="15"/>
    </row>
    <row r="24" spans="1:5" ht="18" customHeight="1">
      <c r="A24" s="15"/>
      <c r="B24" s="15"/>
      <c r="C24" s="15"/>
      <c r="D24" s="15"/>
      <c r="E24" s="13"/>
    </row>
    <row r="25" spans="1:5" ht="18" customHeight="1">
      <c r="A25" s="15"/>
      <c r="B25" s="43"/>
      <c r="C25" s="14"/>
      <c r="D25" s="14"/>
      <c r="E25" s="14"/>
    </row>
    <row r="26" spans="1:5" ht="18" customHeight="1">
      <c r="A26" s="13"/>
      <c r="B26" s="43"/>
      <c r="C26" s="14"/>
      <c r="D26" s="14"/>
      <c r="E26" s="14"/>
    </row>
    <row r="27" spans="1:5" ht="18" customHeight="1">
      <c r="A27" s="13"/>
      <c r="B27" s="43"/>
      <c r="C27" s="14"/>
      <c r="D27" s="14"/>
      <c r="E27" s="14"/>
    </row>
    <row r="28" spans="1:5" ht="18" customHeight="1">
      <c r="A28" s="13"/>
      <c r="B28" s="43"/>
      <c r="C28" s="14"/>
      <c r="D28" s="14"/>
      <c r="E28" s="14"/>
    </row>
    <row r="29" spans="1:5" ht="18" customHeight="1">
      <c r="A29" s="13"/>
      <c r="B29" s="43"/>
      <c r="C29" s="14"/>
      <c r="D29" s="14"/>
      <c r="E29" s="14"/>
    </row>
    <row r="30" spans="1:5" ht="18" customHeight="1">
      <c r="A30" s="13"/>
      <c r="B30" s="43"/>
      <c r="C30" s="14"/>
      <c r="D30" s="14"/>
      <c r="E30" s="14"/>
    </row>
    <row r="31" spans="1:5" ht="18" customHeight="1">
      <c r="A31" s="44"/>
      <c r="B31" s="44"/>
      <c r="C31" s="44"/>
      <c r="D31" s="44"/>
    </row>
    <row r="32" spans="1:5" ht="18" customHeight="1">
      <c r="A32" s="44"/>
      <c r="B32" s="44"/>
      <c r="C32" s="44"/>
      <c r="D32" s="44"/>
    </row>
    <row r="33" spans="1:5" ht="18" customHeight="1">
      <c r="A33" s="40"/>
      <c r="B33" s="15"/>
      <c r="C33" s="15"/>
      <c r="D33" s="15"/>
      <c r="E33" s="15"/>
    </row>
    <row r="34" spans="1:5" ht="18" customHeight="1">
      <c r="A34" s="40"/>
      <c r="B34" s="42"/>
      <c r="C34" s="42"/>
      <c r="D34" s="42"/>
      <c r="E34" s="15"/>
    </row>
    <row r="35" spans="1:5" ht="18" customHeight="1">
      <c r="A35" s="15"/>
      <c r="B35" s="15"/>
      <c r="C35" s="15"/>
      <c r="D35" s="15"/>
      <c r="E35" s="13"/>
    </row>
    <row r="36" spans="1:5" ht="18" customHeight="1">
      <c r="A36" s="15"/>
      <c r="B36" s="43"/>
      <c r="C36" s="14"/>
      <c r="D36" s="14"/>
      <c r="E36" s="14"/>
    </row>
    <row r="37" spans="1:5" ht="18" customHeight="1">
      <c r="A37" s="13"/>
      <c r="B37" s="43"/>
      <c r="C37" s="14"/>
      <c r="D37" s="14"/>
      <c r="E37" s="14"/>
    </row>
    <row r="38" spans="1:5" ht="18" customHeight="1">
      <c r="A38" s="13"/>
      <c r="B38" s="43"/>
      <c r="C38" s="14"/>
      <c r="D38" s="14"/>
      <c r="E38" s="14"/>
    </row>
    <row r="39" spans="1:5" ht="18" customHeight="1">
      <c r="A39" s="13"/>
      <c r="B39" s="43"/>
      <c r="C39" s="14"/>
      <c r="D39" s="14"/>
      <c r="E39" s="14"/>
    </row>
    <row r="40" spans="1:5" ht="18" customHeight="1">
      <c r="A40" s="13"/>
      <c r="B40" s="43"/>
      <c r="C40" s="14"/>
      <c r="D40" s="14"/>
      <c r="E40" s="14"/>
    </row>
    <row r="41" spans="1:5" ht="18" customHeight="1">
      <c r="A41" s="13"/>
      <c r="B41" s="43"/>
      <c r="C41" s="14"/>
      <c r="D41" s="14"/>
      <c r="E41" s="14"/>
    </row>
    <row r="42" spans="1:5" ht="18" customHeight="1">
      <c r="A42" s="44"/>
      <c r="B42" s="44"/>
      <c r="C42" s="44"/>
      <c r="D42" s="44"/>
    </row>
    <row r="43" spans="1:5" ht="18" customHeight="1">
      <c r="A43" s="44"/>
      <c r="B43" s="44"/>
      <c r="C43" s="44"/>
      <c r="D43" s="44"/>
    </row>
    <row r="44" spans="1:5" ht="18" customHeight="1">
      <c r="A44" s="40"/>
      <c r="B44" s="15"/>
      <c r="C44" s="15"/>
      <c r="D44" s="15"/>
      <c r="E44" s="15"/>
    </row>
    <row r="45" spans="1:5" ht="18" customHeight="1">
      <c r="A45" s="40"/>
      <c r="B45" s="41"/>
      <c r="C45" s="42"/>
      <c r="D45" s="15"/>
      <c r="E45" s="15"/>
    </row>
    <row r="46" spans="1:5" ht="18" customHeight="1">
      <c r="A46" s="15"/>
      <c r="B46" s="45"/>
      <c r="C46" s="45"/>
      <c r="D46" s="13"/>
      <c r="E46" s="13"/>
    </row>
    <row r="47" spans="1:5" ht="18" customHeight="1">
      <c r="A47" s="15"/>
      <c r="B47" s="43"/>
      <c r="C47" s="14"/>
      <c r="D47" s="14"/>
      <c r="E47" s="14"/>
    </row>
    <row r="48" spans="1:5" ht="18" customHeight="1">
      <c r="A48" s="13"/>
      <c r="B48" s="43"/>
      <c r="C48" s="14"/>
      <c r="D48" s="14"/>
      <c r="E48" s="14"/>
    </row>
    <row r="49" spans="1:5" ht="18" customHeight="1">
      <c r="A49" s="13"/>
      <c r="B49" s="43"/>
      <c r="C49" s="14"/>
      <c r="D49" s="14"/>
      <c r="E49" s="14"/>
    </row>
    <row r="50" spans="1:5" ht="18" customHeight="1">
      <c r="A50" s="13"/>
      <c r="B50" s="43"/>
      <c r="C50" s="14"/>
      <c r="D50" s="14"/>
      <c r="E50" s="14"/>
    </row>
    <row r="51" spans="1:5" ht="18" customHeight="1">
      <c r="A51" s="13"/>
      <c r="B51" s="43"/>
      <c r="C51" s="14"/>
      <c r="D51" s="14"/>
      <c r="E51" s="14"/>
    </row>
    <row r="52" spans="1:5" ht="18" customHeight="1">
      <c r="A52" s="13"/>
      <c r="B52" s="43"/>
      <c r="C52" s="14"/>
      <c r="D52" s="14"/>
      <c r="E52" s="14"/>
    </row>
    <row r="53" spans="1:5" ht="18" customHeight="1">
      <c r="A53" s="44"/>
      <c r="B53" s="44"/>
      <c r="C53" s="44"/>
      <c r="D53" s="44"/>
    </row>
  </sheetData>
  <mergeCells count="4">
    <mergeCell ref="B2:B3"/>
    <mergeCell ref="C2:C3"/>
    <mergeCell ref="D2:D3"/>
    <mergeCell ref="A2:A3"/>
  </mergeCells>
  <phoneticPr fontId="2"/>
  <pageMargins left="0.78740157480314965" right="0.39370078740157483"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基データ</vt:lpstr>
      <vt:lpstr>21-1(観光地利用者統計調査結果)</vt:lpstr>
      <vt:lpstr>21-1 (パラダ、カブトムシドーム、昆虫館)</vt:lpstr>
      <vt:lpstr>'21-1 (パラダ、カブトムシドーム、昆虫館)'!Print_Area</vt:lpstr>
      <vt:lpstr>'21-1(観光地利用者統計調査結果)'!Print_Area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2023-04-21T00:23:50Z</cp:lastPrinted>
  <dcterms:created xsi:type="dcterms:W3CDTF">1997-01-08T22:48:59Z</dcterms:created>
  <dcterms:modified xsi:type="dcterms:W3CDTF">2023-04-21T00:24:05Z</dcterms:modified>
</cp:coreProperties>
</file>