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9E1BC2A0-DA85-4ED7-B382-B51D746E7965}" xr6:coauthVersionLast="36" xr6:coauthVersionMax="36" xr10:uidLastSave="{00000000-0000-0000-0000-000000000000}"/>
  <bookViews>
    <workbookView xWindow="0" yWindow="0" windowWidth="28800" windowHeight="12285" tabRatio="882"/>
  </bookViews>
  <sheets>
    <sheet name="26-4" sheetId="5" r:id="rId1"/>
  </sheets>
  <calcPr calcId="191029"/>
</workbook>
</file>

<file path=xl/calcChain.xml><?xml version="1.0" encoding="utf-8"?>
<calcChain xmlns="http://schemas.openxmlformats.org/spreadsheetml/2006/main">
  <c r="J48" i="5" l="1"/>
  <c r="J50" i="5" s="1"/>
  <c r="H50" i="5" s="1"/>
  <c r="H53" i="5" s="1"/>
  <c r="O48" i="5"/>
  <c r="O50" i="5" s="1"/>
  <c r="N48" i="5"/>
  <c r="N50" i="5" s="1"/>
  <c r="D50" i="5"/>
  <c r="P48" i="5"/>
  <c r="P53" i="5" s="1"/>
  <c r="E48" i="5"/>
  <c r="E53" i="5"/>
  <c r="F48" i="5"/>
  <c r="F53" i="5"/>
  <c r="G48" i="5"/>
  <c r="G53" i="5"/>
  <c r="D48" i="5"/>
  <c r="C48" i="5" s="1"/>
  <c r="I48" i="5"/>
  <c r="I53" i="5"/>
  <c r="K48" i="5"/>
  <c r="K53" i="5"/>
  <c r="H48" i="5"/>
  <c r="L48" i="5"/>
  <c r="L53" i="5"/>
  <c r="M48" i="5"/>
  <c r="H10" i="5"/>
  <c r="E10" i="5"/>
  <c r="D10" i="5" s="1"/>
  <c r="C10" i="5" s="1"/>
  <c r="F10" i="5"/>
  <c r="G10" i="5"/>
  <c r="N10" i="5"/>
  <c r="O10" i="5"/>
  <c r="M10" i="5"/>
  <c r="H9" i="5"/>
  <c r="D9" i="5"/>
  <c r="M9" i="5"/>
  <c r="C9" i="5"/>
  <c r="K8" i="5"/>
  <c r="H8" i="5"/>
  <c r="E8" i="5"/>
  <c r="F8" i="5"/>
  <c r="G8" i="5"/>
  <c r="D8" i="5"/>
  <c r="C8" i="5" s="1"/>
  <c r="L8" i="5"/>
  <c r="P8" i="5"/>
  <c r="N7" i="5"/>
  <c r="M7" i="5"/>
  <c r="M41" i="5"/>
  <c r="H41" i="5"/>
  <c r="D41" i="5"/>
  <c r="C41" i="5"/>
  <c r="M40" i="5"/>
  <c r="H40" i="5"/>
  <c r="D40" i="5"/>
  <c r="C40" i="5" s="1"/>
  <c r="M39" i="5"/>
  <c r="H39" i="5"/>
  <c r="D39" i="5"/>
  <c r="C39" i="5" s="1"/>
  <c r="M38" i="5"/>
  <c r="H38" i="5"/>
  <c r="D38" i="5"/>
  <c r="C38" i="5"/>
  <c r="M37" i="5"/>
  <c r="H37" i="5"/>
  <c r="D37" i="5"/>
  <c r="C37" i="5"/>
  <c r="M36" i="5"/>
  <c r="H36" i="5"/>
  <c r="D36" i="5"/>
  <c r="C36" i="5"/>
  <c r="M35" i="5"/>
  <c r="H35" i="5"/>
  <c r="D35" i="5"/>
  <c r="C35" i="5"/>
  <c r="M34" i="5"/>
  <c r="H34" i="5"/>
  <c r="D34" i="5"/>
  <c r="C34" i="5"/>
  <c r="M33" i="5"/>
  <c r="H33" i="5"/>
  <c r="D33" i="5"/>
  <c r="C33" i="5"/>
  <c r="M32" i="5"/>
  <c r="H32" i="5"/>
  <c r="C32" i="5" s="1"/>
  <c r="D32" i="5"/>
  <c r="M31" i="5"/>
  <c r="H31" i="5"/>
  <c r="D31" i="5"/>
  <c r="C31" i="5" s="1"/>
  <c r="M30" i="5"/>
  <c r="H30" i="5"/>
  <c r="D30" i="5"/>
  <c r="C30" i="5"/>
  <c r="M29" i="5"/>
  <c r="H29" i="5"/>
  <c r="D29" i="5"/>
  <c r="C29" i="5"/>
  <c r="M28" i="5"/>
  <c r="H28" i="5"/>
  <c r="D28" i="5"/>
  <c r="C28" i="5"/>
  <c r="M27" i="5"/>
  <c r="C27" i="5" s="1"/>
  <c r="H27" i="5"/>
  <c r="D27" i="5"/>
  <c r="M26" i="5"/>
  <c r="H26" i="5"/>
  <c r="D26" i="5"/>
  <c r="C26" i="5"/>
  <c r="M25" i="5"/>
  <c r="H25" i="5"/>
  <c r="C25" i="5" s="1"/>
  <c r="D25" i="5"/>
  <c r="M24" i="5"/>
  <c r="H24" i="5"/>
  <c r="C24" i="5" s="1"/>
  <c r="D24" i="5"/>
  <c r="M23" i="5"/>
  <c r="H23" i="5"/>
  <c r="D23" i="5"/>
  <c r="C23" i="5" s="1"/>
  <c r="M22" i="5"/>
  <c r="H22" i="5"/>
  <c r="D22" i="5"/>
  <c r="C22" i="5"/>
  <c r="M21" i="5"/>
  <c r="H21" i="5"/>
  <c r="D21" i="5"/>
  <c r="C21" i="5"/>
  <c r="M20" i="5"/>
  <c r="H20" i="5"/>
  <c r="D20" i="5"/>
  <c r="C20" i="5"/>
  <c r="M19" i="5"/>
  <c r="H19" i="5"/>
  <c r="D19" i="5"/>
  <c r="C19" i="5"/>
  <c r="M18" i="5"/>
  <c r="H18" i="5"/>
  <c r="D18" i="5"/>
  <c r="C18" i="5"/>
  <c r="P7" i="5"/>
  <c r="L7" i="5"/>
  <c r="K7" i="5"/>
  <c r="H7" i="5"/>
  <c r="G7" i="5"/>
  <c r="F7" i="5"/>
  <c r="D7" i="5" s="1"/>
  <c r="C7" i="5" s="1"/>
  <c r="E7" i="5"/>
  <c r="P6" i="5"/>
  <c r="N6" i="5"/>
  <c r="M6" i="5"/>
  <c r="L6" i="5"/>
  <c r="K6" i="5"/>
  <c r="H6" i="5"/>
  <c r="G6" i="5"/>
  <c r="F6" i="5"/>
  <c r="E6" i="5"/>
  <c r="D6" i="5"/>
  <c r="C6" i="5"/>
  <c r="P5" i="5"/>
  <c r="O5" i="5"/>
  <c r="N5" i="5"/>
  <c r="M5" i="5"/>
  <c r="L5" i="5"/>
  <c r="K5" i="5"/>
  <c r="H5" i="5"/>
  <c r="G5" i="5"/>
  <c r="F5" i="5"/>
  <c r="D5" i="5" s="1"/>
  <c r="C5" i="5" s="1"/>
  <c r="E5" i="5"/>
  <c r="P4" i="5"/>
  <c r="O4" i="5"/>
  <c r="N4" i="5"/>
  <c r="M4" i="5"/>
  <c r="L4" i="5"/>
  <c r="K4" i="5"/>
  <c r="H4" i="5" s="1"/>
  <c r="G4" i="5"/>
  <c r="F4" i="5"/>
  <c r="E4" i="5"/>
  <c r="D4" i="5" s="1"/>
  <c r="C4" i="5" s="1"/>
  <c r="M50" i="5" l="1"/>
  <c r="C50" i="5" s="1"/>
  <c r="C53" i="5" s="1"/>
  <c r="N53" i="5"/>
  <c r="D53" i="5"/>
  <c r="O53" i="5"/>
  <c r="J53" i="5"/>
  <c r="M53" i="5" l="1"/>
</calcChain>
</file>

<file path=xl/sharedStrings.xml><?xml version="1.0" encoding="utf-8"?>
<sst xmlns="http://schemas.openxmlformats.org/spreadsheetml/2006/main" count="105" uniqueCount="38">
  <si>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</si>
  <si>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</si>
  <si>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</si>
  <si>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</si>
  <si>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</si>
  <si>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</si>
  <si>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</si>
  <si>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</si>
  <si>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</si>
  <si>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</si>
  <si>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</si>
  <si>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</si>
  <si>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</si>
  <si>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</si>
  <si>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</si>
  <si>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</si>
  <si>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</si>
  <si>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</si>
  <si>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</si>
  <si>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</si>
  <si>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</si>
  <si>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</si>
  <si>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</si>
  <si>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年度</t>
    <rPh sb="1" eb="2">
      <t>ド</t>
    </rPh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</si>
  <si>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</si>
  <si>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-</t>
  </si>
  <si>
    <t>-</t>
    <phoneticPr fontId="2"/>
  </si>
  <si>
    <t>-</t>
    <phoneticPr fontId="2"/>
  </si>
  <si>
    <t>舗装(受託）</t>
    <rPh sb="0" eb="2">
      <t>ホソウ</t>
    </rPh>
    <rPh sb="3" eb="5">
      <t>ジュタク</t>
    </rPh>
    <phoneticPr fontId="2"/>
  </si>
  <si>
    <t>-</t>
    <phoneticPr fontId="2"/>
  </si>
  <si>
    <t>-</t>
    <phoneticPr fontId="2"/>
  </si>
  <si>
    <t>土木課</t>
    <rPh sb="0" eb="3">
      <t>ドボクカ</t>
    </rPh>
    <phoneticPr fontId="2"/>
  </si>
  <si>
    <t>交付金</t>
    <rPh sb="0" eb="3">
      <t>コウフキン</t>
    </rPh>
    <phoneticPr fontId="2"/>
  </si>
  <si>
    <t>計</t>
    <rPh sb="0" eb="1">
      <t>ケイ</t>
    </rPh>
    <phoneticPr fontId="2"/>
  </si>
  <si>
    <t>道路建設課</t>
    <rPh sb="0" eb="2">
      <t>ドウロ</t>
    </rPh>
    <rPh sb="2" eb="5">
      <t>ケンセツカ</t>
    </rPh>
    <phoneticPr fontId="2"/>
  </si>
  <si>
    <t>単　独</t>
    <rPh sb="0" eb="1">
      <t>タン</t>
    </rPh>
    <rPh sb="2" eb="3">
      <t>ドク</t>
    </rPh>
    <phoneticPr fontId="2"/>
  </si>
  <si>
    <t>受　託</t>
    <rPh sb="0" eb="1">
      <t>ウケ</t>
    </rPh>
    <rPh sb="2" eb="3">
      <t>コトヅケ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</si>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</sst>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3" borderId="45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2" borderId="53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5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15</xdr:row>
      <xdr:rowOff>0</xdr:rowOff>
    </xdr:from>
    <xdr:to>
      <xdr:col>11</xdr:col>
      <xdr:colOff>0</xdr:colOff>
      <xdr:row>41</xdr:row>
      <xdr:rowOff>0</xdr:rowOff>
    </xdr:to>
    <xdr:sp macro="" textlink="">
      <xdr:nvSpPr>
        <xdr:cNvPr id="9221" name="Line 1">
          <a:extLst>
            <a:ext uri="{FF2B5EF4-FFF2-40B4-BE49-F238E27FC236}">
              <a16:creationId xmlns:a16="http://schemas.microsoft.com/office/drawing/2014/main" id="{B4A89862-81DC-481B-9B5B-EA75AB3F6468}"/>
            </a:ext>
          </a:extLst>
        </xdr:cNvPr>
        <xdr:cNvSpPr>
          <a:spLocks noChangeShapeType="1"/>
        </xdr:cNvSpPr>
      </xdr:nvSpPr>
      <xdr:spPr bwMode="auto">
        <a:xfrm flipH="1">
          <a:off x="8420100" y="321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0"/>
  <sheetViews>
    <sheetView tabSelected="1" zoomScaleNormal="100" zoomScaleSheetLayoutView="100" workbookViewId="0"/>
  </sheetViews>
  <sheetFormatPr defaultRowHeight="14.25" outlineLevelRow="1" x14ac:dyDescent="0.1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20.100000000000001" customHeight="1" thickBot="1" x14ac:dyDescent="0.2">
      <c r="A1" s="1" t="s">
        <v>24</v>
      </c>
      <c r="B1" s="2"/>
      <c r="P1" s="4" t="s">
        <v>7</v>
      </c>
    </row>
    <row r="2" spans="1:16" ht="20.100000000000001" customHeight="1" x14ac:dyDescent="0.15">
      <c r="A2" s="95" t="s">
        <v>23</v>
      </c>
      <c r="B2" s="83"/>
      <c r="C2" s="85" t="s">
        <v>6</v>
      </c>
      <c r="D2" s="85" t="s">
        <v>16</v>
      </c>
      <c r="E2" s="85"/>
      <c r="F2" s="85"/>
      <c r="G2" s="85"/>
      <c r="H2" s="87" t="s">
        <v>22</v>
      </c>
      <c r="I2" s="88"/>
      <c r="J2" s="88" t="s">
        <v>21</v>
      </c>
      <c r="K2" s="89"/>
      <c r="L2" s="85" t="s">
        <v>12</v>
      </c>
      <c r="M2" s="85" t="s">
        <v>18</v>
      </c>
      <c r="N2" s="85"/>
      <c r="O2" s="85"/>
      <c r="P2" s="87" t="s">
        <v>15</v>
      </c>
    </row>
    <row r="3" spans="1:16" ht="20.100000000000001" customHeight="1" x14ac:dyDescent="0.15">
      <c r="A3" s="96"/>
      <c r="B3" s="84"/>
      <c r="C3" s="86"/>
      <c r="D3" s="6" t="s">
        <v>6</v>
      </c>
      <c r="E3" s="6" t="s">
        <v>9</v>
      </c>
      <c r="F3" s="6" t="s">
        <v>10</v>
      </c>
      <c r="G3" s="6" t="s">
        <v>11</v>
      </c>
      <c r="H3" s="6" t="s">
        <v>6</v>
      </c>
      <c r="I3" s="7" t="s">
        <v>19</v>
      </c>
      <c r="J3" s="8" t="s">
        <v>10</v>
      </c>
      <c r="K3" s="6" t="s">
        <v>11</v>
      </c>
      <c r="L3" s="86"/>
      <c r="M3" s="6" t="s">
        <v>6</v>
      </c>
      <c r="N3" s="6" t="s">
        <v>13</v>
      </c>
      <c r="O3" s="6" t="s">
        <v>14</v>
      </c>
      <c r="P3" s="92"/>
    </row>
    <row r="4" spans="1:16" ht="20.100000000000001" customHeight="1" x14ac:dyDescent="0.15">
      <c r="A4" s="93" t="s">
        <v>20</v>
      </c>
      <c r="B4" s="94"/>
      <c r="C4" s="9">
        <f t="shared" ref="C4:C10" si="0">SUM(D4,H4,L4:L4,M4,P4)</f>
        <v>572</v>
      </c>
      <c r="D4" s="10">
        <f t="shared" ref="D4:D10" si="1">SUM(E4:G4)</f>
        <v>439</v>
      </c>
      <c r="E4" s="10">
        <f>SUM(E22:E25)</f>
        <v>65</v>
      </c>
      <c r="F4" s="10">
        <f>SUM(F22:F25)</f>
        <v>274</v>
      </c>
      <c r="G4" s="10">
        <f>SUM(G22:G25)</f>
        <v>100</v>
      </c>
      <c r="H4" s="10">
        <f t="shared" ref="H4:H10" si="2">SUM(I4:K4)</f>
        <v>6</v>
      </c>
      <c r="I4" s="10" t="s">
        <v>26</v>
      </c>
      <c r="J4" s="10" t="s">
        <v>26</v>
      </c>
      <c r="K4" s="10">
        <f>SUM(K22:K25)</f>
        <v>6</v>
      </c>
      <c r="L4" s="10">
        <f>SUM(L22:L25)</f>
        <v>11</v>
      </c>
      <c r="M4" s="10">
        <f>SUM(N4:O4)</f>
        <v>90</v>
      </c>
      <c r="N4" s="10">
        <f>SUM(N22:N25)</f>
        <v>76</v>
      </c>
      <c r="O4" s="10">
        <f>SUM(O22:O25)</f>
        <v>14</v>
      </c>
      <c r="P4" s="10">
        <f>SUM(P22:P25)</f>
        <v>26</v>
      </c>
    </row>
    <row r="5" spans="1:16" ht="20.100000000000001" customHeight="1" x14ac:dyDescent="0.15">
      <c r="A5" s="93">
        <v>14</v>
      </c>
      <c r="B5" s="94"/>
      <c r="C5" s="11">
        <f t="shared" si="0"/>
        <v>567</v>
      </c>
      <c r="D5" s="12">
        <f t="shared" si="1"/>
        <v>506</v>
      </c>
      <c r="E5" s="12">
        <f>SUM(E26:E29)</f>
        <v>68</v>
      </c>
      <c r="F5" s="12">
        <f>SUM(F26:F29)</f>
        <v>298</v>
      </c>
      <c r="G5" s="12">
        <f>SUM(G26:G29)</f>
        <v>140</v>
      </c>
      <c r="H5" s="12">
        <f t="shared" si="2"/>
        <v>5</v>
      </c>
      <c r="I5" s="12" t="s">
        <v>26</v>
      </c>
      <c r="J5" s="12" t="s">
        <v>26</v>
      </c>
      <c r="K5" s="12">
        <f>SUM(K26:K29)</f>
        <v>5</v>
      </c>
      <c r="L5" s="12">
        <f>SUM(L26:L29)</f>
        <v>23</v>
      </c>
      <c r="M5" s="12">
        <f>SUM(N5:O5)</f>
        <v>15</v>
      </c>
      <c r="N5" s="12">
        <f>SUM(N26:N29)</f>
        <v>9</v>
      </c>
      <c r="O5" s="12">
        <f>SUM(O26:O29)</f>
        <v>6</v>
      </c>
      <c r="P5" s="12">
        <f>SUM(P26:P29)</f>
        <v>18</v>
      </c>
    </row>
    <row r="6" spans="1:16" ht="20.100000000000001" customHeight="1" x14ac:dyDescent="0.15">
      <c r="A6" s="93">
        <v>15</v>
      </c>
      <c r="B6" s="94"/>
      <c r="C6" s="11">
        <f t="shared" si="0"/>
        <v>568</v>
      </c>
      <c r="D6" s="12">
        <f t="shared" si="1"/>
        <v>510</v>
      </c>
      <c r="E6" s="12">
        <f>SUM(E30:E33)</f>
        <v>63</v>
      </c>
      <c r="F6" s="12">
        <f>SUM(F30:F33)</f>
        <v>254</v>
      </c>
      <c r="G6" s="12">
        <f>SUM(G30:G33)</f>
        <v>193</v>
      </c>
      <c r="H6" s="12">
        <f t="shared" si="2"/>
        <v>8</v>
      </c>
      <c r="I6" s="12" t="s">
        <v>26</v>
      </c>
      <c r="J6" s="12" t="s">
        <v>26</v>
      </c>
      <c r="K6" s="12">
        <f>SUM(K30:K33)</f>
        <v>8</v>
      </c>
      <c r="L6" s="12">
        <f>SUM(L30:L33)</f>
        <v>30</v>
      </c>
      <c r="M6" s="12">
        <f>SUM(N6:O6)</f>
        <v>8</v>
      </c>
      <c r="N6" s="12">
        <f>SUM(N30:N33)</f>
        <v>8</v>
      </c>
      <c r="O6" s="12" t="s">
        <v>26</v>
      </c>
      <c r="P6" s="12">
        <f>SUM(P30:P33)</f>
        <v>12</v>
      </c>
    </row>
    <row r="7" spans="1:16" ht="20.100000000000001" customHeight="1" x14ac:dyDescent="0.15">
      <c r="A7" s="93">
        <v>16</v>
      </c>
      <c r="B7" s="94"/>
      <c r="C7" s="11">
        <f t="shared" si="0"/>
        <v>556</v>
      </c>
      <c r="D7" s="12">
        <f t="shared" si="1"/>
        <v>467</v>
      </c>
      <c r="E7" s="12">
        <f>SUM(E34:E37)</f>
        <v>41</v>
      </c>
      <c r="F7" s="12">
        <f>SUM(F34:F37)</f>
        <v>187</v>
      </c>
      <c r="G7" s="12">
        <f>SUM(G34:G37)</f>
        <v>239</v>
      </c>
      <c r="H7" s="12">
        <f t="shared" si="2"/>
        <v>13</v>
      </c>
      <c r="I7" s="12" t="s">
        <v>26</v>
      </c>
      <c r="J7" s="12" t="s">
        <v>26</v>
      </c>
      <c r="K7" s="12">
        <f>SUM(K34:K37)</f>
        <v>13</v>
      </c>
      <c r="L7" s="12">
        <f>SUM(L34:L37)</f>
        <v>39</v>
      </c>
      <c r="M7" s="12">
        <f>SUM(N7:O7)</f>
        <v>19</v>
      </c>
      <c r="N7" s="12">
        <f>SUM(N34:N37)</f>
        <v>19</v>
      </c>
      <c r="O7" s="12" t="s">
        <v>26</v>
      </c>
      <c r="P7" s="12">
        <f>SUM(P34:P37)</f>
        <v>18</v>
      </c>
    </row>
    <row r="8" spans="1:16" ht="20.100000000000001" customHeight="1" x14ac:dyDescent="0.15">
      <c r="A8" s="93">
        <v>17</v>
      </c>
      <c r="B8" s="94"/>
      <c r="C8" s="11">
        <f t="shared" si="0"/>
        <v>589</v>
      </c>
      <c r="D8" s="12">
        <f t="shared" si="1"/>
        <v>521</v>
      </c>
      <c r="E8" s="12">
        <f>SUM(E38:E41)</f>
        <v>57</v>
      </c>
      <c r="F8" s="12">
        <f>SUM(F38:F41)</f>
        <v>141</v>
      </c>
      <c r="G8" s="12">
        <f>SUM(G38:G41)</f>
        <v>323</v>
      </c>
      <c r="H8" s="12">
        <f t="shared" si="2"/>
        <v>11</v>
      </c>
      <c r="I8" s="12" t="s">
        <v>25</v>
      </c>
      <c r="J8" s="12" t="s">
        <v>25</v>
      </c>
      <c r="K8" s="12">
        <f>SUM(K38:K41)</f>
        <v>11</v>
      </c>
      <c r="L8" s="12">
        <f>SUM(L38:L41)</f>
        <v>38</v>
      </c>
      <c r="M8" s="12" t="s">
        <v>26</v>
      </c>
      <c r="N8" s="12" t="s">
        <v>26</v>
      </c>
      <c r="O8" s="12" t="s">
        <v>26</v>
      </c>
      <c r="P8" s="12">
        <f>SUM(P38:P41)</f>
        <v>19</v>
      </c>
    </row>
    <row r="9" spans="1:16" ht="20.100000000000001" customHeight="1" x14ac:dyDescent="0.15">
      <c r="A9" s="93">
        <v>18</v>
      </c>
      <c r="B9" s="94"/>
      <c r="C9" s="13">
        <f t="shared" si="0"/>
        <v>553</v>
      </c>
      <c r="D9" s="14">
        <f t="shared" si="1"/>
        <v>468</v>
      </c>
      <c r="E9" s="14">
        <v>72</v>
      </c>
      <c r="F9" s="14">
        <v>234</v>
      </c>
      <c r="G9" s="14">
        <v>162</v>
      </c>
      <c r="H9" s="14">
        <f t="shared" si="2"/>
        <v>4</v>
      </c>
      <c r="I9" s="14" t="s">
        <v>25</v>
      </c>
      <c r="J9" s="14" t="s">
        <v>25</v>
      </c>
      <c r="K9" s="14">
        <v>4</v>
      </c>
      <c r="L9" s="14">
        <v>17</v>
      </c>
      <c r="M9" s="14">
        <f>SUM(N9:O9)</f>
        <v>57</v>
      </c>
      <c r="N9" s="14">
        <v>55</v>
      </c>
      <c r="O9" s="14">
        <v>2</v>
      </c>
      <c r="P9" s="14">
        <v>7</v>
      </c>
    </row>
    <row r="10" spans="1:16" ht="20.100000000000001" customHeight="1" x14ac:dyDescent="0.15">
      <c r="A10" s="93">
        <v>19</v>
      </c>
      <c r="B10" s="94"/>
      <c r="C10" s="13">
        <f t="shared" si="0"/>
        <v>414</v>
      </c>
      <c r="D10" s="14">
        <f t="shared" si="1"/>
        <v>319</v>
      </c>
      <c r="E10" s="14">
        <f>35+24+6</f>
        <v>65</v>
      </c>
      <c r="F10" s="14">
        <f>91+25</f>
        <v>116</v>
      </c>
      <c r="G10" s="14">
        <f>125+13</f>
        <v>138</v>
      </c>
      <c r="H10" s="14">
        <f t="shared" si="2"/>
        <v>2</v>
      </c>
      <c r="I10" s="14" t="s">
        <v>25</v>
      </c>
      <c r="J10" s="14" t="s">
        <v>25</v>
      </c>
      <c r="K10" s="14">
        <v>2</v>
      </c>
      <c r="L10" s="14">
        <v>16</v>
      </c>
      <c r="M10" s="14">
        <f>SUM(N10:O10)</f>
        <v>71</v>
      </c>
      <c r="N10" s="14">
        <f>36+11</f>
        <v>47</v>
      </c>
      <c r="O10" s="14">
        <f>29-5</f>
        <v>24</v>
      </c>
      <c r="P10" s="14">
        <v>6</v>
      </c>
    </row>
    <row r="11" spans="1:16" ht="20.100000000000001" customHeight="1" x14ac:dyDescent="0.15">
      <c r="A11" s="97">
        <v>20</v>
      </c>
      <c r="B11" s="97"/>
      <c r="C11" s="13">
        <v>351</v>
      </c>
      <c r="D11" s="14">
        <v>312</v>
      </c>
      <c r="E11" s="14">
        <v>56</v>
      </c>
      <c r="F11" s="14">
        <v>163</v>
      </c>
      <c r="G11" s="14">
        <v>93</v>
      </c>
      <c r="H11" s="14">
        <v>7</v>
      </c>
      <c r="I11" s="14">
        <v>5</v>
      </c>
      <c r="J11" s="14" t="s">
        <v>29</v>
      </c>
      <c r="K11" s="14">
        <v>2</v>
      </c>
      <c r="L11" s="14">
        <v>27</v>
      </c>
      <c r="M11" s="14" t="s">
        <v>30</v>
      </c>
      <c r="N11" s="14" t="s">
        <v>29</v>
      </c>
      <c r="O11" s="14" t="s">
        <v>29</v>
      </c>
      <c r="P11" s="14">
        <v>5</v>
      </c>
    </row>
    <row r="12" spans="1:16" ht="20.100000000000001" customHeight="1" thickBot="1" x14ac:dyDescent="0.2">
      <c r="A12" s="74">
        <v>21</v>
      </c>
      <c r="B12" s="75"/>
      <c r="C12" s="42">
        <v>252</v>
      </c>
      <c r="D12" s="43">
        <v>221</v>
      </c>
      <c r="E12" s="43">
        <v>46</v>
      </c>
      <c r="F12" s="43">
        <v>121</v>
      </c>
      <c r="G12" s="43">
        <v>54</v>
      </c>
      <c r="H12" s="43">
        <v>9</v>
      </c>
      <c r="I12" s="43">
        <v>5</v>
      </c>
      <c r="J12" s="43" t="s">
        <v>29</v>
      </c>
      <c r="K12" s="43">
        <v>4</v>
      </c>
      <c r="L12" s="43">
        <v>19</v>
      </c>
      <c r="M12" s="43" t="s">
        <v>30</v>
      </c>
      <c r="N12" s="43" t="s">
        <v>29</v>
      </c>
      <c r="O12" s="43" t="s">
        <v>29</v>
      </c>
      <c r="P12" s="43">
        <v>3</v>
      </c>
    </row>
    <row r="13" spans="1:16" ht="20.100000000000001" customHeight="1" x14ac:dyDescent="0.15">
      <c r="A13" s="3" t="s">
        <v>37</v>
      </c>
    </row>
    <row r="14" spans="1:16" hidden="1" x14ac:dyDescent="0.15"/>
    <row r="15" spans="1:16" ht="15" hidden="1" thickBot="1" x14ac:dyDescent="0.2">
      <c r="A15" s="1" t="s">
        <v>24</v>
      </c>
      <c r="B15" s="2"/>
    </row>
    <row r="16" spans="1:16" hidden="1" x14ac:dyDescent="0.15">
      <c r="A16" s="82" t="s">
        <v>0</v>
      </c>
      <c r="B16" s="83"/>
      <c r="C16" s="85" t="s">
        <v>6</v>
      </c>
      <c r="D16" s="85" t="s">
        <v>16</v>
      </c>
      <c r="E16" s="85"/>
      <c r="F16" s="85"/>
      <c r="G16" s="85"/>
      <c r="H16" s="85" t="s">
        <v>17</v>
      </c>
      <c r="I16" s="85"/>
      <c r="J16" s="85"/>
      <c r="K16" s="85"/>
      <c r="L16" s="85" t="s">
        <v>12</v>
      </c>
      <c r="M16" s="85" t="s">
        <v>18</v>
      </c>
      <c r="N16" s="85"/>
      <c r="O16" s="85"/>
      <c r="P16" s="90" t="s">
        <v>15</v>
      </c>
    </row>
    <row r="17" spans="1:16" ht="11.25" hidden="1" customHeight="1" x14ac:dyDescent="0.15">
      <c r="A17" s="77"/>
      <c r="B17" s="84"/>
      <c r="C17" s="86"/>
      <c r="D17" s="6" t="s">
        <v>6</v>
      </c>
      <c r="E17" s="6" t="s">
        <v>28</v>
      </c>
      <c r="F17" s="6" t="s">
        <v>10</v>
      </c>
      <c r="G17" s="6" t="s">
        <v>11</v>
      </c>
      <c r="H17" s="6" t="s">
        <v>6</v>
      </c>
      <c r="I17" s="6" t="s">
        <v>19</v>
      </c>
      <c r="J17" s="6" t="s">
        <v>10</v>
      </c>
      <c r="K17" s="6" t="s">
        <v>11</v>
      </c>
      <c r="L17" s="86"/>
      <c r="M17" s="6" t="s">
        <v>6</v>
      </c>
      <c r="N17" s="6" t="s">
        <v>13</v>
      </c>
      <c r="O17" s="6" t="s">
        <v>14</v>
      </c>
      <c r="P17" s="91"/>
    </row>
    <row r="18" spans="1:16" hidden="1" x14ac:dyDescent="0.15">
      <c r="A18" s="77" t="s">
        <v>1</v>
      </c>
      <c r="B18" s="5" t="s">
        <v>2</v>
      </c>
      <c r="C18" s="15">
        <f t="shared" ref="C18:C41" si="3">SUM(D18,H18,L18:L18,M18,P18)</f>
        <v>353</v>
      </c>
      <c r="D18" s="16">
        <f>SUM(E18:G18)</f>
        <v>194</v>
      </c>
      <c r="E18" s="16">
        <v>39</v>
      </c>
      <c r="F18" s="16">
        <v>119</v>
      </c>
      <c r="G18" s="16">
        <v>36</v>
      </c>
      <c r="H18" s="16">
        <f>SUM(I18:K18)</f>
        <v>7</v>
      </c>
      <c r="I18" s="16">
        <v>2</v>
      </c>
      <c r="J18" s="16">
        <v>1</v>
      </c>
      <c r="K18" s="16">
        <v>4</v>
      </c>
      <c r="L18" s="16">
        <v>17</v>
      </c>
      <c r="M18" s="16">
        <f>SUM(N18:O18)</f>
        <v>128</v>
      </c>
      <c r="N18" s="16">
        <v>99</v>
      </c>
      <c r="O18" s="16">
        <v>29</v>
      </c>
      <c r="P18" s="17">
        <v>7</v>
      </c>
    </row>
    <row r="19" spans="1:16" hidden="1" x14ac:dyDescent="0.15">
      <c r="A19" s="76"/>
      <c r="B19" s="6" t="s">
        <v>3</v>
      </c>
      <c r="C19" s="18">
        <f t="shared" si="3"/>
        <v>0</v>
      </c>
      <c r="D19" s="19">
        <f t="shared" ref="D19:D41" si="4">SUM(E19:G19)</f>
        <v>0</v>
      </c>
      <c r="E19" s="19"/>
      <c r="F19" s="19"/>
      <c r="G19" s="19"/>
      <c r="H19" s="19">
        <f t="shared" ref="H19:H41" si="5">SUM(I19:K19)</f>
        <v>0</v>
      </c>
      <c r="I19" s="19"/>
      <c r="J19" s="19"/>
      <c r="K19" s="19"/>
      <c r="L19" s="19"/>
      <c r="M19" s="19">
        <f t="shared" ref="M19:M41" si="6">SUM(N19:O19)</f>
        <v>0</v>
      </c>
      <c r="N19" s="19"/>
      <c r="O19" s="19"/>
      <c r="P19" s="20"/>
    </row>
    <row r="20" spans="1:16" hidden="1" x14ac:dyDescent="0.15">
      <c r="A20" s="76"/>
      <c r="B20" s="6" t="s">
        <v>4</v>
      </c>
      <c r="C20" s="18">
        <f t="shared" si="3"/>
        <v>0</v>
      </c>
      <c r="D20" s="19">
        <f t="shared" si="4"/>
        <v>0</v>
      </c>
      <c r="E20" s="19"/>
      <c r="F20" s="19"/>
      <c r="G20" s="19"/>
      <c r="H20" s="19">
        <f t="shared" si="5"/>
        <v>0</v>
      </c>
      <c r="I20" s="19"/>
      <c r="J20" s="19"/>
      <c r="K20" s="19"/>
      <c r="L20" s="19"/>
      <c r="M20" s="19">
        <f t="shared" si="6"/>
        <v>0</v>
      </c>
      <c r="N20" s="19"/>
      <c r="O20" s="19"/>
      <c r="P20" s="20"/>
    </row>
    <row r="21" spans="1:16" hidden="1" x14ac:dyDescent="0.15">
      <c r="A21" s="76"/>
      <c r="B21" s="6" t="s">
        <v>5</v>
      </c>
      <c r="C21" s="18">
        <f t="shared" si="3"/>
        <v>0</v>
      </c>
      <c r="D21" s="19">
        <f t="shared" si="4"/>
        <v>0</v>
      </c>
      <c r="E21" s="19"/>
      <c r="F21" s="19"/>
      <c r="G21" s="19"/>
      <c r="H21" s="19">
        <f t="shared" si="5"/>
        <v>0</v>
      </c>
      <c r="I21" s="19"/>
      <c r="J21" s="19"/>
      <c r="K21" s="19"/>
      <c r="L21" s="19"/>
      <c r="M21" s="19">
        <f t="shared" si="6"/>
        <v>0</v>
      </c>
      <c r="N21" s="19"/>
      <c r="O21" s="19"/>
      <c r="P21" s="20"/>
    </row>
    <row r="22" spans="1:16" hidden="1" x14ac:dyDescent="0.15">
      <c r="A22" s="76">
        <v>13</v>
      </c>
      <c r="B22" s="6" t="s">
        <v>2</v>
      </c>
      <c r="C22" s="18">
        <f t="shared" si="3"/>
        <v>466</v>
      </c>
      <c r="D22" s="19">
        <f t="shared" si="4"/>
        <v>364</v>
      </c>
      <c r="E22" s="19">
        <v>50</v>
      </c>
      <c r="F22" s="19">
        <v>256</v>
      </c>
      <c r="G22" s="19">
        <v>58</v>
      </c>
      <c r="H22" s="19">
        <f t="shared" si="5"/>
        <v>6</v>
      </c>
      <c r="I22" s="19">
        <v>0</v>
      </c>
      <c r="J22" s="19">
        <v>0</v>
      </c>
      <c r="K22" s="19">
        <v>6</v>
      </c>
      <c r="L22" s="19">
        <v>0</v>
      </c>
      <c r="M22" s="19">
        <f t="shared" si="6"/>
        <v>72</v>
      </c>
      <c r="N22" s="19">
        <v>70</v>
      </c>
      <c r="O22" s="19">
        <v>2</v>
      </c>
      <c r="P22" s="20">
        <v>24</v>
      </c>
    </row>
    <row r="23" spans="1:16" hidden="1" x14ac:dyDescent="0.15">
      <c r="A23" s="76"/>
      <c r="B23" s="6" t="s">
        <v>3</v>
      </c>
      <c r="C23" s="18">
        <f t="shared" si="3"/>
        <v>31</v>
      </c>
      <c r="D23" s="19">
        <f t="shared" si="4"/>
        <v>19</v>
      </c>
      <c r="E23" s="19"/>
      <c r="F23" s="19">
        <v>4</v>
      </c>
      <c r="G23" s="19">
        <v>15</v>
      </c>
      <c r="H23" s="19">
        <f t="shared" si="5"/>
        <v>0</v>
      </c>
      <c r="I23" s="19"/>
      <c r="J23" s="19"/>
      <c r="K23" s="19"/>
      <c r="L23" s="19">
        <v>3</v>
      </c>
      <c r="M23" s="19">
        <f t="shared" si="6"/>
        <v>8</v>
      </c>
      <c r="N23" s="19"/>
      <c r="O23" s="19">
        <v>8</v>
      </c>
      <c r="P23" s="20">
        <v>1</v>
      </c>
    </row>
    <row r="24" spans="1:16" hidden="1" x14ac:dyDescent="0.15">
      <c r="A24" s="76"/>
      <c r="B24" s="6" t="s">
        <v>4</v>
      </c>
      <c r="C24" s="18">
        <f t="shared" si="3"/>
        <v>49</v>
      </c>
      <c r="D24" s="19">
        <f t="shared" si="4"/>
        <v>36</v>
      </c>
      <c r="E24" s="19">
        <v>10</v>
      </c>
      <c r="F24" s="19">
        <v>10</v>
      </c>
      <c r="G24" s="19">
        <v>16</v>
      </c>
      <c r="H24" s="19">
        <f t="shared" si="5"/>
        <v>0</v>
      </c>
      <c r="I24" s="19"/>
      <c r="J24" s="19"/>
      <c r="K24" s="19"/>
      <c r="L24" s="19">
        <v>8</v>
      </c>
      <c r="M24" s="19">
        <f t="shared" si="6"/>
        <v>5</v>
      </c>
      <c r="N24" s="19">
        <v>5</v>
      </c>
      <c r="O24" s="19"/>
      <c r="P24" s="20"/>
    </row>
    <row r="25" spans="1:16" hidden="1" x14ac:dyDescent="0.15">
      <c r="A25" s="81"/>
      <c r="B25" s="21" t="s">
        <v>5</v>
      </c>
      <c r="C25" s="22">
        <f t="shared" si="3"/>
        <v>26</v>
      </c>
      <c r="D25" s="23">
        <f t="shared" si="4"/>
        <v>20</v>
      </c>
      <c r="E25" s="24">
        <v>5</v>
      </c>
      <c r="F25" s="24">
        <v>4</v>
      </c>
      <c r="G25" s="24">
        <v>11</v>
      </c>
      <c r="H25" s="24">
        <f t="shared" si="5"/>
        <v>0</v>
      </c>
      <c r="I25" s="24"/>
      <c r="J25" s="24"/>
      <c r="K25" s="24"/>
      <c r="L25" s="24"/>
      <c r="M25" s="24">
        <f t="shared" si="6"/>
        <v>5</v>
      </c>
      <c r="N25" s="24">
        <v>1</v>
      </c>
      <c r="O25" s="24">
        <v>4</v>
      </c>
      <c r="P25" s="25">
        <v>1</v>
      </c>
    </row>
    <row r="26" spans="1:16" hidden="1" x14ac:dyDescent="0.15">
      <c r="A26" s="76">
        <v>14</v>
      </c>
      <c r="B26" s="6" t="s">
        <v>2</v>
      </c>
      <c r="C26" s="15">
        <f t="shared" si="3"/>
        <v>456</v>
      </c>
      <c r="D26" s="16">
        <f t="shared" si="4"/>
        <v>413</v>
      </c>
      <c r="E26" s="16">
        <v>46</v>
      </c>
      <c r="F26" s="16">
        <v>277</v>
      </c>
      <c r="G26" s="16">
        <v>90</v>
      </c>
      <c r="H26" s="16">
        <f t="shared" si="5"/>
        <v>4</v>
      </c>
      <c r="I26" s="16">
        <v>0</v>
      </c>
      <c r="J26" s="16">
        <v>0</v>
      </c>
      <c r="K26" s="16">
        <v>4</v>
      </c>
      <c r="L26" s="16">
        <v>17</v>
      </c>
      <c r="M26" s="16">
        <f t="shared" si="6"/>
        <v>12</v>
      </c>
      <c r="N26" s="16">
        <v>9</v>
      </c>
      <c r="O26" s="16">
        <v>3</v>
      </c>
      <c r="P26" s="17">
        <v>10</v>
      </c>
    </row>
    <row r="27" spans="1:16" hidden="1" x14ac:dyDescent="0.15">
      <c r="A27" s="76"/>
      <c r="B27" s="6" t="s">
        <v>3</v>
      </c>
      <c r="C27" s="18">
        <f t="shared" si="3"/>
        <v>49</v>
      </c>
      <c r="D27" s="19">
        <f t="shared" si="4"/>
        <v>38</v>
      </c>
      <c r="E27" s="19"/>
      <c r="F27" s="19">
        <v>12</v>
      </c>
      <c r="G27" s="19">
        <v>26</v>
      </c>
      <c r="H27" s="19">
        <f t="shared" si="5"/>
        <v>1</v>
      </c>
      <c r="I27" s="19"/>
      <c r="J27" s="19"/>
      <c r="K27" s="19">
        <v>1</v>
      </c>
      <c r="L27" s="19">
        <v>4</v>
      </c>
      <c r="M27" s="19">
        <f t="shared" si="6"/>
        <v>3</v>
      </c>
      <c r="N27" s="19"/>
      <c r="O27" s="19">
        <v>3</v>
      </c>
      <c r="P27" s="20">
        <v>3</v>
      </c>
    </row>
    <row r="28" spans="1:16" hidden="1" x14ac:dyDescent="0.15">
      <c r="A28" s="76"/>
      <c r="B28" s="6" t="s">
        <v>4</v>
      </c>
      <c r="C28" s="18">
        <f t="shared" si="3"/>
        <v>38</v>
      </c>
      <c r="D28" s="19">
        <f t="shared" si="4"/>
        <v>32</v>
      </c>
      <c r="E28" s="19">
        <v>13</v>
      </c>
      <c r="F28" s="19">
        <v>6</v>
      </c>
      <c r="G28" s="19">
        <v>13</v>
      </c>
      <c r="H28" s="19">
        <f t="shared" si="5"/>
        <v>0</v>
      </c>
      <c r="I28" s="19"/>
      <c r="J28" s="19"/>
      <c r="K28" s="19"/>
      <c r="L28" s="19">
        <v>2</v>
      </c>
      <c r="M28" s="19">
        <f t="shared" si="6"/>
        <v>0</v>
      </c>
      <c r="N28" s="19"/>
      <c r="O28" s="19"/>
      <c r="P28" s="20">
        <v>4</v>
      </c>
    </row>
    <row r="29" spans="1:16" hidden="1" x14ac:dyDescent="0.15">
      <c r="A29" s="76"/>
      <c r="B29" s="6" t="s">
        <v>5</v>
      </c>
      <c r="C29" s="26">
        <f t="shared" si="3"/>
        <v>24</v>
      </c>
      <c r="D29" s="27">
        <f t="shared" si="4"/>
        <v>23</v>
      </c>
      <c r="E29" s="28">
        <v>9</v>
      </c>
      <c r="F29" s="28">
        <v>3</v>
      </c>
      <c r="G29" s="28">
        <v>11</v>
      </c>
      <c r="H29" s="28">
        <f t="shared" si="5"/>
        <v>0</v>
      </c>
      <c r="I29" s="28"/>
      <c r="J29" s="28"/>
      <c r="K29" s="28"/>
      <c r="L29" s="28"/>
      <c r="M29" s="28">
        <f t="shared" si="6"/>
        <v>0</v>
      </c>
      <c r="N29" s="28"/>
      <c r="O29" s="28"/>
      <c r="P29" s="29">
        <v>1</v>
      </c>
    </row>
    <row r="30" spans="1:16" hidden="1" x14ac:dyDescent="0.15">
      <c r="A30" s="77">
        <v>15</v>
      </c>
      <c r="B30" s="5" t="s">
        <v>2</v>
      </c>
      <c r="C30" s="30">
        <f t="shared" si="3"/>
        <v>438</v>
      </c>
      <c r="D30" s="31">
        <f t="shared" si="4"/>
        <v>403</v>
      </c>
      <c r="E30" s="31">
        <v>32</v>
      </c>
      <c r="F30" s="31">
        <v>234</v>
      </c>
      <c r="G30" s="31">
        <v>137</v>
      </c>
      <c r="H30" s="31">
        <f t="shared" si="5"/>
        <v>6</v>
      </c>
      <c r="I30" s="31">
        <v>0</v>
      </c>
      <c r="J30" s="31">
        <v>0</v>
      </c>
      <c r="K30" s="31">
        <v>6</v>
      </c>
      <c r="L30" s="31">
        <v>22</v>
      </c>
      <c r="M30" s="31">
        <f t="shared" si="6"/>
        <v>0</v>
      </c>
      <c r="N30" s="31">
        <v>0</v>
      </c>
      <c r="O30" s="31">
        <v>0</v>
      </c>
      <c r="P30" s="32">
        <v>7</v>
      </c>
    </row>
    <row r="31" spans="1:16" hidden="1" x14ac:dyDescent="0.15">
      <c r="A31" s="76"/>
      <c r="B31" s="6" t="s">
        <v>3</v>
      </c>
      <c r="C31" s="18">
        <f t="shared" si="3"/>
        <v>62</v>
      </c>
      <c r="D31" s="19">
        <f t="shared" si="4"/>
        <v>50</v>
      </c>
      <c r="E31" s="19"/>
      <c r="F31" s="19">
        <v>14</v>
      </c>
      <c r="G31" s="19">
        <v>36</v>
      </c>
      <c r="H31" s="19">
        <f t="shared" si="5"/>
        <v>2</v>
      </c>
      <c r="I31" s="19"/>
      <c r="J31" s="19"/>
      <c r="K31" s="19">
        <v>2</v>
      </c>
      <c r="L31" s="19">
        <v>2</v>
      </c>
      <c r="M31" s="19">
        <f t="shared" si="6"/>
        <v>6</v>
      </c>
      <c r="N31" s="19">
        <v>6</v>
      </c>
      <c r="O31" s="19">
        <v>0</v>
      </c>
      <c r="P31" s="20">
        <v>2</v>
      </c>
    </row>
    <row r="32" spans="1:16" hidden="1" x14ac:dyDescent="0.15">
      <c r="A32" s="76"/>
      <c r="B32" s="6" t="s">
        <v>4</v>
      </c>
      <c r="C32" s="18">
        <f t="shared" si="3"/>
        <v>39</v>
      </c>
      <c r="D32" s="19">
        <f t="shared" si="4"/>
        <v>31</v>
      </c>
      <c r="E32" s="19">
        <v>16</v>
      </c>
      <c r="F32" s="19">
        <v>4</v>
      </c>
      <c r="G32" s="19">
        <v>11</v>
      </c>
      <c r="H32" s="19">
        <f t="shared" si="5"/>
        <v>0</v>
      </c>
      <c r="I32" s="19"/>
      <c r="J32" s="19"/>
      <c r="K32" s="19"/>
      <c r="L32" s="19">
        <v>6</v>
      </c>
      <c r="M32" s="19">
        <f t="shared" si="6"/>
        <v>0</v>
      </c>
      <c r="N32" s="19"/>
      <c r="O32" s="19"/>
      <c r="P32" s="20">
        <v>2</v>
      </c>
    </row>
    <row r="33" spans="1:16" hidden="1" x14ac:dyDescent="0.15">
      <c r="A33" s="81"/>
      <c r="B33" s="21" t="s">
        <v>5</v>
      </c>
      <c r="C33" s="22">
        <f t="shared" si="3"/>
        <v>29</v>
      </c>
      <c r="D33" s="23">
        <f t="shared" si="4"/>
        <v>26</v>
      </c>
      <c r="E33" s="24">
        <v>15</v>
      </c>
      <c r="F33" s="24">
        <v>2</v>
      </c>
      <c r="G33" s="24">
        <v>9</v>
      </c>
      <c r="H33" s="24">
        <f t="shared" si="5"/>
        <v>0</v>
      </c>
      <c r="I33" s="24"/>
      <c r="J33" s="24"/>
      <c r="K33" s="24"/>
      <c r="L33" s="24"/>
      <c r="M33" s="24">
        <f t="shared" si="6"/>
        <v>2</v>
      </c>
      <c r="N33" s="24">
        <v>2</v>
      </c>
      <c r="O33" s="24"/>
      <c r="P33" s="25">
        <v>1</v>
      </c>
    </row>
    <row r="34" spans="1:16" hidden="1" x14ac:dyDescent="0.15">
      <c r="A34" s="76">
        <v>16</v>
      </c>
      <c r="B34" s="6" t="s">
        <v>2</v>
      </c>
      <c r="C34" s="15">
        <f t="shared" si="3"/>
        <v>434</v>
      </c>
      <c r="D34" s="16">
        <f t="shared" si="4"/>
        <v>387</v>
      </c>
      <c r="E34" s="16">
        <v>20</v>
      </c>
      <c r="F34" s="16">
        <v>167</v>
      </c>
      <c r="G34" s="16">
        <v>200</v>
      </c>
      <c r="H34" s="16">
        <f t="shared" si="5"/>
        <v>9</v>
      </c>
      <c r="I34" s="16"/>
      <c r="J34" s="16"/>
      <c r="K34" s="16">
        <v>9</v>
      </c>
      <c r="L34" s="16">
        <v>28</v>
      </c>
      <c r="M34" s="16">
        <f t="shared" si="6"/>
        <v>0</v>
      </c>
      <c r="N34" s="16"/>
      <c r="O34" s="16"/>
      <c r="P34" s="17">
        <v>10</v>
      </c>
    </row>
    <row r="35" spans="1:16" hidden="1" x14ac:dyDescent="0.15">
      <c r="A35" s="76"/>
      <c r="B35" s="6" t="s">
        <v>3</v>
      </c>
      <c r="C35" s="18">
        <f t="shared" si="3"/>
        <v>69</v>
      </c>
      <c r="D35" s="19">
        <f t="shared" si="4"/>
        <v>43</v>
      </c>
      <c r="E35" s="19"/>
      <c r="F35" s="19">
        <v>12</v>
      </c>
      <c r="G35" s="19">
        <v>31</v>
      </c>
      <c r="H35" s="19">
        <f t="shared" si="5"/>
        <v>1</v>
      </c>
      <c r="I35" s="19"/>
      <c r="J35" s="19"/>
      <c r="K35" s="19">
        <v>1</v>
      </c>
      <c r="L35" s="19">
        <v>1</v>
      </c>
      <c r="M35" s="19">
        <f t="shared" si="6"/>
        <v>19</v>
      </c>
      <c r="N35" s="19">
        <v>19</v>
      </c>
      <c r="O35" s="19">
        <v>0</v>
      </c>
      <c r="P35" s="20">
        <v>5</v>
      </c>
    </row>
    <row r="36" spans="1:16" hidden="1" x14ac:dyDescent="0.15">
      <c r="A36" s="76"/>
      <c r="B36" s="6" t="s">
        <v>4</v>
      </c>
      <c r="C36" s="18">
        <f t="shared" si="3"/>
        <v>53</v>
      </c>
      <c r="D36" s="19">
        <f t="shared" si="4"/>
        <v>37</v>
      </c>
      <c r="E36" s="19">
        <v>21</v>
      </c>
      <c r="F36" s="19">
        <v>8</v>
      </c>
      <c r="G36" s="19">
        <v>8</v>
      </c>
      <c r="H36" s="19">
        <f t="shared" si="5"/>
        <v>3</v>
      </c>
      <c r="I36" s="19"/>
      <c r="J36" s="19"/>
      <c r="K36" s="19">
        <v>3</v>
      </c>
      <c r="L36" s="19">
        <v>10</v>
      </c>
      <c r="M36" s="19">
        <f t="shared" si="6"/>
        <v>0</v>
      </c>
      <c r="N36" s="19"/>
      <c r="O36" s="19"/>
      <c r="P36" s="20">
        <v>3</v>
      </c>
    </row>
    <row r="37" spans="1:16" hidden="1" x14ac:dyDescent="0.15">
      <c r="A37" s="76"/>
      <c r="B37" s="6" t="s">
        <v>5</v>
      </c>
      <c r="C37" s="26">
        <f t="shared" si="3"/>
        <v>0</v>
      </c>
      <c r="D37" s="27">
        <f t="shared" si="4"/>
        <v>0</v>
      </c>
      <c r="E37" s="24" t="s">
        <v>27</v>
      </c>
      <c r="F37" s="24" t="s">
        <v>27</v>
      </c>
      <c r="G37" s="24" t="s">
        <v>27</v>
      </c>
      <c r="H37" s="28">
        <f t="shared" si="5"/>
        <v>0</v>
      </c>
      <c r="I37" s="24" t="s">
        <v>27</v>
      </c>
      <c r="J37" s="24" t="s">
        <v>27</v>
      </c>
      <c r="K37" s="24" t="s">
        <v>27</v>
      </c>
      <c r="L37" s="28"/>
      <c r="M37" s="28">
        <f t="shared" si="6"/>
        <v>0</v>
      </c>
      <c r="N37" s="28"/>
      <c r="O37" s="28"/>
      <c r="P37" s="29"/>
    </row>
    <row r="38" spans="1:16" hidden="1" x14ac:dyDescent="0.15">
      <c r="A38" s="77">
        <v>17</v>
      </c>
      <c r="B38" s="79" t="s">
        <v>2</v>
      </c>
      <c r="C38" s="33">
        <f t="shared" si="3"/>
        <v>367</v>
      </c>
      <c r="D38" s="34">
        <f t="shared" si="4"/>
        <v>326</v>
      </c>
      <c r="E38" s="34">
        <v>9</v>
      </c>
      <c r="F38" s="34">
        <v>108</v>
      </c>
      <c r="G38" s="34">
        <v>209</v>
      </c>
      <c r="H38" s="34">
        <f t="shared" si="5"/>
        <v>6</v>
      </c>
      <c r="I38" s="34"/>
      <c r="J38" s="34"/>
      <c r="K38" s="34">
        <v>6</v>
      </c>
      <c r="L38" s="34">
        <v>28</v>
      </c>
      <c r="M38" s="34">
        <f t="shared" si="6"/>
        <v>0</v>
      </c>
      <c r="N38" s="34"/>
      <c r="O38" s="34"/>
      <c r="P38" s="35">
        <v>7</v>
      </c>
    </row>
    <row r="39" spans="1:16" hidden="1" x14ac:dyDescent="0.15">
      <c r="A39" s="76"/>
      <c r="B39" s="79"/>
      <c r="C39" s="36">
        <f t="shared" si="3"/>
        <v>75</v>
      </c>
      <c r="D39" s="37">
        <f t="shared" si="4"/>
        <v>71</v>
      </c>
      <c r="E39" s="37">
        <v>19</v>
      </c>
      <c r="F39" s="37">
        <v>12</v>
      </c>
      <c r="G39" s="37">
        <v>40</v>
      </c>
      <c r="H39" s="37">
        <f t="shared" si="5"/>
        <v>0</v>
      </c>
      <c r="I39" s="37"/>
      <c r="J39" s="37"/>
      <c r="K39" s="37"/>
      <c r="L39" s="37"/>
      <c r="M39" s="37">
        <f t="shared" si="6"/>
        <v>0</v>
      </c>
      <c r="N39" s="37"/>
      <c r="O39" s="37"/>
      <c r="P39" s="38">
        <v>4</v>
      </c>
    </row>
    <row r="40" spans="1:16" hidden="1" x14ac:dyDescent="0.15">
      <c r="A40" s="76"/>
      <c r="B40" s="79"/>
      <c r="C40" s="36">
        <f t="shared" si="3"/>
        <v>55</v>
      </c>
      <c r="D40" s="37">
        <f t="shared" si="4"/>
        <v>46</v>
      </c>
      <c r="E40" s="37"/>
      <c r="F40" s="37">
        <v>14</v>
      </c>
      <c r="G40" s="37">
        <v>32</v>
      </c>
      <c r="H40" s="37">
        <f t="shared" si="5"/>
        <v>2</v>
      </c>
      <c r="I40" s="37"/>
      <c r="J40" s="37"/>
      <c r="K40" s="37">
        <v>2</v>
      </c>
      <c r="L40" s="37">
        <v>5</v>
      </c>
      <c r="M40" s="37">
        <f t="shared" si="6"/>
        <v>0</v>
      </c>
      <c r="N40" s="37"/>
      <c r="O40" s="37"/>
      <c r="P40" s="38">
        <v>2</v>
      </c>
    </row>
    <row r="41" spans="1:16" ht="15" hidden="1" thickBot="1" x14ac:dyDescent="0.2">
      <c r="A41" s="78"/>
      <c r="B41" s="80"/>
      <c r="C41" s="39">
        <f t="shared" si="3"/>
        <v>92</v>
      </c>
      <c r="D41" s="40">
        <f t="shared" si="4"/>
        <v>78</v>
      </c>
      <c r="E41" s="40">
        <v>29</v>
      </c>
      <c r="F41" s="40">
        <v>7</v>
      </c>
      <c r="G41" s="40">
        <v>42</v>
      </c>
      <c r="H41" s="40">
        <f t="shared" si="5"/>
        <v>3</v>
      </c>
      <c r="I41" s="40"/>
      <c r="J41" s="40"/>
      <c r="K41" s="40">
        <v>3</v>
      </c>
      <c r="L41" s="40">
        <v>5</v>
      </c>
      <c r="M41" s="40">
        <f t="shared" si="6"/>
        <v>0</v>
      </c>
      <c r="N41" s="40"/>
      <c r="O41" s="40"/>
      <c r="P41" s="41">
        <v>6</v>
      </c>
    </row>
    <row r="42" spans="1:16" hidden="1" x14ac:dyDescent="0.15">
      <c r="B42" s="3" t="s">
        <v>8</v>
      </c>
    </row>
    <row r="43" spans="1:16" ht="20.100000000000001" hidden="1" customHeight="1" outlineLevel="1" thickBot="1" x14ac:dyDescent="0.2"/>
    <row r="44" spans="1:16" ht="20.100000000000001" hidden="1" customHeight="1" outlineLevel="1" x14ac:dyDescent="0.15">
      <c r="A44" s="56" t="s">
        <v>31</v>
      </c>
      <c r="B44" s="72" t="s">
        <v>35</v>
      </c>
      <c r="C44" s="62"/>
      <c r="D44" s="50"/>
      <c r="E44" s="45">
        <v>38</v>
      </c>
      <c r="F44" s="45">
        <v>110</v>
      </c>
      <c r="G44" s="46">
        <v>49</v>
      </c>
      <c r="H44" s="50"/>
      <c r="I44" s="45"/>
      <c r="J44" s="45"/>
      <c r="K44" s="46">
        <v>4</v>
      </c>
      <c r="L44" s="53">
        <v>19</v>
      </c>
      <c r="M44" s="50"/>
      <c r="N44" s="45"/>
      <c r="O44" s="46"/>
      <c r="P44" s="53"/>
    </row>
    <row r="45" spans="1:16" ht="20.100000000000001" hidden="1" customHeight="1" outlineLevel="1" x14ac:dyDescent="0.15">
      <c r="A45" s="57"/>
      <c r="B45" s="73" t="s">
        <v>36</v>
      </c>
      <c r="C45" s="63"/>
      <c r="D45" s="51"/>
      <c r="E45" s="44"/>
      <c r="F45" s="44"/>
      <c r="G45" s="47"/>
      <c r="H45" s="51"/>
      <c r="I45" s="44"/>
      <c r="J45" s="44"/>
      <c r="K45" s="47"/>
      <c r="L45" s="54"/>
      <c r="M45" s="51"/>
      <c r="N45" s="44"/>
      <c r="O45" s="47"/>
      <c r="P45" s="54">
        <v>3</v>
      </c>
    </row>
    <row r="46" spans="1:16" ht="20.100000000000001" hidden="1" customHeight="1" outlineLevel="1" x14ac:dyDescent="0.15">
      <c r="A46" s="58"/>
      <c r="B46" s="73" t="s">
        <v>32</v>
      </c>
      <c r="C46" s="63"/>
      <c r="D46" s="51"/>
      <c r="E46" s="44">
        <v>4</v>
      </c>
      <c r="F46" s="44"/>
      <c r="G46" s="47">
        <v>2</v>
      </c>
      <c r="H46" s="51"/>
      <c r="I46" s="44">
        <v>3</v>
      </c>
      <c r="J46" s="44"/>
      <c r="K46" s="47"/>
      <c r="L46" s="54"/>
      <c r="M46" s="51"/>
      <c r="N46" s="44"/>
      <c r="O46" s="47"/>
      <c r="P46" s="54"/>
    </row>
    <row r="47" spans="1:16" ht="20.100000000000001" hidden="1" customHeight="1" outlineLevel="1" x14ac:dyDescent="0.15">
      <c r="A47" s="59"/>
      <c r="B47" s="60"/>
      <c r="C47" s="63"/>
      <c r="D47" s="51"/>
      <c r="E47" s="44"/>
      <c r="F47" s="44"/>
      <c r="G47" s="47"/>
      <c r="H47" s="51"/>
      <c r="I47" s="44"/>
      <c r="J47" s="44"/>
      <c r="K47" s="47"/>
      <c r="L47" s="54"/>
      <c r="M47" s="51"/>
      <c r="N47" s="44"/>
      <c r="O47" s="47"/>
      <c r="P47" s="54"/>
    </row>
    <row r="48" spans="1:16" ht="20.100000000000001" hidden="1" customHeight="1" outlineLevel="1" thickBot="1" x14ac:dyDescent="0.2">
      <c r="A48" s="49" t="s">
        <v>33</v>
      </c>
      <c r="B48" s="61"/>
      <c r="C48" s="64">
        <f>D48+H48+L48+M48+P48</f>
        <v>232</v>
      </c>
      <c r="D48" s="52">
        <f>SUM(E48:G48)</f>
        <v>203</v>
      </c>
      <c r="E48" s="48">
        <f>SUM(E44:E47)</f>
        <v>42</v>
      </c>
      <c r="F48" s="48">
        <f>SUM(F44:F47)</f>
        <v>110</v>
      </c>
      <c r="G48" s="48">
        <f>SUM(G44:G47)</f>
        <v>51</v>
      </c>
      <c r="H48" s="52">
        <f>SUM(I48:K48)</f>
        <v>7</v>
      </c>
      <c r="I48" s="48">
        <f>SUM(I44:I47)</f>
        <v>3</v>
      </c>
      <c r="J48" s="48">
        <f>SUM(J44:J47)</f>
        <v>0</v>
      </c>
      <c r="K48" s="48">
        <f>SUM(K44:K47)</f>
        <v>4</v>
      </c>
      <c r="L48" s="55">
        <f>SUM(L44:L47)</f>
        <v>19</v>
      </c>
      <c r="M48" s="52">
        <f>SUM(N48:O48)</f>
        <v>0</v>
      </c>
      <c r="N48" s="48">
        <f>SUM(N44:N47)</f>
        <v>0</v>
      </c>
      <c r="O48" s="48">
        <f>SUM(O44:O47)</f>
        <v>0</v>
      </c>
      <c r="P48" s="55">
        <f>SUM(P44:P47)</f>
        <v>3</v>
      </c>
    </row>
    <row r="49" spans="1:16" ht="20.100000000000001" hidden="1" customHeight="1" outlineLevel="1" thickBot="1" x14ac:dyDescent="0.2"/>
    <row r="50" spans="1:16" ht="20.100000000000001" hidden="1" customHeight="1" outlineLevel="1" thickBot="1" x14ac:dyDescent="0.2">
      <c r="A50" s="69" t="s">
        <v>34</v>
      </c>
      <c r="B50" s="70"/>
      <c r="C50" s="66">
        <f>D50+H50+L50+M50+P50</f>
        <v>20</v>
      </c>
      <c r="D50" s="65">
        <f>SUM(E50:G50)</f>
        <v>18</v>
      </c>
      <c r="E50" s="67">
        <v>4</v>
      </c>
      <c r="F50" s="67">
        <v>11</v>
      </c>
      <c r="G50" s="67">
        <v>3</v>
      </c>
      <c r="H50" s="65">
        <f>SUM(I50:K50)</f>
        <v>2</v>
      </c>
      <c r="I50" s="67">
        <v>2</v>
      </c>
      <c r="J50" s="67">
        <f>SUM(J47:J49)</f>
        <v>0</v>
      </c>
      <c r="K50" s="67">
        <v>0</v>
      </c>
      <c r="L50" s="68">
        <v>0</v>
      </c>
      <c r="M50" s="65">
        <f>SUM(N50:O50)</f>
        <v>0</v>
      </c>
      <c r="N50" s="67">
        <f>SUM(N47:N49)</f>
        <v>0</v>
      </c>
      <c r="O50" s="67">
        <f>SUM(O47:O49)</f>
        <v>0</v>
      </c>
      <c r="P50" s="68"/>
    </row>
    <row r="51" spans="1:16" s="2" customFormat="1" ht="20.100000000000001" hidden="1" customHeight="1" outlineLevel="1" x14ac:dyDescent="0.15"/>
    <row r="52" spans="1:16" s="2" customFormat="1" ht="20.100000000000001" hidden="1" customHeight="1" outlineLevel="1" thickBot="1" x14ac:dyDescent="0.2"/>
    <row r="53" spans="1:16" ht="20.100000000000001" hidden="1" customHeight="1" outlineLevel="1" thickBot="1" x14ac:dyDescent="0.2">
      <c r="A53" s="69" t="s">
        <v>33</v>
      </c>
      <c r="B53" s="71"/>
      <c r="C53" s="66">
        <f>C48+C50</f>
        <v>252</v>
      </c>
      <c r="D53" s="65">
        <f t="shared" ref="D53:P53" si="7">D48+D50</f>
        <v>221</v>
      </c>
      <c r="E53" s="67">
        <f t="shared" si="7"/>
        <v>46</v>
      </c>
      <c r="F53" s="67">
        <f t="shared" si="7"/>
        <v>121</v>
      </c>
      <c r="G53" s="67">
        <f t="shared" si="7"/>
        <v>54</v>
      </c>
      <c r="H53" s="65">
        <f t="shared" si="7"/>
        <v>9</v>
      </c>
      <c r="I53" s="67">
        <f t="shared" si="7"/>
        <v>5</v>
      </c>
      <c r="J53" s="67">
        <f t="shared" si="7"/>
        <v>0</v>
      </c>
      <c r="K53" s="67">
        <f t="shared" si="7"/>
        <v>4</v>
      </c>
      <c r="L53" s="68">
        <f t="shared" si="7"/>
        <v>19</v>
      </c>
      <c r="M53" s="65">
        <f t="shared" si="7"/>
        <v>0</v>
      </c>
      <c r="N53" s="67">
        <f t="shared" si="7"/>
        <v>0</v>
      </c>
      <c r="O53" s="67">
        <f t="shared" si="7"/>
        <v>0</v>
      </c>
      <c r="P53" s="68">
        <f t="shared" si="7"/>
        <v>3</v>
      </c>
    </row>
    <row r="54" spans="1:16" ht="20.100000000000001" hidden="1" customHeight="1" outlineLevel="1" x14ac:dyDescent="0.15"/>
    <row r="55" spans="1:16" ht="20.100000000000001" customHeight="1" collapsed="1" x14ac:dyDescent="0.15"/>
    <row r="56" spans="1:16" ht="20.100000000000001" customHeight="1" x14ac:dyDescent="0.15"/>
    <row r="57" spans="1:16" ht="20.100000000000001" customHeight="1" x14ac:dyDescent="0.15"/>
    <row r="58" spans="1:16" ht="20.100000000000001" customHeight="1" x14ac:dyDescent="0.15"/>
    <row r="59" spans="1:16" ht="20.100000000000001" customHeight="1" x14ac:dyDescent="0.15"/>
    <row r="60" spans="1:16" ht="20.100000000000001" customHeight="1" x14ac:dyDescent="0.15"/>
    <row r="61" spans="1:16" ht="20.100000000000001" customHeight="1" x14ac:dyDescent="0.15"/>
    <row r="62" spans="1:16" ht="20.100000000000001" customHeight="1" x14ac:dyDescent="0.15"/>
    <row r="63" spans="1:16" ht="20.100000000000001" customHeight="1" x14ac:dyDescent="0.15"/>
    <row r="64" spans="1:16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</sheetData>
  <mergeCells count="31">
    <mergeCell ref="A9:B9"/>
    <mergeCell ref="A10:B10"/>
    <mergeCell ref="A5:B5"/>
    <mergeCell ref="A6:B6"/>
    <mergeCell ref="A8:B8"/>
    <mergeCell ref="A7:B7"/>
    <mergeCell ref="M16:O16"/>
    <mergeCell ref="P16:P17"/>
    <mergeCell ref="P2:P3"/>
    <mergeCell ref="A4:B4"/>
    <mergeCell ref="M2:O2"/>
    <mergeCell ref="L2:L3"/>
    <mergeCell ref="A2:B3"/>
    <mergeCell ref="C2:C3"/>
    <mergeCell ref="D2:G2"/>
    <mergeCell ref="A11:B11"/>
    <mergeCell ref="C16:C17"/>
    <mergeCell ref="D16:G16"/>
    <mergeCell ref="H16:K16"/>
    <mergeCell ref="H2:I2"/>
    <mergeCell ref="J2:K2"/>
    <mergeCell ref="L16:L17"/>
    <mergeCell ref="A12:B12"/>
    <mergeCell ref="A34:A37"/>
    <mergeCell ref="A38:A41"/>
    <mergeCell ref="B38:B41"/>
    <mergeCell ref="A18:A21"/>
    <mergeCell ref="A22:A25"/>
    <mergeCell ref="A26:A29"/>
    <mergeCell ref="A30:A33"/>
    <mergeCell ref="A16:B17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2010-06-30T03:53:20Z</cp:lastPrinted>
  <dcterms:created xsi:type="dcterms:W3CDTF">1997-01-08T22:48:59Z</dcterms:created>
  <dcterms:modified xsi:type="dcterms:W3CDTF">2023-04-20T01:31:11Z</dcterms:modified>
</cp:coreProperties>
</file>