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1EDB99AD-B056-4BE4-A8BA-2D8883102D91}" xr6:coauthVersionLast="36" xr6:coauthVersionMax="36" xr10:uidLastSave="{00000000-0000-0000-0000-000000000000}"/>
  <bookViews>
    <workbookView xWindow="0" yWindow="0" windowWidth="28800" windowHeight="12285" tabRatio="782"/>
  </bookViews>
  <sheets>
    <sheet name="7-28" sheetId="29" r:id="rId1"/>
    <sheet name="53.基" sheetId="35" state="hidden" r:id="rId2"/>
    <sheet name="54.基" sheetId="34" state="hidden" r:id="rId3"/>
    <sheet name="55.基" sheetId="16" state="hidden" r:id="rId4"/>
    <sheet name="56.基" sheetId="41" state="hidden" r:id="rId5"/>
    <sheet name="57.基" sheetId="15" state="hidden" r:id="rId6"/>
    <sheet name="58.基" sheetId="6" state="hidden" r:id="rId7"/>
    <sheet name="59（1）基" sheetId="40" state="hidden" r:id="rId8"/>
    <sheet name="59(2)基" sheetId="39" state="hidden" r:id="rId9"/>
    <sheet name="59（3）基" sheetId="38" state="hidden" r:id="rId10"/>
    <sheet name="59（4）基" sheetId="37" state="hidden" r:id="rId11"/>
    <sheet name="59（5）基" sheetId="36" state="hidden" r:id="rId12"/>
    <sheet name="59（6）基" sheetId="17" state="hidden" r:id="rId13"/>
    <sheet name="65.基" sheetId="22" state="hidden" r:id="rId14"/>
    <sheet name="66.基" sheetId="33" state="hidden" r:id="rId15"/>
    <sheet name="67.基" sheetId="32" state="hidden" r:id="rId16"/>
  </sheets>
  <definedNames>
    <definedName name="_xlnm.Print_Area" localSheetId="3">'55.基'!$A$1:$L$50</definedName>
    <definedName name="_xlnm.Print_Area" localSheetId="6">'58.基'!$A$1:$AC$96</definedName>
    <definedName name="_xlnm.Print_Area" localSheetId="12">'59（6）基'!$A$1:$H$41</definedName>
    <definedName name="_xlnm.Print_Area" localSheetId="13">'65.基'!$A$1:$Q$9</definedName>
  </definedNames>
  <calcPr calcId="191029"/>
</workbook>
</file>

<file path=xl/calcChain.xml><?xml version="1.0" encoding="utf-8"?>
<calcChain xmlns="http://schemas.openxmlformats.org/spreadsheetml/2006/main">
  <c r="F12" i="6" l="1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L26" i="6"/>
  <c r="M26" i="6"/>
  <c r="K26" i="6"/>
  <c r="J26" i="6"/>
  <c r="I26" i="6"/>
  <c r="H26" i="6"/>
  <c r="G26" i="6"/>
  <c r="F26" i="6"/>
  <c r="E26" i="6"/>
  <c r="D26" i="6"/>
  <c r="C26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X33" i="41"/>
  <c r="U33" i="41"/>
  <c r="R33" i="41"/>
  <c r="O33" i="41"/>
  <c r="L33" i="41"/>
  <c r="D33" i="41"/>
  <c r="I11" i="37"/>
  <c r="H11" i="37"/>
  <c r="G11" i="37"/>
  <c r="F11" i="37"/>
  <c r="E11" i="37"/>
  <c r="D11" i="37"/>
  <c r="C11" i="37"/>
  <c r="E8" i="32"/>
  <c r="D8" i="32"/>
  <c r="C8" i="32"/>
  <c r="C9" i="32"/>
  <c r="D9" i="32"/>
  <c r="E9" i="32"/>
  <c r="F9" i="32"/>
  <c r="H9" i="32"/>
  <c r="G9" i="32"/>
  <c r="H10" i="32"/>
  <c r="G10" i="32"/>
  <c r="D10" i="32"/>
  <c r="C10" i="32"/>
  <c r="C7" i="22"/>
  <c r="C6" i="22"/>
  <c r="C5" i="22"/>
  <c r="G7" i="22"/>
  <c r="H7" i="22"/>
  <c r="I7" i="22"/>
  <c r="F7" i="22"/>
  <c r="E7" i="22"/>
  <c r="D7" i="22"/>
  <c r="D22" i="22"/>
  <c r="E22" i="22"/>
  <c r="C5" i="33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O28" i="15"/>
  <c r="O29" i="15"/>
  <c r="O30" i="15"/>
  <c r="C30" i="15" s="1"/>
  <c r="O35" i="15"/>
  <c r="O6" i="15" s="1"/>
  <c r="O39" i="15"/>
  <c r="O7" i="15" s="1"/>
  <c r="D28" i="15"/>
  <c r="C28" i="15" s="1"/>
  <c r="C4" i="15" s="1"/>
  <c r="E4" i="15"/>
  <c r="F4" i="15"/>
  <c r="G4" i="15"/>
  <c r="H4" i="15"/>
  <c r="I4" i="15"/>
  <c r="J4" i="15"/>
  <c r="K4" i="15"/>
  <c r="L4" i="15"/>
  <c r="M4" i="15"/>
  <c r="O27" i="15"/>
  <c r="O4" i="15"/>
  <c r="P4" i="15"/>
  <c r="Q4" i="15"/>
  <c r="R4" i="15"/>
  <c r="S4" i="15"/>
  <c r="T4" i="15"/>
  <c r="D32" i="15"/>
  <c r="D5" i="15" s="1"/>
  <c r="D34" i="15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P6" i="15"/>
  <c r="T6" i="15"/>
  <c r="D7" i="15"/>
  <c r="E7" i="15"/>
  <c r="F7" i="15"/>
  <c r="G7" i="15"/>
  <c r="H7" i="15"/>
  <c r="I7" i="15"/>
  <c r="J7" i="15"/>
  <c r="K7" i="15"/>
  <c r="L7" i="15"/>
  <c r="M7" i="15"/>
  <c r="P7" i="15"/>
  <c r="Q7" i="15"/>
  <c r="T7" i="15"/>
  <c r="D45" i="15"/>
  <c r="D8" i="15"/>
  <c r="E8" i="15"/>
  <c r="F8" i="15"/>
  <c r="G8" i="15"/>
  <c r="H8" i="15"/>
  <c r="I8" i="15"/>
  <c r="J8" i="15"/>
  <c r="K8" i="15"/>
  <c r="L8" i="15"/>
  <c r="M8" i="15"/>
  <c r="O8" i="15"/>
  <c r="P8" i="15"/>
  <c r="T8" i="15"/>
  <c r="C45" i="15"/>
  <c r="C46" i="15"/>
  <c r="C8" i="15"/>
  <c r="C39" i="15"/>
  <c r="C41" i="15"/>
  <c r="C42" i="15"/>
  <c r="C7" i="15"/>
  <c r="C35" i="15"/>
  <c r="C6" i="15" s="1"/>
  <c r="C36" i="15"/>
  <c r="C37" i="15"/>
  <c r="C38" i="15"/>
  <c r="C31" i="15"/>
  <c r="C5" i="15" s="1"/>
  <c r="C33" i="15"/>
  <c r="C29" i="15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O21" i="15"/>
  <c r="O22" i="15"/>
  <c r="O23" i="15"/>
  <c r="O24" i="15"/>
  <c r="O25" i="15"/>
  <c r="O26" i="15"/>
  <c r="D20" i="15"/>
  <c r="C20" i="15"/>
  <c r="D21" i="15"/>
  <c r="C21" i="15"/>
  <c r="D22" i="15"/>
  <c r="C22" i="15"/>
  <c r="D23" i="15"/>
  <c r="C23" i="15"/>
  <c r="D24" i="15"/>
  <c r="C24" i="15"/>
  <c r="D25" i="15"/>
  <c r="C25" i="15"/>
  <c r="D26" i="15"/>
  <c r="C26" i="15"/>
  <c r="D19" i="15"/>
  <c r="C19" i="15" s="1"/>
  <c r="O19" i="15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D20" i="6"/>
  <c r="D21" i="6"/>
  <c r="D22" i="6"/>
  <c r="D23" i="6"/>
  <c r="D24" i="6"/>
  <c r="D25" i="6"/>
  <c r="C25" i="6"/>
  <c r="C24" i="6"/>
  <c r="C23" i="6"/>
  <c r="C22" i="6"/>
  <c r="C21" i="6"/>
  <c r="C2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13" i="38"/>
  <c r="G13" i="38"/>
  <c r="F13" i="38"/>
  <c r="E13" i="38"/>
  <c r="D13" i="38"/>
  <c r="C13" i="38"/>
  <c r="H12" i="38"/>
  <c r="G12" i="38"/>
  <c r="F12" i="38"/>
  <c r="E12" i="38"/>
  <c r="D12" i="38"/>
  <c r="C12" i="38"/>
  <c r="H11" i="38"/>
  <c r="G11" i="38"/>
  <c r="F11" i="38"/>
  <c r="E11" i="38"/>
  <c r="D11" i="38"/>
  <c r="C11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8" i="37"/>
  <c r="H18" i="37"/>
  <c r="G18" i="37"/>
  <c r="F18" i="37"/>
  <c r="E18" i="37"/>
  <c r="D18" i="37"/>
  <c r="C18" i="37"/>
  <c r="I17" i="37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I14" i="37"/>
  <c r="H14" i="37"/>
  <c r="G14" i="37"/>
  <c r="F14" i="37"/>
  <c r="E14" i="37"/>
  <c r="D14" i="37"/>
  <c r="C14" i="37"/>
  <c r="I13" i="37"/>
  <c r="H13" i="37"/>
  <c r="G13" i="37"/>
  <c r="F13" i="37"/>
  <c r="E13" i="37"/>
  <c r="D13" i="37"/>
  <c r="C13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  <c r="G11" i="35"/>
  <c r="H11" i="35"/>
  <c r="I11" i="35"/>
  <c r="J11" i="35"/>
  <c r="K11" i="35"/>
  <c r="F11" i="35"/>
  <c r="E11" i="35"/>
  <c r="D42" i="35"/>
  <c r="D11" i="35"/>
  <c r="C11" i="35"/>
  <c r="D41" i="35"/>
  <c r="D40" i="35"/>
  <c r="D39" i="35"/>
  <c r="D38" i="35"/>
  <c r="D10" i="35" s="1"/>
  <c r="D37" i="35"/>
  <c r="D36" i="35"/>
  <c r="D35" i="35"/>
  <c r="D34" i="35"/>
  <c r="D9" i="35" s="1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5" i="35" s="1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D7" i="35"/>
  <c r="C7" i="35"/>
  <c r="K6" i="35"/>
  <c r="J6" i="35"/>
  <c r="I6" i="35"/>
  <c r="H6" i="35"/>
  <c r="G6" i="35"/>
  <c r="F6" i="35"/>
  <c r="E6" i="35"/>
  <c r="D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/>
  <c r="C41" i="34"/>
  <c r="C40" i="34"/>
  <c r="C39" i="34"/>
  <c r="C38" i="34"/>
  <c r="C10" i="34" s="1"/>
  <c r="C37" i="34"/>
  <c r="C36" i="34"/>
  <c r="C35" i="34"/>
  <c r="C34" i="34"/>
  <c r="C33" i="34"/>
  <c r="C32" i="34"/>
  <c r="C31" i="34"/>
  <c r="C30" i="34"/>
  <c r="C8" i="34" s="1"/>
  <c r="C29" i="34"/>
  <c r="C7" i="34" s="1"/>
  <c r="C28" i="34"/>
  <c r="C27" i="34"/>
  <c r="C26" i="34"/>
  <c r="C25" i="34"/>
  <c r="C24" i="34"/>
  <c r="C23" i="34"/>
  <c r="C22" i="34"/>
  <c r="C21" i="34"/>
  <c r="C20" i="34"/>
  <c r="C19" i="34"/>
  <c r="C18" i="34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C9" i="34"/>
  <c r="J8" i="34"/>
  <c r="I8" i="34"/>
  <c r="H8" i="34"/>
  <c r="G8" i="34"/>
  <c r="F8" i="34"/>
  <c r="E8" i="34"/>
  <c r="D8" i="34"/>
  <c r="J7" i="34"/>
  <c r="I7" i="34"/>
  <c r="H7" i="34"/>
  <c r="G7" i="34"/>
  <c r="F7" i="34"/>
  <c r="E7" i="34"/>
  <c r="D7" i="34"/>
  <c r="J6" i="34"/>
  <c r="I6" i="34"/>
  <c r="H6" i="34"/>
  <c r="G6" i="34"/>
  <c r="F6" i="34"/>
  <c r="E6" i="34"/>
  <c r="D6" i="34"/>
  <c r="C6" i="34"/>
  <c r="J5" i="34"/>
  <c r="I5" i="34"/>
  <c r="H5" i="34"/>
  <c r="G5" i="34"/>
  <c r="F5" i="34"/>
  <c r="E5" i="34"/>
  <c r="D5" i="34"/>
  <c r="C5" i="34"/>
  <c r="J11" i="16"/>
  <c r="K11" i="16"/>
  <c r="L11" i="16"/>
  <c r="I11" i="16"/>
  <c r="H11" i="16" s="1"/>
  <c r="G11" i="16"/>
  <c r="F11" i="16"/>
  <c r="E11" i="16"/>
  <c r="D11" i="16"/>
  <c r="C11" i="16" s="1"/>
  <c r="H45" i="16"/>
  <c r="C45" i="16"/>
  <c r="J5" i="16"/>
  <c r="K5" i="16"/>
  <c r="L5" i="16"/>
  <c r="J6" i="16"/>
  <c r="K6" i="16"/>
  <c r="L6" i="16"/>
  <c r="J7" i="16"/>
  <c r="K7" i="16"/>
  <c r="L7" i="16"/>
  <c r="J8" i="16"/>
  <c r="K8" i="16"/>
  <c r="L8" i="16"/>
  <c r="J9" i="16"/>
  <c r="K9" i="16"/>
  <c r="L9" i="16"/>
  <c r="J10" i="16"/>
  <c r="K10" i="16"/>
  <c r="L10" i="16"/>
  <c r="I10" i="16"/>
  <c r="H10" i="16" s="1"/>
  <c r="I9" i="16"/>
  <c r="H9" i="16" s="1"/>
  <c r="I8" i="16"/>
  <c r="I7" i="16"/>
  <c r="H7" i="16" s="1"/>
  <c r="I6" i="16"/>
  <c r="H6" i="16" s="1"/>
  <c r="I5" i="16"/>
  <c r="H5" i="16" s="1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D9" i="16"/>
  <c r="D8" i="16"/>
  <c r="D7" i="16"/>
  <c r="C7" i="16" s="1"/>
  <c r="D6" i="16"/>
  <c r="C6" i="16" s="1"/>
  <c r="D5" i="16"/>
  <c r="C5" i="16" s="1"/>
  <c r="H8" i="16"/>
  <c r="C10" i="16"/>
  <c r="C9" i="16"/>
  <c r="C8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  <c r="L5" i="22"/>
  <c r="M5" i="22"/>
  <c r="L6" i="22"/>
  <c r="M6" i="22"/>
  <c r="G5" i="22"/>
  <c r="E5" i="22" s="1"/>
  <c r="H5" i="22"/>
  <c r="I5" i="22"/>
  <c r="G6" i="22"/>
  <c r="H6" i="22"/>
  <c r="I6" i="22"/>
  <c r="F6" i="22"/>
  <c r="D6" i="22" s="1"/>
  <c r="F5" i="22"/>
  <c r="D5" i="22" s="1"/>
  <c r="E6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C18" i="33"/>
  <c r="C17" i="33"/>
  <c r="C16" i="33"/>
  <c r="C15" i="33"/>
  <c r="C14" i="33"/>
  <c r="C13" i="33"/>
  <c r="C12" i="33"/>
  <c r="C11" i="33"/>
  <c r="C4" i="33"/>
  <c r="H8" i="32"/>
  <c r="F8" i="32"/>
  <c r="H7" i="32"/>
  <c r="G7" i="32"/>
  <c r="F7" i="32"/>
  <c r="E7" i="32"/>
  <c r="D7" i="32"/>
  <c r="C7" i="32"/>
  <c r="H6" i="32"/>
  <c r="G6" i="32"/>
  <c r="F6" i="32"/>
  <c r="E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  <c r="D4" i="15" l="1"/>
</calcChain>
</file>

<file path=xl/sharedStrings.xml><?xml version="1.0" encoding="utf-8"?>
<sst xmlns="http://schemas.openxmlformats.org/spreadsheetml/2006/main" count="1869" uniqueCount="296">
  <si>
    <t>箱数</t>
    <rPh sb="0" eb="1">
      <t>ハコ</t>
    </rPh>
    <rPh sb="1" eb="2">
      <t>カズ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</si>
  <si>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</si>
  <si>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</si>
  <si>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</si>
  <si>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</si>
  <si>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</si>
  <si>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</si>
  <si>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</si>
  <si>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</si>
  <si>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</si>
  <si>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</si>
  <si>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</si>
  <si>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</si>
  <si>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</si>
  <si>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</si>
  <si>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</si>
  <si>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</si>
  <si>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</si>
  <si>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</si>
  <si>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</si>
  <si>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</si>
  <si>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</si>
  <si>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</si>
  <si>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</si>
  <si>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</si>
  <si>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</si>
  <si>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</si>
  <si>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</si>
  <si>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</si>
  <si>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</si>
  <si>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</si>
  <si>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</si>
  <si>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</si>
  <si>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</si>
  <si>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</si>
  <si>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</si>
  <si>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</si>
  <si>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</si>
  <si>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</si>
  <si>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</si>
  <si>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</si>
  <si>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</si>
  <si>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</si>
  <si>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</si>
  <si>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</si>
  <si>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</si>
  <si>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</si>
  <si>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</si>
  <si>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</si>
  <si>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</si>
  <si>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58　主要農作物の収穫量・出荷量</t>
    <rPh sb="3" eb="5">
      <t>シュヨウ</t>
    </rPh>
    <rPh sb="5" eb="7">
      <t>ノウサク</t>
    </rPh>
    <rPh sb="7" eb="8">
      <t>ブツ</t>
    </rPh>
    <rPh sb="9" eb="11">
      <t>シュウカク</t>
    </rPh>
    <rPh sb="11" eb="12">
      <t>リョウ</t>
    </rPh>
    <rPh sb="13" eb="15">
      <t>シュッカ</t>
    </rPh>
    <rPh sb="15" eb="16">
      <t>リョウ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</si>
  <si>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</si>
  <si>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</si>
  <si>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</si>
  <si>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</si>
  <si>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</si>
  <si>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</si>
  <si>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</si>
  <si>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</si>
  <si>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</si>
  <si>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</si>
  <si>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</si>
  <si>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</si>
  <si>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</si>
  <si>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</si>
  <si>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</si>
  <si>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</si>
  <si>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</si>
  <si>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</si>
  <si>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</si>
  <si>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</si>
  <si>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</si>
  <si>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</si>
  <si>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</si>
  <si>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</si>
  <si>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</si>
  <si>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</si>
  <si>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</si>
  <si>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</si>
  <si>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人</t>
    <rPh sb="0" eb="1">
      <t>ヒト</t>
    </rPh>
    <phoneticPr fontId="2"/>
  </si>
  <si>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</si>
  <si>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</si>
  <si>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</si>
  <si>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</si>
  <si>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</si>
  <si>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</si>
  <si>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</si>
  <si>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</si>
  <si>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</si>
  <si>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</si>
  <si>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</si>
  <si>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</si>
  <si>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</si>
  <si>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</si>
  <si>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</si>
  <si>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</si>
  <si>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</si>
  <si>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</si>
  <si>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</si>
  <si>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</si>
  <si>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各年11月1日現在（単位：経営体）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ケイエイ</t>
    </rPh>
    <rPh sb="15" eb="16">
      <t>カラダ</t>
    </rPh>
    <phoneticPr fontId="2"/>
  </si>
  <si>
    <t>平成17年</t>
    <rPh sb="0" eb="2">
      <t>ヘイセイ</t>
    </rPh>
    <rPh sb="4" eb="5">
      <t>ネン</t>
    </rPh>
    <phoneticPr fontId="2"/>
  </si>
  <si>
    <t>大豆、トマト、バレイショ</t>
    <rPh sb="0" eb="2">
      <t>ダイズ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</si>
  <si>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</si>
  <si>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</si>
  <si>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</si>
  <si>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</si>
  <si>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</si>
  <si>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</si>
  <si>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</si>
  <si>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</si>
  <si>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</si>
  <si>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</si>
  <si>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</si>
  <si>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</si>
  <si>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</si>
  <si>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</si>
  <si>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</si>
  <si>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</si>
  <si>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</si>
  <si>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</si>
  <si>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</si>
  <si>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</si>
  <si>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</si>
  <si>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</si>
  <si>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</si>
  <si>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</si>
  <si>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</si>
  <si>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</si>
  <si>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</si>
  <si>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</si>
  <si>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</si>
  <si>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</si>
  <si>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</si>
  <si>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</si>
  <si>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にじます</t>
    <phoneticPr fontId="2"/>
  </si>
  <si>
    <t>x</t>
    <phoneticPr fontId="2"/>
  </si>
  <si>
    <t>こい</t>
    <phoneticPr fontId="2"/>
  </si>
  <si>
    <t>ふな</t>
    <phoneticPr fontId="2"/>
  </si>
  <si>
    <t>にじます</t>
    <phoneticPr fontId="2"/>
  </si>
  <si>
    <t>平成1７年</t>
    <rPh sb="0" eb="2">
      <t>ヘイセイ</t>
    </rPh>
    <rPh sb="4" eb="5">
      <t>ネン</t>
    </rPh>
    <phoneticPr fontId="2"/>
  </si>
  <si>
    <t>災害発生</t>
    <rPh sb="0" eb="2">
      <t>サイガイ</t>
    </rPh>
    <rPh sb="2" eb="4">
      <t>ハッセイ</t>
    </rPh>
    <phoneticPr fontId="2"/>
  </si>
  <si>
    <t>年月日</t>
    <rPh sb="0" eb="3">
      <t>ネンガッピ</t>
    </rPh>
    <phoneticPr fontId="2"/>
  </si>
  <si>
    <t>種類</t>
    <rPh sb="0" eb="2">
      <t>シュルイ</t>
    </rPh>
    <phoneticPr fontId="2"/>
  </si>
  <si>
    <t>被害原因</t>
    <rPh sb="0" eb="2">
      <t>ヒガイ</t>
    </rPh>
    <rPh sb="2" eb="4">
      <t>ゲンイン</t>
    </rPh>
    <phoneticPr fontId="2"/>
  </si>
  <si>
    <t>被害内容</t>
    <rPh sb="0" eb="2">
      <t>ヒガイ</t>
    </rPh>
    <rPh sb="2" eb="4">
      <t>ナイヨウ</t>
    </rPh>
    <phoneticPr fontId="2"/>
  </si>
  <si>
    <t>53　農地転用状況</t>
    <rPh sb="3" eb="5">
      <t>ノウチ</t>
    </rPh>
    <rPh sb="5" eb="7">
      <t>テンヨウ</t>
    </rPh>
    <rPh sb="7" eb="9">
      <t>ジョウキョウ</t>
    </rPh>
    <phoneticPr fontId="2"/>
  </si>
  <si>
    <t>54　売買及び賃使用貸借による農地移動状況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タイシャク</t>
    </rPh>
    <rPh sb="15" eb="17">
      <t>ノウチ</t>
    </rPh>
    <rPh sb="17" eb="19">
      <t>イドウ</t>
    </rPh>
    <rPh sb="19" eb="21">
      <t>ジョウキョウ</t>
    </rPh>
    <phoneticPr fontId="2"/>
  </si>
  <si>
    <t>55　農地移動の状況</t>
    <rPh sb="3" eb="5">
      <t>ノウチ</t>
    </rPh>
    <rPh sb="5" eb="7">
      <t>イドウ</t>
    </rPh>
    <rPh sb="8" eb="10">
      <t>ジョウキョウ</t>
    </rPh>
    <phoneticPr fontId="2"/>
  </si>
  <si>
    <t>56　生産農業所得及び農畜産物産出額順位</t>
    <rPh sb="3" eb="5">
      <t>セイサン</t>
    </rPh>
    <rPh sb="5" eb="7">
      <t>ノウギョウ</t>
    </rPh>
    <rPh sb="7" eb="9">
      <t>ショトク</t>
    </rPh>
    <rPh sb="9" eb="10">
      <t>オヨ</t>
    </rPh>
    <rPh sb="11" eb="13">
      <t>ノウチク</t>
    </rPh>
    <rPh sb="13" eb="15">
      <t>サンブツ</t>
    </rPh>
    <rPh sb="15" eb="17">
      <t>サンシュツ</t>
    </rPh>
    <rPh sb="17" eb="18">
      <t>ガク</t>
    </rPh>
    <rPh sb="18" eb="20">
      <t>ジュンイ</t>
    </rPh>
    <phoneticPr fontId="2"/>
  </si>
  <si>
    <t>57　農業産出額</t>
    <rPh sb="3" eb="5">
      <t>ノウギョウ</t>
    </rPh>
    <rPh sb="5" eb="7">
      <t>サンシュツ</t>
    </rPh>
    <rPh sb="7" eb="8">
      <t>ガク</t>
    </rPh>
    <phoneticPr fontId="2"/>
  </si>
  <si>
    <t>59　農業共済事業</t>
    <rPh sb="3" eb="5">
      <t>ノウギョウ</t>
    </rPh>
    <rPh sb="5" eb="7">
      <t>キョウサイ</t>
    </rPh>
    <rPh sb="7" eb="9">
      <t>ジギョウ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</si>
  <si>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</si>
  <si>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</si>
  <si>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</si>
  <si>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</si>
  <si>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</si>
  <si>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</si>
  <si>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</si>
  <si>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</si>
  <si>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</si>
  <si>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</si>
  <si>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</si>
  <si>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</si>
  <si>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</si>
  <si>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</si>
  <si>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</si>
  <si>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</si>
  <si>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</si>
  <si>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</si>
  <si>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</si>
  <si>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</si>
  <si>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</si>
  <si>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</si>
  <si>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</si>
  <si>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</si>
  <si>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54　売買及び賃使用賃借による農地移動状況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チンシャク</t>
    </rPh>
    <rPh sb="15" eb="17">
      <t>ノウチ</t>
    </rPh>
    <rPh sb="17" eb="19">
      <t>イドウ</t>
    </rPh>
    <rPh sb="19" eb="21">
      <t>ジョウキョウ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</si>
  <si>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</si>
  <si>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65　養殖方法別養殖池数と面積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3" eb="15">
      <t>メンセキ</t>
    </rPh>
    <phoneticPr fontId="2"/>
  </si>
  <si>
    <t>66　営んだ養殖魚の種類別経営体数</t>
    <rPh sb="3" eb="4">
      <t>イトナ</t>
    </rPh>
    <rPh sb="6" eb="8">
      <t>ヨウショク</t>
    </rPh>
    <rPh sb="8" eb="9">
      <t>サカナ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カズ</t>
    </rPh>
    <phoneticPr fontId="2"/>
  </si>
  <si>
    <t>17年内訳</t>
    <rPh sb="2" eb="3">
      <t>ネン</t>
    </rPh>
    <rPh sb="3" eb="5">
      <t>ウチワケ</t>
    </rPh>
    <phoneticPr fontId="2"/>
  </si>
  <si>
    <t>17年</t>
    <rPh sb="2" eb="3">
      <t>ネン</t>
    </rPh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</si>
  <si>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</si>
  <si>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</si>
  <si>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</si>
  <si>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</si>
  <si>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</si>
  <si>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</si>
  <si>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</si>
  <si>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</si>
  <si>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</si>
  <si>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水稲、加工用トマト、花き</t>
    <rPh sb="0" eb="1">
      <t>ミズ</t>
    </rPh>
    <rPh sb="1" eb="2">
      <t>イネ</t>
    </rPh>
    <rPh sb="3" eb="6">
      <t>カコウヨウ</t>
    </rPh>
    <rPh sb="10" eb="11">
      <t>ハナ</t>
    </rPh>
    <phoneticPr fontId="2"/>
  </si>
  <si>
    <t>風水害</t>
    <rPh sb="0" eb="3">
      <t>フウスイガイ</t>
    </rPh>
    <phoneticPr fontId="2"/>
  </si>
  <si>
    <t>台風5号</t>
    <rPh sb="0" eb="2">
      <t>タイフウ</t>
    </rPh>
    <rPh sb="3" eb="4">
      <t>ゴウ</t>
    </rPh>
    <phoneticPr fontId="2"/>
  </si>
  <si>
    <t>水害</t>
    <rPh sb="0" eb="2">
      <t>スイガイ</t>
    </rPh>
    <phoneticPr fontId="2"/>
  </si>
  <si>
    <t>豪雨</t>
    <rPh sb="0" eb="2">
      <t>ゴウウ</t>
    </rPh>
    <phoneticPr fontId="2"/>
  </si>
  <si>
    <t>水稲、菊</t>
    <rPh sb="0" eb="1">
      <t>ミズ</t>
    </rPh>
    <rPh sb="1" eb="2">
      <t>イネ</t>
    </rPh>
    <rPh sb="3" eb="4">
      <t>キク</t>
    </rPh>
    <phoneticPr fontId="2"/>
  </si>
  <si>
    <t>台風15号</t>
    <rPh sb="0" eb="2">
      <t>タイフウ</t>
    </rPh>
    <rPh sb="4" eb="5">
      <t>ゴウ</t>
    </rPh>
    <phoneticPr fontId="2"/>
  </si>
  <si>
    <t>67  内水面養殖魚の出荷状況</t>
    <rPh sb="4" eb="7">
      <t>ナイスイメン</t>
    </rPh>
    <rPh sb="7" eb="10">
      <t>ヨウショクギョ</t>
    </rPh>
    <rPh sb="11" eb="13">
      <t>シュッカ</t>
    </rPh>
    <rPh sb="13" eb="15">
      <t>ジョウキョウ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</si>
  <si>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</si>
  <si>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</si>
  <si>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</si>
  <si>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</si>
  <si>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</si>
  <si>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</si>
  <si>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</si>
  <si>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</si>
  <si>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</si>
  <si>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</si>
  <si>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</si>
  <si>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農家数</t>
    <rPh sb="0" eb="2">
      <t>ノウカ</t>
    </rPh>
    <rPh sb="2" eb="3">
      <t>カズ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</si>
  <si>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</si>
  <si>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</si>
  <si>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</si>
  <si>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</si>
  <si>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-</t>
    <phoneticPr fontId="2"/>
  </si>
  <si>
    <t>-</t>
    <phoneticPr fontId="2"/>
  </si>
  <si>
    <t>～19日</t>
    <rPh sb="3" eb="4">
      <t>ヒ</t>
    </rPh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</si>
  <si>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</si>
  <si>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</si>
  <si>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</si>
  <si>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</si>
  <si>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</si>
  <si>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</si>
  <si>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</si>
  <si>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</si>
  <si>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</si>
  <si>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</si>
  <si>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-</t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</si>
  <si>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</si>
  <si>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</si>
  <si>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</si>
  <si>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</si>
  <si>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</si>
  <si>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</si>
  <si>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大豆</t>
    <rPh sb="0" eb="2">
      <t>ダイズ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</si>
  <si>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</si>
  <si>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</si>
  <si>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</si>
  <si>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</si>
  <si>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…</t>
    <phoneticPr fontId="2"/>
  </si>
  <si>
    <t>…</t>
    <phoneticPr fontId="2"/>
  </si>
  <si>
    <t>…</t>
    <phoneticPr fontId="2"/>
  </si>
  <si>
    <t>菊、グラジオラス、りんご、もも、</t>
    <rPh sb="0" eb="1">
      <t>キク</t>
    </rPh>
    <phoneticPr fontId="2"/>
  </si>
  <si>
    <t>降ひょう</t>
    <rPh sb="0" eb="1">
      <t>タカシ</t>
    </rPh>
    <phoneticPr fontId="2"/>
  </si>
  <si>
    <t>作物名</t>
    <rPh sb="0" eb="2">
      <t>サクモツ</t>
    </rPh>
    <rPh sb="2" eb="3">
      <t>メイ</t>
    </rPh>
    <phoneticPr fontId="2"/>
  </si>
  <si>
    <t>水稲、キャベツ、ハクサイ、レタス、</t>
    <rPh sb="0" eb="1">
      <t>ミズ</t>
    </rPh>
    <rPh sb="1" eb="2">
      <t>イネ</t>
    </rPh>
    <phoneticPr fontId="2"/>
  </si>
  <si>
    <t>菊、トルコギキョウ、テッポウユリ、</t>
    <rPh sb="0" eb="1">
      <t>キク</t>
    </rPh>
    <phoneticPr fontId="2"/>
  </si>
  <si>
    <t>水稲、りんご、菊、ゆり、</t>
    <rPh sb="0" eb="1">
      <t>ミズ</t>
    </rPh>
    <rPh sb="1" eb="2">
      <t>イネ</t>
    </rPh>
    <rPh sb="7" eb="8">
      <t>キク</t>
    </rPh>
    <phoneticPr fontId="2"/>
  </si>
  <si>
    <t>頭数</t>
    <rPh sb="0" eb="2">
      <t>トウスウ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</si>
  <si>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</si>
  <si>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ひょう害</t>
    <rPh sb="3" eb="4">
      <t>ガイ</t>
    </rPh>
    <phoneticPr fontId="2"/>
  </si>
  <si>
    <t>養蚕</t>
    <rPh sb="0" eb="2">
      <t>ヨウサン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</si>
  <si>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</si>
  <si>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</si>
  <si>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</si>
  <si>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</si>
  <si>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</si>
  <si>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</si>
  <si>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</si>
  <si>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</si>
  <si>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</si>
  <si>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</si>
  <si>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</si>
  <si>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</si>
  <si>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</si>
  <si>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</si>
  <si>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</si>
  <si>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</si>
  <si>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</si>
  <si>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</si>
  <si>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</si>
  <si>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７－２８　農作物等災害発生状況</t>
    <rPh sb="5" eb="8">
      <t>ノウサクモツ</t>
    </rPh>
    <rPh sb="8" eb="9">
      <t>トウ</t>
    </rPh>
    <rPh sb="9" eb="11">
      <t>サイガイ</t>
    </rPh>
    <rPh sb="11" eb="13">
      <t>ハッセイ</t>
    </rPh>
    <rPh sb="13" eb="15">
      <t>ジョウキョウ</t>
    </rPh>
    <phoneticPr fontId="2"/>
  </si>
  <si>
    <t>～8日</t>
    <rPh sb="2" eb="3">
      <t>ニチ</t>
    </rPh>
    <phoneticPr fontId="2"/>
  </si>
  <si>
    <t>加工トマト、テッポウユリ、菊、大豆</t>
  </si>
  <si>
    <t>～7日</t>
    <rPh sb="2" eb="3">
      <t>ニチ</t>
    </rPh>
    <phoneticPr fontId="2"/>
  </si>
  <si>
    <t>水稲、野菜、りんご、プルーン</t>
    <rPh sb="0" eb="2">
      <t>スイトウ</t>
    </rPh>
    <rPh sb="3" eb="5">
      <t>ヤサイ</t>
    </rPh>
    <phoneticPr fontId="2"/>
  </si>
  <si>
    <t>台風９号</t>
    <rPh sb="0" eb="2">
      <t>タイフウ</t>
    </rPh>
    <rPh sb="3" eb="4">
      <t>ゴウ</t>
    </rPh>
    <phoneticPr fontId="2"/>
  </si>
  <si>
    <t>凍霜害</t>
    <rPh sb="0" eb="1">
      <t>トウ</t>
    </rPh>
    <rPh sb="1" eb="3">
      <t>ソウガイ</t>
    </rPh>
    <phoneticPr fontId="2"/>
  </si>
  <si>
    <t>アスパラ、ズッキーニ、菊、葉たばこ</t>
    <rPh sb="11" eb="12">
      <t>キク</t>
    </rPh>
    <rPh sb="13" eb="14">
      <t>ハ</t>
    </rPh>
    <phoneticPr fontId="2"/>
  </si>
  <si>
    <t>低温</t>
    <rPh sb="0" eb="2">
      <t>テイオン</t>
    </rPh>
    <phoneticPr fontId="2"/>
  </si>
  <si>
    <t>カーネーション、そば</t>
    <phoneticPr fontId="2"/>
  </si>
  <si>
    <t>レタス、キャベツ、チンゲンサイ、</t>
    <phoneticPr fontId="2"/>
  </si>
  <si>
    <t>ハクサイ、ブロッコリー、ズッキーニ、</t>
    <phoneticPr fontId="2"/>
  </si>
  <si>
    <t>プルーン</t>
    <phoneticPr fontId="2"/>
  </si>
  <si>
    <t>りんご、もも、プルーン、レタス、ハクサイ、</t>
    <phoneticPr fontId="2"/>
  </si>
  <si>
    <t>ズッキーニ、キャベツ、ブロッコリー、</t>
    <phoneticPr fontId="2"/>
  </si>
  <si>
    <t>降ひょう</t>
    <rPh sb="0" eb="1">
      <t>コウ</t>
    </rPh>
    <phoneticPr fontId="2"/>
  </si>
  <si>
    <t>そば、りんご、プルーン、もも、西洋ナシ、</t>
    <rPh sb="15" eb="17">
      <t>セイヨウ</t>
    </rPh>
    <phoneticPr fontId="2"/>
  </si>
  <si>
    <t>加工トマト、ズッキーニ、レタス、ブロッコリー、</t>
    <rPh sb="0" eb="2">
      <t>カコウ</t>
    </rPh>
    <phoneticPr fontId="2"/>
  </si>
  <si>
    <t>ハクサイ、キャベツ</t>
    <phoneticPr fontId="2"/>
  </si>
  <si>
    <t>プルーン、もも</t>
    <phoneticPr fontId="2"/>
  </si>
  <si>
    <t>プルーン、もも、ズッキーニ</t>
    <phoneticPr fontId="2"/>
  </si>
  <si>
    <t>りんご、プルーン、レタス</t>
    <phoneticPr fontId="2"/>
  </si>
  <si>
    <t>カラー、葉たばこ</t>
    <rPh sb="4" eb="5">
      <t>ハ</t>
    </rPh>
    <phoneticPr fontId="2"/>
  </si>
  <si>
    <t>きゅうり、テッポウユリ、キク、クジャクソウ、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</si>
</sst>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%"/>
    <numFmt numFmtId="187" formatCode="[$-411]ggge&quot;年&quot;m&quot;月&quot;d&quot;日&quot;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9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52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6" fillId="0" borderId="2" xfId="2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38" fontId="6" fillId="0" borderId="12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1" xfId="2" applyFont="1" applyBorder="1" applyAlignment="1">
      <alignment vertical="center"/>
    </xf>
    <xf numFmtId="38" fontId="6" fillId="0" borderId="22" xfId="2" applyFont="1" applyBorder="1" applyAlignment="1">
      <alignment vertical="center"/>
    </xf>
    <xf numFmtId="38" fontId="6" fillId="0" borderId="23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38" fontId="6" fillId="0" borderId="25" xfId="2" applyFont="1" applyBorder="1" applyAlignment="1">
      <alignment vertical="center"/>
    </xf>
    <xf numFmtId="38" fontId="6" fillId="0" borderId="26" xfId="2" applyFont="1" applyBorder="1" applyAlignment="1">
      <alignment vertical="center"/>
    </xf>
    <xf numFmtId="38" fontId="6" fillId="0" borderId="27" xfId="2" applyFont="1" applyBorder="1" applyAlignment="1">
      <alignment vertical="center"/>
    </xf>
    <xf numFmtId="38" fontId="6" fillId="0" borderId="28" xfId="2" applyFont="1" applyBorder="1" applyAlignment="1">
      <alignment vertical="center"/>
    </xf>
    <xf numFmtId="38" fontId="6" fillId="0" borderId="29" xfId="2" applyFont="1" applyBorder="1" applyAlignment="1">
      <alignment vertical="center"/>
    </xf>
    <xf numFmtId="38" fontId="6" fillId="0" borderId="30" xfId="2" applyFont="1" applyBorder="1" applyAlignment="1">
      <alignment vertical="center"/>
    </xf>
    <xf numFmtId="38" fontId="6" fillId="0" borderId="31" xfId="2" applyFont="1" applyBorder="1" applyAlignment="1">
      <alignment vertical="center"/>
    </xf>
    <xf numFmtId="38" fontId="6" fillId="0" borderId="32" xfId="2" applyFont="1" applyBorder="1" applyAlignment="1">
      <alignment vertical="center"/>
    </xf>
    <xf numFmtId="38" fontId="6" fillId="0" borderId="33" xfId="2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38" fontId="6" fillId="0" borderId="36" xfId="2" applyFont="1" applyBorder="1" applyAlignment="1">
      <alignment vertical="center"/>
    </xf>
    <xf numFmtId="38" fontId="6" fillId="0" borderId="37" xfId="2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38" fontId="6" fillId="0" borderId="39" xfId="2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2" xfId="2" applyFont="1" applyBorder="1" applyAlignment="1">
      <alignment horizontal="right" vertical="center"/>
    </xf>
    <xf numFmtId="38" fontId="6" fillId="0" borderId="12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38" fontId="6" fillId="0" borderId="36" xfId="2" applyFont="1" applyBorder="1" applyAlignment="1">
      <alignment horizontal="right" vertical="center"/>
    </xf>
    <xf numFmtId="38" fontId="6" fillId="0" borderId="37" xfId="2" applyFont="1" applyBorder="1" applyAlignment="1">
      <alignment horizontal="right" vertical="center"/>
    </xf>
    <xf numFmtId="38" fontId="6" fillId="0" borderId="38" xfId="2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/>
    </xf>
    <xf numFmtId="0" fontId="5" fillId="0" borderId="41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8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40" xfId="0" applyFont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38" fontId="6" fillId="0" borderId="0" xfId="2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38" fontId="6" fillId="0" borderId="47" xfId="2" applyFont="1" applyBorder="1" applyAlignment="1">
      <alignment vertical="center"/>
    </xf>
    <xf numFmtId="38" fontId="4" fillId="0" borderId="33" xfId="2" applyFont="1" applyBorder="1" applyAlignment="1">
      <alignment vertical="center"/>
    </xf>
    <xf numFmtId="38" fontId="6" fillId="0" borderId="33" xfId="2" applyFont="1" applyBorder="1" applyAlignment="1">
      <alignment horizontal="center" vertical="center"/>
    </xf>
    <xf numFmtId="10" fontId="6" fillId="0" borderId="33" xfId="0" applyNumberFormat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178" fontId="6" fillId="0" borderId="33" xfId="0" applyNumberFormat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10" fontId="6" fillId="0" borderId="33" xfId="1" applyNumberFormat="1" applyFont="1" applyBorder="1" applyAlignment="1">
      <alignment vertical="center"/>
    </xf>
    <xf numFmtId="38" fontId="6" fillId="0" borderId="48" xfId="2" applyFont="1" applyBorder="1" applyAlignment="1">
      <alignment vertical="center"/>
    </xf>
    <xf numFmtId="38" fontId="4" fillId="0" borderId="29" xfId="2" applyFont="1" applyBorder="1" applyAlignment="1">
      <alignment vertical="center"/>
    </xf>
    <xf numFmtId="38" fontId="6" fillId="0" borderId="29" xfId="2" applyFont="1" applyBorder="1" applyAlignment="1">
      <alignment horizontal="center" vertical="center"/>
    </xf>
    <xf numFmtId="10" fontId="6" fillId="0" borderId="29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8" fontId="6" fillId="0" borderId="29" xfId="0" applyNumberFormat="1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10" fontId="6" fillId="0" borderId="29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8" fontId="5" fillId="0" borderId="39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13" xfId="2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38" fontId="5" fillId="0" borderId="14" xfId="2" applyFont="1" applyBorder="1" applyAlignment="1">
      <alignment horizontal="right" vertical="center"/>
    </xf>
    <xf numFmtId="38" fontId="5" fillId="0" borderId="15" xfId="2" applyFont="1" applyBorder="1" applyAlignment="1">
      <alignment horizontal="right" vertical="center"/>
    </xf>
    <xf numFmtId="38" fontId="5" fillId="0" borderId="16" xfId="2" applyFont="1" applyBorder="1" applyAlignment="1">
      <alignment horizontal="right" vertical="center"/>
    </xf>
    <xf numFmtId="38" fontId="5" fillId="0" borderId="18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18" xfId="2" applyFont="1" applyFill="1" applyBorder="1" applyAlignment="1">
      <alignment horizontal="right" vertical="center"/>
    </xf>
    <xf numFmtId="38" fontId="5" fillId="0" borderId="19" xfId="2" applyFont="1" applyFill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38" fontId="5" fillId="0" borderId="49" xfId="2" applyFont="1" applyFill="1" applyBorder="1" applyAlignment="1">
      <alignment horizontal="right" vertical="center"/>
    </xf>
    <xf numFmtId="38" fontId="5" fillId="0" borderId="50" xfId="2" applyFont="1" applyFill="1" applyBorder="1" applyAlignment="1">
      <alignment horizontal="right" vertical="center"/>
    </xf>
    <xf numFmtId="0" fontId="5" fillId="0" borderId="50" xfId="0" applyFont="1" applyBorder="1" applyAlignment="1">
      <alignment horizontal="right" vertical="center"/>
    </xf>
    <xf numFmtId="38" fontId="5" fillId="0" borderId="50" xfId="2" applyFont="1" applyBorder="1" applyAlignment="1">
      <alignment horizontal="right" vertical="center"/>
    </xf>
    <xf numFmtId="0" fontId="5" fillId="0" borderId="51" xfId="0" applyFont="1" applyBorder="1" applyAlignment="1">
      <alignment horizontal="right" vertical="center"/>
    </xf>
    <xf numFmtId="0" fontId="6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38" fontId="4" fillId="0" borderId="0" xfId="2" applyFont="1" applyAlignment="1">
      <alignment horizontal="right" vertical="center"/>
    </xf>
    <xf numFmtId="38" fontId="4" fillId="0" borderId="13" xfId="2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8" fontId="4" fillId="0" borderId="14" xfId="2" applyFont="1" applyBorder="1" applyAlignment="1">
      <alignment horizontal="right" vertical="center"/>
    </xf>
    <xf numFmtId="38" fontId="4" fillId="0" borderId="15" xfId="2" applyFont="1" applyBorder="1" applyAlignment="1">
      <alignment horizontal="right" vertical="center"/>
    </xf>
    <xf numFmtId="38" fontId="4" fillId="0" borderId="16" xfId="2" applyFont="1" applyBorder="1" applyAlignment="1">
      <alignment horizontal="right" vertical="center"/>
    </xf>
    <xf numFmtId="38" fontId="4" fillId="0" borderId="18" xfId="2" applyFont="1" applyBorder="1" applyAlignment="1">
      <alignment horizontal="right" vertical="center"/>
    </xf>
    <xf numFmtId="38" fontId="4" fillId="0" borderId="19" xfId="2" applyFont="1" applyBorder="1" applyAlignment="1">
      <alignment horizontal="right" vertical="center"/>
    </xf>
    <xf numFmtId="38" fontId="4" fillId="0" borderId="20" xfId="2" applyFont="1" applyBorder="1" applyAlignment="1">
      <alignment horizontal="right" vertical="center"/>
    </xf>
    <xf numFmtId="38" fontId="4" fillId="0" borderId="49" xfId="2" applyFont="1" applyBorder="1" applyAlignment="1">
      <alignment horizontal="right" vertical="center"/>
    </xf>
    <xf numFmtId="38" fontId="4" fillId="0" borderId="50" xfId="2" applyFont="1" applyBorder="1" applyAlignment="1">
      <alignment horizontal="right" vertical="center"/>
    </xf>
    <xf numFmtId="38" fontId="4" fillId="0" borderId="51" xfId="2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38" fontId="5" fillId="0" borderId="2" xfId="2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38" fontId="5" fillId="0" borderId="12" xfId="2" applyFont="1" applyBorder="1" applyAlignment="1">
      <alignment vertical="center"/>
    </xf>
    <xf numFmtId="38" fontId="5" fillId="0" borderId="13" xfId="2" applyFont="1" applyBorder="1" applyAlignment="1">
      <alignment vertical="center"/>
    </xf>
    <xf numFmtId="38" fontId="5" fillId="0" borderId="14" xfId="2" applyFont="1" applyBorder="1" applyAlignment="1">
      <alignment vertical="center"/>
    </xf>
    <xf numFmtId="38" fontId="5" fillId="0" borderId="15" xfId="2" applyFont="1" applyBorder="1" applyAlignment="1">
      <alignment vertical="center"/>
    </xf>
    <xf numFmtId="38" fontId="5" fillId="0" borderId="16" xfId="2" applyFont="1" applyBorder="1" applyAlignment="1">
      <alignment vertical="center"/>
    </xf>
    <xf numFmtId="38" fontId="5" fillId="0" borderId="18" xfId="2" applyFont="1" applyBorder="1" applyAlignment="1">
      <alignment vertical="center"/>
    </xf>
    <xf numFmtId="38" fontId="5" fillId="0" borderId="19" xfId="2" applyFont="1" applyBorder="1" applyAlignment="1">
      <alignment vertical="center"/>
    </xf>
    <xf numFmtId="38" fontId="5" fillId="0" borderId="20" xfId="2" applyFont="1" applyBorder="1" applyAlignment="1">
      <alignment vertical="center"/>
    </xf>
    <xf numFmtId="38" fontId="5" fillId="0" borderId="22" xfId="2" applyFont="1" applyBorder="1" applyAlignment="1">
      <alignment vertical="center"/>
    </xf>
    <xf numFmtId="38" fontId="5" fillId="0" borderId="23" xfId="2" applyFont="1" applyBorder="1" applyAlignment="1">
      <alignment vertical="center"/>
    </xf>
    <xf numFmtId="38" fontId="5" fillId="0" borderId="24" xfId="2" applyFont="1" applyBorder="1" applyAlignment="1">
      <alignment vertical="center"/>
    </xf>
    <xf numFmtId="38" fontId="5" fillId="0" borderId="36" xfId="2" applyFont="1" applyBorder="1" applyAlignment="1">
      <alignment vertical="center"/>
    </xf>
    <xf numFmtId="38" fontId="5" fillId="0" borderId="37" xfId="2" applyFont="1" applyBorder="1" applyAlignment="1">
      <alignment vertical="center"/>
    </xf>
    <xf numFmtId="38" fontId="5" fillId="0" borderId="38" xfId="2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38" fontId="6" fillId="0" borderId="6" xfId="2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38" fontId="6" fillId="0" borderId="52" xfId="2" applyFont="1" applyBorder="1" applyAlignment="1">
      <alignment horizontal="right" vertical="center"/>
    </xf>
    <xf numFmtId="38" fontId="6" fillId="0" borderId="53" xfId="2" applyFont="1" applyBorder="1" applyAlignment="1">
      <alignment horizontal="right" vertical="center"/>
    </xf>
    <xf numFmtId="38" fontId="6" fillId="0" borderId="54" xfId="2" applyFont="1" applyBorder="1" applyAlignment="1">
      <alignment horizontal="right" vertical="center"/>
    </xf>
    <xf numFmtId="0" fontId="5" fillId="0" borderId="52" xfId="0" applyFont="1" applyBorder="1" applyAlignment="1">
      <alignment horizontal="right" vertical="center"/>
    </xf>
    <xf numFmtId="0" fontId="5" fillId="0" borderId="53" xfId="0" applyFont="1" applyBorder="1" applyAlignment="1">
      <alignment horizontal="right" vertical="center"/>
    </xf>
    <xf numFmtId="0" fontId="5" fillId="0" borderId="54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38" fontId="5" fillId="0" borderId="0" xfId="2" applyFont="1" applyBorder="1" applyAlignment="1">
      <alignment horizontal="right" vertical="center"/>
    </xf>
    <xf numFmtId="38" fontId="5" fillId="0" borderId="55" xfId="2" applyFont="1" applyBorder="1" applyAlignment="1">
      <alignment vertical="center"/>
    </xf>
    <xf numFmtId="38" fontId="5" fillId="0" borderId="56" xfId="2" applyFont="1" applyBorder="1" applyAlignment="1">
      <alignment vertical="center"/>
    </xf>
    <xf numFmtId="38" fontId="5" fillId="0" borderId="57" xfId="2" applyFont="1" applyBorder="1" applyAlignment="1">
      <alignment vertical="center"/>
    </xf>
    <xf numFmtId="38" fontId="5" fillId="0" borderId="52" xfId="2" applyFont="1" applyBorder="1" applyAlignment="1">
      <alignment vertical="center"/>
    </xf>
    <xf numFmtId="38" fontId="5" fillId="0" borderId="53" xfId="2" applyFont="1" applyBorder="1" applyAlignment="1">
      <alignment vertical="center"/>
    </xf>
    <xf numFmtId="38" fontId="5" fillId="0" borderId="54" xfId="2" applyFont="1" applyBorder="1" applyAlignment="1">
      <alignment vertical="center"/>
    </xf>
    <xf numFmtId="38" fontId="5" fillId="0" borderId="52" xfId="2" applyFont="1" applyBorder="1" applyAlignment="1">
      <alignment horizontal="right" vertical="center"/>
    </xf>
    <xf numFmtId="38" fontId="5" fillId="0" borderId="53" xfId="2" applyFont="1" applyBorder="1" applyAlignment="1">
      <alignment horizontal="right" vertical="center"/>
    </xf>
    <xf numFmtId="38" fontId="5" fillId="0" borderId="54" xfId="2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58" xfId="2" applyFont="1" applyBorder="1" applyAlignment="1">
      <alignment horizontal="right" vertical="center"/>
    </xf>
    <xf numFmtId="38" fontId="6" fillId="0" borderId="59" xfId="2" applyFont="1" applyBorder="1" applyAlignment="1">
      <alignment horizontal="right" vertical="center"/>
    </xf>
    <xf numFmtId="38" fontId="6" fillId="0" borderId="60" xfId="2" applyFont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38" fontId="6" fillId="0" borderId="55" xfId="2" applyFont="1" applyBorder="1" applyAlignment="1">
      <alignment horizontal="right" vertical="center"/>
    </xf>
    <xf numFmtId="38" fontId="6" fillId="0" borderId="56" xfId="2" applyFont="1" applyBorder="1" applyAlignment="1">
      <alignment horizontal="right" vertical="center"/>
    </xf>
    <xf numFmtId="38" fontId="6" fillId="0" borderId="57" xfId="2" applyFont="1" applyBorder="1" applyAlignment="1">
      <alignment horizontal="right" vertical="center"/>
    </xf>
    <xf numFmtId="0" fontId="4" fillId="0" borderId="6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6" fillId="0" borderId="62" xfId="2" applyFont="1" applyBorder="1" applyAlignment="1">
      <alignment horizontal="right" vertical="center"/>
    </xf>
    <xf numFmtId="38" fontId="6" fillId="0" borderId="63" xfId="2" applyFont="1" applyBorder="1" applyAlignment="1">
      <alignment horizontal="right" vertical="center"/>
    </xf>
    <xf numFmtId="38" fontId="6" fillId="0" borderId="64" xfId="2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187" fontId="5" fillId="0" borderId="10" xfId="0" applyNumberFormat="1" applyFont="1" applyBorder="1" applyAlignment="1">
      <alignment horizontal="left" vertical="center"/>
    </xf>
    <xf numFmtId="187" fontId="5" fillId="0" borderId="1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38" fontId="6" fillId="0" borderId="66" xfId="2" applyFont="1" applyBorder="1" applyAlignment="1">
      <alignment vertical="center"/>
    </xf>
    <xf numFmtId="178" fontId="6" fillId="0" borderId="66" xfId="0" applyNumberFormat="1" applyFont="1" applyBorder="1" applyAlignment="1">
      <alignment vertical="center"/>
    </xf>
    <xf numFmtId="0" fontId="7" fillId="0" borderId="66" xfId="0" applyFont="1" applyBorder="1" applyAlignment="1">
      <alignment horizontal="center" vertical="center"/>
    </xf>
    <xf numFmtId="10" fontId="6" fillId="0" borderId="66" xfId="0" applyNumberFormat="1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10" fontId="6" fillId="0" borderId="66" xfId="1" applyNumberFormat="1" applyFont="1" applyBorder="1" applyAlignment="1">
      <alignment vertical="center"/>
    </xf>
    <xf numFmtId="38" fontId="6" fillId="0" borderId="67" xfId="2" applyFont="1" applyBorder="1" applyAlignment="1">
      <alignment vertical="center"/>
    </xf>
    <xf numFmtId="38" fontId="4" fillId="0" borderId="66" xfId="2" applyFont="1" applyBorder="1" applyAlignment="1">
      <alignment vertical="center"/>
    </xf>
    <xf numFmtId="38" fontId="6" fillId="0" borderId="66" xfId="2" applyFont="1" applyBorder="1" applyAlignment="1">
      <alignment horizontal="right" vertical="center"/>
    </xf>
    <xf numFmtId="38" fontId="6" fillId="0" borderId="66" xfId="2" applyFont="1" applyBorder="1" applyAlignment="1">
      <alignment horizontal="center"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12" xfId="2" applyFont="1" applyFill="1" applyBorder="1" applyAlignment="1">
      <alignment horizontal="right" vertical="center"/>
    </xf>
    <xf numFmtId="0" fontId="4" fillId="0" borderId="13" xfId="2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38" fontId="10" fillId="0" borderId="0" xfId="2" applyFont="1" applyBorder="1" applyAlignment="1">
      <alignment horizontal="right" vertical="center"/>
    </xf>
    <xf numFmtId="58" fontId="5" fillId="0" borderId="1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Alignment="1">
      <alignment vertical="center" shrinkToFit="1"/>
    </xf>
    <xf numFmtId="58" fontId="5" fillId="0" borderId="10" xfId="0" applyNumberFormat="1" applyFont="1" applyFill="1" applyBorder="1" applyAlignment="1">
      <alignment horizontal="right" vertical="center"/>
    </xf>
    <xf numFmtId="0" fontId="6" fillId="0" borderId="6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69" xfId="0" applyFont="1" applyBorder="1"/>
    <xf numFmtId="0" fontId="5" fillId="0" borderId="0" xfId="0" applyFont="1" applyBorder="1"/>
    <xf numFmtId="0" fontId="5" fillId="0" borderId="10" xfId="0" applyFont="1" applyBorder="1"/>
    <xf numFmtId="0" fontId="5" fillId="0" borderId="6" xfId="0" applyFont="1" applyBorder="1"/>
    <xf numFmtId="0" fontId="5" fillId="0" borderId="65" xfId="0" applyFont="1" applyBorder="1"/>
    <xf numFmtId="0" fontId="5" fillId="0" borderId="8" xfId="0" applyFont="1" applyBorder="1" applyAlignment="1">
      <alignment horizontal="distributed" vertical="center"/>
    </xf>
    <xf numFmtId="0" fontId="5" fillId="0" borderId="65" xfId="0" applyFont="1" applyBorder="1" applyAlignment="1">
      <alignment horizontal="distributed" vertical="center"/>
    </xf>
    <xf numFmtId="0" fontId="5" fillId="0" borderId="45" xfId="0" applyFont="1" applyBorder="1"/>
    <xf numFmtId="0" fontId="4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distributed" vertical="center"/>
    </xf>
    <xf numFmtId="0" fontId="5" fillId="0" borderId="45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E47"/>
  <sheetViews>
    <sheetView showGridLines="0" tabSelected="1" workbookViewId="0"/>
  </sheetViews>
  <sheetFormatPr defaultRowHeight="13.5"/>
  <cols>
    <col min="1" max="1" width="1.625" style="5" customWidth="1"/>
    <col min="2" max="2" width="16.125" style="5" customWidth="1"/>
    <col min="3" max="3" width="10" style="5" customWidth="1"/>
    <col min="4" max="4" width="35.625" style="5" customWidth="1"/>
    <col min="5" max="5" width="22.75" style="5" customWidth="1"/>
    <col min="6" max="6" width="22.25" style="5" customWidth="1"/>
    <col min="7" max="16384" width="9" style="5"/>
  </cols>
  <sheetData>
    <row r="1" spans="1:5" ht="19.5" customHeight="1" thickBot="1">
      <c r="A1" s="9" t="s">
        <v>272</v>
      </c>
      <c r="B1" s="9"/>
      <c r="E1" s="10"/>
    </row>
    <row r="2" spans="1:5" ht="18" customHeight="1">
      <c r="A2" s="264" t="s">
        <v>141</v>
      </c>
      <c r="B2" s="265"/>
      <c r="C2" s="261" t="s">
        <v>143</v>
      </c>
      <c r="D2" s="261" t="s">
        <v>145</v>
      </c>
      <c r="E2" s="263"/>
    </row>
    <row r="3" spans="1:5" ht="18" customHeight="1">
      <c r="A3" s="266" t="s">
        <v>142</v>
      </c>
      <c r="B3" s="267"/>
      <c r="C3" s="262"/>
      <c r="D3" s="12" t="s">
        <v>245</v>
      </c>
      <c r="E3" s="201" t="s">
        <v>144</v>
      </c>
    </row>
    <row r="4" spans="1:5">
      <c r="B4" s="231"/>
    </row>
    <row r="5" spans="1:5">
      <c r="B5" s="233">
        <v>36054</v>
      </c>
      <c r="C5" s="5" t="s">
        <v>192</v>
      </c>
      <c r="D5" s="5" t="s">
        <v>248</v>
      </c>
      <c r="E5" s="5" t="s">
        <v>193</v>
      </c>
    </row>
    <row r="6" spans="1:5">
      <c r="B6" s="232"/>
      <c r="D6" s="5" t="s">
        <v>281</v>
      </c>
    </row>
    <row r="7" spans="1:5">
      <c r="B7" s="232"/>
    </row>
    <row r="8" spans="1:5">
      <c r="B8" s="233">
        <v>36386</v>
      </c>
      <c r="C8" s="5" t="s">
        <v>194</v>
      </c>
      <c r="D8" s="5" t="s">
        <v>191</v>
      </c>
      <c r="E8" s="5" t="s">
        <v>195</v>
      </c>
    </row>
    <row r="9" spans="1:5">
      <c r="B9" s="232"/>
    </row>
    <row r="10" spans="1:5">
      <c r="B10" s="233">
        <v>37144</v>
      </c>
      <c r="C10" s="5" t="s">
        <v>192</v>
      </c>
      <c r="D10" s="5" t="s">
        <v>196</v>
      </c>
      <c r="E10" s="5" t="s">
        <v>197</v>
      </c>
    </row>
    <row r="11" spans="1:5">
      <c r="B11" s="233"/>
    </row>
    <row r="12" spans="1:5">
      <c r="B12" s="233">
        <v>38177</v>
      </c>
      <c r="C12" s="5" t="s">
        <v>251</v>
      </c>
      <c r="D12" s="5" t="s">
        <v>282</v>
      </c>
      <c r="E12" s="5" t="s">
        <v>244</v>
      </c>
    </row>
    <row r="13" spans="1:5">
      <c r="B13" s="233"/>
      <c r="D13" s="5" t="s">
        <v>283</v>
      </c>
    </row>
    <row r="14" spans="1:5">
      <c r="B14" s="233"/>
      <c r="D14" s="5" t="s">
        <v>243</v>
      </c>
    </row>
    <row r="15" spans="1:5">
      <c r="B15" s="233"/>
      <c r="D15" s="5" t="s">
        <v>284</v>
      </c>
    </row>
    <row r="16" spans="1:5">
      <c r="B16" s="233"/>
    </row>
    <row r="17" spans="1:5">
      <c r="B17" s="233">
        <v>38915</v>
      </c>
      <c r="C17" s="5" t="s">
        <v>194</v>
      </c>
      <c r="D17" s="5" t="s">
        <v>246</v>
      </c>
      <c r="E17" s="5" t="s">
        <v>195</v>
      </c>
    </row>
    <row r="18" spans="1:5">
      <c r="B18" s="234" t="s">
        <v>217</v>
      </c>
      <c r="D18" s="5" t="s">
        <v>247</v>
      </c>
    </row>
    <row r="19" spans="1:5">
      <c r="A19" s="202"/>
      <c r="B19" s="18"/>
      <c r="D19" s="5" t="s">
        <v>102</v>
      </c>
    </row>
    <row r="20" spans="1:5">
      <c r="A20" s="202"/>
      <c r="B20" s="18"/>
    </row>
    <row r="21" spans="1:5">
      <c r="A21" s="202"/>
      <c r="B21" s="253">
        <v>39239</v>
      </c>
      <c r="C21" s="254" t="s">
        <v>251</v>
      </c>
      <c r="D21" s="254" t="s">
        <v>285</v>
      </c>
      <c r="E21" s="254"/>
    </row>
    <row r="22" spans="1:5">
      <c r="A22" s="202"/>
      <c r="B22" s="255" t="s">
        <v>273</v>
      </c>
      <c r="C22" s="254"/>
      <c r="D22" s="254" t="s">
        <v>286</v>
      </c>
      <c r="E22" s="254"/>
    </row>
    <row r="23" spans="1:5">
      <c r="A23" s="202"/>
      <c r="B23" s="255"/>
      <c r="C23" s="254"/>
      <c r="D23" s="254" t="s">
        <v>274</v>
      </c>
      <c r="E23" s="254"/>
    </row>
    <row r="24" spans="1:5">
      <c r="A24" s="202"/>
      <c r="B24" s="255"/>
      <c r="C24" s="254"/>
      <c r="D24" s="254"/>
      <c r="E24" s="254"/>
    </row>
    <row r="25" spans="1:5">
      <c r="A25" s="202"/>
      <c r="B25" s="253">
        <v>39331</v>
      </c>
      <c r="C25" s="254" t="s">
        <v>192</v>
      </c>
      <c r="D25" s="254" t="s">
        <v>276</v>
      </c>
      <c r="E25" s="254" t="s">
        <v>277</v>
      </c>
    </row>
    <row r="26" spans="1:5">
      <c r="A26" s="202"/>
      <c r="B26" s="255" t="s">
        <v>275</v>
      </c>
      <c r="C26" s="254"/>
      <c r="D26" s="254"/>
      <c r="E26" s="254"/>
    </row>
    <row r="27" spans="1:5">
      <c r="A27" s="202"/>
      <c r="B27" s="255"/>
      <c r="C27" s="254"/>
      <c r="D27" s="254"/>
      <c r="E27" s="254"/>
    </row>
    <row r="28" spans="1:5">
      <c r="A28" s="202"/>
      <c r="B28" s="253">
        <v>39931</v>
      </c>
      <c r="C28" s="254" t="s">
        <v>278</v>
      </c>
      <c r="D28" s="254" t="s">
        <v>279</v>
      </c>
      <c r="E28" s="254" t="s">
        <v>280</v>
      </c>
    </row>
    <row r="29" spans="1:5">
      <c r="A29" s="202"/>
      <c r="B29" s="253"/>
      <c r="C29" s="254"/>
      <c r="D29" s="254"/>
      <c r="E29" s="254"/>
    </row>
    <row r="30" spans="1:5">
      <c r="A30" s="202"/>
      <c r="B30" s="253"/>
      <c r="C30" s="254"/>
      <c r="D30" s="254"/>
      <c r="E30" s="254"/>
    </row>
    <row r="31" spans="1:5">
      <c r="A31" s="202"/>
      <c r="B31" s="253">
        <v>40697</v>
      </c>
      <c r="C31" s="254" t="s">
        <v>251</v>
      </c>
      <c r="D31" s="254" t="s">
        <v>127</v>
      </c>
      <c r="E31" s="254" t="s">
        <v>287</v>
      </c>
    </row>
    <row r="32" spans="1:5">
      <c r="A32" s="202"/>
      <c r="B32" s="253">
        <v>40725</v>
      </c>
      <c r="C32" s="254" t="s">
        <v>251</v>
      </c>
      <c r="D32" s="259" t="s">
        <v>288</v>
      </c>
      <c r="E32" s="254" t="s">
        <v>287</v>
      </c>
    </row>
    <row r="33" spans="1:5">
      <c r="A33" s="202"/>
      <c r="B33" s="260"/>
      <c r="C33" s="254"/>
      <c r="D33" s="259" t="s">
        <v>289</v>
      </c>
      <c r="E33" s="254"/>
    </row>
    <row r="34" spans="1:5">
      <c r="A34" s="202"/>
      <c r="B34" s="253"/>
      <c r="C34" s="254"/>
      <c r="D34" s="259" t="s">
        <v>295</v>
      </c>
      <c r="E34" s="254"/>
    </row>
    <row r="35" spans="1:5">
      <c r="A35" s="202"/>
      <c r="B35" s="255"/>
      <c r="C35" s="254"/>
      <c r="D35" s="254" t="s">
        <v>294</v>
      </c>
      <c r="E35" s="254"/>
    </row>
    <row r="36" spans="1:5">
      <c r="A36" s="202"/>
      <c r="B36" s="255"/>
      <c r="C36" s="254"/>
      <c r="D36" s="254"/>
      <c r="E36" s="254"/>
    </row>
    <row r="37" spans="1:5">
      <c r="A37" s="202"/>
      <c r="B37" s="253">
        <v>40726</v>
      </c>
      <c r="C37" s="254" t="s">
        <v>194</v>
      </c>
      <c r="D37" s="254" t="s">
        <v>290</v>
      </c>
      <c r="E37" s="5" t="s">
        <v>195</v>
      </c>
    </row>
    <row r="38" spans="1:5">
      <c r="A38" s="202"/>
      <c r="B38" s="255"/>
      <c r="C38" s="254"/>
      <c r="D38" s="254"/>
      <c r="E38" s="254"/>
    </row>
    <row r="39" spans="1:5">
      <c r="A39" s="202"/>
      <c r="B39" s="253">
        <v>40740</v>
      </c>
      <c r="C39" s="254" t="s">
        <v>251</v>
      </c>
      <c r="D39" s="254" t="s">
        <v>291</v>
      </c>
      <c r="E39" s="254" t="s">
        <v>287</v>
      </c>
    </row>
    <row r="40" spans="1:5">
      <c r="A40" s="202"/>
      <c r="B40" s="253"/>
      <c r="C40" s="254"/>
      <c r="D40" s="254"/>
      <c r="E40" s="254"/>
    </row>
    <row r="41" spans="1:5">
      <c r="A41" s="202"/>
      <c r="B41" s="253">
        <v>40752</v>
      </c>
      <c r="C41" s="254" t="s">
        <v>251</v>
      </c>
      <c r="D41" s="254" t="s">
        <v>292</v>
      </c>
      <c r="E41" s="254" t="s">
        <v>287</v>
      </c>
    </row>
    <row r="42" spans="1:5">
      <c r="A42" s="202"/>
      <c r="B42" s="255"/>
      <c r="C42" s="254"/>
      <c r="D42" s="254"/>
      <c r="E42" s="254"/>
    </row>
    <row r="43" spans="1:5">
      <c r="A43" s="202"/>
      <c r="B43" s="253">
        <v>40781</v>
      </c>
      <c r="C43" s="254" t="s">
        <v>251</v>
      </c>
      <c r="D43" s="254" t="s">
        <v>293</v>
      </c>
      <c r="E43" s="254" t="s">
        <v>287</v>
      </c>
    </row>
    <row r="44" spans="1:5">
      <c r="A44" s="202"/>
      <c r="B44" s="255"/>
      <c r="C44" s="254"/>
      <c r="D44" s="254"/>
      <c r="E44" s="254"/>
    </row>
    <row r="45" spans="1:5">
      <c r="A45" s="202"/>
      <c r="B45" s="255"/>
      <c r="C45" s="254"/>
      <c r="D45" s="254"/>
      <c r="E45" s="254"/>
    </row>
    <row r="46" spans="1:5" ht="14.25" thickBot="1">
      <c r="A46" s="256"/>
      <c r="B46" s="257"/>
      <c r="C46" s="258"/>
      <c r="D46" s="258"/>
      <c r="E46" s="258"/>
    </row>
    <row r="47" spans="1:5" ht="15.75" customHeight="1">
      <c r="A47" s="23" t="s">
        <v>152</v>
      </c>
      <c r="B47" s="23"/>
    </row>
  </sheetData>
  <mergeCells count="4">
    <mergeCell ref="C2:C3"/>
    <mergeCell ref="D2:E2"/>
    <mergeCell ref="A2:B2"/>
    <mergeCell ref="A3:B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47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18.75" customHeight="1" thickBot="1">
      <c r="B1" s="9" t="s">
        <v>39</v>
      </c>
      <c r="H1" s="10" t="s">
        <v>40</v>
      </c>
    </row>
    <row r="2" spans="1:8">
      <c r="A2" s="274" t="s">
        <v>205</v>
      </c>
      <c r="B2" s="274"/>
      <c r="C2" s="261" t="s">
        <v>36</v>
      </c>
      <c r="D2" s="261"/>
      <c r="E2" s="261"/>
      <c r="F2" s="261" t="s">
        <v>37</v>
      </c>
      <c r="G2" s="261"/>
      <c r="H2" s="263"/>
    </row>
    <row r="3" spans="1:8" ht="27" customHeight="1">
      <c r="A3" s="270"/>
      <c r="B3" s="270"/>
      <c r="C3" s="13" t="s">
        <v>31</v>
      </c>
      <c r="D3" s="13" t="s">
        <v>0</v>
      </c>
      <c r="E3" s="116" t="s">
        <v>46</v>
      </c>
      <c r="F3" s="13" t="s">
        <v>33</v>
      </c>
      <c r="G3" s="13" t="s">
        <v>250</v>
      </c>
      <c r="H3" s="14" t="s">
        <v>35</v>
      </c>
    </row>
    <row r="4" spans="1:8" hidden="1">
      <c r="A4" s="282" t="s">
        <v>258</v>
      </c>
      <c r="B4" s="269"/>
      <c r="C4" s="53">
        <f t="shared" ref="C4:H4" si="0">SUM(C19:C22)</f>
        <v>8</v>
      </c>
      <c r="D4" s="53">
        <f t="shared" si="0"/>
        <v>24</v>
      </c>
      <c r="E4" s="53">
        <f t="shared" si="0"/>
        <v>13</v>
      </c>
      <c r="F4" s="53">
        <f t="shared" si="0"/>
        <v>1</v>
      </c>
      <c r="G4" s="53">
        <f t="shared" si="0"/>
        <v>4</v>
      </c>
      <c r="H4" s="53">
        <f t="shared" si="0"/>
        <v>60</v>
      </c>
    </row>
    <row r="5" spans="1:8" hidden="1">
      <c r="A5" s="270" t="s">
        <v>223</v>
      </c>
      <c r="B5" s="271"/>
      <c r="C5" s="53">
        <f t="shared" ref="C5:H5" si="1">SUM(C23:C26)</f>
        <v>8</v>
      </c>
      <c r="D5" s="53">
        <f t="shared" si="1"/>
        <v>21</v>
      </c>
      <c r="E5" s="53">
        <f t="shared" si="1"/>
        <v>12</v>
      </c>
      <c r="F5" s="53">
        <f t="shared" si="1"/>
        <v>1</v>
      </c>
      <c r="G5" s="53">
        <f t="shared" si="1"/>
        <v>4</v>
      </c>
      <c r="H5" s="53">
        <f t="shared" si="1"/>
        <v>63</v>
      </c>
    </row>
    <row r="6" spans="1:8" ht="22.5" customHeight="1">
      <c r="A6" s="282" t="s">
        <v>259</v>
      </c>
      <c r="B6" s="269"/>
      <c r="C6" s="53">
        <f t="shared" ref="C6:H6" si="2">SUM(C27:C30)</f>
        <v>21</v>
      </c>
      <c r="D6" s="53">
        <f t="shared" si="2"/>
        <v>63</v>
      </c>
      <c r="E6" s="53">
        <f t="shared" si="2"/>
        <v>32</v>
      </c>
      <c r="F6" s="53">
        <f t="shared" si="2"/>
        <v>2</v>
      </c>
      <c r="G6" s="53">
        <f t="shared" si="2"/>
        <v>8</v>
      </c>
      <c r="H6" s="53">
        <f t="shared" si="2"/>
        <v>43</v>
      </c>
    </row>
    <row r="7" spans="1:8" ht="22.5" customHeight="1">
      <c r="A7" s="270">
        <v>14</v>
      </c>
      <c r="B7" s="271"/>
      <c r="C7" s="53">
        <f t="shared" ref="C7:H7" si="3">SUM(C31:C34)</f>
        <v>22</v>
      </c>
      <c r="D7" s="53">
        <f t="shared" si="3"/>
        <v>60</v>
      </c>
      <c r="E7" s="53">
        <f t="shared" si="3"/>
        <v>34</v>
      </c>
      <c r="F7" s="53">
        <f t="shared" si="3"/>
        <v>0</v>
      </c>
      <c r="G7" s="53">
        <f t="shared" si="3"/>
        <v>0</v>
      </c>
      <c r="H7" s="53">
        <f t="shared" si="3"/>
        <v>0</v>
      </c>
    </row>
    <row r="8" spans="1:8" ht="22.5" customHeight="1">
      <c r="A8" s="270">
        <v>15</v>
      </c>
      <c r="B8" s="271"/>
      <c r="C8" s="53">
        <f t="shared" ref="C8:H8" si="4">SUM(C35:C38)</f>
        <v>18</v>
      </c>
      <c r="D8" s="53">
        <f t="shared" si="4"/>
        <v>49</v>
      </c>
      <c r="E8" s="53">
        <f t="shared" si="4"/>
        <v>24</v>
      </c>
      <c r="F8" s="53">
        <f t="shared" si="4"/>
        <v>2</v>
      </c>
      <c r="G8" s="53">
        <f t="shared" si="4"/>
        <v>5</v>
      </c>
      <c r="H8" s="53">
        <f t="shared" si="4"/>
        <v>73</v>
      </c>
    </row>
    <row r="9" spans="1:8" ht="22.5" customHeight="1">
      <c r="A9" s="270">
        <v>16</v>
      </c>
      <c r="B9" s="271"/>
      <c r="C9" s="53">
        <f t="shared" ref="C9:H9" si="5">SUM(C39:C42)</f>
        <v>12</v>
      </c>
      <c r="D9" s="53">
        <f t="shared" si="5"/>
        <v>36</v>
      </c>
      <c r="E9" s="53">
        <f t="shared" si="5"/>
        <v>20</v>
      </c>
      <c r="F9" s="53">
        <f t="shared" si="5"/>
        <v>1</v>
      </c>
      <c r="G9" s="53">
        <f t="shared" si="5"/>
        <v>7</v>
      </c>
      <c r="H9" s="53">
        <f t="shared" si="5"/>
        <v>84</v>
      </c>
    </row>
    <row r="10" spans="1:8" ht="22.5" customHeight="1">
      <c r="A10" s="312">
        <v>17</v>
      </c>
      <c r="B10" s="288"/>
      <c r="C10" s="176">
        <f t="shared" ref="C10:H13" si="6">SUM(C43:C43)</f>
        <v>12</v>
      </c>
      <c r="D10" s="176">
        <f t="shared" si="6"/>
        <v>36</v>
      </c>
      <c r="E10" s="176">
        <f t="shared" si="6"/>
        <v>20</v>
      </c>
      <c r="F10" s="176">
        <f t="shared" si="6"/>
        <v>5</v>
      </c>
      <c r="G10" s="176">
        <f t="shared" si="6"/>
        <v>16</v>
      </c>
      <c r="H10" s="176">
        <f t="shared" si="6"/>
        <v>146</v>
      </c>
    </row>
    <row r="11" spans="1:8" ht="26.25" customHeight="1">
      <c r="A11" s="270" t="s">
        <v>41</v>
      </c>
      <c r="B11" s="271"/>
      <c r="C11" s="112">
        <f t="shared" si="6"/>
        <v>4</v>
      </c>
      <c r="D11" s="112">
        <f t="shared" si="6"/>
        <v>14</v>
      </c>
      <c r="E11" s="112">
        <f t="shared" si="6"/>
        <v>12</v>
      </c>
      <c r="F11" s="112">
        <f t="shared" si="6"/>
        <v>0</v>
      </c>
      <c r="G11" s="112">
        <f t="shared" si="6"/>
        <v>0</v>
      </c>
      <c r="H11" s="112">
        <f t="shared" si="6"/>
        <v>0</v>
      </c>
    </row>
    <row r="12" spans="1:8" ht="26.25" customHeight="1">
      <c r="A12" s="270" t="s">
        <v>42</v>
      </c>
      <c r="B12" s="271"/>
      <c r="C12" s="112">
        <f t="shared" si="6"/>
        <v>5</v>
      </c>
      <c r="D12" s="112">
        <f t="shared" si="6"/>
        <v>10</v>
      </c>
      <c r="E12" s="112">
        <f t="shared" si="6"/>
        <v>3</v>
      </c>
      <c r="F12" s="112">
        <f t="shared" si="6"/>
        <v>2</v>
      </c>
      <c r="G12" s="112">
        <f t="shared" si="6"/>
        <v>6</v>
      </c>
      <c r="H12" s="112">
        <f t="shared" si="6"/>
        <v>43</v>
      </c>
    </row>
    <row r="13" spans="1:8" ht="26.25" customHeight="1" thickBot="1">
      <c r="A13" s="272" t="s">
        <v>43</v>
      </c>
      <c r="B13" s="273"/>
      <c r="C13" s="177">
        <f t="shared" si="6"/>
        <v>3</v>
      </c>
      <c r="D13" s="177">
        <f t="shared" si="6"/>
        <v>12</v>
      </c>
      <c r="E13" s="177">
        <f t="shared" si="6"/>
        <v>5</v>
      </c>
      <c r="F13" s="177">
        <f t="shared" si="6"/>
        <v>3</v>
      </c>
      <c r="G13" s="177">
        <f t="shared" si="6"/>
        <v>10</v>
      </c>
      <c r="H13" s="177">
        <f t="shared" si="6"/>
        <v>103</v>
      </c>
    </row>
    <row r="14" spans="1:8" ht="16.5" customHeight="1">
      <c r="A14" s="85" t="s">
        <v>62</v>
      </c>
    </row>
    <row r="16" spans="1:8" ht="14.25" thickBot="1">
      <c r="B16" s="5" t="s">
        <v>39</v>
      </c>
      <c r="H16" s="10" t="s">
        <v>40</v>
      </c>
    </row>
    <row r="17" spans="1:8">
      <c r="A17" s="274" t="s">
        <v>205</v>
      </c>
      <c r="B17" s="274"/>
      <c r="C17" s="261" t="s">
        <v>36</v>
      </c>
      <c r="D17" s="261"/>
      <c r="E17" s="261"/>
      <c r="F17" s="261" t="s">
        <v>37</v>
      </c>
      <c r="G17" s="261"/>
      <c r="H17" s="263"/>
    </row>
    <row r="18" spans="1:8">
      <c r="A18" s="270"/>
      <c r="B18" s="270"/>
      <c r="C18" s="156" t="s">
        <v>31</v>
      </c>
      <c r="D18" s="156" t="s">
        <v>0</v>
      </c>
      <c r="E18" s="157" t="s">
        <v>32</v>
      </c>
      <c r="F18" s="156" t="s">
        <v>33</v>
      </c>
      <c r="G18" s="156" t="s">
        <v>34</v>
      </c>
      <c r="H18" s="158" t="s">
        <v>35</v>
      </c>
    </row>
    <row r="19" spans="1:8" hidden="1">
      <c r="A19" s="268" t="s">
        <v>258</v>
      </c>
      <c r="B19" s="13" t="s">
        <v>206</v>
      </c>
      <c r="C19" s="53">
        <v>8</v>
      </c>
      <c r="D19" s="53">
        <v>24</v>
      </c>
      <c r="E19" s="53">
        <v>13</v>
      </c>
      <c r="F19" s="53">
        <v>1</v>
      </c>
      <c r="G19" s="53">
        <v>4</v>
      </c>
      <c r="H19" s="53">
        <v>60</v>
      </c>
    </row>
    <row r="20" spans="1:8" hidden="1">
      <c r="A20" s="268"/>
      <c r="B20" s="13" t="s">
        <v>256</v>
      </c>
      <c r="C20" s="53"/>
      <c r="D20" s="53"/>
      <c r="E20" s="53"/>
      <c r="F20" s="53"/>
      <c r="G20" s="53"/>
      <c r="H20" s="53"/>
    </row>
    <row r="21" spans="1:8" hidden="1">
      <c r="A21" s="268"/>
      <c r="B21" s="13" t="s">
        <v>207</v>
      </c>
      <c r="C21" s="53"/>
      <c r="D21" s="53"/>
      <c r="E21" s="53"/>
      <c r="F21" s="53"/>
      <c r="G21" s="53"/>
      <c r="H21" s="53"/>
    </row>
    <row r="22" spans="1:8" hidden="1">
      <c r="A22" s="268"/>
      <c r="B22" s="13" t="s">
        <v>208</v>
      </c>
      <c r="C22" s="53"/>
      <c r="D22" s="53"/>
      <c r="E22" s="53"/>
      <c r="F22" s="53"/>
      <c r="G22" s="53"/>
      <c r="H22" s="53"/>
    </row>
    <row r="23" spans="1:8" hidden="1">
      <c r="A23" s="268" t="s">
        <v>223</v>
      </c>
      <c r="B23" s="13" t="s">
        <v>206</v>
      </c>
      <c r="C23" s="53">
        <v>8</v>
      </c>
      <c r="D23" s="53">
        <v>21</v>
      </c>
      <c r="E23" s="53">
        <v>12</v>
      </c>
      <c r="F23" s="53">
        <v>1</v>
      </c>
      <c r="G23" s="53">
        <v>4</v>
      </c>
      <c r="H23" s="53">
        <v>63</v>
      </c>
    </row>
    <row r="24" spans="1:8" ht="14.25" hidden="1" customHeight="1">
      <c r="A24" s="268"/>
      <c r="B24" s="13" t="s">
        <v>256</v>
      </c>
      <c r="C24" s="53"/>
      <c r="D24" s="53"/>
      <c r="E24" s="53"/>
      <c r="F24" s="53"/>
      <c r="G24" s="53"/>
      <c r="H24" s="53"/>
    </row>
    <row r="25" spans="1:8" hidden="1">
      <c r="A25" s="268"/>
      <c r="B25" s="13" t="s">
        <v>207</v>
      </c>
      <c r="C25" s="53"/>
      <c r="D25" s="53"/>
      <c r="E25" s="53"/>
      <c r="F25" s="53"/>
      <c r="G25" s="53"/>
      <c r="H25" s="53"/>
    </row>
    <row r="26" spans="1:8" hidden="1">
      <c r="A26" s="268"/>
      <c r="B26" s="13" t="s">
        <v>208</v>
      </c>
      <c r="C26" s="53"/>
      <c r="D26" s="53"/>
      <c r="E26" s="53"/>
      <c r="F26" s="53"/>
      <c r="G26" s="53"/>
      <c r="H26" s="53"/>
    </row>
    <row r="27" spans="1:8">
      <c r="A27" s="268" t="s">
        <v>259</v>
      </c>
      <c r="B27" s="13" t="s">
        <v>206</v>
      </c>
      <c r="C27" s="60">
        <v>5</v>
      </c>
      <c r="D27" s="61">
        <v>13</v>
      </c>
      <c r="E27" s="61">
        <v>6</v>
      </c>
      <c r="F27" s="61">
        <v>1</v>
      </c>
      <c r="G27" s="61">
        <v>3</v>
      </c>
      <c r="H27" s="62">
        <v>14</v>
      </c>
    </row>
    <row r="28" spans="1:8">
      <c r="A28" s="268"/>
      <c r="B28" s="13" t="s">
        <v>256</v>
      </c>
      <c r="C28" s="60">
        <v>10</v>
      </c>
      <c r="D28" s="61">
        <v>37</v>
      </c>
      <c r="E28" s="61">
        <v>18</v>
      </c>
      <c r="F28" s="61">
        <v>1</v>
      </c>
      <c r="G28" s="61">
        <v>5</v>
      </c>
      <c r="H28" s="62">
        <v>29</v>
      </c>
    </row>
    <row r="29" spans="1:8">
      <c r="A29" s="268"/>
      <c r="B29" s="13" t="s">
        <v>207</v>
      </c>
      <c r="C29" s="60">
        <v>2</v>
      </c>
      <c r="D29" s="61">
        <v>2</v>
      </c>
      <c r="E29" s="61">
        <v>2</v>
      </c>
      <c r="F29" s="61"/>
      <c r="G29" s="61"/>
      <c r="H29" s="62"/>
    </row>
    <row r="30" spans="1:8">
      <c r="A30" s="269"/>
      <c r="B30" s="17" t="s">
        <v>208</v>
      </c>
      <c r="C30" s="63">
        <v>4</v>
      </c>
      <c r="D30" s="64">
        <v>11</v>
      </c>
      <c r="E30" s="64">
        <v>6</v>
      </c>
      <c r="F30" s="64"/>
      <c r="G30" s="64"/>
      <c r="H30" s="65"/>
    </row>
    <row r="31" spans="1:8">
      <c r="A31" s="268" t="s">
        <v>260</v>
      </c>
      <c r="B31" s="13" t="s">
        <v>206</v>
      </c>
      <c r="C31" s="57">
        <v>5</v>
      </c>
      <c r="D31" s="58">
        <v>14</v>
      </c>
      <c r="E31" s="58">
        <v>7</v>
      </c>
      <c r="F31" s="58" t="s">
        <v>168</v>
      </c>
      <c r="G31" s="58" t="s">
        <v>168</v>
      </c>
      <c r="H31" s="59" t="s">
        <v>168</v>
      </c>
    </row>
    <row r="32" spans="1:8">
      <c r="A32" s="268"/>
      <c r="B32" s="13" t="s">
        <v>256</v>
      </c>
      <c r="C32" s="60">
        <v>9</v>
      </c>
      <c r="D32" s="61">
        <v>33</v>
      </c>
      <c r="E32" s="61">
        <v>19</v>
      </c>
      <c r="F32" s="61"/>
      <c r="G32" s="61"/>
      <c r="H32" s="62"/>
    </row>
    <row r="33" spans="1:9">
      <c r="A33" s="268"/>
      <c r="B33" s="13" t="s">
        <v>207</v>
      </c>
      <c r="C33" s="60">
        <v>2</v>
      </c>
      <c r="D33" s="61">
        <v>2</v>
      </c>
      <c r="E33" s="61">
        <v>2</v>
      </c>
      <c r="F33" s="61"/>
      <c r="G33" s="61"/>
      <c r="H33" s="62"/>
    </row>
    <row r="34" spans="1:9">
      <c r="A34" s="268"/>
      <c r="B34" s="13" t="s">
        <v>208</v>
      </c>
      <c r="C34" s="63">
        <v>6</v>
      </c>
      <c r="D34" s="64">
        <v>11</v>
      </c>
      <c r="E34" s="64">
        <v>6</v>
      </c>
      <c r="F34" s="64"/>
      <c r="G34" s="64"/>
      <c r="H34" s="65"/>
    </row>
    <row r="35" spans="1:9">
      <c r="A35" s="288" t="s">
        <v>261</v>
      </c>
      <c r="B35" s="66" t="s">
        <v>206</v>
      </c>
      <c r="C35" s="57">
        <v>5</v>
      </c>
      <c r="D35" s="58">
        <v>13</v>
      </c>
      <c r="E35" s="58">
        <v>6</v>
      </c>
      <c r="F35" s="58">
        <v>1</v>
      </c>
      <c r="G35" s="58">
        <v>2</v>
      </c>
      <c r="H35" s="59">
        <v>32</v>
      </c>
    </row>
    <row r="36" spans="1:9">
      <c r="A36" s="268"/>
      <c r="B36" s="13" t="s">
        <v>256</v>
      </c>
      <c r="C36" s="60">
        <v>9</v>
      </c>
      <c r="D36" s="61">
        <v>31</v>
      </c>
      <c r="E36" s="61">
        <v>14</v>
      </c>
      <c r="F36" s="61">
        <v>1</v>
      </c>
      <c r="G36" s="61">
        <v>3</v>
      </c>
      <c r="H36" s="62">
        <v>41</v>
      </c>
    </row>
    <row r="37" spans="1:9">
      <c r="A37" s="268"/>
      <c r="B37" s="13" t="s">
        <v>207</v>
      </c>
      <c r="C37" s="60">
        <v>2</v>
      </c>
      <c r="D37" s="61">
        <v>3</v>
      </c>
      <c r="E37" s="61">
        <v>2</v>
      </c>
      <c r="F37" s="61"/>
      <c r="G37" s="61"/>
      <c r="H37" s="62"/>
    </row>
    <row r="38" spans="1:9">
      <c r="A38" s="269"/>
      <c r="B38" s="17" t="s">
        <v>208</v>
      </c>
      <c r="C38" s="63">
        <v>2</v>
      </c>
      <c r="D38" s="64">
        <v>2</v>
      </c>
      <c r="E38" s="64">
        <v>2</v>
      </c>
      <c r="F38" s="64"/>
      <c r="G38" s="64"/>
      <c r="H38" s="65"/>
    </row>
    <row r="39" spans="1:9">
      <c r="A39" s="269" t="s">
        <v>262</v>
      </c>
      <c r="B39" s="17" t="s">
        <v>206</v>
      </c>
      <c r="C39" s="57">
        <v>5</v>
      </c>
      <c r="D39" s="58">
        <v>11</v>
      </c>
      <c r="E39" s="58">
        <v>6</v>
      </c>
      <c r="F39" s="58"/>
      <c r="G39" s="58"/>
      <c r="H39" s="59"/>
    </row>
    <row r="40" spans="1:9">
      <c r="A40" s="271"/>
      <c r="B40" s="79" t="s">
        <v>256</v>
      </c>
      <c r="C40" s="60">
        <v>6</v>
      </c>
      <c r="D40" s="61">
        <v>24</v>
      </c>
      <c r="E40" s="61">
        <v>13</v>
      </c>
      <c r="F40" s="61">
        <v>1</v>
      </c>
      <c r="G40" s="61">
        <v>7</v>
      </c>
      <c r="H40" s="62">
        <v>84</v>
      </c>
    </row>
    <row r="41" spans="1:9">
      <c r="A41" s="271"/>
      <c r="B41" s="79" t="s">
        <v>207</v>
      </c>
      <c r="C41" s="60"/>
      <c r="D41" s="61"/>
      <c r="E41" s="61"/>
      <c r="F41" s="61"/>
      <c r="G41" s="61"/>
      <c r="H41" s="62"/>
    </row>
    <row r="42" spans="1:9">
      <c r="A42" s="288"/>
      <c r="B42" s="66" t="s">
        <v>208</v>
      </c>
      <c r="C42" s="63">
        <v>1</v>
      </c>
      <c r="D42" s="64">
        <v>1</v>
      </c>
      <c r="E42" s="64">
        <v>1</v>
      </c>
      <c r="F42" s="64"/>
      <c r="G42" s="64"/>
      <c r="H42" s="65"/>
    </row>
    <row r="43" spans="1:9" ht="33" customHeight="1">
      <c r="A43" s="18" t="s">
        <v>101</v>
      </c>
      <c r="B43" s="17" t="s">
        <v>206</v>
      </c>
      <c r="C43" s="178">
        <v>12</v>
      </c>
      <c r="D43" s="179">
        <v>36</v>
      </c>
      <c r="E43" s="179">
        <v>20</v>
      </c>
      <c r="F43" s="179">
        <v>5</v>
      </c>
      <c r="G43" s="179">
        <v>16</v>
      </c>
      <c r="H43" s="180">
        <v>146</v>
      </c>
    </row>
    <row r="44" spans="1:9" ht="33" customHeight="1">
      <c r="A44" s="282" t="s">
        <v>41</v>
      </c>
      <c r="B44" s="269"/>
      <c r="C44" s="181">
        <v>4</v>
      </c>
      <c r="D44" s="182">
        <v>14</v>
      </c>
      <c r="E44" s="182">
        <v>12</v>
      </c>
      <c r="F44" s="182"/>
      <c r="G44" s="182"/>
      <c r="H44" s="183"/>
      <c r="I44" s="52"/>
    </row>
    <row r="45" spans="1:9" ht="33" customHeight="1">
      <c r="A45" s="282" t="s">
        <v>42</v>
      </c>
      <c r="B45" s="269"/>
      <c r="C45" s="181">
        <v>5</v>
      </c>
      <c r="D45" s="182">
        <v>10</v>
      </c>
      <c r="E45" s="182">
        <v>3</v>
      </c>
      <c r="F45" s="182">
        <v>2</v>
      </c>
      <c r="G45" s="182">
        <v>6</v>
      </c>
      <c r="H45" s="183">
        <v>43</v>
      </c>
    </row>
    <row r="46" spans="1:9" ht="33" customHeight="1" thickBot="1">
      <c r="A46" s="320" t="s">
        <v>43</v>
      </c>
      <c r="B46" s="310"/>
      <c r="C46" s="184">
        <v>3</v>
      </c>
      <c r="D46" s="185">
        <v>12</v>
      </c>
      <c r="E46" s="185">
        <v>5</v>
      </c>
      <c r="F46" s="185">
        <v>3</v>
      </c>
      <c r="G46" s="185">
        <v>10</v>
      </c>
      <c r="H46" s="186">
        <v>103</v>
      </c>
    </row>
    <row r="47" spans="1:9">
      <c r="A47" s="85" t="s">
        <v>62</v>
      </c>
    </row>
  </sheetData>
  <mergeCells count="25">
    <mergeCell ref="A6:B6"/>
    <mergeCell ref="A7:B7"/>
    <mergeCell ref="A8:B8"/>
    <mergeCell ref="A9:B9"/>
    <mergeCell ref="A10:B10"/>
    <mergeCell ref="A11:B11"/>
    <mergeCell ref="A17:B18"/>
    <mergeCell ref="C17:E17"/>
    <mergeCell ref="F17:H17"/>
    <mergeCell ref="A13:B13"/>
    <mergeCell ref="A2:B3"/>
    <mergeCell ref="C2:E2"/>
    <mergeCell ref="F2:H2"/>
    <mergeCell ref="A4:B4"/>
    <mergeCell ref="A5:B5"/>
    <mergeCell ref="A12:B12"/>
    <mergeCell ref="A45:B45"/>
    <mergeCell ref="A46:B46"/>
    <mergeCell ref="A39:A42"/>
    <mergeCell ref="A19:A22"/>
    <mergeCell ref="A23:A26"/>
    <mergeCell ref="A27:A30"/>
    <mergeCell ref="A31:A34"/>
    <mergeCell ref="A35:A38"/>
    <mergeCell ref="A44:B4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97"/>
  <sheetViews>
    <sheetView view="pageBreakPreview" zoomScaleNormal="100"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9" width="10.375" style="5" customWidth="1"/>
    <col min="10" max="16384" width="9" style="5"/>
  </cols>
  <sheetData>
    <row r="1" spans="1:9" ht="18.75" customHeight="1" thickBot="1">
      <c r="B1" s="5" t="s">
        <v>44</v>
      </c>
      <c r="I1" s="10" t="s">
        <v>60</v>
      </c>
    </row>
    <row r="2" spans="1:9">
      <c r="A2" s="264" t="s">
        <v>205</v>
      </c>
      <c r="B2" s="264"/>
      <c r="C2" s="261" t="s">
        <v>36</v>
      </c>
      <c r="D2" s="261"/>
      <c r="E2" s="261"/>
      <c r="F2" s="261" t="s">
        <v>37</v>
      </c>
      <c r="G2" s="261"/>
      <c r="H2" s="261"/>
      <c r="I2" s="263"/>
    </row>
    <row r="3" spans="1:9" ht="14.25" customHeight="1">
      <c r="A3" s="330"/>
      <c r="B3" s="330"/>
      <c r="C3" s="279" t="s">
        <v>249</v>
      </c>
      <c r="D3" s="279" t="s">
        <v>45</v>
      </c>
      <c r="E3" s="331" t="s">
        <v>46</v>
      </c>
      <c r="F3" s="279" t="s">
        <v>47</v>
      </c>
      <c r="G3" s="279"/>
      <c r="H3" s="279" t="s">
        <v>49</v>
      </c>
      <c r="I3" s="281"/>
    </row>
    <row r="4" spans="1:9">
      <c r="A4" s="266"/>
      <c r="B4" s="266"/>
      <c r="C4" s="279"/>
      <c r="D4" s="279"/>
      <c r="E4" s="332"/>
      <c r="F4" s="12" t="s">
        <v>249</v>
      </c>
      <c r="G4" s="12" t="s">
        <v>35</v>
      </c>
      <c r="H4" s="12" t="s">
        <v>249</v>
      </c>
      <c r="I4" s="201" t="s">
        <v>35</v>
      </c>
    </row>
    <row r="5" spans="1:9" ht="28.5" hidden="1" customHeight="1">
      <c r="A5" s="1" t="s">
        <v>258</v>
      </c>
      <c r="B5" s="13"/>
      <c r="C5" s="52">
        <f>SUM(C25:C28)</f>
        <v>1145</v>
      </c>
      <c r="D5" s="52">
        <f t="shared" ref="D5:I5" si="0">SUM(D25:D28)</f>
        <v>122557</v>
      </c>
      <c r="E5" s="52">
        <f t="shared" si="0"/>
        <v>7217</v>
      </c>
      <c r="F5" s="52">
        <f t="shared" si="0"/>
        <v>72</v>
      </c>
      <c r="G5" s="52">
        <f t="shared" si="0"/>
        <v>7704</v>
      </c>
      <c r="H5" s="52">
        <f t="shared" si="0"/>
        <v>547</v>
      </c>
      <c r="I5" s="52">
        <f t="shared" si="0"/>
        <v>9294</v>
      </c>
    </row>
    <row r="6" spans="1:9" ht="28.5" hidden="1" customHeight="1">
      <c r="A6" s="1" t="s">
        <v>223</v>
      </c>
      <c r="B6" s="13"/>
      <c r="C6" s="52">
        <f>SUM(C29:C32)</f>
        <v>989</v>
      </c>
      <c r="D6" s="52">
        <f t="shared" ref="D6:I6" si="1">SUM(D29:D32)</f>
        <v>108398</v>
      </c>
      <c r="E6" s="52">
        <f t="shared" si="1"/>
        <v>6601</v>
      </c>
      <c r="F6" s="52">
        <f t="shared" si="1"/>
        <v>60</v>
      </c>
      <c r="G6" s="52">
        <f t="shared" si="1"/>
        <v>7238</v>
      </c>
      <c r="H6" s="52">
        <f t="shared" si="1"/>
        <v>381</v>
      </c>
      <c r="I6" s="52">
        <f t="shared" si="1"/>
        <v>6119</v>
      </c>
    </row>
    <row r="7" spans="1:9" ht="28.5" customHeight="1">
      <c r="A7" s="282" t="s">
        <v>259</v>
      </c>
      <c r="B7" s="269"/>
      <c r="C7" s="160">
        <f>SUM(C33:C36)</f>
        <v>2884</v>
      </c>
      <c r="D7" s="160">
        <f t="shared" ref="D7:I7" si="2">SUM(D33:D36)</f>
        <v>310695</v>
      </c>
      <c r="E7" s="160">
        <f t="shared" si="2"/>
        <v>18538</v>
      </c>
      <c r="F7" s="160">
        <f t="shared" si="2"/>
        <v>164</v>
      </c>
      <c r="G7" s="160">
        <f t="shared" si="2"/>
        <v>19451</v>
      </c>
      <c r="H7" s="160">
        <f t="shared" si="2"/>
        <v>1553</v>
      </c>
      <c r="I7" s="160">
        <f t="shared" si="2"/>
        <v>20524</v>
      </c>
    </row>
    <row r="8" spans="1:9" ht="28.5" customHeight="1">
      <c r="A8" s="270">
        <v>14</v>
      </c>
      <c r="B8" s="271"/>
      <c r="C8" s="160">
        <f>SUM(C37:C40)</f>
        <v>2828</v>
      </c>
      <c r="D8" s="160">
        <f t="shared" ref="D8:I8" si="3">SUM(D37:D40)</f>
        <v>293699</v>
      </c>
      <c r="E8" s="160">
        <f t="shared" si="3"/>
        <v>19180</v>
      </c>
      <c r="F8" s="160">
        <f t="shared" si="3"/>
        <v>139</v>
      </c>
      <c r="G8" s="160">
        <f t="shared" si="3"/>
        <v>18980</v>
      </c>
      <c r="H8" s="160">
        <f t="shared" si="3"/>
        <v>1585</v>
      </c>
      <c r="I8" s="160">
        <f t="shared" si="3"/>
        <v>22347</v>
      </c>
    </row>
    <row r="9" spans="1:9" ht="28.5" customHeight="1">
      <c r="A9" s="270">
        <v>15</v>
      </c>
      <c r="B9" s="271"/>
      <c r="C9" s="160">
        <f>SUM(C41:C44)</f>
        <v>2684</v>
      </c>
      <c r="D9" s="160">
        <f t="shared" ref="D9:I9" si="4">SUM(D41:D44)</f>
        <v>276353</v>
      </c>
      <c r="E9" s="160">
        <f t="shared" si="4"/>
        <v>18135</v>
      </c>
      <c r="F9" s="160">
        <f t="shared" si="4"/>
        <v>164</v>
      </c>
      <c r="G9" s="160">
        <f t="shared" si="4"/>
        <v>19685</v>
      </c>
      <c r="H9" s="160">
        <f t="shared" si="4"/>
        <v>1525</v>
      </c>
      <c r="I9" s="160">
        <f t="shared" si="4"/>
        <v>18270</v>
      </c>
    </row>
    <row r="10" spans="1:9" ht="28.5" customHeight="1">
      <c r="A10" s="270">
        <v>16</v>
      </c>
      <c r="B10" s="271"/>
      <c r="C10" s="160">
        <f>SUM(C45:C48)</f>
        <v>2692</v>
      </c>
      <c r="D10" s="160">
        <f t="shared" ref="D10:I10" si="5">SUM(D45:D48)</f>
        <v>266337</v>
      </c>
      <c r="E10" s="160">
        <f t="shared" si="5"/>
        <v>16481</v>
      </c>
      <c r="F10" s="160">
        <f t="shared" si="5"/>
        <v>160</v>
      </c>
      <c r="G10" s="160">
        <f t="shared" si="5"/>
        <v>17831</v>
      </c>
      <c r="H10" s="160">
        <f t="shared" si="5"/>
        <v>1564</v>
      </c>
      <c r="I10" s="160">
        <f t="shared" si="5"/>
        <v>19597</v>
      </c>
    </row>
    <row r="11" spans="1:9" ht="28.5" customHeight="1">
      <c r="A11" s="270">
        <v>17</v>
      </c>
      <c r="B11" s="271"/>
      <c r="C11" s="160">
        <f t="shared" ref="C11:I11" si="6">SUM(C49)</f>
        <v>3204</v>
      </c>
      <c r="D11" s="160">
        <f t="shared" si="6"/>
        <v>287945</v>
      </c>
      <c r="E11" s="160">
        <f t="shared" si="6"/>
        <v>16843</v>
      </c>
      <c r="F11" s="160">
        <f t="shared" si="6"/>
        <v>147</v>
      </c>
      <c r="G11" s="160">
        <f t="shared" si="6"/>
        <v>14804</v>
      </c>
      <c r="H11" s="160">
        <f t="shared" si="6"/>
        <v>1518</v>
      </c>
      <c r="I11" s="160">
        <f t="shared" si="6"/>
        <v>18475</v>
      </c>
    </row>
    <row r="12" spans="1:9" ht="28.5" customHeight="1">
      <c r="A12" s="3" t="s">
        <v>181</v>
      </c>
      <c r="B12" s="188"/>
      <c r="C12" s="52"/>
      <c r="D12" s="52"/>
      <c r="E12" s="52"/>
      <c r="F12" s="52"/>
      <c r="G12" s="52"/>
      <c r="H12" s="52"/>
      <c r="I12" s="52"/>
    </row>
    <row r="13" spans="1:9" ht="28.5" customHeight="1">
      <c r="A13" s="270" t="s">
        <v>51</v>
      </c>
      <c r="B13" s="271"/>
      <c r="C13" s="160">
        <f t="shared" ref="C13:I18" si="7">SUM(C51:C51)</f>
        <v>1244</v>
      </c>
      <c r="D13" s="160">
        <f t="shared" si="7"/>
        <v>142250</v>
      </c>
      <c r="E13" s="160">
        <f t="shared" si="7"/>
        <v>12798</v>
      </c>
      <c r="F13" s="160">
        <f t="shared" si="7"/>
        <v>107</v>
      </c>
      <c r="G13" s="160">
        <f t="shared" si="7"/>
        <v>12094</v>
      </c>
      <c r="H13" s="160">
        <f t="shared" si="7"/>
        <v>902</v>
      </c>
      <c r="I13" s="160">
        <f t="shared" si="7"/>
        <v>14290</v>
      </c>
    </row>
    <row r="14" spans="1:9" ht="28.5" customHeight="1">
      <c r="A14" s="321" t="s">
        <v>52</v>
      </c>
      <c r="B14" s="322"/>
      <c r="C14" s="189">
        <f t="shared" si="7"/>
        <v>0</v>
      </c>
      <c r="D14" s="189">
        <f t="shared" si="7"/>
        <v>0</v>
      </c>
      <c r="E14" s="189">
        <f t="shared" si="7"/>
        <v>0</v>
      </c>
      <c r="F14" s="189">
        <f t="shared" si="7"/>
        <v>0</v>
      </c>
      <c r="G14" s="189">
        <f t="shared" si="7"/>
        <v>0</v>
      </c>
      <c r="H14" s="189">
        <f t="shared" si="7"/>
        <v>0</v>
      </c>
      <c r="I14" s="189">
        <f t="shared" si="7"/>
        <v>0</v>
      </c>
    </row>
    <row r="15" spans="1:9" ht="28.5" customHeight="1">
      <c r="A15" s="321" t="s">
        <v>53</v>
      </c>
      <c r="B15" s="322"/>
      <c r="C15" s="160">
        <f t="shared" si="7"/>
        <v>1849</v>
      </c>
      <c r="D15" s="160">
        <f t="shared" si="7"/>
        <v>134885</v>
      </c>
      <c r="E15" s="160">
        <f t="shared" si="7"/>
        <v>3368</v>
      </c>
      <c r="F15" s="160">
        <f t="shared" si="7"/>
        <v>35</v>
      </c>
      <c r="G15" s="160">
        <f t="shared" si="7"/>
        <v>2294</v>
      </c>
      <c r="H15" s="160">
        <f t="shared" si="7"/>
        <v>550</v>
      </c>
      <c r="I15" s="160">
        <f t="shared" si="7"/>
        <v>3509</v>
      </c>
    </row>
    <row r="16" spans="1:9" ht="28.5" customHeight="1">
      <c r="A16" s="270" t="s">
        <v>54</v>
      </c>
      <c r="B16" s="271"/>
      <c r="C16" s="160">
        <f t="shared" si="7"/>
        <v>51</v>
      </c>
      <c r="D16" s="160">
        <f t="shared" si="7"/>
        <v>8410</v>
      </c>
      <c r="E16" s="160">
        <f t="shared" si="7"/>
        <v>441</v>
      </c>
      <c r="F16" s="160">
        <f t="shared" si="7"/>
        <v>2</v>
      </c>
      <c r="G16" s="160">
        <f t="shared" si="7"/>
        <v>306</v>
      </c>
      <c r="H16" s="160">
        <f t="shared" si="7"/>
        <v>24</v>
      </c>
      <c r="I16" s="160">
        <f t="shared" si="7"/>
        <v>340</v>
      </c>
    </row>
    <row r="17" spans="1:9" ht="28.5" customHeight="1">
      <c r="A17" s="270" t="s">
        <v>55</v>
      </c>
      <c r="B17" s="271"/>
      <c r="C17" s="160">
        <f t="shared" si="7"/>
        <v>60</v>
      </c>
      <c r="D17" s="160">
        <f t="shared" si="7"/>
        <v>2400</v>
      </c>
      <c r="E17" s="160">
        <f t="shared" si="7"/>
        <v>236</v>
      </c>
      <c r="F17" s="160">
        <f t="shared" si="7"/>
        <v>3</v>
      </c>
      <c r="G17" s="160">
        <f t="shared" si="7"/>
        <v>109</v>
      </c>
      <c r="H17" s="160">
        <f t="shared" si="7"/>
        <v>42</v>
      </c>
      <c r="I17" s="160">
        <f t="shared" si="7"/>
        <v>336</v>
      </c>
    </row>
    <row r="18" spans="1:9" ht="28.5" customHeight="1" thickBot="1">
      <c r="A18" s="272" t="s">
        <v>56</v>
      </c>
      <c r="B18" s="273"/>
      <c r="C18" s="162">
        <f t="shared" si="7"/>
        <v>0</v>
      </c>
      <c r="D18" s="162">
        <f t="shared" si="7"/>
        <v>0</v>
      </c>
      <c r="E18" s="162">
        <f t="shared" si="7"/>
        <v>0</v>
      </c>
      <c r="F18" s="162">
        <f t="shared" si="7"/>
        <v>0</v>
      </c>
      <c r="G18" s="162">
        <f t="shared" si="7"/>
        <v>0</v>
      </c>
      <c r="H18" s="162">
        <f t="shared" si="7"/>
        <v>0</v>
      </c>
      <c r="I18" s="162">
        <f t="shared" si="7"/>
        <v>0</v>
      </c>
    </row>
    <row r="19" spans="1:9" ht="18" customHeight="1">
      <c r="A19" s="85" t="s">
        <v>62</v>
      </c>
    </row>
    <row r="21" spans="1:9" ht="14.25" thickBot="1">
      <c r="B21" s="5" t="s">
        <v>44</v>
      </c>
      <c r="I21" s="10" t="s">
        <v>60</v>
      </c>
    </row>
    <row r="22" spans="1:9">
      <c r="A22" s="274" t="s">
        <v>205</v>
      </c>
      <c r="B22" s="274"/>
      <c r="C22" s="261" t="s">
        <v>36</v>
      </c>
      <c r="D22" s="261"/>
      <c r="E22" s="261"/>
      <c r="F22" s="261" t="s">
        <v>37</v>
      </c>
      <c r="G22" s="261"/>
      <c r="H22" s="261"/>
      <c r="I22" s="263"/>
    </row>
    <row r="23" spans="1:9">
      <c r="A23" s="270"/>
      <c r="B23" s="270"/>
      <c r="C23" s="326" t="s">
        <v>249</v>
      </c>
      <c r="D23" s="326" t="s">
        <v>45</v>
      </c>
      <c r="E23" s="328" t="s">
        <v>46</v>
      </c>
      <c r="F23" s="281" t="s">
        <v>47</v>
      </c>
      <c r="G23" s="305"/>
      <c r="H23" s="281" t="s">
        <v>49</v>
      </c>
      <c r="I23" s="325"/>
    </row>
    <row r="24" spans="1:9">
      <c r="A24" s="312"/>
      <c r="B24" s="312"/>
      <c r="C24" s="327"/>
      <c r="D24" s="327"/>
      <c r="E24" s="329"/>
      <c r="F24" s="6" t="s">
        <v>48</v>
      </c>
      <c r="G24" s="6" t="s">
        <v>35</v>
      </c>
      <c r="H24" s="6" t="s">
        <v>48</v>
      </c>
      <c r="I24" s="7" t="s">
        <v>35</v>
      </c>
    </row>
    <row r="25" spans="1:9" hidden="1">
      <c r="A25" s="268" t="s">
        <v>258</v>
      </c>
      <c r="B25" s="13" t="s">
        <v>206</v>
      </c>
      <c r="C25" s="52">
        <v>1145</v>
      </c>
      <c r="D25" s="52">
        <v>122557</v>
      </c>
      <c r="E25" s="52">
        <v>7217</v>
      </c>
      <c r="F25" s="52">
        <v>72</v>
      </c>
      <c r="G25" s="52">
        <v>7704</v>
      </c>
      <c r="H25" s="52">
        <v>547</v>
      </c>
      <c r="I25" s="52">
        <v>9294</v>
      </c>
    </row>
    <row r="26" spans="1:9" hidden="1">
      <c r="A26" s="268"/>
      <c r="B26" s="13" t="s">
        <v>256</v>
      </c>
      <c r="C26" s="52"/>
      <c r="D26" s="52"/>
      <c r="E26" s="52"/>
      <c r="F26" s="52"/>
      <c r="G26" s="52"/>
      <c r="H26" s="52"/>
      <c r="I26" s="52"/>
    </row>
    <row r="27" spans="1:9" hidden="1">
      <c r="A27" s="268"/>
      <c r="B27" s="13" t="s">
        <v>207</v>
      </c>
      <c r="C27" s="52"/>
      <c r="D27" s="52"/>
      <c r="E27" s="52"/>
      <c r="F27" s="52"/>
      <c r="G27" s="52"/>
      <c r="H27" s="52"/>
      <c r="I27" s="52"/>
    </row>
    <row r="28" spans="1:9" hidden="1">
      <c r="A28" s="268"/>
      <c r="B28" s="13" t="s">
        <v>208</v>
      </c>
      <c r="C28" s="52"/>
      <c r="D28" s="52"/>
      <c r="E28" s="52"/>
      <c r="F28" s="52"/>
      <c r="G28" s="52"/>
      <c r="H28" s="52"/>
      <c r="I28" s="52"/>
    </row>
    <row r="29" spans="1:9" hidden="1">
      <c r="A29" s="268" t="s">
        <v>223</v>
      </c>
      <c r="B29" s="13" t="s">
        <v>206</v>
      </c>
      <c r="C29" s="52">
        <v>989</v>
      </c>
      <c r="D29" s="52">
        <v>108398</v>
      </c>
      <c r="E29" s="52">
        <v>6601</v>
      </c>
      <c r="F29" s="52">
        <v>60</v>
      </c>
      <c r="G29" s="52">
        <v>7238</v>
      </c>
      <c r="H29" s="52">
        <v>381</v>
      </c>
      <c r="I29" s="52">
        <v>6119</v>
      </c>
    </row>
    <row r="30" spans="1:9" hidden="1">
      <c r="A30" s="268"/>
      <c r="B30" s="13" t="s">
        <v>256</v>
      </c>
      <c r="C30" s="52"/>
      <c r="D30" s="52"/>
      <c r="E30" s="52"/>
      <c r="F30" s="52"/>
      <c r="G30" s="52"/>
      <c r="H30" s="52"/>
      <c r="I30" s="52"/>
    </row>
    <row r="31" spans="1:9" hidden="1">
      <c r="A31" s="268"/>
      <c r="B31" s="13" t="s">
        <v>207</v>
      </c>
      <c r="C31" s="52"/>
      <c r="D31" s="52"/>
      <c r="E31" s="52"/>
      <c r="F31" s="52"/>
      <c r="G31" s="52"/>
      <c r="H31" s="52"/>
      <c r="I31" s="52"/>
    </row>
    <row r="32" spans="1:9" hidden="1">
      <c r="A32" s="268"/>
      <c r="B32" s="13" t="s">
        <v>208</v>
      </c>
      <c r="C32" s="52"/>
      <c r="D32" s="52"/>
      <c r="E32" s="52"/>
      <c r="F32" s="52"/>
      <c r="G32" s="52"/>
      <c r="H32" s="52"/>
      <c r="I32" s="52"/>
    </row>
    <row r="33" spans="1:9">
      <c r="A33" s="268" t="s">
        <v>259</v>
      </c>
      <c r="B33" s="13" t="s">
        <v>206</v>
      </c>
      <c r="C33" s="163">
        <v>865</v>
      </c>
      <c r="D33" s="164">
        <v>104220</v>
      </c>
      <c r="E33" s="164">
        <v>6251</v>
      </c>
      <c r="F33" s="164">
        <v>64</v>
      </c>
      <c r="G33" s="164">
        <v>10271</v>
      </c>
      <c r="H33" s="164">
        <v>423</v>
      </c>
      <c r="I33" s="165">
        <v>6133</v>
      </c>
    </row>
    <row r="34" spans="1:9">
      <c r="A34" s="268"/>
      <c r="B34" s="13" t="s">
        <v>256</v>
      </c>
      <c r="C34" s="166">
        <v>272</v>
      </c>
      <c r="D34" s="167">
        <v>45080</v>
      </c>
      <c r="E34" s="167">
        <v>3419</v>
      </c>
      <c r="F34" s="167">
        <v>26</v>
      </c>
      <c r="G34" s="167">
        <v>444</v>
      </c>
      <c r="H34" s="167">
        <v>288</v>
      </c>
      <c r="I34" s="168">
        <v>4109</v>
      </c>
    </row>
    <row r="35" spans="1:9">
      <c r="A35" s="268"/>
      <c r="B35" s="13" t="s">
        <v>207</v>
      </c>
      <c r="C35" s="166">
        <v>202</v>
      </c>
      <c r="D35" s="167">
        <v>19538</v>
      </c>
      <c r="E35" s="167">
        <v>1073</v>
      </c>
      <c r="F35" s="167">
        <v>2</v>
      </c>
      <c r="G35" s="167">
        <v>200</v>
      </c>
      <c r="H35" s="167">
        <v>110</v>
      </c>
      <c r="I35" s="168">
        <v>1405</v>
      </c>
    </row>
    <row r="36" spans="1:9">
      <c r="A36" s="268"/>
      <c r="B36" s="13" t="s">
        <v>208</v>
      </c>
      <c r="C36" s="169">
        <v>1545</v>
      </c>
      <c r="D36" s="170">
        <v>141857</v>
      </c>
      <c r="E36" s="170">
        <v>7795</v>
      </c>
      <c r="F36" s="170">
        <v>72</v>
      </c>
      <c r="G36" s="170">
        <v>8536</v>
      </c>
      <c r="H36" s="170">
        <v>732</v>
      </c>
      <c r="I36" s="171">
        <v>8877</v>
      </c>
    </row>
    <row r="37" spans="1:9">
      <c r="A37" s="268" t="s">
        <v>260</v>
      </c>
      <c r="B37" s="13" t="s">
        <v>206</v>
      </c>
      <c r="C37" s="163">
        <v>815</v>
      </c>
      <c r="D37" s="164">
        <v>95248</v>
      </c>
      <c r="E37" s="164">
        <v>6068</v>
      </c>
      <c r="F37" s="164">
        <v>44</v>
      </c>
      <c r="G37" s="164">
        <v>6803</v>
      </c>
      <c r="H37" s="164">
        <v>421</v>
      </c>
      <c r="I37" s="165">
        <v>6328</v>
      </c>
    </row>
    <row r="38" spans="1:9">
      <c r="A38" s="268"/>
      <c r="B38" s="13" t="s">
        <v>256</v>
      </c>
      <c r="C38" s="166">
        <v>285</v>
      </c>
      <c r="D38" s="167">
        <v>45251</v>
      </c>
      <c r="E38" s="167">
        <v>3979</v>
      </c>
      <c r="F38" s="167">
        <v>24</v>
      </c>
      <c r="G38" s="167">
        <v>3793</v>
      </c>
      <c r="H38" s="167">
        <v>299</v>
      </c>
      <c r="I38" s="168">
        <v>5044</v>
      </c>
    </row>
    <row r="39" spans="1:9">
      <c r="A39" s="268"/>
      <c r="B39" s="13" t="s">
        <v>207</v>
      </c>
      <c r="C39" s="166">
        <v>194</v>
      </c>
      <c r="D39" s="167">
        <v>19730</v>
      </c>
      <c r="E39" s="167">
        <v>1286</v>
      </c>
      <c r="F39" s="167">
        <v>3</v>
      </c>
      <c r="G39" s="167">
        <v>554</v>
      </c>
      <c r="H39" s="167">
        <v>110</v>
      </c>
      <c r="I39" s="168">
        <v>1308</v>
      </c>
    </row>
    <row r="40" spans="1:9">
      <c r="A40" s="268"/>
      <c r="B40" s="13" t="s">
        <v>208</v>
      </c>
      <c r="C40" s="169">
        <v>1534</v>
      </c>
      <c r="D40" s="170">
        <v>133470</v>
      </c>
      <c r="E40" s="170">
        <v>7847</v>
      </c>
      <c r="F40" s="170">
        <v>68</v>
      </c>
      <c r="G40" s="170">
        <v>7830</v>
      </c>
      <c r="H40" s="170">
        <v>755</v>
      </c>
      <c r="I40" s="171">
        <v>9667</v>
      </c>
    </row>
    <row r="41" spans="1:9">
      <c r="A41" s="268" t="s">
        <v>261</v>
      </c>
      <c r="B41" s="13" t="s">
        <v>206</v>
      </c>
      <c r="C41" s="163">
        <v>801</v>
      </c>
      <c r="D41" s="164">
        <v>90608</v>
      </c>
      <c r="E41" s="164">
        <v>5815</v>
      </c>
      <c r="F41" s="164">
        <v>66</v>
      </c>
      <c r="G41" s="164">
        <v>7473</v>
      </c>
      <c r="H41" s="164">
        <v>392</v>
      </c>
      <c r="I41" s="165">
        <v>5282</v>
      </c>
    </row>
    <row r="42" spans="1:9">
      <c r="A42" s="268"/>
      <c r="B42" s="13" t="s">
        <v>256</v>
      </c>
      <c r="C42" s="166">
        <v>264</v>
      </c>
      <c r="D42" s="167">
        <v>42285</v>
      </c>
      <c r="E42" s="167">
        <v>3763</v>
      </c>
      <c r="F42" s="167">
        <v>22</v>
      </c>
      <c r="G42" s="167">
        <v>3842</v>
      </c>
      <c r="H42" s="167">
        <v>276</v>
      </c>
      <c r="I42" s="168">
        <v>4147</v>
      </c>
    </row>
    <row r="43" spans="1:9">
      <c r="A43" s="268"/>
      <c r="B43" s="13" t="s">
        <v>207</v>
      </c>
      <c r="C43" s="166">
        <v>194</v>
      </c>
      <c r="D43" s="167">
        <v>19275</v>
      </c>
      <c r="E43" s="167">
        <v>1210</v>
      </c>
      <c r="F43" s="167">
        <v>7</v>
      </c>
      <c r="G43" s="167">
        <v>1017</v>
      </c>
      <c r="H43" s="167">
        <v>107</v>
      </c>
      <c r="I43" s="168">
        <v>973</v>
      </c>
    </row>
    <row r="44" spans="1:9">
      <c r="A44" s="268"/>
      <c r="B44" s="17" t="s">
        <v>208</v>
      </c>
      <c r="C44" s="169">
        <v>1425</v>
      </c>
      <c r="D44" s="170">
        <v>124185</v>
      </c>
      <c r="E44" s="170">
        <v>7347</v>
      </c>
      <c r="F44" s="170">
        <v>69</v>
      </c>
      <c r="G44" s="170">
        <v>7353</v>
      </c>
      <c r="H44" s="170">
        <v>750</v>
      </c>
      <c r="I44" s="171">
        <v>7868</v>
      </c>
    </row>
    <row r="45" spans="1:9">
      <c r="A45" s="268" t="s">
        <v>262</v>
      </c>
      <c r="B45" s="13" t="s">
        <v>206</v>
      </c>
      <c r="C45" s="163">
        <v>755</v>
      </c>
      <c r="D45" s="164">
        <v>79819</v>
      </c>
      <c r="E45" s="164">
        <v>5171</v>
      </c>
      <c r="F45" s="164">
        <v>49</v>
      </c>
      <c r="G45" s="164">
        <v>5616</v>
      </c>
      <c r="H45" s="164">
        <v>418</v>
      </c>
      <c r="I45" s="165">
        <v>5824</v>
      </c>
    </row>
    <row r="46" spans="1:9">
      <c r="A46" s="268"/>
      <c r="B46" s="13" t="s">
        <v>256</v>
      </c>
      <c r="C46" s="166">
        <v>276</v>
      </c>
      <c r="D46" s="167">
        <v>46870</v>
      </c>
      <c r="E46" s="167">
        <v>3660</v>
      </c>
      <c r="F46" s="167">
        <v>13</v>
      </c>
      <c r="G46" s="167">
        <v>2266</v>
      </c>
      <c r="H46" s="167">
        <v>255</v>
      </c>
      <c r="I46" s="168">
        <v>3848</v>
      </c>
    </row>
    <row r="47" spans="1:9">
      <c r="A47" s="268"/>
      <c r="B47" s="13" t="s">
        <v>207</v>
      </c>
      <c r="C47" s="166">
        <v>155</v>
      </c>
      <c r="D47" s="167">
        <v>14766</v>
      </c>
      <c r="E47" s="167">
        <v>812</v>
      </c>
      <c r="F47" s="167">
        <v>6</v>
      </c>
      <c r="G47" s="167">
        <v>663</v>
      </c>
      <c r="H47" s="167">
        <v>102</v>
      </c>
      <c r="I47" s="168">
        <v>1117</v>
      </c>
    </row>
    <row r="48" spans="1:9">
      <c r="A48" s="269"/>
      <c r="B48" s="13" t="s">
        <v>208</v>
      </c>
      <c r="C48" s="169">
        <v>1506</v>
      </c>
      <c r="D48" s="170">
        <v>124882</v>
      </c>
      <c r="E48" s="170">
        <v>6838</v>
      </c>
      <c r="F48" s="170">
        <v>92</v>
      </c>
      <c r="G48" s="170">
        <v>9286</v>
      </c>
      <c r="H48" s="170">
        <v>789</v>
      </c>
      <c r="I48" s="171">
        <v>8808</v>
      </c>
    </row>
    <row r="49" spans="1:9" ht="37.5" customHeight="1">
      <c r="A49" s="1" t="s">
        <v>101</v>
      </c>
      <c r="B49" s="66" t="s">
        <v>206</v>
      </c>
      <c r="C49" s="190">
        <v>3204</v>
      </c>
      <c r="D49" s="191">
        <v>287945</v>
      </c>
      <c r="E49" s="191">
        <v>16843</v>
      </c>
      <c r="F49" s="191">
        <v>147</v>
      </c>
      <c r="G49" s="191">
        <v>14804</v>
      </c>
      <c r="H49" s="191">
        <v>1518</v>
      </c>
      <c r="I49" s="192">
        <v>18475</v>
      </c>
    </row>
    <row r="50" spans="1:9">
      <c r="A50" s="3" t="s">
        <v>180</v>
      </c>
      <c r="B50" s="52"/>
      <c r="C50" s="52"/>
      <c r="D50" s="52"/>
      <c r="E50" s="52"/>
      <c r="F50" s="52"/>
      <c r="G50" s="52"/>
      <c r="H50" s="52"/>
      <c r="I50" s="52"/>
    </row>
    <row r="51" spans="1:9" ht="30.75" customHeight="1">
      <c r="A51" s="282" t="s">
        <v>51</v>
      </c>
      <c r="B51" s="269"/>
      <c r="C51" s="193">
        <v>1244</v>
      </c>
      <c r="D51" s="194">
        <v>142250</v>
      </c>
      <c r="E51" s="194">
        <v>12798</v>
      </c>
      <c r="F51" s="194">
        <v>107</v>
      </c>
      <c r="G51" s="194">
        <v>12094</v>
      </c>
      <c r="H51" s="194">
        <v>902</v>
      </c>
      <c r="I51" s="195">
        <v>14290</v>
      </c>
    </row>
    <row r="52" spans="1:9" ht="30.75" customHeight="1">
      <c r="A52" s="323" t="s">
        <v>52</v>
      </c>
      <c r="B52" s="324"/>
      <c r="C52" s="196">
        <v>0</v>
      </c>
      <c r="D52" s="197">
        <v>0</v>
      </c>
      <c r="E52" s="197">
        <v>0</v>
      </c>
      <c r="F52" s="197">
        <v>0</v>
      </c>
      <c r="G52" s="197">
        <v>0</v>
      </c>
      <c r="H52" s="197">
        <v>0</v>
      </c>
      <c r="I52" s="198">
        <v>0</v>
      </c>
    </row>
    <row r="53" spans="1:9" ht="30.75" customHeight="1">
      <c r="A53" s="323" t="s">
        <v>53</v>
      </c>
      <c r="B53" s="324"/>
      <c r="C53" s="193">
        <v>1849</v>
      </c>
      <c r="D53" s="194">
        <v>134885</v>
      </c>
      <c r="E53" s="194">
        <v>3368</v>
      </c>
      <c r="F53" s="194">
        <v>35</v>
      </c>
      <c r="G53" s="194">
        <v>2294</v>
      </c>
      <c r="H53" s="194">
        <v>550</v>
      </c>
      <c r="I53" s="195">
        <v>3509</v>
      </c>
    </row>
    <row r="54" spans="1:9" ht="30.75" customHeight="1">
      <c r="A54" s="282" t="s">
        <v>54</v>
      </c>
      <c r="B54" s="269"/>
      <c r="C54" s="193">
        <v>51</v>
      </c>
      <c r="D54" s="194">
        <v>8410</v>
      </c>
      <c r="E54" s="194">
        <v>441</v>
      </c>
      <c r="F54" s="194">
        <v>2</v>
      </c>
      <c r="G54" s="194">
        <v>306</v>
      </c>
      <c r="H54" s="194">
        <v>24</v>
      </c>
      <c r="I54" s="195">
        <v>340</v>
      </c>
    </row>
    <row r="55" spans="1:9" ht="30.75" customHeight="1">
      <c r="A55" s="282" t="s">
        <v>55</v>
      </c>
      <c r="B55" s="269"/>
      <c r="C55" s="193">
        <v>60</v>
      </c>
      <c r="D55" s="194">
        <v>2400</v>
      </c>
      <c r="E55" s="194">
        <v>236</v>
      </c>
      <c r="F55" s="194">
        <v>3</v>
      </c>
      <c r="G55" s="194">
        <v>109</v>
      </c>
      <c r="H55" s="194">
        <v>42</v>
      </c>
      <c r="I55" s="195">
        <v>336</v>
      </c>
    </row>
    <row r="56" spans="1:9" ht="30.75" customHeight="1" thickBot="1">
      <c r="A56" s="320" t="s">
        <v>56</v>
      </c>
      <c r="B56" s="310"/>
      <c r="C56" s="172">
        <v>0</v>
      </c>
      <c r="D56" s="173">
        <v>0</v>
      </c>
      <c r="E56" s="173">
        <v>0</v>
      </c>
      <c r="F56" s="173">
        <v>0</v>
      </c>
      <c r="G56" s="173">
        <v>0</v>
      </c>
      <c r="H56" s="173">
        <v>0</v>
      </c>
      <c r="I56" s="174">
        <v>0</v>
      </c>
    </row>
    <row r="57" spans="1:9">
      <c r="A57" s="85" t="s">
        <v>62</v>
      </c>
    </row>
    <row r="69" ht="14.25" customHeight="1"/>
    <row r="97" ht="14.25" customHeight="1"/>
  </sheetData>
  <mergeCells count="39">
    <mergeCell ref="A14:B14"/>
    <mergeCell ref="H3:I3"/>
    <mergeCell ref="A2:B4"/>
    <mergeCell ref="C2:E2"/>
    <mergeCell ref="F2:I2"/>
    <mergeCell ref="C3:C4"/>
    <mergeCell ref="D3:D4"/>
    <mergeCell ref="E3:E4"/>
    <mergeCell ref="F3:G3"/>
    <mergeCell ref="A25:A28"/>
    <mergeCell ref="A29:A32"/>
    <mergeCell ref="H23:I23"/>
    <mergeCell ref="A22:B24"/>
    <mergeCell ref="C22:E22"/>
    <mergeCell ref="F22:I22"/>
    <mergeCell ref="C23:C24"/>
    <mergeCell ref="D23:D24"/>
    <mergeCell ref="E23:E24"/>
    <mergeCell ref="F23:G23"/>
    <mergeCell ref="A53:B53"/>
    <mergeCell ref="A54:B54"/>
    <mergeCell ref="A55:B55"/>
    <mergeCell ref="A56:B56"/>
    <mergeCell ref="A7:B7"/>
    <mergeCell ref="A8:B8"/>
    <mergeCell ref="A9:B9"/>
    <mergeCell ref="A10:B10"/>
    <mergeCell ref="A11:B11"/>
    <mergeCell ref="A13:B13"/>
    <mergeCell ref="A15:B15"/>
    <mergeCell ref="A51:B51"/>
    <mergeCell ref="A52:B52"/>
    <mergeCell ref="A17:B17"/>
    <mergeCell ref="A18:B18"/>
    <mergeCell ref="A33:A36"/>
    <mergeCell ref="A16:B16"/>
    <mergeCell ref="A37:A40"/>
    <mergeCell ref="A41:A44"/>
    <mergeCell ref="A45:A4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41"/>
  <sheetViews>
    <sheetView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5" width="12.5" style="5" customWidth="1"/>
    <col min="6" max="8" width="11.625" style="5" customWidth="1"/>
    <col min="9" max="16384" width="9" style="5"/>
  </cols>
  <sheetData>
    <row r="1" spans="1:8" ht="18.75" customHeight="1" thickBot="1">
      <c r="B1" s="5" t="s">
        <v>58</v>
      </c>
      <c r="H1" s="10" t="s">
        <v>59</v>
      </c>
    </row>
    <row r="2" spans="1:8" ht="18.75" customHeight="1">
      <c r="A2" s="264" t="s">
        <v>205</v>
      </c>
      <c r="B2" s="264"/>
      <c r="C2" s="261" t="s">
        <v>36</v>
      </c>
      <c r="D2" s="261"/>
      <c r="E2" s="261"/>
      <c r="F2" s="261" t="s">
        <v>37</v>
      </c>
      <c r="G2" s="261"/>
      <c r="H2" s="263"/>
    </row>
    <row r="3" spans="1:8" ht="24" customHeight="1">
      <c r="A3" s="330"/>
      <c r="B3" s="330"/>
      <c r="C3" s="13" t="s">
        <v>31</v>
      </c>
      <c r="D3" s="13" t="s">
        <v>211</v>
      </c>
      <c r="E3" s="116" t="s">
        <v>46</v>
      </c>
      <c r="F3" s="13" t="s">
        <v>33</v>
      </c>
      <c r="G3" s="13" t="s">
        <v>34</v>
      </c>
      <c r="H3" s="14" t="s">
        <v>35</v>
      </c>
    </row>
    <row r="4" spans="1:8" hidden="1">
      <c r="A4" s="282" t="s">
        <v>258</v>
      </c>
      <c r="B4" s="269"/>
      <c r="C4" s="52">
        <f t="shared" ref="C4:H4" si="0">SUM(C16:C19)</f>
        <v>158</v>
      </c>
      <c r="D4" s="52">
        <f t="shared" si="0"/>
        <v>768</v>
      </c>
      <c r="E4" s="52">
        <f t="shared" si="0"/>
        <v>1577</v>
      </c>
      <c r="F4" s="52">
        <f t="shared" si="0"/>
        <v>41</v>
      </c>
      <c r="G4" s="52">
        <f t="shared" si="0"/>
        <v>83</v>
      </c>
      <c r="H4" s="52">
        <f t="shared" si="0"/>
        <v>2142</v>
      </c>
    </row>
    <row r="5" spans="1:8" hidden="1">
      <c r="A5" s="270" t="s">
        <v>223</v>
      </c>
      <c r="B5" s="271"/>
      <c r="C5" s="52">
        <f t="shared" ref="C5:H5" si="1">SUM(C20:C23)</f>
        <v>197</v>
      </c>
      <c r="D5" s="52">
        <f t="shared" si="1"/>
        <v>779</v>
      </c>
      <c r="E5" s="52">
        <f t="shared" si="1"/>
        <v>1735</v>
      </c>
      <c r="F5" s="52">
        <f t="shared" si="1"/>
        <v>71</v>
      </c>
      <c r="G5" s="52">
        <f t="shared" si="1"/>
        <v>123</v>
      </c>
      <c r="H5" s="52">
        <f t="shared" si="1"/>
        <v>3655</v>
      </c>
    </row>
    <row r="6" spans="1:8" ht="18" customHeight="1">
      <c r="A6" s="282" t="s">
        <v>259</v>
      </c>
      <c r="B6" s="269"/>
      <c r="C6" s="160">
        <f t="shared" ref="C6:H6" si="2">SUM(C24:C27)</f>
        <v>289</v>
      </c>
      <c r="D6" s="160">
        <f t="shared" si="2"/>
        <v>1140</v>
      </c>
      <c r="E6" s="160">
        <f t="shared" si="2"/>
        <v>2618</v>
      </c>
      <c r="F6" s="160">
        <f t="shared" si="2"/>
        <v>93</v>
      </c>
      <c r="G6" s="160">
        <f t="shared" si="2"/>
        <v>142</v>
      </c>
      <c r="H6" s="160">
        <f t="shared" si="2"/>
        <v>6476</v>
      </c>
    </row>
    <row r="7" spans="1:8" ht="18" customHeight="1">
      <c r="A7" s="270">
        <v>14</v>
      </c>
      <c r="B7" s="271"/>
      <c r="C7" s="160">
        <f t="shared" ref="C7:H7" si="3">SUM(C28:C31)</f>
        <v>284</v>
      </c>
      <c r="D7" s="160">
        <f t="shared" si="3"/>
        <v>1207</v>
      </c>
      <c r="E7" s="160">
        <f t="shared" si="3"/>
        <v>2766</v>
      </c>
      <c r="F7" s="160">
        <f t="shared" si="3"/>
        <v>96</v>
      </c>
      <c r="G7" s="160">
        <f t="shared" si="3"/>
        <v>139</v>
      </c>
      <c r="H7" s="160">
        <f t="shared" si="3"/>
        <v>5976</v>
      </c>
    </row>
    <row r="8" spans="1:8" ht="18" customHeight="1">
      <c r="A8" s="270">
        <v>15</v>
      </c>
      <c r="B8" s="271"/>
      <c r="C8" s="160">
        <f t="shared" ref="C8:H8" si="4">SUM(C32:C35)</f>
        <v>358</v>
      </c>
      <c r="D8" s="160">
        <f t="shared" si="4"/>
        <v>1253</v>
      </c>
      <c r="E8" s="160">
        <f t="shared" si="4"/>
        <v>2650</v>
      </c>
      <c r="F8" s="160">
        <f t="shared" si="4"/>
        <v>65</v>
      </c>
      <c r="G8" s="160">
        <f t="shared" si="4"/>
        <v>92</v>
      </c>
      <c r="H8" s="160">
        <f t="shared" si="4"/>
        <v>3481</v>
      </c>
    </row>
    <row r="9" spans="1:8" ht="18" customHeight="1">
      <c r="A9" s="270">
        <v>16</v>
      </c>
      <c r="B9" s="271"/>
      <c r="C9" s="160">
        <f t="shared" ref="C9:H9" si="5">SUM(C36:C39)</f>
        <v>306</v>
      </c>
      <c r="D9" s="160">
        <f t="shared" si="5"/>
        <v>1327</v>
      </c>
      <c r="E9" s="160">
        <f t="shared" si="5"/>
        <v>2695</v>
      </c>
      <c r="F9" s="160">
        <f t="shared" si="5"/>
        <v>111</v>
      </c>
      <c r="G9" s="160">
        <f t="shared" si="5"/>
        <v>157</v>
      </c>
      <c r="H9" s="160">
        <f t="shared" si="5"/>
        <v>9158</v>
      </c>
    </row>
    <row r="10" spans="1:8" ht="18" customHeight="1" thickBot="1">
      <c r="A10" s="272">
        <v>17</v>
      </c>
      <c r="B10" s="273"/>
      <c r="C10" s="162">
        <f t="shared" ref="C10:H10" si="6">SUM(C40:C40)</f>
        <v>336</v>
      </c>
      <c r="D10" s="162">
        <f t="shared" si="6"/>
        <v>1464</v>
      </c>
      <c r="E10" s="162">
        <f t="shared" si="6"/>
        <v>2707</v>
      </c>
      <c r="F10" s="162">
        <f t="shared" si="6"/>
        <v>75</v>
      </c>
      <c r="G10" s="162">
        <f t="shared" si="6"/>
        <v>100</v>
      </c>
      <c r="H10" s="162">
        <f t="shared" si="6"/>
        <v>3611</v>
      </c>
    </row>
    <row r="11" spans="1:8" ht="16.5" customHeight="1">
      <c r="A11" s="23" t="s">
        <v>62</v>
      </c>
    </row>
    <row r="13" spans="1:8" ht="14.25" thickBot="1">
      <c r="B13" s="5" t="s">
        <v>58</v>
      </c>
      <c r="H13" s="10" t="s">
        <v>59</v>
      </c>
    </row>
    <row r="14" spans="1:8">
      <c r="A14" s="274" t="s">
        <v>205</v>
      </c>
      <c r="B14" s="274"/>
      <c r="C14" s="261" t="s">
        <v>36</v>
      </c>
      <c r="D14" s="261"/>
      <c r="E14" s="261"/>
      <c r="F14" s="261" t="s">
        <v>37</v>
      </c>
      <c r="G14" s="261"/>
      <c r="H14" s="263"/>
    </row>
    <row r="15" spans="1:8" ht="13.5" customHeight="1">
      <c r="A15" s="270"/>
      <c r="B15" s="270"/>
      <c r="C15" s="156" t="s">
        <v>31</v>
      </c>
      <c r="D15" s="156" t="s">
        <v>211</v>
      </c>
      <c r="E15" s="175" t="s">
        <v>32</v>
      </c>
      <c r="F15" s="156" t="s">
        <v>33</v>
      </c>
      <c r="G15" s="156" t="s">
        <v>34</v>
      </c>
      <c r="H15" s="158" t="s">
        <v>35</v>
      </c>
    </row>
    <row r="16" spans="1:8" hidden="1">
      <c r="A16" s="268" t="s">
        <v>258</v>
      </c>
      <c r="B16" s="13" t="s">
        <v>206</v>
      </c>
      <c r="C16" s="52">
        <v>158</v>
      </c>
      <c r="D16" s="52">
        <v>768</v>
      </c>
      <c r="E16" s="52">
        <v>1577</v>
      </c>
      <c r="F16" s="52">
        <v>41</v>
      </c>
      <c r="G16" s="52">
        <v>83</v>
      </c>
      <c r="H16" s="52">
        <v>2142</v>
      </c>
    </row>
    <row r="17" spans="1:8" hidden="1">
      <c r="A17" s="268"/>
      <c r="B17" s="13" t="s">
        <v>256</v>
      </c>
      <c r="C17" s="52"/>
      <c r="D17" s="52"/>
      <c r="E17" s="52"/>
      <c r="F17" s="52"/>
      <c r="G17" s="52"/>
      <c r="H17" s="52"/>
    </row>
    <row r="18" spans="1:8" hidden="1">
      <c r="A18" s="268"/>
      <c r="B18" s="13" t="s">
        <v>207</v>
      </c>
      <c r="C18" s="52"/>
      <c r="D18" s="52"/>
      <c r="E18" s="52"/>
      <c r="F18" s="52"/>
      <c r="G18" s="52"/>
      <c r="H18" s="52"/>
    </row>
    <row r="19" spans="1:8" hidden="1">
      <c r="A19" s="268"/>
      <c r="B19" s="13" t="s">
        <v>208</v>
      </c>
      <c r="C19" s="52"/>
      <c r="D19" s="52"/>
      <c r="E19" s="52"/>
      <c r="F19" s="52"/>
      <c r="G19" s="52"/>
      <c r="H19" s="52"/>
    </row>
    <row r="20" spans="1:8" hidden="1">
      <c r="A20" s="268" t="s">
        <v>223</v>
      </c>
      <c r="B20" s="13" t="s">
        <v>206</v>
      </c>
      <c r="C20" s="52">
        <v>197</v>
      </c>
      <c r="D20" s="52">
        <v>779</v>
      </c>
      <c r="E20" s="52">
        <v>1735</v>
      </c>
      <c r="F20" s="52">
        <v>71</v>
      </c>
      <c r="G20" s="52">
        <v>123</v>
      </c>
      <c r="H20" s="52">
        <v>3655</v>
      </c>
    </row>
    <row r="21" spans="1:8" hidden="1">
      <c r="A21" s="268"/>
      <c r="B21" s="13" t="s">
        <v>256</v>
      </c>
      <c r="C21" s="52"/>
      <c r="D21" s="52"/>
      <c r="E21" s="52"/>
      <c r="F21" s="52"/>
      <c r="G21" s="52"/>
      <c r="H21" s="52"/>
    </row>
    <row r="22" spans="1:8" hidden="1">
      <c r="A22" s="268"/>
      <c r="B22" s="13" t="s">
        <v>207</v>
      </c>
      <c r="C22" s="52"/>
      <c r="D22" s="52"/>
      <c r="E22" s="52"/>
      <c r="F22" s="52"/>
      <c r="G22" s="52"/>
      <c r="H22" s="52"/>
    </row>
    <row r="23" spans="1:8" hidden="1">
      <c r="A23" s="268"/>
      <c r="B23" s="13" t="s">
        <v>208</v>
      </c>
      <c r="C23" s="52"/>
      <c r="D23" s="52"/>
      <c r="E23" s="52"/>
      <c r="F23" s="52"/>
      <c r="G23" s="52"/>
      <c r="H23" s="52"/>
    </row>
    <row r="24" spans="1:8">
      <c r="A24" s="334" t="s">
        <v>259</v>
      </c>
      <c r="B24" s="13" t="s">
        <v>206</v>
      </c>
      <c r="C24" s="163">
        <v>201</v>
      </c>
      <c r="D24" s="164">
        <v>780</v>
      </c>
      <c r="E24" s="164">
        <v>1740</v>
      </c>
      <c r="F24" s="164">
        <v>66</v>
      </c>
      <c r="G24" s="164">
        <v>94</v>
      </c>
      <c r="H24" s="165">
        <v>3189</v>
      </c>
    </row>
    <row r="25" spans="1:8">
      <c r="A25" s="334"/>
      <c r="B25" s="13" t="s">
        <v>256</v>
      </c>
      <c r="C25" s="166">
        <v>49</v>
      </c>
      <c r="D25" s="167">
        <v>219</v>
      </c>
      <c r="E25" s="167">
        <v>623</v>
      </c>
      <c r="F25" s="167">
        <v>22</v>
      </c>
      <c r="G25" s="167">
        <v>41</v>
      </c>
      <c r="H25" s="168">
        <v>2090</v>
      </c>
    </row>
    <row r="26" spans="1:8">
      <c r="A26" s="334"/>
      <c r="B26" s="13" t="s">
        <v>207</v>
      </c>
      <c r="C26" s="166">
        <v>8</v>
      </c>
      <c r="D26" s="167">
        <v>34</v>
      </c>
      <c r="E26" s="167">
        <v>55</v>
      </c>
      <c r="F26" s="167"/>
      <c r="G26" s="167"/>
      <c r="H26" s="168"/>
    </row>
    <row r="27" spans="1:8">
      <c r="A27" s="334"/>
      <c r="B27" s="13" t="s">
        <v>208</v>
      </c>
      <c r="C27" s="169">
        <v>31</v>
      </c>
      <c r="D27" s="170">
        <v>107</v>
      </c>
      <c r="E27" s="170">
        <v>200</v>
      </c>
      <c r="F27" s="170">
        <v>5</v>
      </c>
      <c r="G27" s="170">
        <v>7</v>
      </c>
      <c r="H27" s="171">
        <v>1197</v>
      </c>
    </row>
    <row r="28" spans="1:8">
      <c r="A28" s="333">
        <v>14</v>
      </c>
      <c r="B28" s="13" t="s">
        <v>206</v>
      </c>
      <c r="C28" s="163">
        <v>184</v>
      </c>
      <c r="D28" s="164">
        <v>809</v>
      </c>
      <c r="E28" s="164">
        <v>1828</v>
      </c>
      <c r="F28" s="164">
        <v>69</v>
      </c>
      <c r="G28" s="164">
        <v>89</v>
      </c>
      <c r="H28" s="165">
        <v>3106</v>
      </c>
    </row>
    <row r="29" spans="1:8">
      <c r="A29" s="333"/>
      <c r="B29" s="13" t="s">
        <v>256</v>
      </c>
      <c r="C29" s="166">
        <v>57</v>
      </c>
      <c r="D29" s="167">
        <v>241</v>
      </c>
      <c r="E29" s="167">
        <v>652</v>
      </c>
      <c r="F29" s="167">
        <v>22</v>
      </c>
      <c r="G29" s="167">
        <v>40</v>
      </c>
      <c r="H29" s="168">
        <v>1917</v>
      </c>
    </row>
    <row r="30" spans="1:8">
      <c r="A30" s="333"/>
      <c r="B30" s="13" t="s">
        <v>207</v>
      </c>
      <c r="C30" s="166">
        <v>10</v>
      </c>
      <c r="D30" s="167">
        <v>37</v>
      </c>
      <c r="E30" s="167">
        <v>59</v>
      </c>
      <c r="F30" s="167"/>
      <c r="G30" s="167"/>
      <c r="H30" s="168"/>
    </row>
    <row r="31" spans="1:8">
      <c r="A31" s="333"/>
      <c r="B31" s="13" t="s">
        <v>208</v>
      </c>
      <c r="C31" s="169">
        <v>33</v>
      </c>
      <c r="D31" s="170">
        <v>120</v>
      </c>
      <c r="E31" s="170">
        <v>227</v>
      </c>
      <c r="F31" s="170">
        <v>5</v>
      </c>
      <c r="G31" s="170">
        <v>10</v>
      </c>
      <c r="H31" s="171">
        <v>953</v>
      </c>
    </row>
    <row r="32" spans="1:8">
      <c r="A32" s="333">
        <v>15</v>
      </c>
      <c r="B32" s="13" t="s">
        <v>206</v>
      </c>
      <c r="C32" s="163">
        <v>190</v>
      </c>
      <c r="D32" s="164">
        <v>845</v>
      </c>
      <c r="E32" s="164">
        <v>1794</v>
      </c>
      <c r="F32" s="164">
        <v>47</v>
      </c>
      <c r="G32" s="164">
        <v>62</v>
      </c>
      <c r="H32" s="165">
        <v>1768</v>
      </c>
    </row>
    <row r="33" spans="1:8">
      <c r="A33" s="333"/>
      <c r="B33" s="13" t="s">
        <v>256</v>
      </c>
      <c r="C33" s="166">
        <v>45</v>
      </c>
      <c r="D33" s="167">
        <v>235</v>
      </c>
      <c r="E33" s="167">
        <v>559</v>
      </c>
      <c r="F33" s="167">
        <v>12</v>
      </c>
      <c r="G33" s="167">
        <v>22</v>
      </c>
      <c r="H33" s="168">
        <v>758</v>
      </c>
    </row>
    <row r="34" spans="1:8">
      <c r="A34" s="333"/>
      <c r="B34" s="13" t="s">
        <v>207</v>
      </c>
      <c r="C34" s="166">
        <v>93</v>
      </c>
      <c r="D34" s="167">
        <v>36</v>
      </c>
      <c r="E34" s="167">
        <v>59</v>
      </c>
      <c r="F34" s="167">
        <v>3</v>
      </c>
      <c r="G34" s="167">
        <v>3</v>
      </c>
      <c r="H34" s="168">
        <v>65</v>
      </c>
    </row>
    <row r="35" spans="1:8">
      <c r="A35" s="333"/>
      <c r="B35" s="13" t="s">
        <v>208</v>
      </c>
      <c r="C35" s="169">
        <v>30</v>
      </c>
      <c r="D35" s="170">
        <v>137</v>
      </c>
      <c r="E35" s="170">
        <v>238</v>
      </c>
      <c r="F35" s="170">
        <v>3</v>
      </c>
      <c r="G35" s="170">
        <v>5</v>
      </c>
      <c r="H35" s="171">
        <v>890</v>
      </c>
    </row>
    <row r="36" spans="1:8">
      <c r="A36" s="333">
        <v>16</v>
      </c>
      <c r="B36" s="13" t="s">
        <v>206</v>
      </c>
      <c r="C36" s="163">
        <v>209</v>
      </c>
      <c r="D36" s="164">
        <v>865</v>
      </c>
      <c r="E36" s="164">
        <v>1862</v>
      </c>
      <c r="F36" s="164">
        <v>78</v>
      </c>
      <c r="G36" s="164">
        <v>118</v>
      </c>
      <c r="H36" s="165">
        <v>6900</v>
      </c>
    </row>
    <row r="37" spans="1:8">
      <c r="A37" s="333"/>
      <c r="B37" s="13" t="s">
        <v>256</v>
      </c>
      <c r="C37" s="166">
        <v>47</v>
      </c>
      <c r="D37" s="167">
        <v>237</v>
      </c>
      <c r="E37" s="167">
        <v>519</v>
      </c>
      <c r="F37" s="167">
        <v>19</v>
      </c>
      <c r="G37" s="167">
        <v>22</v>
      </c>
      <c r="H37" s="168">
        <v>740</v>
      </c>
    </row>
    <row r="38" spans="1:8">
      <c r="A38" s="333"/>
      <c r="B38" s="13" t="s">
        <v>207</v>
      </c>
      <c r="C38" s="166">
        <v>11</v>
      </c>
      <c r="D38" s="167">
        <v>43</v>
      </c>
      <c r="E38" s="167">
        <v>75</v>
      </c>
      <c r="F38" s="167">
        <v>3</v>
      </c>
      <c r="G38" s="167">
        <v>3</v>
      </c>
      <c r="H38" s="168">
        <v>56</v>
      </c>
    </row>
    <row r="39" spans="1:8">
      <c r="A39" s="333"/>
      <c r="B39" s="13" t="s">
        <v>208</v>
      </c>
      <c r="C39" s="169">
        <v>39</v>
      </c>
      <c r="D39" s="170">
        <v>182</v>
      </c>
      <c r="E39" s="170">
        <v>239</v>
      </c>
      <c r="F39" s="170">
        <v>11</v>
      </c>
      <c r="G39" s="170">
        <v>14</v>
      </c>
      <c r="H39" s="171">
        <v>1462</v>
      </c>
    </row>
    <row r="40" spans="1:8" ht="36.75" customHeight="1" thickBot="1">
      <c r="A40" s="200">
        <v>17</v>
      </c>
      <c r="B40" s="46" t="s">
        <v>206</v>
      </c>
      <c r="C40" s="172">
        <v>336</v>
      </c>
      <c r="D40" s="173">
        <v>1464</v>
      </c>
      <c r="E40" s="173">
        <v>2707</v>
      </c>
      <c r="F40" s="173">
        <v>75</v>
      </c>
      <c r="G40" s="173">
        <v>100</v>
      </c>
      <c r="H40" s="174">
        <v>3611</v>
      </c>
    </row>
    <row r="41" spans="1:8">
      <c r="A41" s="23" t="s">
        <v>62</v>
      </c>
    </row>
  </sheetData>
  <mergeCells count="19">
    <mergeCell ref="C14:E14"/>
    <mergeCell ref="F14:H14"/>
    <mergeCell ref="A14:B15"/>
    <mergeCell ref="A10:B10"/>
    <mergeCell ref="A5:B5"/>
    <mergeCell ref="C2:E2"/>
    <mergeCell ref="F2:H2"/>
    <mergeCell ref="A2:B3"/>
    <mergeCell ref="A4:B4"/>
    <mergeCell ref="A6:B6"/>
    <mergeCell ref="A7:B7"/>
    <mergeCell ref="A8:B8"/>
    <mergeCell ref="A32:A35"/>
    <mergeCell ref="A9:B9"/>
    <mergeCell ref="A16:A19"/>
    <mergeCell ref="A36:A39"/>
    <mergeCell ref="A20:A23"/>
    <mergeCell ref="A24:A27"/>
    <mergeCell ref="A28:A3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78"/>
  <sheetViews>
    <sheetView view="pageBreakPreview" zoomScaleNormal="75"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8" width="12.125" style="5" customWidth="1"/>
    <col min="9" max="16384" width="9" style="5"/>
  </cols>
  <sheetData>
    <row r="1" spans="1:8" ht="18.75" customHeight="1" thickBot="1">
      <c r="B1" s="5" t="s">
        <v>61</v>
      </c>
      <c r="H1" s="10" t="s">
        <v>63</v>
      </c>
    </row>
    <row r="2" spans="1:8" ht="18.75" customHeight="1">
      <c r="A2" s="264" t="s">
        <v>205</v>
      </c>
      <c r="B2" s="265"/>
      <c r="C2" s="261" t="s">
        <v>36</v>
      </c>
      <c r="D2" s="261"/>
      <c r="E2" s="261"/>
      <c r="F2" s="261" t="s">
        <v>37</v>
      </c>
      <c r="G2" s="261"/>
      <c r="H2" s="263"/>
    </row>
    <row r="3" spans="1:8" ht="24" customHeight="1">
      <c r="A3" s="266"/>
      <c r="B3" s="267"/>
      <c r="C3" s="13" t="s">
        <v>31</v>
      </c>
      <c r="D3" s="13" t="s">
        <v>211</v>
      </c>
      <c r="E3" s="116" t="s">
        <v>46</v>
      </c>
      <c r="F3" s="13" t="s">
        <v>33</v>
      </c>
      <c r="G3" s="13" t="s">
        <v>34</v>
      </c>
      <c r="H3" s="14" t="s">
        <v>35</v>
      </c>
    </row>
    <row r="4" spans="1:8" hidden="1">
      <c r="A4" s="282" t="s">
        <v>258</v>
      </c>
      <c r="B4" s="269"/>
      <c r="C4" s="52">
        <f t="shared" ref="C4:H4" si="0">SUM(C16:C19)</f>
        <v>3</v>
      </c>
      <c r="D4" s="52">
        <f t="shared" si="0"/>
        <v>15</v>
      </c>
      <c r="E4" s="52">
        <f t="shared" si="0"/>
        <v>1</v>
      </c>
      <c r="F4" s="52">
        <f t="shared" si="0"/>
        <v>0</v>
      </c>
      <c r="G4" s="52">
        <f t="shared" si="0"/>
        <v>0</v>
      </c>
      <c r="H4" s="52">
        <f t="shared" si="0"/>
        <v>0</v>
      </c>
    </row>
    <row r="5" spans="1:8" hidden="1">
      <c r="A5" s="270" t="s">
        <v>223</v>
      </c>
      <c r="B5" s="271"/>
      <c r="C5" s="52">
        <f t="shared" ref="C5:H5" si="1">SUM(C20:C23)</f>
        <v>23</v>
      </c>
      <c r="D5" s="52">
        <f t="shared" si="1"/>
        <v>690</v>
      </c>
      <c r="E5" s="52">
        <f t="shared" si="1"/>
        <v>53</v>
      </c>
      <c r="F5" s="52">
        <f t="shared" si="1"/>
        <v>5</v>
      </c>
      <c r="G5" s="52">
        <f t="shared" si="1"/>
        <v>627</v>
      </c>
      <c r="H5" s="52">
        <f t="shared" si="1"/>
        <v>139</v>
      </c>
    </row>
    <row r="6" spans="1:8" ht="18" customHeight="1">
      <c r="A6" s="270" t="s">
        <v>259</v>
      </c>
      <c r="B6" s="271"/>
      <c r="C6" s="160">
        <f t="shared" ref="C6:H6" si="2">SUM(C24:C27)</f>
        <v>78</v>
      </c>
      <c r="D6" s="160">
        <f t="shared" si="2"/>
        <v>2265</v>
      </c>
      <c r="E6" s="160">
        <f t="shared" si="2"/>
        <v>199</v>
      </c>
      <c r="F6" s="160">
        <f t="shared" si="2"/>
        <v>9</v>
      </c>
      <c r="G6" s="160">
        <f t="shared" si="2"/>
        <v>1223</v>
      </c>
      <c r="H6" s="160">
        <f t="shared" si="2"/>
        <v>275</v>
      </c>
    </row>
    <row r="7" spans="1:8" ht="18" customHeight="1">
      <c r="A7" s="270">
        <v>14</v>
      </c>
      <c r="B7" s="271"/>
      <c r="C7" s="160">
        <f t="shared" ref="C7:H7" si="3">SUM(C28:C31)</f>
        <v>105</v>
      </c>
      <c r="D7" s="160">
        <f t="shared" si="3"/>
        <v>2365</v>
      </c>
      <c r="E7" s="160">
        <f t="shared" si="3"/>
        <v>207</v>
      </c>
      <c r="F7" s="160">
        <f t="shared" si="3"/>
        <v>39</v>
      </c>
      <c r="G7" s="160">
        <f t="shared" si="3"/>
        <v>1101</v>
      </c>
      <c r="H7" s="160">
        <f t="shared" si="3"/>
        <v>478</v>
      </c>
    </row>
    <row r="8" spans="1:8" ht="18" customHeight="1">
      <c r="A8" s="270">
        <v>15</v>
      </c>
      <c r="B8" s="271"/>
      <c r="C8" s="160">
        <f t="shared" ref="C8:H8" si="4">SUM(C32:C35)</f>
        <v>129</v>
      </c>
      <c r="D8" s="160">
        <f t="shared" si="4"/>
        <v>2662</v>
      </c>
      <c r="E8" s="160">
        <f t="shared" si="4"/>
        <v>223</v>
      </c>
      <c r="F8" s="160">
        <f t="shared" si="4"/>
        <v>26</v>
      </c>
      <c r="G8" s="160">
        <f t="shared" si="4"/>
        <v>1934</v>
      </c>
      <c r="H8" s="160">
        <f t="shared" si="4"/>
        <v>431</v>
      </c>
    </row>
    <row r="9" spans="1:8" ht="18" customHeight="1">
      <c r="A9" s="270">
        <v>16</v>
      </c>
      <c r="B9" s="271"/>
      <c r="C9" s="160">
        <f t="shared" ref="C9:H10" si="5">SUM(C36:C39)</f>
        <v>43</v>
      </c>
      <c r="D9" s="160">
        <f t="shared" si="5"/>
        <v>2454</v>
      </c>
      <c r="E9" s="160">
        <f t="shared" si="5"/>
        <v>175</v>
      </c>
      <c r="F9" s="160">
        <f t="shared" si="5"/>
        <v>6</v>
      </c>
      <c r="G9" s="160">
        <f t="shared" si="5"/>
        <v>371</v>
      </c>
      <c r="H9" s="160">
        <f t="shared" si="5"/>
        <v>82</v>
      </c>
    </row>
    <row r="10" spans="1:8" ht="18" customHeight="1" thickBot="1">
      <c r="A10" s="272">
        <v>17</v>
      </c>
      <c r="B10" s="273"/>
      <c r="C10" s="162">
        <f t="shared" si="5"/>
        <v>48</v>
      </c>
      <c r="D10" s="162">
        <f t="shared" si="5"/>
        <v>3461</v>
      </c>
      <c r="E10" s="162">
        <f t="shared" si="5"/>
        <v>242</v>
      </c>
      <c r="F10" s="162">
        <f t="shared" si="5"/>
        <v>9</v>
      </c>
      <c r="G10" s="162">
        <f t="shared" si="5"/>
        <v>1981</v>
      </c>
      <c r="H10" s="162">
        <f t="shared" si="5"/>
        <v>438</v>
      </c>
    </row>
    <row r="11" spans="1:8" ht="16.5" customHeight="1">
      <c r="A11" s="23" t="s">
        <v>62</v>
      </c>
    </row>
    <row r="13" spans="1:8" ht="14.25" thickBot="1">
      <c r="B13" s="5" t="s">
        <v>61</v>
      </c>
      <c r="H13" s="10" t="s">
        <v>63</v>
      </c>
    </row>
    <row r="14" spans="1:8" ht="18.75" customHeight="1">
      <c r="A14" s="274" t="s">
        <v>205</v>
      </c>
      <c r="B14" s="274"/>
      <c r="C14" s="261" t="s">
        <v>36</v>
      </c>
      <c r="D14" s="261"/>
      <c r="E14" s="261"/>
      <c r="F14" s="261" t="s">
        <v>37</v>
      </c>
      <c r="G14" s="261"/>
      <c r="H14" s="263"/>
    </row>
    <row r="15" spans="1:8" ht="22.5" customHeight="1">
      <c r="A15" s="270"/>
      <c r="B15" s="270"/>
      <c r="C15" s="156" t="s">
        <v>31</v>
      </c>
      <c r="D15" s="156" t="s">
        <v>211</v>
      </c>
      <c r="E15" s="199" t="s">
        <v>46</v>
      </c>
      <c r="F15" s="156" t="s">
        <v>33</v>
      </c>
      <c r="G15" s="156" t="s">
        <v>34</v>
      </c>
      <c r="H15" s="158" t="s">
        <v>35</v>
      </c>
    </row>
    <row r="16" spans="1:8" hidden="1">
      <c r="A16" s="268" t="s">
        <v>258</v>
      </c>
      <c r="B16" s="13" t="s">
        <v>206</v>
      </c>
      <c r="C16" s="52">
        <v>3</v>
      </c>
      <c r="D16" s="52">
        <v>15</v>
      </c>
      <c r="E16" s="52">
        <v>1</v>
      </c>
      <c r="G16" s="52"/>
      <c r="H16" s="52"/>
    </row>
    <row r="17" spans="1:8" ht="13.5" hidden="1" customHeight="1">
      <c r="A17" s="268"/>
      <c r="B17" s="13" t="s">
        <v>256</v>
      </c>
      <c r="C17" s="52"/>
      <c r="D17" s="52"/>
      <c r="E17" s="52"/>
      <c r="G17" s="52"/>
      <c r="H17" s="52"/>
    </row>
    <row r="18" spans="1:8" hidden="1">
      <c r="A18" s="268"/>
      <c r="B18" s="13" t="s">
        <v>207</v>
      </c>
      <c r="C18" s="52"/>
      <c r="D18" s="52"/>
      <c r="E18" s="52"/>
      <c r="G18" s="52"/>
      <c r="H18" s="52"/>
    </row>
    <row r="19" spans="1:8" hidden="1">
      <c r="A19" s="268"/>
      <c r="B19" s="13" t="s">
        <v>208</v>
      </c>
      <c r="C19" s="52"/>
      <c r="D19" s="52"/>
      <c r="E19" s="52"/>
      <c r="G19" s="52"/>
      <c r="H19" s="52"/>
    </row>
    <row r="20" spans="1:8" hidden="1">
      <c r="A20" s="268" t="s">
        <v>223</v>
      </c>
      <c r="B20" s="13" t="s">
        <v>206</v>
      </c>
      <c r="C20" s="52">
        <v>23</v>
      </c>
      <c r="D20" s="52">
        <v>690</v>
      </c>
      <c r="E20" s="52">
        <v>53</v>
      </c>
      <c r="F20" s="52">
        <v>5</v>
      </c>
      <c r="G20" s="52">
        <v>627</v>
      </c>
      <c r="H20" s="52">
        <v>139</v>
      </c>
    </row>
    <row r="21" spans="1:8" ht="13.5" hidden="1" customHeight="1">
      <c r="A21" s="268"/>
      <c r="B21" s="13" t="s">
        <v>256</v>
      </c>
      <c r="C21" s="52"/>
      <c r="D21" s="52"/>
      <c r="E21" s="52"/>
      <c r="F21" s="52"/>
      <c r="G21" s="52"/>
      <c r="H21" s="52"/>
    </row>
    <row r="22" spans="1:8" hidden="1">
      <c r="A22" s="268"/>
      <c r="B22" s="13" t="s">
        <v>207</v>
      </c>
      <c r="C22" s="52"/>
      <c r="D22" s="52"/>
      <c r="E22" s="52"/>
      <c r="F22" s="52"/>
      <c r="G22" s="52"/>
      <c r="H22" s="52"/>
    </row>
    <row r="23" spans="1:8" hidden="1">
      <c r="A23" s="268"/>
      <c r="B23" s="13" t="s">
        <v>208</v>
      </c>
      <c r="C23" s="52"/>
      <c r="D23" s="52"/>
      <c r="E23" s="52"/>
      <c r="F23" s="52"/>
      <c r="G23" s="52"/>
      <c r="H23" s="52"/>
    </row>
    <row r="24" spans="1:8">
      <c r="A24" s="268" t="s">
        <v>259</v>
      </c>
      <c r="B24" s="13" t="s">
        <v>206</v>
      </c>
      <c r="C24" s="163">
        <v>29</v>
      </c>
      <c r="D24" s="164">
        <v>847</v>
      </c>
      <c r="E24" s="164">
        <v>74</v>
      </c>
      <c r="F24" s="164">
        <v>6</v>
      </c>
      <c r="G24" s="164">
        <v>712</v>
      </c>
      <c r="H24" s="165">
        <v>160</v>
      </c>
    </row>
    <row r="25" spans="1:8">
      <c r="A25" s="268"/>
      <c r="B25" s="13" t="s">
        <v>256</v>
      </c>
      <c r="C25" s="166">
        <v>46</v>
      </c>
      <c r="D25" s="167">
        <v>1387</v>
      </c>
      <c r="E25" s="167">
        <v>123</v>
      </c>
      <c r="F25" s="167">
        <v>3</v>
      </c>
      <c r="G25" s="167">
        <v>511</v>
      </c>
      <c r="H25" s="168">
        <v>115</v>
      </c>
    </row>
    <row r="26" spans="1:8">
      <c r="A26" s="268"/>
      <c r="B26" s="13" t="s">
        <v>207</v>
      </c>
      <c r="C26" s="166">
        <v>3</v>
      </c>
      <c r="D26" s="167">
        <v>31</v>
      </c>
      <c r="E26" s="167">
        <v>2</v>
      </c>
      <c r="F26" s="167">
        <v>0</v>
      </c>
      <c r="G26" s="167">
        <v>0</v>
      </c>
      <c r="H26" s="168">
        <v>0</v>
      </c>
    </row>
    <row r="27" spans="1:8">
      <c r="A27" s="268"/>
      <c r="B27" s="13" t="s">
        <v>208</v>
      </c>
      <c r="C27" s="169">
        <v>0</v>
      </c>
      <c r="D27" s="170">
        <v>0</v>
      </c>
      <c r="E27" s="170">
        <v>0</v>
      </c>
      <c r="F27" s="170">
        <v>0</v>
      </c>
      <c r="G27" s="170">
        <v>0</v>
      </c>
      <c r="H27" s="171">
        <v>0</v>
      </c>
    </row>
    <row r="28" spans="1:8">
      <c r="A28" s="268" t="s">
        <v>260</v>
      </c>
      <c r="B28" s="13" t="s">
        <v>206</v>
      </c>
      <c r="C28" s="163">
        <v>34</v>
      </c>
      <c r="D28" s="164">
        <v>1034</v>
      </c>
      <c r="E28" s="164">
        <v>91</v>
      </c>
      <c r="F28" s="164">
        <v>3</v>
      </c>
      <c r="G28" s="164">
        <v>503</v>
      </c>
      <c r="H28" s="165">
        <v>114</v>
      </c>
    </row>
    <row r="29" spans="1:8">
      <c r="A29" s="268"/>
      <c r="B29" s="13" t="s">
        <v>256</v>
      </c>
      <c r="C29" s="166">
        <v>68</v>
      </c>
      <c r="D29" s="167">
        <v>1300</v>
      </c>
      <c r="E29" s="167">
        <v>114</v>
      </c>
      <c r="F29" s="167">
        <v>36</v>
      </c>
      <c r="G29" s="167">
        <v>598</v>
      </c>
      <c r="H29" s="168">
        <v>364</v>
      </c>
    </row>
    <row r="30" spans="1:8">
      <c r="A30" s="268"/>
      <c r="B30" s="13" t="s">
        <v>207</v>
      </c>
      <c r="C30" s="166">
        <v>3</v>
      </c>
      <c r="D30" s="167">
        <v>31</v>
      </c>
      <c r="E30" s="167">
        <v>2</v>
      </c>
      <c r="F30" s="167">
        <v>0</v>
      </c>
      <c r="G30" s="167">
        <v>0</v>
      </c>
      <c r="H30" s="168">
        <v>0</v>
      </c>
    </row>
    <row r="31" spans="1:8">
      <c r="A31" s="268"/>
      <c r="B31" s="13" t="s">
        <v>208</v>
      </c>
      <c r="C31" s="169">
        <v>0</v>
      </c>
      <c r="D31" s="170">
        <v>0</v>
      </c>
      <c r="E31" s="170">
        <v>0</v>
      </c>
      <c r="F31" s="170">
        <v>0</v>
      </c>
      <c r="G31" s="170">
        <v>0</v>
      </c>
      <c r="H31" s="171">
        <v>0</v>
      </c>
    </row>
    <row r="32" spans="1:8">
      <c r="A32" s="268" t="s">
        <v>261</v>
      </c>
      <c r="B32" s="13" t="s">
        <v>206</v>
      </c>
      <c r="C32" s="163">
        <v>47</v>
      </c>
      <c r="D32" s="164">
        <v>1128</v>
      </c>
      <c r="E32" s="164">
        <v>97</v>
      </c>
      <c r="F32" s="164">
        <v>17</v>
      </c>
      <c r="G32" s="164">
        <v>1405</v>
      </c>
      <c r="H32" s="165">
        <v>313</v>
      </c>
    </row>
    <row r="33" spans="1:8">
      <c r="A33" s="268"/>
      <c r="B33" s="13" t="s">
        <v>256</v>
      </c>
      <c r="C33" s="166">
        <v>80</v>
      </c>
      <c r="D33" s="167">
        <v>1514</v>
      </c>
      <c r="E33" s="167">
        <v>125</v>
      </c>
      <c r="F33" s="167">
        <v>9</v>
      </c>
      <c r="G33" s="167">
        <v>529</v>
      </c>
      <c r="H33" s="168">
        <v>118</v>
      </c>
    </row>
    <row r="34" spans="1:8">
      <c r="A34" s="268"/>
      <c r="B34" s="13" t="s">
        <v>207</v>
      </c>
      <c r="C34" s="166">
        <v>2</v>
      </c>
      <c r="D34" s="167">
        <v>20</v>
      </c>
      <c r="E34" s="167">
        <v>1</v>
      </c>
      <c r="F34" s="167">
        <v>0</v>
      </c>
      <c r="G34" s="167">
        <v>0</v>
      </c>
      <c r="H34" s="168">
        <v>0</v>
      </c>
    </row>
    <row r="35" spans="1:8">
      <c r="A35" s="268"/>
      <c r="B35" s="13" t="s">
        <v>208</v>
      </c>
      <c r="C35" s="169">
        <v>0</v>
      </c>
      <c r="D35" s="170">
        <v>0</v>
      </c>
      <c r="E35" s="170">
        <v>0</v>
      </c>
      <c r="F35" s="170">
        <v>0</v>
      </c>
      <c r="G35" s="170">
        <v>0</v>
      </c>
      <c r="H35" s="171">
        <v>0</v>
      </c>
    </row>
    <row r="36" spans="1:8">
      <c r="A36" s="268" t="s">
        <v>262</v>
      </c>
      <c r="B36" s="13" t="s">
        <v>206</v>
      </c>
      <c r="C36" s="163">
        <v>3</v>
      </c>
      <c r="D36" s="164">
        <v>1135</v>
      </c>
      <c r="E36" s="164">
        <v>85</v>
      </c>
      <c r="F36" s="164">
        <v>0</v>
      </c>
      <c r="G36" s="164">
        <v>0</v>
      </c>
      <c r="H36" s="165">
        <v>0</v>
      </c>
    </row>
    <row r="37" spans="1:8">
      <c r="A37" s="268"/>
      <c r="B37" s="13" t="s">
        <v>256</v>
      </c>
      <c r="C37" s="166">
        <v>38</v>
      </c>
      <c r="D37" s="167">
        <v>1299</v>
      </c>
      <c r="E37" s="167">
        <v>89</v>
      </c>
      <c r="F37" s="167">
        <v>6</v>
      </c>
      <c r="G37" s="167">
        <v>371</v>
      </c>
      <c r="H37" s="168">
        <v>82</v>
      </c>
    </row>
    <row r="38" spans="1:8">
      <c r="A38" s="268"/>
      <c r="B38" s="13" t="s">
        <v>207</v>
      </c>
      <c r="C38" s="166">
        <v>2</v>
      </c>
      <c r="D38" s="167">
        <v>20</v>
      </c>
      <c r="E38" s="167">
        <v>1</v>
      </c>
      <c r="F38" s="167">
        <v>0</v>
      </c>
      <c r="G38" s="167">
        <v>0</v>
      </c>
      <c r="H38" s="168">
        <v>0</v>
      </c>
    </row>
    <row r="39" spans="1:8">
      <c r="A39" s="268"/>
      <c r="B39" s="13" t="s">
        <v>208</v>
      </c>
      <c r="C39" s="169">
        <v>0</v>
      </c>
      <c r="D39" s="170">
        <v>0</v>
      </c>
      <c r="E39" s="170">
        <v>0</v>
      </c>
      <c r="F39" s="170">
        <v>0</v>
      </c>
      <c r="G39" s="170">
        <v>0</v>
      </c>
      <c r="H39" s="171">
        <v>0</v>
      </c>
    </row>
    <row r="40" spans="1:8" ht="45" customHeight="1" thickBot="1">
      <c r="A40" s="45" t="s">
        <v>101</v>
      </c>
      <c r="B40" s="46" t="s">
        <v>206</v>
      </c>
      <c r="C40" s="172">
        <v>8</v>
      </c>
      <c r="D40" s="173">
        <v>2142</v>
      </c>
      <c r="E40" s="173">
        <v>152</v>
      </c>
      <c r="F40" s="173">
        <v>3</v>
      </c>
      <c r="G40" s="173">
        <v>1610</v>
      </c>
      <c r="H40" s="174">
        <v>356</v>
      </c>
    </row>
    <row r="41" spans="1:8">
      <c r="A41" s="23" t="s">
        <v>62</v>
      </c>
    </row>
    <row r="50" ht="14.25" customHeight="1"/>
    <row r="78" ht="14.25" customHeight="1"/>
  </sheetData>
  <mergeCells count="19">
    <mergeCell ref="A32:A35"/>
    <mergeCell ref="A36:A39"/>
    <mergeCell ref="A24:A27"/>
    <mergeCell ref="A28:A31"/>
    <mergeCell ref="A5:B5"/>
    <mergeCell ref="A6:B6"/>
    <mergeCell ref="A16:A19"/>
    <mergeCell ref="A20:A23"/>
    <mergeCell ref="A10:B10"/>
    <mergeCell ref="C14:E14"/>
    <mergeCell ref="F14:H14"/>
    <mergeCell ref="A4:B4"/>
    <mergeCell ref="C2:E2"/>
    <mergeCell ref="F2:H2"/>
    <mergeCell ref="A2:B3"/>
    <mergeCell ref="A7:B7"/>
    <mergeCell ref="A8:B8"/>
    <mergeCell ref="A14:B15"/>
    <mergeCell ref="A9:B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26"/>
  <sheetViews>
    <sheetView view="pageBreakPreview" zoomScaleNormal="100" workbookViewId="0">
      <selection activeCell="D7" sqref="D7"/>
    </sheetView>
  </sheetViews>
  <sheetFormatPr defaultRowHeight="13.5"/>
  <cols>
    <col min="1" max="2" width="4.625" style="5" customWidth="1"/>
    <col min="3" max="3" width="6.625" style="5" customWidth="1"/>
    <col min="4" max="11" width="5.125" style="5" customWidth="1"/>
    <col min="12" max="17" width="5" style="5" customWidth="1"/>
    <col min="18" max="16384" width="9" style="5"/>
  </cols>
  <sheetData>
    <row r="1" spans="1:17" ht="18" customHeight="1" thickBot="1">
      <c r="A1" s="9" t="s">
        <v>178</v>
      </c>
      <c r="B1" s="9"/>
      <c r="Q1" s="10" t="s">
        <v>253</v>
      </c>
    </row>
    <row r="2" spans="1:17" ht="21.75" customHeight="1">
      <c r="A2" s="264" t="s">
        <v>205</v>
      </c>
      <c r="B2" s="264"/>
      <c r="C2" s="336" t="s">
        <v>183</v>
      </c>
      <c r="D2" s="335" t="s">
        <v>209</v>
      </c>
      <c r="E2" s="335"/>
      <c r="F2" s="204"/>
      <c r="G2" s="205"/>
      <c r="H2" s="344" t="s">
        <v>83</v>
      </c>
      <c r="I2" s="344"/>
      <c r="J2" s="205"/>
      <c r="K2" s="206"/>
      <c r="L2" s="335" t="s">
        <v>86</v>
      </c>
      <c r="M2" s="335"/>
      <c r="N2" s="335" t="s">
        <v>87</v>
      </c>
      <c r="O2" s="341"/>
      <c r="P2" s="335" t="s">
        <v>185</v>
      </c>
      <c r="Q2" s="341"/>
    </row>
    <row r="3" spans="1:17" ht="21.75" customHeight="1">
      <c r="A3" s="330"/>
      <c r="B3" s="330"/>
      <c r="C3" s="337"/>
      <c r="D3" s="332"/>
      <c r="E3" s="332"/>
      <c r="F3" s="332" t="s">
        <v>84</v>
      </c>
      <c r="G3" s="332"/>
      <c r="H3" s="332" t="s">
        <v>85</v>
      </c>
      <c r="I3" s="332"/>
      <c r="J3" s="332" t="s">
        <v>184</v>
      </c>
      <c r="K3" s="332"/>
      <c r="L3" s="332"/>
      <c r="M3" s="332"/>
      <c r="N3" s="332"/>
      <c r="O3" s="342"/>
      <c r="P3" s="332"/>
      <c r="Q3" s="342"/>
    </row>
    <row r="4" spans="1:17" ht="21.75" customHeight="1">
      <c r="A4" s="330"/>
      <c r="B4" s="330"/>
      <c r="C4" s="338"/>
      <c r="D4" s="187" t="s">
        <v>82</v>
      </c>
      <c r="E4" s="187" t="s">
        <v>211</v>
      </c>
      <c r="F4" s="187" t="s">
        <v>82</v>
      </c>
      <c r="G4" s="187" t="s">
        <v>211</v>
      </c>
      <c r="H4" s="187" t="s">
        <v>82</v>
      </c>
      <c r="I4" s="187" t="s">
        <v>211</v>
      </c>
      <c r="J4" s="187" t="s">
        <v>82</v>
      </c>
      <c r="K4" s="187" t="s">
        <v>211</v>
      </c>
      <c r="L4" s="187" t="s">
        <v>82</v>
      </c>
      <c r="M4" s="187" t="s">
        <v>211</v>
      </c>
      <c r="N4" s="187" t="s">
        <v>82</v>
      </c>
      <c r="O4" s="207" t="s">
        <v>211</v>
      </c>
      <c r="P4" s="187" t="s">
        <v>82</v>
      </c>
      <c r="Q4" s="207" t="s">
        <v>211</v>
      </c>
    </row>
    <row r="5" spans="1:17" ht="27" hidden="1" customHeight="1">
      <c r="A5" s="282" t="s">
        <v>80</v>
      </c>
      <c r="B5" s="269"/>
      <c r="C5" s="208">
        <f>SUM(C14:C17)</f>
        <v>0</v>
      </c>
      <c r="D5" s="53">
        <f t="shared" ref="D5:E7" si="0">SUM(F5,H5,L5,N5)</f>
        <v>480</v>
      </c>
      <c r="E5" s="53">
        <f t="shared" si="0"/>
        <v>4132</v>
      </c>
      <c r="F5" s="53">
        <f t="shared" ref="F5:M5" si="1">SUM(F14:F17)</f>
        <v>269</v>
      </c>
      <c r="G5" s="53">
        <f t="shared" si="1"/>
        <v>3404</v>
      </c>
      <c r="H5" s="53">
        <f t="shared" si="1"/>
        <v>210</v>
      </c>
      <c r="I5" s="53">
        <f t="shared" si="1"/>
        <v>398</v>
      </c>
      <c r="J5" s="53"/>
      <c r="K5" s="53"/>
      <c r="L5" s="53">
        <f t="shared" si="1"/>
        <v>1</v>
      </c>
      <c r="M5" s="53">
        <f t="shared" si="1"/>
        <v>330</v>
      </c>
      <c r="N5" s="53" t="s">
        <v>131</v>
      </c>
      <c r="O5" s="53" t="s">
        <v>131</v>
      </c>
      <c r="P5" s="53" t="s">
        <v>131</v>
      </c>
      <c r="Q5" s="53" t="s">
        <v>131</v>
      </c>
    </row>
    <row r="6" spans="1:17" ht="27" hidden="1" customHeight="1">
      <c r="A6" s="270" t="s">
        <v>81</v>
      </c>
      <c r="B6" s="271"/>
      <c r="C6" s="2">
        <f>SUM(C18:C21)</f>
        <v>0</v>
      </c>
      <c r="D6" s="53">
        <f t="shared" si="0"/>
        <v>358</v>
      </c>
      <c r="E6" s="53">
        <f t="shared" si="0"/>
        <v>5194</v>
      </c>
      <c r="F6" s="53">
        <f t="shared" ref="F6:M6" si="2">SUM(F18:F21)</f>
        <v>264</v>
      </c>
      <c r="G6" s="53">
        <f t="shared" si="2"/>
        <v>4611</v>
      </c>
      <c r="H6" s="53">
        <f t="shared" si="2"/>
        <v>92</v>
      </c>
      <c r="I6" s="53">
        <f t="shared" si="2"/>
        <v>227</v>
      </c>
      <c r="J6" s="53"/>
      <c r="K6" s="53"/>
      <c r="L6" s="53">
        <f t="shared" si="2"/>
        <v>2</v>
      </c>
      <c r="M6" s="53">
        <f t="shared" si="2"/>
        <v>356</v>
      </c>
      <c r="N6" s="53" t="s">
        <v>216</v>
      </c>
      <c r="O6" s="53" t="s">
        <v>216</v>
      </c>
      <c r="P6" s="53" t="s">
        <v>216</v>
      </c>
      <c r="Q6" s="53" t="s">
        <v>216</v>
      </c>
    </row>
    <row r="7" spans="1:17" ht="32.25" customHeight="1" thickBot="1">
      <c r="A7" s="339" t="s">
        <v>261</v>
      </c>
      <c r="B7" s="340"/>
      <c r="C7" s="251">
        <f>SUM(C22:C25)</f>
        <v>169</v>
      </c>
      <c r="D7" s="56">
        <f t="shared" si="0"/>
        <v>358</v>
      </c>
      <c r="E7" s="56">
        <f t="shared" si="0"/>
        <v>4459</v>
      </c>
      <c r="F7" s="56">
        <f>SUM(F22:F25)</f>
        <v>233</v>
      </c>
      <c r="G7" s="56">
        <f>SUM(G22:G25)</f>
        <v>4255</v>
      </c>
      <c r="H7" s="56">
        <f>SUM(H22:H25)</f>
        <v>125</v>
      </c>
      <c r="I7" s="56">
        <f>SUM(I22:I25)</f>
        <v>204</v>
      </c>
      <c r="J7" s="56" t="s">
        <v>132</v>
      </c>
      <c r="K7" s="56" t="s">
        <v>132</v>
      </c>
      <c r="L7" s="56" t="s">
        <v>132</v>
      </c>
      <c r="M7" s="56" t="s">
        <v>132</v>
      </c>
      <c r="N7" s="56" t="s">
        <v>132</v>
      </c>
      <c r="O7" s="56" t="s">
        <v>132</v>
      </c>
      <c r="P7" s="56" t="s">
        <v>132</v>
      </c>
      <c r="Q7" s="56" t="s">
        <v>132</v>
      </c>
    </row>
    <row r="8" spans="1:17">
      <c r="A8" s="23" t="s">
        <v>88</v>
      </c>
    </row>
    <row r="10" spans="1:17" ht="14.25" thickBot="1">
      <c r="A10" s="9" t="s">
        <v>199</v>
      </c>
      <c r="L10" s="5" t="s">
        <v>89</v>
      </c>
    </row>
    <row r="11" spans="1:17">
      <c r="A11" s="264" t="s">
        <v>205</v>
      </c>
      <c r="B11" s="264"/>
      <c r="C11" s="203"/>
      <c r="D11" s="261" t="s">
        <v>209</v>
      </c>
      <c r="E11" s="261"/>
      <c r="F11" s="263" t="s">
        <v>83</v>
      </c>
      <c r="G11" s="313"/>
      <c r="H11" s="313"/>
      <c r="I11" s="313"/>
      <c r="J11" s="313"/>
      <c r="K11" s="314"/>
      <c r="L11" s="261" t="s">
        <v>86</v>
      </c>
      <c r="M11" s="261"/>
      <c r="N11" s="261" t="s">
        <v>87</v>
      </c>
      <c r="O11" s="263"/>
      <c r="P11" s="261" t="s">
        <v>185</v>
      </c>
      <c r="Q11" s="263"/>
    </row>
    <row r="12" spans="1:17">
      <c r="A12" s="330"/>
      <c r="B12" s="330"/>
      <c r="C12" s="92"/>
      <c r="D12" s="262"/>
      <c r="E12" s="262"/>
      <c r="F12" s="262" t="s">
        <v>84</v>
      </c>
      <c r="G12" s="262"/>
      <c r="H12" s="262" t="s">
        <v>85</v>
      </c>
      <c r="I12" s="262"/>
      <c r="J12" s="343" t="s">
        <v>184</v>
      </c>
      <c r="K12" s="333"/>
      <c r="L12" s="262"/>
      <c r="M12" s="262"/>
      <c r="N12" s="262"/>
      <c r="O12" s="343"/>
      <c r="P12" s="262"/>
      <c r="Q12" s="343"/>
    </row>
    <row r="13" spans="1:17">
      <c r="A13" s="330"/>
      <c r="B13" s="330"/>
      <c r="C13" s="92"/>
      <c r="D13" s="12" t="s">
        <v>82</v>
      </c>
      <c r="E13" s="12" t="s">
        <v>211</v>
      </c>
      <c r="F13" s="12" t="s">
        <v>82</v>
      </c>
      <c r="G13" s="12" t="s">
        <v>211</v>
      </c>
      <c r="H13" s="12" t="s">
        <v>82</v>
      </c>
      <c r="I13" s="12" t="s">
        <v>211</v>
      </c>
      <c r="J13" s="12" t="s">
        <v>82</v>
      </c>
      <c r="K13" s="12" t="s">
        <v>211</v>
      </c>
      <c r="L13" s="12" t="s">
        <v>82</v>
      </c>
      <c r="M13" s="12" t="s">
        <v>211</v>
      </c>
      <c r="N13" s="12" t="s">
        <v>82</v>
      </c>
      <c r="O13" s="201" t="s">
        <v>211</v>
      </c>
      <c r="P13" s="12" t="s">
        <v>82</v>
      </c>
      <c r="Q13" s="201" t="s">
        <v>211</v>
      </c>
    </row>
    <row r="14" spans="1:17">
      <c r="A14" s="268" t="s">
        <v>80</v>
      </c>
      <c r="B14" s="13" t="s">
        <v>206</v>
      </c>
      <c r="C14" s="209"/>
      <c r="D14" s="178">
        <f t="shared" ref="D14:D21" si="3">SUM(F14,H14,L14,N14)</f>
        <v>480</v>
      </c>
      <c r="E14" s="179">
        <f t="shared" ref="E14:E21" si="4">SUM(G14,I14,M14,O14)</f>
        <v>4132</v>
      </c>
      <c r="F14" s="179">
        <v>269</v>
      </c>
      <c r="G14" s="179">
        <v>3404</v>
      </c>
      <c r="H14" s="179">
        <v>210</v>
      </c>
      <c r="I14" s="179">
        <v>398</v>
      </c>
      <c r="J14" s="179"/>
      <c r="K14" s="179"/>
      <c r="L14" s="179">
        <v>1</v>
      </c>
      <c r="M14" s="179">
        <v>330</v>
      </c>
      <c r="N14" s="179" t="s">
        <v>168</v>
      </c>
      <c r="O14" s="180" t="s">
        <v>168</v>
      </c>
      <c r="P14" s="179" t="s">
        <v>168</v>
      </c>
      <c r="Q14" s="180" t="s">
        <v>168</v>
      </c>
    </row>
    <row r="15" spans="1:17">
      <c r="A15" s="268"/>
      <c r="B15" s="13" t="s">
        <v>256</v>
      </c>
      <c r="C15" s="210"/>
      <c r="D15" s="211">
        <f t="shared" si="3"/>
        <v>0</v>
      </c>
      <c r="E15" s="212">
        <f t="shared" si="4"/>
        <v>0</v>
      </c>
      <c r="F15" s="212"/>
      <c r="G15" s="212"/>
      <c r="H15" s="212"/>
      <c r="I15" s="212"/>
      <c r="J15" s="212"/>
      <c r="K15" s="212"/>
      <c r="L15" s="212"/>
      <c r="M15" s="212"/>
      <c r="N15" s="212"/>
      <c r="O15" s="213"/>
      <c r="P15" s="212"/>
      <c r="Q15" s="213"/>
    </row>
    <row r="16" spans="1:17">
      <c r="A16" s="268"/>
      <c r="B16" s="13" t="s">
        <v>207</v>
      </c>
      <c r="C16" s="210"/>
      <c r="D16" s="211">
        <f t="shared" si="3"/>
        <v>0</v>
      </c>
      <c r="E16" s="212">
        <f t="shared" si="4"/>
        <v>0</v>
      </c>
      <c r="F16" s="212"/>
      <c r="G16" s="212"/>
      <c r="H16" s="212"/>
      <c r="I16" s="212"/>
      <c r="J16" s="212"/>
      <c r="K16" s="212"/>
      <c r="L16" s="212"/>
      <c r="M16" s="212"/>
      <c r="N16" s="212"/>
      <c r="O16" s="213"/>
      <c r="P16" s="212"/>
      <c r="Q16" s="213"/>
    </row>
    <row r="17" spans="1:17">
      <c r="A17" s="268"/>
      <c r="B17" s="13" t="s">
        <v>208</v>
      </c>
      <c r="C17" s="214"/>
      <c r="D17" s="215">
        <f t="shared" si="3"/>
        <v>0</v>
      </c>
      <c r="E17" s="216">
        <f t="shared" si="4"/>
        <v>0</v>
      </c>
      <c r="F17" s="216"/>
      <c r="G17" s="216"/>
      <c r="H17" s="216"/>
      <c r="I17" s="216"/>
      <c r="J17" s="216"/>
      <c r="K17" s="216"/>
      <c r="L17" s="216"/>
      <c r="M17" s="216"/>
      <c r="N17" s="216"/>
      <c r="O17" s="217"/>
      <c r="P17" s="216"/>
      <c r="Q17" s="217"/>
    </row>
    <row r="18" spans="1:17">
      <c r="A18" s="268" t="s">
        <v>81</v>
      </c>
      <c r="B18" s="13" t="s">
        <v>206</v>
      </c>
      <c r="C18" s="209"/>
      <c r="D18" s="178">
        <f t="shared" si="3"/>
        <v>358</v>
      </c>
      <c r="E18" s="179">
        <f t="shared" si="4"/>
        <v>5194</v>
      </c>
      <c r="F18" s="179">
        <v>264</v>
      </c>
      <c r="G18" s="179">
        <v>4611</v>
      </c>
      <c r="H18" s="179">
        <v>92</v>
      </c>
      <c r="I18" s="179">
        <v>227</v>
      </c>
      <c r="J18" s="179"/>
      <c r="K18" s="179"/>
      <c r="L18" s="179">
        <v>2</v>
      </c>
      <c r="M18" s="179">
        <v>356</v>
      </c>
      <c r="N18" s="179" t="s">
        <v>168</v>
      </c>
      <c r="O18" s="180" t="s">
        <v>168</v>
      </c>
      <c r="P18" s="179" t="s">
        <v>168</v>
      </c>
      <c r="Q18" s="180" t="s">
        <v>168</v>
      </c>
    </row>
    <row r="19" spans="1:17">
      <c r="A19" s="268"/>
      <c r="B19" s="13" t="s">
        <v>256</v>
      </c>
      <c r="C19" s="210"/>
      <c r="D19" s="211">
        <f t="shared" si="3"/>
        <v>0</v>
      </c>
      <c r="E19" s="212">
        <f t="shared" si="4"/>
        <v>0</v>
      </c>
      <c r="F19" s="212"/>
      <c r="G19" s="212"/>
      <c r="H19" s="212"/>
      <c r="I19" s="212"/>
      <c r="J19" s="212"/>
      <c r="K19" s="212"/>
      <c r="L19" s="212"/>
      <c r="M19" s="212"/>
      <c r="N19" s="212"/>
      <c r="O19" s="213"/>
      <c r="P19" s="212"/>
      <c r="Q19" s="213"/>
    </row>
    <row r="20" spans="1:17">
      <c r="A20" s="268"/>
      <c r="B20" s="13" t="s">
        <v>207</v>
      </c>
      <c r="C20" s="210"/>
      <c r="D20" s="211">
        <f t="shared" si="3"/>
        <v>0</v>
      </c>
      <c r="E20" s="212">
        <f t="shared" si="4"/>
        <v>0</v>
      </c>
      <c r="F20" s="212"/>
      <c r="G20" s="212"/>
      <c r="H20" s="212"/>
      <c r="I20" s="212"/>
      <c r="J20" s="212"/>
      <c r="K20" s="212"/>
      <c r="L20" s="212"/>
      <c r="M20" s="212"/>
      <c r="N20" s="212"/>
      <c r="O20" s="213"/>
      <c r="P20" s="212"/>
      <c r="Q20" s="213"/>
    </row>
    <row r="21" spans="1:17">
      <c r="A21" s="269"/>
      <c r="B21" s="17" t="s">
        <v>208</v>
      </c>
      <c r="C21" s="210"/>
      <c r="D21" s="215">
        <f t="shared" si="3"/>
        <v>0</v>
      </c>
      <c r="E21" s="216">
        <f t="shared" si="4"/>
        <v>0</v>
      </c>
      <c r="F21" s="216"/>
      <c r="G21" s="216"/>
      <c r="H21" s="216"/>
      <c r="I21" s="216"/>
      <c r="J21" s="216"/>
      <c r="K21" s="216"/>
      <c r="L21" s="216"/>
      <c r="M21" s="216"/>
      <c r="N21" s="216"/>
      <c r="O21" s="217"/>
      <c r="P21" s="216"/>
      <c r="Q21" s="217"/>
    </row>
    <row r="22" spans="1:17">
      <c r="A22" s="269" t="s">
        <v>182</v>
      </c>
      <c r="B22" s="17" t="s">
        <v>206</v>
      </c>
      <c r="C22" s="209">
        <v>166</v>
      </c>
      <c r="D22" s="178">
        <f>SUM(F22,H22,L22,N22)</f>
        <v>358</v>
      </c>
      <c r="E22" s="179">
        <f>SUM(G22,I22,M22,O22)</f>
        <v>4459</v>
      </c>
      <c r="F22" s="179">
        <v>233</v>
      </c>
      <c r="G22" s="179">
        <v>4255</v>
      </c>
      <c r="H22" s="179">
        <v>125</v>
      </c>
      <c r="I22" s="179">
        <v>204</v>
      </c>
      <c r="J22" s="179" t="s">
        <v>168</v>
      </c>
      <c r="K22" s="179" t="s">
        <v>168</v>
      </c>
      <c r="L22" s="179" t="s">
        <v>168</v>
      </c>
      <c r="M22" s="179" t="s">
        <v>168</v>
      </c>
      <c r="N22" s="179" t="s">
        <v>168</v>
      </c>
      <c r="O22" s="180" t="s">
        <v>168</v>
      </c>
      <c r="P22" s="179" t="s">
        <v>168</v>
      </c>
      <c r="Q22" s="180" t="s">
        <v>168</v>
      </c>
    </row>
    <row r="23" spans="1:17">
      <c r="A23" s="271"/>
      <c r="B23" s="79" t="s">
        <v>256</v>
      </c>
      <c r="C23" s="210">
        <v>2</v>
      </c>
      <c r="D23" s="211" t="s">
        <v>133</v>
      </c>
      <c r="E23" s="212" t="s">
        <v>133</v>
      </c>
      <c r="F23" s="212" t="s">
        <v>133</v>
      </c>
      <c r="G23" s="212" t="s">
        <v>133</v>
      </c>
      <c r="H23" s="212" t="s">
        <v>133</v>
      </c>
      <c r="I23" s="212" t="s">
        <v>133</v>
      </c>
      <c r="J23" s="212" t="s">
        <v>133</v>
      </c>
      <c r="K23" s="212" t="s">
        <v>133</v>
      </c>
      <c r="L23" s="212" t="s">
        <v>133</v>
      </c>
      <c r="M23" s="212" t="s">
        <v>133</v>
      </c>
      <c r="N23" s="212" t="s">
        <v>133</v>
      </c>
      <c r="O23" s="213" t="s">
        <v>133</v>
      </c>
      <c r="P23" s="212" t="s">
        <v>133</v>
      </c>
      <c r="Q23" s="213" t="s">
        <v>133</v>
      </c>
    </row>
    <row r="24" spans="1:17">
      <c r="A24" s="271"/>
      <c r="B24" s="79" t="s">
        <v>207</v>
      </c>
      <c r="C24" s="210">
        <v>1</v>
      </c>
      <c r="D24" s="211" t="s">
        <v>134</v>
      </c>
      <c r="E24" s="212" t="s">
        <v>134</v>
      </c>
      <c r="F24" s="212" t="s">
        <v>134</v>
      </c>
      <c r="G24" s="212" t="s">
        <v>134</v>
      </c>
      <c r="H24" s="212" t="s">
        <v>134</v>
      </c>
      <c r="I24" s="212" t="s">
        <v>134</v>
      </c>
      <c r="J24" s="212" t="s">
        <v>134</v>
      </c>
      <c r="K24" s="212" t="s">
        <v>134</v>
      </c>
      <c r="L24" s="212" t="s">
        <v>134</v>
      </c>
      <c r="M24" s="212" t="s">
        <v>134</v>
      </c>
      <c r="N24" s="212" t="s">
        <v>134</v>
      </c>
      <c r="O24" s="213" t="s">
        <v>134</v>
      </c>
      <c r="P24" s="212" t="s">
        <v>134</v>
      </c>
      <c r="Q24" s="213" t="s">
        <v>134</v>
      </c>
    </row>
    <row r="25" spans="1:17" ht="14.25" thickBot="1">
      <c r="A25" s="273"/>
      <c r="B25" s="218" t="s">
        <v>208</v>
      </c>
      <c r="C25" s="219" t="s">
        <v>110</v>
      </c>
      <c r="D25" s="220" t="s">
        <v>110</v>
      </c>
      <c r="E25" s="221" t="s">
        <v>110</v>
      </c>
      <c r="F25" s="221" t="s">
        <v>110</v>
      </c>
      <c r="G25" s="221" t="s">
        <v>110</v>
      </c>
      <c r="H25" s="221" t="s">
        <v>110</v>
      </c>
      <c r="I25" s="221" t="s">
        <v>110</v>
      </c>
      <c r="J25" s="221" t="s">
        <v>110</v>
      </c>
      <c r="K25" s="221" t="s">
        <v>110</v>
      </c>
      <c r="L25" s="221" t="s">
        <v>110</v>
      </c>
      <c r="M25" s="221" t="s">
        <v>110</v>
      </c>
      <c r="N25" s="221" t="s">
        <v>110</v>
      </c>
      <c r="O25" s="222" t="s">
        <v>110</v>
      </c>
      <c r="P25" s="221" t="s">
        <v>110</v>
      </c>
      <c r="Q25" s="222" t="s">
        <v>110</v>
      </c>
    </row>
    <row r="26" spans="1:17">
      <c r="B26" s="23" t="s">
        <v>88</v>
      </c>
      <c r="C26" s="23"/>
    </row>
  </sheetData>
  <mergeCells count="25"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  <mergeCell ref="A22:A25"/>
    <mergeCell ref="A5:B5"/>
    <mergeCell ref="A6:B6"/>
    <mergeCell ref="A7:B7"/>
    <mergeCell ref="A14:A17"/>
    <mergeCell ref="A18:A21"/>
    <mergeCell ref="D11:E12"/>
    <mergeCell ref="L11:M12"/>
    <mergeCell ref="A11:B13"/>
    <mergeCell ref="F3:G3"/>
    <mergeCell ref="H3:I3"/>
    <mergeCell ref="A2:B4"/>
    <mergeCell ref="D2:E3"/>
    <mergeCell ref="L2:M3"/>
    <mergeCell ref="C2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R23"/>
  <sheetViews>
    <sheetView workbookViewId="0">
      <selection activeCell="D7" sqref="D7"/>
    </sheetView>
  </sheetViews>
  <sheetFormatPr defaultRowHeight="13.5"/>
  <cols>
    <col min="1" max="2" width="4.625" style="5" customWidth="1"/>
    <col min="3" max="3" width="6.375" style="5" customWidth="1"/>
    <col min="4" max="18" width="4.75" style="5" customWidth="1"/>
    <col min="19" max="16384" width="9" style="5"/>
  </cols>
  <sheetData>
    <row r="1" spans="1:18" ht="18.75" customHeight="1" thickBot="1">
      <c r="A1" s="9" t="s">
        <v>179</v>
      </c>
      <c r="R1" s="10" t="s">
        <v>254</v>
      </c>
    </row>
    <row r="2" spans="1:18" ht="21.75" customHeight="1">
      <c r="A2" s="264" t="s">
        <v>205</v>
      </c>
      <c r="B2" s="264"/>
      <c r="C2" s="345" t="s">
        <v>93</v>
      </c>
      <c r="D2" s="51"/>
      <c r="E2" s="137"/>
      <c r="F2" s="137"/>
      <c r="G2" s="137" t="s">
        <v>96</v>
      </c>
      <c r="H2" s="137"/>
      <c r="I2" s="137"/>
      <c r="J2" s="137"/>
      <c r="K2" s="138"/>
      <c r="L2" s="261" t="s">
        <v>95</v>
      </c>
      <c r="M2" s="261"/>
      <c r="N2" s="261"/>
      <c r="O2" s="261"/>
      <c r="P2" s="261" t="s">
        <v>94</v>
      </c>
      <c r="Q2" s="261"/>
      <c r="R2" s="263"/>
    </row>
    <row r="3" spans="1:18" ht="21.75" customHeight="1">
      <c r="A3" s="266"/>
      <c r="B3" s="266"/>
      <c r="C3" s="332"/>
      <c r="D3" s="89" t="s">
        <v>135</v>
      </c>
      <c r="E3" s="89" t="s">
        <v>90</v>
      </c>
      <c r="F3" s="89" t="s">
        <v>186</v>
      </c>
      <c r="G3" s="89" t="s">
        <v>187</v>
      </c>
      <c r="H3" s="89" t="s">
        <v>188</v>
      </c>
      <c r="I3" s="89" t="s">
        <v>189</v>
      </c>
      <c r="J3" s="89" t="s">
        <v>190</v>
      </c>
      <c r="K3" s="89" t="s">
        <v>214</v>
      </c>
      <c r="L3" s="89" t="s">
        <v>90</v>
      </c>
      <c r="M3" s="89" t="s">
        <v>186</v>
      </c>
      <c r="N3" s="89" t="s">
        <v>187</v>
      </c>
      <c r="O3" s="89" t="s">
        <v>214</v>
      </c>
      <c r="P3" s="89" t="s">
        <v>91</v>
      </c>
      <c r="Q3" s="89" t="s">
        <v>92</v>
      </c>
      <c r="R3" s="223" t="s">
        <v>214</v>
      </c>
    </row>
    <row r="4" spans="1:18" ht="24" hidden="1" customHeight="1">
      <c r="A4" s="282" t="s">
        <v>80</v>
      </c>
      <c r="B4" s="269"/>
      <c r="C4" s="53">
        <f>SUM(D4:R4)</f>
        <v>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ht="24" hidden="1" customHeight="1">
      <c r="A5" s="270" t="s">
        <v>81</v>
      </c>
      <c r="B5" s="271"/>
      <c r="C5" s="53">
        <f>SUM(D5:R5)</f>
        <v>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32.25" customHeight="1" thickBot="1">
      <c r="A6" s="346" t="s">
        <v>261</v>
      </c>
      <c r="B6" s="347"/>
      <c r="C6" s="56">
        <v>169</v>
      </c>
      <c r="D6" s="56">
        <v>165</v>
      </c>
      <c r="E6" s="56" t="s">
        <v>136</v>
      </c>
      <c r="F6" s="56">
        <v>2</v>
      </c>
      <c r="G6" s="56" t="s">
        <v>136</v>
      </c>
      <c r="H6" s="56">
        <v>16</v>
      </c>
      <c r="I6" s="56">
        <v>157</v>
      </c>
      <c r="J6" s="56" t="s">
        <v>136</v>
      </c>
      <c r="K6" s="56" t="s">
        <v>136</v>
      </c>
      <c r="L6" s="56">
        <v>2</v>
      </c>
      <c r="M6" s="56" t="s">
        <v>136</v>
      </c>
      <c r="N6" s="56">
        <v>1</v>
      </c>
      <c r="O6" s="56" t="s">
        <v>136</v>
      </c>
      <c r="P6" s="56" t="s">
        <v>136</v>
      </c>
      <c r="Q6" s="56" t="s">
        <v>136</v>
      </c>
      <c r="R6" s="56" t="s">
        <v>136</v>
      </c>
    </row>
    <row r="7" spans="1:18">
      <c r="A7" s="23" t="s">
        <v>88</v>
      </c>
    </row>
    <row r="8" spans="1:18" ht="14.25" thickBot="1">
      <c r="A8" s="9"/>
      <c r="M8" s="5" t="s">
        <v>100</v>
      </c>
    </row>
    <row r="9" spans="1:18">
      <c r="A9" s="264" t="s">
        <v>205</v>
      </c>
      <c r="B9" s="264"/>
      <c r="C9" s="345" t="s">
        <v>93</v>
      </c>
      <c r="D9" s="261" t="s">
        <v>96</v>
      </c>
      <c r="E9" s="261"/>
      <c r="F9" s="261"/>
      <c r="G9" s="261"/>
      <c r="H9" s="261"/>
      <c r="I9" s="261"/>
      <c r="J9" s="261"/>
      <c r="K9" s="261"/>
      <c r="L9" s="261" t="s">
        <v>95</v>
      </c>
      <c r="M9" s="261"/>
      <c r="N9" s="261"/>
      <c r="O9" s="261"/>
      <c r="P9" s="261" t="s">
        <v>94</v>
      </c>
      <c r="Q9" s="261"/>
      <c r="R9" s="263"/>
    </row>
    <row r="10" spans="1:18">
      <c r="A10" s="266"/>
      <c r="B10" s="266"/>
      <c r="C10" s="332"/>
      <c r="D10" s="187" t="s">
        <v>135</v>
      </c>
      <c r="E10" s="187" t="s">
        <v>90</v>
      </c>
      <c r="F10" s="187" t="s">
        <v>186</v>
      </c>
      <c r="G10" s="187" t="s">
        <v>187</v>
      </c>
      <c r="H10" s="187" t="s">
        <v>188</v>
      </c>
      <c r="I10" s="187" t="s">
        <v>189</v>
      </c>
      <c r="J10" s="187" t="s">
        <v>190</v>
      </c>
      <c r="K10" s="187" t="s">
        <v>214</v>
      </c>
      <c r="L10" s="187" t="s">
        <v>90</v>
      </c>
      <c r="M10" s="187" t="s">
        <v>186</v>
      </c>
      <c r="N10" s="187" t="s">
        <v>187</v>
      </c>
      <c r="O10" s="187" t="s">
        <v>214</v>
      </c>
      <c r="P10" s="187" t="s">
        <v>91</v>
      </c>
      <c r="Q10" s="187" t="s">
        <v>92</v>
      </c>
      <c r="R10" s="207" t="s">
        <v>214</v>
      </c>
    </row>
    <row r="11" spans="1:18" hidden="1">
      <c r="A11" s="268" t="s">
        <v>80</v>
      </c>
      <c r="B11" s="13" t="s">
        <v>206</v>
      </c>
      <c r="C11" s="53">
        <f t="shared" ref="C11:C18" si="0">SUM(D11:R11)</f>
        <v>0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18" hidden="1">
      <c r="A12" s="268"/>
      <c r="B12" s="13" t="s">
        <v>256</v>
      </c>
      <c r="C12" s="53">
        <f t="shared" si="0"/>
        <v>0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</row>
    <row r="13" spans="1:18" hidden="1">
      <c r="A13" s="268"/>
      <c r="B13" s="13" t="s">
        <v>207</v>
      </c>
      <c r="C13" s="53">
        <f t="shared" si="0"/>
        <v>0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</row>
    <row r="14" spans="1:18" hidden="1">
      <c r="A14" s="268"/>
      <c r="B14" s="13" t="s">
        <v>208</v>
      </c>
      <c r="C14" s="53">
        <f t="shared" si="0"/>
        <v>0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18" hidden="1">
      <c r="A15" s="268" t="s">
        <v>81</v>
      </c>
      <c r="B15" s="13" t="s">
        <v>206</v>
      </c>
      <c r="C15" s="53">
        <f t="shared" si="0"/>
        <v>0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</row>
    <row r="16" spans="1:18" hidden="1">
      <c r="A16" s="268"/>
      <c r="B16" s="13" t="s">
        <v>256</v>
      </c>
      <c r="C16" s="53">
        <f t="shared" si="0"/>
        <v>0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1:18" hidden="1">
      <c r="A17" s="268"/>
      <c r="B17" s="13" t="s">
        <v>207</v>
      </c>
      <c r="C17" s="53">
        <f t="shared" si="0"/>
        <v>0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8" spans="1:18" hidden="1">
      <c r="A18" s="268"/>
      <c r="B18" s="13" t="s">
        <v>208</v>
      </c>
      <c r="C18" s="53">
        <f t="shared" si="0"/>
        <v>0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>
      <c r="A19" s="268" t="s">
        <v>182</v>
      </c>
      <c r="B19" s="13" t="s">
        <v>206</v>
      </c>
      <c r="C19" s="53">
        <v>166</v>
      </c>
      <c r="D19" s="53">
        <v>165</v>
      </c>
      <c r="E19" s="53" t="s">
        <v>168</v>
      </c>
      <c r="F19" s="53">
        <v>2</v>
      </c>
      <c r="G19" s="53" t="s">
        <v>168</v>
      </c>
      <c r="H19" s="53">
        <v>16</v>
      </c>
      <c r="I19" s="53">
        <v>157</v>
      </c>
      <c r="J19" s="53" t="s">
        <v>168</v>
      </c>
      <c r="K19" s="53" t="s">
        <v>168</v>
      </c>
      <c r="L19" s="53">
        <v>2</v>
      </c>
      <c r="M19" s="53" t="s">
        <v>168</v>
      </c>
      <c r="N19" s="53">
        <v>1</v>
      </c>
      <c r="O19" s="53" t="s">
        <v>168</v>
      </c>
      <c r="P19" s="53" t="s">
        <v>168</v>
      </c>
      <c r="Q19" s="53" t="s">
        <v>168</v>
      </c>
      <c r="R19" s="53" t="s">
        <v>168</v>
      </c>
    </row>
    <row r="20" spans="1:18">
      <c r="A20" s="268"/>
      <c r="B20" s="13" t="s">
        <v>256</v>
      </c>
      <c r="C20" s="53">
        <v>2</v>
      </c>
      <c r="D20" s="53" t="s">
        <v>108</v>
      </c>
      <c r="E20" s="53" t="s">
        <v>108</v>
      </c>
      <c r="F20" s="53" t="s">
        <v>108</v>
      </c>
      <c r="G20" s="53" t="s">
        <v>108</v>
      </c>
      <c r="H20" s="53" t="s">
        <v>108</v>
      </c>
      <c r="I20" s="53" t="s">
        <v>108</v>
      </c>
      <c r="J20" s="53" t="s">
        <v>108</v>
      </c>
      <c r="K20" s="53" t="s">
        <v>108</v>
      </c>
      <c r="L20" s="53" t="s">
        <v>108</v>
      </c>
      <c r="M20" s="53" t="s">
        <v>108</v>
      </c>
      <c r="N20" s="53" t="s">
        <v>108</v>
      </c>
      <c r="O20" s="53" t="s">
        <v>108</v>
      </c>
      <c r="P20" s="53" t="s">
        <v>108</v>
      </c>
      <c r="Q20" s="53" t="s">
        <v>108</v>
      </c>
      <c r="R20" s="53" t="s">
        <v>108</v>
      </c>
    </row>
    <row r="21" spans="1:18">
      <c r="A21" s="268"/>
      <c r="B21" s="13" t="s">
        <v>207</v>
      </c>
      <c r="C21" s="53">
        <v>1</v>
      </c>
      <c r="D21" s="53" t="s">
        <v>109</v>
      </c>
      <c r="E21" s="53" t="s">
        <v>109</v>
      </c>
      <c r="F21" s="53" t="s">
        <v>109</v>
      </c>
      <c r="G21" s="53" t="s">
        <v>109</v>
      </c>
      <c r="H21" s="53" t="s">
        <v>109</v>
      </c>
      <c r="I21" s="53" t="s">
        <v>109</v>
      </c>
      <c r="J21" s="53" t="s">
        <v>109</v>
      </c>
      <c r="K21" s="53" t="s">
        <v>109</v>
      </c>
      <c r="L21" s="53" t="s">
        <v>109</v>
      </c>
      <c r="M21" s="53" t="s">
        <v>109</v>
      </c>
      <c r="N21" s="53" t="s">
        <v>109</v>
      </c>
      <c r="O21" s="53" t="s">
        <v>109</v>
      </c>
      <c r="P21" s="53" t="s">
        <v>109</v>
      </c>
      <c r="Q21" s="53" t="s">
        <v>109</v>
      </c>
      <c r="R21" s="53" t="s">
        <v>109</v>
      </c>
    </row>
    <row r="22" spans="1:18" ht="14.25" thickBot="1">
      <c r="A22" s="310"/>
      <c r="B22" s="46" t="s">
        <v>208</v>
      </c>
      <c r="C22" s="56" t="s">
        <v>110</v>
      </c>
      <c r="D22" s="56" t="s">
        <v>110</v>
      </c>
      <c r="E22" s="56" t="s">
        <v>110</v>
      </c>
      <c r="F22" s="56" t="s">
        <v>110</v>
      </c>
      <c r="G22" s="56" t="s">
        <v>110</v>
      </c>
      <c r="H22" s="56" t="s">
        <v>110</v>
      </c>
      <c r="I22" s="56" t="s">
        <v>110</v>
      </c>
      <c r="J22" s="56" t="s">
        <v>110</v>
      </c>
      <c r="K22" s="56" t="s">
        <v>110</v>
      </c>
      <c r="L22" s="56" t="s">
        <v>110</v>
      </c>
      <c r="M22" s="56" t="s">
        <v>110</v>
      </c>
      <c r="N22" s="56" t="s">
        <v>110</v>
      </c>
      <c r="O22" s="56" t="s">
        <v>110</v>
      </c>
      <c r="P22" s="56" t="s">
        <v>110</v>
      </c>
      <c r="Q22" s="56" t="s">
        <v>110</v>
      </c>
      <c r="R22" s="56" t="s">
        <v>110</v>
      </c>
    </row>
    <row r="23" spans="1:18">
      <c r="A23" s="23" t="s">
        <v>88</v>
      </c>
    </row>
  </sheetData>
  <mergeCells count="15">
    <mergeCell ref="A19:A22"/>
    <mergeCell ref="A4:B4"/>
    <mergeCell ref="A5:B5"/>
    <mergeCell ref="A6:B6"/>
    <mergeCell ref="A15:A18"/>
    <mergeCell ref="A11:A14"/>
    <mergeCell ref="P9:R9"/>
    <mergeCell ref="L2:O2"/>
    <mergeCell ref="P2:R2"/>
    <mergeCell ref="A2:B3"/>
    <mergeCell ref="C2:C3"/>
    <mergeCell ref="A9:B10"/>
    <mergeCell ref="C9:C10"/>
    <mergeCell ref="D9:K9"/>
    <mergeCell ref="L9:O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H43"/>
  <sheetViews>
    <sheetView workbookViewId="0">
      <selection activeCell="D7" sqref="D7"/>
    </sheetView>
  </sheetViews>
  <sheetFormatPr defaultRowHeight="13.5"/>
  <cols>
    <col min="1" max="1" width="8.375" style="5" customWidth="1"/>
    <col min="2" max="2" width="6.25" style="5" customWidth="1"/>
    <col min="3" max="8" width="11.875" style="5" customWidth="1"/>
    <col min="9" max="16384" width="9" style="5"/>
  </cols>
  <sheetData>
    <row r="1" spans="1:8" ht="18.75" customHeight="1" thickBot="1">
      <c r="A1" s="9" t="s">
        <v>198</v>
      </c>
      <c r="H1" s="10" t="s">
        <v>99</v>
      </c>
    </row>
    <row r="2" spans="1:8" ht="21.75" customHeight="1">
      <c r="A2" s="264" t="s">
        <v>205</v>
      </c>
      <c r="B2" s="264"/>
      <c r="C2" s="261" t="s">
        <v>137</v>
      </c>
      <c r="D2" s="261"/>
      <c r="E2" s="261" t="s">
        <v>138</v>
      </c>
      <c r="F2" s="261"/>
      <c r="G2" s="261" t="s">
        <v>139</v>
      </c>
      <c r="H2" s="263"/>
    </row>
    <row r="3" spans="1:8" ht="21.75" customHeight="1">
      <c r="A3" s="266"/>
      <c r="B3" s="266"/>
      <c r="C3" s="12" t="s">
        <v>97</v>
      </c>
      <c r="D3" s="12" t="s">
        <v>98</v>
      </c>
      <c r="E3" s="12" t="s">
        <v>97</v>
      </c>
      <c r="F3" s="12" t="s">
        <v>98</v>
      </c>
      <c r="G3" s="12" t="s">
        <v>97</v>
      </c>
      <c r="H3" s="201" t="s">
        <v>98</v>
      </c>
    </row>
    <row r="4" spans="1:8" hidden="1">
      <c r="A4" s="1" t="s">
        <v>258</v>
      </c>
      <c r="B4" s="13" t="s">
        <v>206</v>
      </c>
      <c r="C4" s="53">
        <f t="shared" ref="C4:H4" si="0">SUM(C15:C18)</f>
        <v>115000</v>
      </c>
      <c r="D4" s="53">
        <f t="shared" si="0"/>
        <v>80500</v>
      </c>
      <c r="E4" s="53">
        <f t="shared" si="0"/>
        <v>13696</v>
      </c>
      <c r="F4" s="53">
        <f t="shared" si="0"/>
        <v>18490</v>
      </c>
      <c r="G4" s="53">
        <f t="shared" si="0"/>
        <v>1800</v>
      </c>
      <c r="H4" s="53">
        <f t="shared" si="0"/>
        <v>3600</v>
      </c>
    </row>
    <row r="5" spans="1:8" hidden="1">
      <c r="A5" s="1" t="s">
        <v>223</v>
      </c>
      <c r="B5" s="13" t="s">
        <v>206</v>
      </c>
      <c r="C5" s="53">
        <f t="shared" ref="C5:H5" si="1">SUM(C19:C22)</f>
        <v>117200</v>
      </c>
      <c r="D5" s="53">
        <f t="shared" si="1"/>
        <v>82040</v>
      </c>
      <c r="E5" s="53">
        <f t="shared" si="1"/>
        <v>15250</v>
      </c>
      <c r="F5" s="53">
        <f t="shared" si="1"/>
        <v>21350</v>
      </c>
      <c r="G5" s="53">
        <f t="shared" si="1"/>
        <v>1800</v>
      </c>
      <c r="H5" s="53">
        <f t="shared" si="1"/>
        <v>3600</v>
      </c>
    </row>
    <row r="6" spans="1:8" ht="24.75" customHeight="1">
      <c r="A6" s="350" t="s">
        <v>259</v>
      </c>
      <c r="B6" s="351"/>
      <c r="C6" s="54">
        <f t="shared" ref="C6:H6" si="2">SUM(C23:C26)</f>
        <v>106700</v>
      </c>
      <c r="D6" s="53">
        <v>60250</v>
      </c>
      <c r="E6" s="53">
        <f t="shared" si="2"/>
        <v>20200</v>
      </c>
      <c r="F6" s="53">
        <f t="shared" si="2"/>
        <v>28880</v>
      </c>
      <c r="G6" s="53">
        <f t="shared" si="2"/>
        <v>124366</v>
      </c>
      <c r="H6" s="53">
        <f t="shared" si="2"/>
        <v>75623</v>
      </c>
    </row>
    <row r="7" spans="1:8" ht="24.75" customHeight="1">
      <c r="A7" s="330">
        <v>14</v>
      </c>
      <c r="B7" s="348"/>
      <c r="C7" s="54">
        <f t="shared" ref="C7:H7" si="3">SUM(C27:C30)</f>
        <v>126200</v>
      </c>
      <c r="D7" s="53">
        <f t="shared" si="3"/>
        <v>72180</v>
      </c>
      <c r="E7" s="53">
        <f t="shared" si="3"/>
        <v>18798</v>
      </c>
      <c r="F7" s="53">
        <f t="shared" si="3"/>
        <v>22308</v>
      </c>
      <c r="G7" s="53">
        <f t="shared" si="3"/>
        <v>114100</v>
      </c>
      <c r="H7" s="53">
        <f t="shared" si="3"/>
        <v>77820</v>
      </c>
    </row>
    <row r="8" spans="1:8" ht="24.75" customHeight="1">
      <c r="A8" s="330">
        <v>15</v>
      </c>
      <c r="B8" s="348"/>
      <c r="C8" s="54">
        <f t="shared" ref="C8:H8" si="4">SUM(C31:C34)</f>
        <v>100403</v>
      </c>
      <c r="D8" s="53">
        <f t="shared" si="4"/>
        <v>61890</v>
      </c>
      <c r="E8" s="53">
        <f t="shared" si="4"/>
        <v>17950</v>
      </c>
      <c r="F8" s="53">
        <f t="shared" si="4"/>
        <v>21540</v>
      </c>
      <c r="G8" s="53">
        <v>116380</v>
      </c>
      <c r="H8" s="53">
        <f t="shared" si="4"/>
        <v>71794</v>
      </c>
    </row>
    <row r="9" spans="1:8" ht="24.75" customHeight="1">
      <c r="A9" s="330">
        <v>16</v>
      </c>
      <c r="B9" s="348"/>
      <c r="C9" s="54">
        <f t="shared" ref="C9:H9" si="5">SUM(C35:C38)</f>
        <v>77900</v>
      </c>
      <c r="D9" s="53">
        <f t="shared" si="5"/>
        <v>54530</v>
      </c>
      <c r="E9" s="53">
        <f t="shared" si="5"/>
        <v>19000</v>
      </c>
      <c r="F9" s="53">
        <f t="shared" si="5"/>
        <v>23750</v>
      </c>
      <c r="G9" s="53">
        <f t="shared" si="5"/>
        <v>111000</v>
      </c>
      <c r="H9" s="53">
        <f t="shared" si="5"/>
        <v>68000</v>
      </c>
    </row>
    <row r="10" spans="1:8" ht="24.75" customHeight="1" thickBot="1">
      <c r="A10" s="346">
        <v>17</v>
      </c>
      <c r="B10" s="347"/>
      <c r="C10" s="55">
        <f>SUM(C39:C42)</f>
        <v>89300</v>
      </c>
      <c r="D10" s="56">
        <f>SUM(D39:D42)</f>
        <v>62510</v>
      </c>
      <c r="E10" s="56" t="s">
        <v>224</v>
      </c>
      <c r="F10" s="56" t="s">
        <v>224</v>
      </c>
      <c r="G10" s="56">
        <f>SUM(G39:G42)</f>
        <v>115000</v>
      </c>
      <c r="H10" s="56">
        <f>SUM(H39:H42)</f>
        <v>74750</v>
      </c>
    </row>
    <row r="11" spans="1:8" ht="16.5" customHeight="1">
      <c r="A11" s="23" t="s">
        <v>152</v>
      </c>
    </row>
    <row r="12" spans="1:8" ht="14.25" thickBot="1">
      <c r="A12" s="9" t="s">
        <v>198</v>
      </c>
      <c r="H12" s="10" t="s">
        <v>99</v>
      </c>
    </row>
    <row r="13" spans="1:8">
      <c r="A13" s="264" t="s">
        <v>205</v>
      </c>
      <c r="B13" s="264"/>
      <c r="C13" s="261" t="s">
        <v>137</v>
      </c>
      <c r="D13" s="261"/>
      <c r="E13" s="261" t="s">
        <v>138</v>
      </c>
      <c r="F13" s="261"/>
      <c r="G13" s="261" t="s">
        <v>139</v>
      </c>
      <c r="H13" s="263"/>
    </row>
    <row r="14" spans="1:8">
      <c r="A14" s="266"/>
      <c r="B14" s="266"/>
      <c r="C14" s="12" t="s">
        <v>97</v>
      </c>
      <c r="D14" s="12" t="s">
        <v>98</v>
      </c>
      <c r="E14" s="12" t="s">
        <v>97</v>
      </c>
      <c r="F14" s="12" t="s">
        <v>98</v>
      </c>
      <c r="G14" s="12" t="s">
        <v>97</v>
      </c>
      <c r="H14" s="201" t="s">
        <v>98</v>
      </c>
    </row>
    <row r="15" spans="1:8" hidden="1">
      <c r="A15" s="268" t="s">
        <v>258</v>
      </c>
      <c r="B15" s="13" t="s">
        <v>206</v>
      </c>
      <c r="C15" s="53">
        <v>115000</v>
      </c>
      <c r="D15" s="53">
        <v>80500</v>
      </c>
      <c r="E15" s="53">
        <v>13696</v>
      </c>
      <c r="F15" s="53">
        <v>18490</v>
      </c>
      <c r="G15" s="53">
        <v>1800</v>
      </c>
      <c r="H15" s="53">
        <v>3600</v>
      </c>
    </row>
    <row r="16" spans="1:8" ht="13.5" hidden="1" customHeight="1">
      <c r="A16" s="268"/>
      <c r="B16" s="13" t="s">
        <v>256</v>
      </c>
      <c r="C16" s="53"/>
      <c r="D16" s="53"/>
      <c r="E16" s="53"/>
      <c r="F16" s="53"/>
      <c r="G16" s="53"/>
      <c r="H16" s="53"/>
    </row>
    <row r="17" spans="1:8" hidden="1">
      <c r="A17" s="268"/>
      <c r="B17" s="13" t="s">
        <v>207</v>
      </c>
      <c r="C17" s="53"/>
      <c r="D17" s="53"/>
      <c r="E17" s="53"/>
      <c r="F17" s="53"/>
      <c r="G17" s="53"/>
      <c r="H17" s="53"/>
    </row>
    <row r="18" spans="1:8" hidden="1">
      <c r="A18" s="268"/>
      <c r="B18" s="13" t="s">
        <v>208</v>
      </c>
      <c r="C18" s="53"/>
      <c r="D18" s="53"/>
      <c r="E18" s="53"/>
      <c r="F18" s="53"/>
      <c r="G18" s="53"/>
      <c r="H18" s="53"/>
    </row>
    <row r="19" spans="1:8" hidden="1">
      <c r="A19" s="268" t="s">
        <v>223</v>
      </c>
      <c r="B19" s="13" t="s">
        <v>206</v>
      </c>
      <c r="C19" s="53">
        <v>117200</v>
      </c>
      <c r="D19" s="53">
        <v>82040</v>
      </c>
      <c r="E19" s="53">
        <v>15250</v>
      </c>
      <c r="F19" s="53">
        <v>21350</v>
      </c>
      <c r="G19" s="53">
        <v>1800</v>
      </c>
      <c r="H19" s="53">
        <v>3600</v>
      </c>
    </row>
    <row r="20" spans="1:8" hidden="1">
      <c r="A20" s="268"/>
      <c r="B20" s="13" t="s">
        <v>256</v>
      </c>
      <c r="C20" s="53"/>
      <c r="D20" s="53"/>
      <c r="E20" s="53"/>
      <c r="F20" s="53"/>
      <c r="G20" s="53"/>
      <c r="H20" s="53"/>
    </row>
    <row r="21" spans="1:8" hidden="1">
      <c r="A21" s="268"/>
      <c r="B21" s="13" t="s">
        <v>207</v>
      </c>
      <c r="C21" s="53"/>
      <c r="D21" s="53"/>
      <c r="E21" s="53"/>
      <c r="F21" s="53"/>
      <c r="G21" s="53"/>
      <c r="H21" s="53"/>
    </row>
    <row r="22" spans="1:8" hidden="1">
      <c r="A22" s="268"/>
      <c r="B22" s="13" t="s">
        <v>208</v>
      </c>
      <c r="C22" s="53"/>
      <c r="D22" s="53"/>
      <c r="E22" s="53"/>
      <c r="F22" s="53"/>
      <c r="G22" s="53"/>
      <c r="H22" s="53"/>
    </row>
    <row r="23" spans="1:8">
      <c r="A23" s="268" t="s">
        <v>259</v>
      </c>
      <c r="B23" s="13" t="s">
        <v>206</v>
      </c>
      <c r="C23" s="60">
        <v>106700</v>
      </c>
      <c r="D23" s="61">
        <v>74690</v>
      </c>
      <c r="E23" s="61">
        <v>20200</v>
      </c>
      <c r="F23" s="61">
        <v>28880</v>
      </c>
      <c r="G23" s="61">
        <v>1800</v>
      </c>
      <c r="H23" s="62">
        <v>3600</v>
      </c>
    </row>
    <row r="24" spans="1:8">
      <c r="A24" s="268"/>
      <c r="B24" s="13" t="s">
        <v>256</v>
      </c>
      <c r="C24" s="60"/>
      <c r="D24" s="61"/>
      <c r="E24" s="61"/>
      <c r="F24" s="61"/>
      <c r="G24" s="61">
        <v>122566</v>
      </c>
      <c r="H24" s="62">
        <v>72023</v>
      </c>
    </row>
    <row r="25" spans="1:8">
      <c r="A25" s="268"/>
      <c r="B25" s="13" t="s">
        <v>207</v>
      </c>
      <c r="C25" s="60"/>
      <c r="D25" s="61"/>
      <c r="E25" s="61"/>
      <c r="F25" s="61"/>
      <c r="G25" s="61"/>
      <c r="H25" s="62"/>
    </row>
    <row r="26" spans="1:8">
      <c r="A26" s="268"/>
      <c r="B26" s="13" t="s">
        <v>208</v>
      </c>
      <c r="C26" s="60"/>
      <c r="D26" s="61"/>
      <c r="E26" s="61"/>
      <c r="F26" s="61"/>
      <c r="G26" s="61"/>
      <c r="H26" s="62"/>
    </row>
    <row r="27" spans="1:8">
      <c r="A27" s="268" t="s">
        <v>260</v>
      </c>
      <c r="B27" s="13" t="s">
        <v>206</v>
      </c>
      <c r="C27" s="60">
        <v>126200</v>
      </c>
      <c r="D27" s="61">
        <v>72180</v>
      </c>
      <c r="E27" s="61">
        <v>18798</v>
      </c>
      <c r="F27" s="61">
        <v>22308</v>
      </c>
      <c r="G27" s="61">
        <v>1400</v>
      </c>
      <c r="H27" s="62">
        <v>2800</v>
      </c>
    </row>
    <row r="28" spans="1:8">
      <c r="A28" s="268"/>
      <c r="B28" s="13" t="s">
        <v>256</v>
      </c>
      <c r="C28" s="60"/>
      <c r="D28" s="61"/>
      <c r="E28" s="61"/>
      <c r="F28" s="61"/>
      <c r="G28" s="61">
        <v>112700</v>
      </c>
      <c r="H28" s="62">
        <v>75020</v>
      </c>
    </row>
    <row r="29" spans="1:8">
      <c r="A29" s="268"/>
      <c r="B29" s="13" t="s">
        <v>207</v>
      </c>
      <c r="C29" s="60"/>
      <c r="D29" s="61"/>
      <c r="E29" s="61"/>
      <c r="F29" s="61"/>
      <c r="G29" s="61"/>
      <c r="H29" s="62"/>
    </row>
    <row r="30" spans="1:8">
      <c r="A30" s="268"/>
      <c r="B30" s="13" t="s">
        <v>208</v>
      </c>
      <c r="C30" s="60"/>
      <c r="D30" s="61"/>
      <c r="E30" s="61"/>
      <c r="F30" s="61"/>
      <c r="G30" s="61"/>
      <c r="H30" s="62"/>
    </row>
    <row r="31" spans="1:8">
      <c r="A31" s="268" t="s">
        <v>261</v>
      </c>
      <c r="B31" s="13" t="s">
        <v>206</v>
      </c>
      <c r="C31" s="60">
        <v>100400</v>
      </c>
      <c r="D31" s="61">
        <v>60240</v>
      </c>
      <c r="E31" s="61">
        <v>17950</v>
      </c>
      <c r="F31" s="61">
        <v>21540</v>
      </c>
      <c r="G31" s="61">
        <v>1800</v>
      </c>
      <c r="H31" s="62">
        <v>1794</v>
      </c>
    </row>
    <row r="32" spans="1:8">
      <c r="A32" s="268"/>
      <c r="B32" s="13" t="s">
        <v>256</v>
      </c>
      <c r="C32" s="60">
        <v>3</v>
      </c>
      <c r="D32" s="61">
        <v>1650</v>
      </c>
      <c r="E32" s="61"/>
      <c r="F32" s="61"/>
      <c r="G32" s="61">
        <v>115000</v>
      </c>
      <c r="H32" s="62">
        <v>70000</v>
      </c>
    </row>
    <row r="33" spans="1:8">
      <c r="A33" s="268"/>
      <c r="B33" s="13" t="s">
        <v>207</v>
      </c>
      <c r="C33" s="60"/>
      <c r="D33" s="61"/>
      <c r="E33" s="61"/>
      <c r="F33" s="61"/>
      <c r="G33" s="61"/>
      <c r="H33" s="62"/>
    </row>
    <row r="34" spans="1:8">
      <c r="A34" s="268"/>
      <c r="B34" s="13" t="s">
        <v>208</v>
      </c>
      <c r="C34" s="60"/>
      <c r="D34" s="61"/>
      <c r="E34" s="61"/>
      <c r="F34" s="61"/>
      <c r="G34" s="61"/>
      <c r="H34" s="62"/>
    </row>
    <row r="35" spans="1:8">
      <c r="A35" s="268" t="s">
        <v>262</v>
      </c>
      <c r="B35" s="13" t="s">
        <v>206</v>
      </c>
      <c r="C35" s="60">
        <v>77900</v>
      </c>
      <c r="D35" s="61">
        <v>54530</v>
      </c>
      <c r="E35" s="61">
        <v>19000</v>
      </c>
      <c r="F35" s="61">
        <v>23750</v>
      </c>
      <c r="G35" s="61" t="s">
        <v>224</v>
      </c>
      <c r="H35" s="62" t="s">
        <v>224</v>
      </c>
    </row>
    <row r="36" spans="1:8">
      <c r="A36" s="268"/>
      <c r="B36" s="13" t="s">
        <v>256</v>
      </c>
      <c r="C36" s="60"/>
      <c r="D36" s="61"/>
      <c r="E36" s="61"/>
      <c r="F36" s="61"/>
      <c r="G36" s="61">
        <v>111000</v>
      </c>
      <c r="H36" s="62">
        <v>68000</v>
      </c>
    </row>
    <row r="37" spans="1:8">
      <c r="A37" s="268"/>
      <c r="B37" s="13" t="s">
        <v>207</v>
      </c>
      <c r="C37" s="60"/>
      <c r="D37" s="61"/>
      <c r="E37" s="61"/>
      <c r="F37" s="61"/>
      <c r="G37" s="61"/>
      <c r="H37" s="62"/>
    </row>
    <row r="38" spans="1:8">
      <c r="A38" s="268"/>
      <c r="B38" s="13" t="s">
        <v>208</v>
      </c>
      <c r="C38" s="60"/>
      <c r="D38" s="61"/>
      <c r="E38" s="61"/>
      <c r="F38" s="61"/>
      <c r="G38" s="61"/>
      <c r="H38" s="62"/>
    </row>
    <row r="39" spans="1:8">
      <c r="A39" s="288" t="s">
        <v>101</v>
      </c>
      <c r="B39" s="326" t="s">
        <v>206</v>
      </c>
      <c r="C39" s="224">
        <v>89300</v>
      </c>
      <c r="D39" s="225">
        <v>62510</v>
      </c>
      <c r="E39" s="225" t="s">
        <v>228</v>
      </c>
      <c r="F39" s="225" t="s">
        <v>224</v>
      </c>
      <c r="G39" s="225">
        <v>115000</v>
      </c>
      <c r="H39" s="226">
        <v>74750</v>
      </c>
    </row>
    <row r="40" spans="1:8">
      <c r="A40" s="268"/>
      <c r="B40" s="309"/>
      <c r="C40" s="211"/>
      <c r="D40" s="212"/>
      <c r="E40" s="212"/>
      <c r="F40" s="212"/>
      <c r="G40" s="212"/>
      <c r="H40" s="213"/>
    </row>
    <row r="41" spans="1:8">
      <c r="A41" s="268"/>
      <c r="B41" s="309"/>
      <c r="C41" s="211"/>
      <c r="D41" s="212"/>
      <c r="E41" s="212"/>
      <c r="F41" s="212"/>
      <c r="G41" s="212"/>
      <c r="H41" s="213"/>
    </row>
    <row r="42" spans="1:8" ht="14.25" thickBot="1">
      <c r="A42" s="310"/>
      <c r="B42" s="349"/>
      <c r="C42" s="220"/>
      <c r="D42" s="221"/>
      <c r="E42" s="221"/>
      <c r="F42" s="221"/>
      <c r="G42" s="221"/>
      <c r="H42" s="222"/>
    </row>
    <row r="43" spans="1:8">
      <c r="A43" s="23" t="s">
        <v>152</v>
      </c>
    </row>
  </sheetData>
  <mergeCells count="21">
    <mergeCell ref="C2:D2"/>
    <mergeCell ref="A6:B6"/>
    <mergeCell ref="A7:B7"/>
    <mergeCell ref="G13:H13"/>
    <mergeCell ref="E2:F2"/>
    <mergeCell ref="G2:H2"/>
    <mergeCell ref="E13:F13"/>
    <mergeCell ref="C13:D13"/>
    <mergeCell ref="A2:B3"/>
    <mergeCell ref="B39:B42"/>
    <mergeCell ref="A39:A42"/>
    <mergeCell ref="A35:A38"/>
    <mergeCell ref="A23:A26"/>
    <mergeCell ref="A27:A30"/>
    <mergeCell ref="A31:A34"/>
    <mergeCell ref="A19:A22"/>
    <mergeCell ref="A15:A18"/>
    <mergeCell ref="A13:B14"/>
    <mergeCell ref="A8:B8"/>
    <mergeCell ref="A9:B9"/>
    <mergeCell ref="A10:B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43"/>
  <sheetViews>
    <sheetView workbookViewId="0">
      <selection activeCell="D7" sqref="D7"/>
    </sheetView>
  </sheetViews>
  <sheetFormatPr defaultRowHeight="13.5"/>
  <cols>
    <col min="1" max="1" width="8.25" style="5" customWidth="1"/>
    <col min="2" max="2" width="6.125" style="5" customWidth="1"/>
    <col min="3" max="10" width="8.875" style="5" customWidth="1"/>
    <col min="11" max="11" width="8" style="5" hidden="1" customWidth="1"/>
    <col min="12" max="16384" width="9" style="5"/>
  </cols>
  <sheetData>
    <row r="1" spans="1:11" ht="18.75" customHeight="1" thickBot="1">
      <c r="A1" s="9" t="s">
        <v>146</v>
      </c>
      <c r="J1" s="10" t="s">
        <v>78</v>
      </c>
    </row>
    <row r="2" spans="1:11" ht="15" customHeight="1">
      <c r="A2" s="274" t="s">
        <v>205</v>
      </c>
      <c r="B2" s="274"/>
      <c r="C2" s="261" t="s">
        <v>64</v>
      </c>
      <c r="D2" s="261"/>
      <c r="E2" s="261"/>
      <c r="F2" s="261"/>
      <c r="G2" s="278" t="s">
        <v>65</v>
      </c>
      <c r="H2" s="278" t="s">
        <v>66</v>
      </c>
      <c r="I2" s="278" t="s">
        <v>67</v>
      </c>
      <c r="J2" s="280" t="s">
        <v>214</v>
      </c>
      <c r="K2" s="275" t="s">
        <v>68</v>
      </c>
    </row>
    <row r="3" spans="1:11" ht="15" customHeight="1">
      <c r="A3" s="270"/>
      <c r="B3" s="270"/>
      <c r="C3" s="262" t="s">
        <v>48</v>
      </c>
      <c r="D3" s="262" t="s">
        <v>211</v>
      </c>
      <c r="E3" s="262"/>
      <c r="F3" s="262"/>
      <c r="G3" s="279"/>
      <c r="H3" s="279"/>
      <c r="I3" s="279"/>
      <c r="J3" s="281"/>
      <c r="K3" s="276"/>
    </row>
    <row r="4" spans="1:11" ht="15" customHeight="1">
      <c r="A4" s="270"/>
      <c r="B4" s="270"/>
      <c r="C4" s="262"/>
      <c r="D4" s="12" t="s">
        <v>209</v>
      </c>
      <c r="E4" s="12" t="s">
        <v>212</v>
      </c>
      <c r="F4" s="12" t="s">
        <v>213</v>
      </c>
      <c r="G4" s="279"/>
      <c r="H4" s="279"/>
      <c r="I4" s="279"/>
      <c r="J4" s="281"/>
      <c r="K4" s="277"/>
    </row>
    <row r="5" spans="1:11" hidden="1">
      <c r="A5" s="1" t="s">
        <v>258</v>
      </c>
      <c r="B5" s="13"/>
      <c r="C5" s="15">
        <f>SUM(C18:C21)</f>
        <v>344</v>
      </c>
      <c r="D5" s="15">
        <f t="shared" ref="D5:K5" si="0">SUM(D18:D21)</f>
        <v>3341</v>
      </c>
      <c r="E5" s="15">
        <f t="shared" si="0"/>
        <v>1326</v>
      </c>
      <c r="F5" s="15">
        <f t="shared" si="0"/>
        <v>2015</v>
      </c>
      <c r="G5" s="15">
        <f t="shared" si="0"/>
        <v>1990</v>
      </c>
      <c r="H5" s="15">
        <f t="shared" si="0"/>
        <v>634</v>
      </c>
      <c r="I5" s="15">
        <f t="shared" si="0"/>
        <v>174</v>
      </c>
      <c r="J5" s="15">
        <f t="shared" si="0"/>
        <v>543</v>
      </c>
      <c r="K5" s="15">
        <f t="shared" si="0"/>
        <v>949</v>
      </c>
    </row>
    <row r="6" spans="1:11" hidden="1">
      <c r="A6" s="16" t="s">
        <v>223</v>
      </c>
      <c r="B6" s="17"/>
      <c r="C6" s="15">
        <f>SUM(C22:C25)</f>
        <v>353</v>
      </c>
      <c r="D6" s="15">
        <f t="shared" ref="D6:K6" si="1">SUM(D22:D25)</f>
        <v>2624</v>
      </c>
      <c r="E6" s="15">
        <f t="shared" si="1"/>
        <v>1597</v>
      </c>
      <c r="F6" s="15">
        <f t="shared" si="1"/>
        <v>1027</v>
      </c>
      <c r="G6" s="15">
        <f t="shared" si="1"/>
        <v>1167</v>
      </c>
      <c r="H6" s="15">
        <f t="shared" si="1"/>
        <v>996</v>
      </c>
      <c r="I6" s="15">
        <f t="shared" si="1"/>
        <v>28</v>
      </c>
      <c r="J6" s="15">
        <f t="shared" si="1"/>
        <v>433</v>
      </c>
      <c r="K6" s="15">
        <f t="shared" si="1"/>
        <v>448</v>
      </c>
    </row>
    <row r="7" spans="1:11" ht="24" customHeight="1">
      <c r="A7" s="282" t="s">
        <v>259</v>
      </c>
      <c r="B7" s="269"/>
      <c r="C7" s="15">
        <f>SUM(C26:C29)</f>
        <v>489</v>
      </c>
      <c r="D7" s="15">
        <f t="shared" ref="D7:K7" si="2">SUM(D26:D29)</f>
        <v>2850</v>
      </c>
      <c r="E7" s="15">
        <f t="shared" si="2"/>
        <v>1450</v>
      </c>
      <c r="F7" s="15">
        <f t="shared" si="2"/>
        <v>1400</v>
      </c>
      <c r="G7" s="15">
        <f t="shared" si="2"/>
        <v>1517</v>
      </c>
      <c r="H7" s="15">
        <f t="shared" si="2"/>
        <v>797</v>
      </c>
      <c r="I7" s="15">
        <f t="shared" si="2"/>
        <v>224</v>
      </c>
      <c r="J7" s="15">
        <f t="shared" si="2"/>
        <v>312</v>
      </c>
      <c r="K7" s="15">
        <f t="shared" si="2"/>
        <v>1286</v>
      </c>
    </row>
    <row r="8" spans="1:11" ht="24" customHeight="1">
      <c r="A8" s="270">
        <v>14</v>
      </c>
      <c r="B8" s="271"/>
      <c r="C8" s="15">
        <f>SUM(C30:C33)</f>
        <v>533</v>
      </c>
      <c r="D8" s="15">
        <f t="shared" ref="D8:K8" si="3">SUM(D30:D33)</f>
        <v>3222</v>
      </c>
      <c r="E8" s="15">
        <f t="shared" si="3"/>
        <v>1614</v>
      </c>
      <c r="F8" s="15">
        <f t="shared" si="3"/>
        <v>1608</v>
      </c>
      <c r="G8" s="15">
        <f t="shared" si="3"/>
        <v>1306</v>
      </c>
      <c r="H8" s="15">
        <f t="shared" si="3"/>
        <v>1051</v>
      </c>
      <c r="I8" s="15">
        <f t="shared" si="3"/>
        <v>174</v>
      </c>
      <c r="J8" s="15">
        <f t="shared" si="3"/>
        <v>691</v>
      </c>
      <c r="K8" s="15">
        <f t="shared" si="3"/>
        <v>440</v>
      </c>
    </row>
    <row r="9" spans="1:11" ht="24" customHeight="1">
      <c r="A9" s="270">
        <v>15</v>
      </c>
      <c r="B9" s="271"/>
      <c r="C9" s="15">
        <f>SUM(C34:C37)</f>
        <v>405</v>
      </c>
      <c r="D9" s="15">
        <f t="shared" ref="D9:K9" si="4">SUM(D34:D37)</f>
        <v>2110</v>
      </c>
      <c r="E9" s="15">
        <f t="shared" si="4"/>
        <v>881</v>
      </c>
      <c r="F9" s="15">
        <f t="shared" si="4"/>
        <v>1229</v>
      </c>
      <c r="G9" s="15">
        <f t="shared" si="4"/>
        <v>1126</v>
      </c>
      <c r="H9" s="15">
        <f t="shared" si="4"/>
        <v>521</v>
      </c>
      <c r="I9" s="15">
        <f t="shared" si="4"/>
        <v>29</v>
      </c>
      <c r="J9" s="15">
        <f t="shared" si="4"/>
        <v>434</v>
      </c>
      <c r="K9" s="15">
        <f t="shared" si="4"/>
        <v>259</v>
      </c>
    </row>
    <row r="10" spans="1:11" ht="24" customHeight="1">
      <c r="A10" s="270">
        <v>16</v>
      </c>
      <c r="B10" s="271"/>
      <c r="C10" s="19">
        <f t="shared" ref="C10:K10" si="5">SUM(C38:C41)</f>
        <v>448</v>
      </c>
      <c r="D10" s="15">
        <f t="shared" si="5"/>
        <v>2599</v>
      </c>
      <c r="E10" s="15">
        <f t="shared" si="5"/>
        <v>861</v>
      </c>
      <c r="F10" s="15">
        <f t="shared" si="5"/>
        <v>1738</v>
      </c>
      <c r="G10" s="15">
        <f t="shared" si="5"/>
        <v>1225</v>
      </c>
      <c r="H10" s="15">
        <f t="shared" si="5"/>
        <v>670</v>
      </c>
      <c r="I10" s="15">
        <f t="shared" si="5"/>
        <v>201</v>
      </c>
      <c r="J10" s="15">
        <f t="shared" si="5"/>
        <v>503</v>
      </c>
      <c r="K10" s="15">
        <f t="shared" si="5"/>
        <v>0</v>
      </c>
    </row>
    <row r="11" spans="1:11" ht="24" customHeight="1" thickBot="1">
      <c r="A11" s="272">
        <v>17</v>
      </c>
      <c r="B11" s="273"/>
      <c r="C11" s="21">
        <f t="shared" ref="C11:K11" si="6">SUM(C42:C42)</f>
        <v>334</v>
      </c>
      <c r="D11" s="22">
        <f t="shared" si="6"/>
        <v>2202</v>
      </c>
      <c r="E11" s="22">
        <f t="shared" si="6"/>
        <v>904</v>
      </c>
      <c r="F11" s="22">
        <f t="shared" si="6"/>
        <v>1298</v>
      </c>
      <c r="G11" s="22">
        <f t="shared" si="6"/>
        <v>885</v>
      </c>
      <c r="H11" s="22">
        <f t="shared" si="6"/>
        <v>657</v>
      </c>
      <c r="I11" s="22">
        <f t="shared" si="6"/>
        <v>248</v>
      </c>
      <c r="J11" s="22">
        <f t="shared" si="6"/>
        <v>412</v>
      </c>
      <c r="K11" s="22">
        <f t="shared" si="6"/>
        <v>0</v>
      </c>
    </row>
    <row r="12" spans="1:11" ht="16.5" customHeight="1">
      <c r="A12" s="23" t="s">
        <v>69</v>
      </c>
    </row>
    <row r="13" spans="1:11" ht="12" customHeight="1">
      <c r="A13" s="23"/>
    </row>
    <row r="14" spans="1:11" ht="13.5" customHeight="1" thickBot="1">
      <c r="A14" s="9" t="s">
        <v>146</v>
      </c>
      <c r="J14" s="10" t="s">
        <v>78</v>
      </c>
    </row>
    <row r="15" spans="1:11" ht="12" customHeight="1">
      <c r="A15" s="274" t="s">
        <v>205</v>
      </c>
      <c r="B15" s="274"/>
      <c r="C15" s="261" t="s">
        <v>64</v>
      </c>
      <c r="D15" s="261"/>
      <c r="E15" s="261"/>
      <c r="F15" s="261"/>
      <c r="G15" s="278" t="s">
        <v>65</v>
      </c>
      <c r="H15" s="278" t="s">
        <v>66</v>
      </c>
      <c r="I15" s="278" t="s">
        <v>67</v>
      </c>
      <c r="J15" s="280" t="s">
        <v>214</v>
      </c>
      <c r="K15" s="283" t="s">
        <v>68</v>
      </c>
    </row>
    <row r="16" spans="1:11" ht="12" customHeight="1">
      <c r="A16" s="270"/>
      <c r="B16" s="270"/>
      <c r="C16" s="262" t="s">
        <v>48</v>
      </c>
      <c r="D16" s="262" t="s">
        <v>211</v>
      </c>
      <c r="E16" s="262"/>
      <c r="F16" s="262"/>
      <c r="G16" s="279"/>
      <c r="H16" s="279"/>
      <c r="I16" s="279"/>
      <c r="J16" s="281"/>
      <c r="K16" s="284"/>
    </row>
    <row r="17" spans="1:11" ht="12" customHeight="1">
      <c r="A17" s="270"/>
      <c r="B17" s="270"/>
      <c r="C17" s="262"/>
      <c r="D17" s="12" t="s">
        <v>209</v>
      </c>
      <c r="E17" s="12" t="s">
        <v>212</v>
      </c>
      <c r="F17" s="12" t="s">
        <v>213</v>
      </c>
      <c r="G17" s="279"/>
      <c r="H17" s="279"/>
      <c r="I17" s="279"/>
      <c r="J17" s="281"/>
      <c r="K17" s="285"/>
    </row>
    <row r="18" spans="1:11" hidden="1">
      <c r="A18" s="268" t="s">
        <v>258</v>
      </c>
      <c r="B18" s="13" t="s">
        <v>206</v>
      </c>
      <c r="C18" s="25">
        <v>344</v>
      </c>
      <c r="D18" s="26">
        <f>SUM(E18:F18)</f>
        <v>3341</v>
      </c>
      <c r="E18" s="26">
        <v>1326</v>
      </c>
      <c r="F18" s="26">
        <v>2015</v>
      </c>
      <c r="G18" s="26">
        <v>1990</v>
      </c>
      <c r="H18" s="26">
        <v>634</v>
      </c>
      <c r="I18" s="26">
        <v>174</v>
      </c>
      <c r="J18" s="27">
        <v>543</v>
      </c>
      <c r="K18" s="28">
        <v>949</v>
      </c>
    </row>
    <row r="19" spans="1:11" hidden="1">
      <c r="A19" s="268"/>
      <c r="B19" s="13" t="s">
        <v>256</v>
      </c>
      <c r="C19" s="29"/>
      <c r="D19" s="30">
        <f t="shared" ref="D19:D40" si="7">SUM(E19:F19)</f>
        <v>0</v>
      </c>
      <c r="E19" s="30"/>
      <c r="F19" s="30"/>
      <c r="G19" s="30"/>
      <c r="H19" s="30"/>
      <c r="I19" s="30"/>
      <c r="J19" s="31"/>
      <c r="K19" s="32"/>
    </row>
    <row r="20" spans="1:11" hidden="1">
      <c r="A20" s="268"/>
      <c r="B20" s="13" t="s">
        <v>207</v>
      </c>
      <c r="C20" s="29"/>
      <c r="D20" s="30">
        <f t="shared" si="7"/>
        <v>0</v>
      </c>
      <c r="E20" s="30"/>
      <c r="F20" s="30"/>
      <c r="G20" s="30"/>
      <c r="H20" s="30"/>
      <c r="I20" s="30"/>
      <c r="J20" s="31"/>
      <c r="K20" s="32"/>
    </row>
    <row r="21" spans="1:11" hidden="1">
      <c r="A21" s="268"/>
      <c r="B21" s="13" t="s">
        <v>208</v>
      </c>
      <c r="C21" s="33"/>
      <c r="D21" s="34">
        <f t="shared" si="7"/>
        <v>0</v>
      </c>
      <c r="E21" s="34"/>
      <c r="F21" s="34"/>
      <c r="G21" s="34"/>
      <c r="H21" s="34"/>
      <c r="I21" s="34"/>
      <c r="J21" s="35"/>
      <c r="K21" s="36"/>
    </row>
    <row r="22" spans="1:11" hidden="1">
      <c r="A22" s="268" t="s">
        <v>223</v>
      </c>
      <c r="B22" s="13" t="s">
        <v>206</v>
      </c>
      <c r="C22" s="25">
        <v>353</v>
      </c>
      <c r="D22" s="26">
        <f t="shared" si="7"/>
        <v>2624</v>
      </c>
      <c r="E22" s="26">
        <v>1597</v>
      </c>
      <c r="F22" s="26">
        <v>1027</v>
      </c>
      <c r="G22" s="26">
        <v>1167</v>
      </c>
      <c r="H22" s="26">
        <v>996</v>
      </c>
      <c r="I22" s="26">
        <v>28</v>
      </c>
      <c r="J22" s="27">
        <v>433</v>
      </c>
      <c r="K22" s="28">
        <v>448</v>
      </c>
    </row>
    <row r="23" spans="1:11" hidden="1">
      <c r="A23" s="268"/>
      <c r="B23" s="13" t="s">
        <v>256</v>
      </c>
      <c r="C23" s="29"/>
      <c r="D23" s="30">
        <f t="shared" si="7"/>
        <v>0</v>
      </c>
      <c r="E23" s="30"/>
      <c r="F23" s="30"/>
      <c r="G23" s="30"/>
      <c r="H23" s="30"/>
      <c r="I23" s="30"/>
      <c r="J23" s="31"/>
      <c r="K23" s="32"/>
    </row>
    <row r="24" spans="1:11" hidden="1">
      <c r="A24" s="268"/>
      <c r="B24" s="13" t="s">
        <v>207</v>
      </c>
      <c r="C24" s="29"/>
      <c r="D24" s="30">
        <f t="shared" si="7"/>
        <v>0</v>
      </c>
      <c r="E24" s="30"/>
      <c r="F24" s="30"/>
      <c r="G24" s="30"/>
      <c r="H24" s="30"/>
      <c r="I24" s="30"/>
      <c r="J24" s="31"/>
      <c r="K24" s="32"/>
    </row>
    <row r="25" spans="1:11" hidden="1">
      <c r="A25" s="268"/>
      <c r="B25" s="13" t="s">
        <v>208</v>
      </c>
      <c r="C25" s="33"/>
      <c r="D25" s="34">
        <f t="shared" si="7"/>
        <v>0</v>
      </c>
      <c r="E25" s="34"/>
      <c r="F25" s="34"/>
      <c r="G25" s="34"/>
      <c r="H25" s="34"/>
      <c r="I25" s="34"/>
      <c r="J25" s="35"/>
      <c r="K25" s="36"/>
    </row>
    <row r="26" spans="1:11">
      <c r="A26" s="268" t="s">
        <v>259</v>
      </c>
      <c r="B26" s="13" t="s">
        <v>206</v>
      </c>
      <c r="C26" s="25">
        <v>298</v>
      </c>
      <c r="D26" s="26">
        <f t="shared" si="7"/>
        <v>1912</v>
      </c>
      <c r="E26" s="26">
        <v>986</v>
      </c>
      <c r="F26" s="26">
        <v>926</v>
      </c>
      <c r="G26" s="26">
        <v>1072</v>
      </c>
      <c r="H26" s="26">
        <v>633</v>
      </c>
      <c r="I26" s="26">
        <v>117</v>
      </c>
      <c r="J26" s="27">
        <v>90</v>
      </c>
      <c r="K26" s="28">
        <v>1286</v>
      </c>
    </row>
    <row r="27" spans="1:11">
      <c r="A27" s="268"/>
      <c r="B27" s="13" t="s">
        <v>256</v>
      </c>
      <c r="C27" s="29">
        <v>86</v>
      </c>
      <c r="D27" s="30">
        <f t="shared" si="7"/>
        <v>325</v>
      </c>
      <c r="E27" s="30">
        <v>180</v>
      </c>
      <c r="F27" s="30">
        <v>145</v>
      </c>
      <c r="G27" s="30">
        <v>105</v>
      </c>
      <c r="H27" s="30">
        <v>29</v>
      </c>
      <c r="I27" s="30">
        <v>56</v>
      </c>
      <c r="J27" s="31">
        <v>135</v>
      </c>
      <c r="K27" s="32"/>
    </row>
    <row r="28" spans="1:11">
      <c r="A28" s="268"/>
      <c r="B28" s="13" t="s">
        <v>207</v>
      </c>
      <c r="C28" s="29">
        <v>43</v>
      </c>
      <c r="D28" s="30">
        <f t="shared" si="7"/>
        <v>297</v>
      </c>
      <c r="E28" s="30">
        <v>124</v>
      </c>
      <c r="F28" s="30">
        <v>173</v>
      </c>
      <c r="G28" s="30">
        <v>243</v>
      </c>
      <c r="H28" s="30">
        <v>15</v>
      </c>
      <c r="I28" s="30">
        <v>0</v>
      </c>
      <c r="J28" s="31">
        <v>39</v>
      </c>
      <c r="K28" s="32"/>
    </row>
    <row r="29" spans="1:11">
      <c r="A29" s="268"/>
      <c r="B29" s="13" t="s">
        <v>208</v>
      </c>
      <c r="C29" s="37">
        <v>62</v>
      </c>
      <c r="D29" s="38">
        <f t="shared" si="7"/>
        <v>316</v>
      </c>
      <c r="E29" s="38">
        <v>160</v>
      </c>
      <c r="F29" s="38">
        <v>156</v>
      </c>
      <c r="G29" s="38">
        <v>97</v>
      </c>
      <c r="H29" s="38">
        <v>120</v>
      </c>
      <c r="I29" s="38">
        <v>51</v>
      </c>
      <c r="J29" s="39">
        <v>48</v>
      </c>
      <c r="K29" s="40"/>
    </row>
    <row r="30" spans="1:11">
      <c r="A30" s="268" t="s">
        <v>260</v>
      </c>
      <c r="B30" s="13" t="s">
        <v>206</v>
      </c>
      <c r="C30" s="25">
        <v>350</v>
      </c>
      <c r="D30" s="26">
        <f t="shared" si="7"/>
        <v>2551</v>
      </c>
      <c r="E30" s="26">
        <v>1372</v>
      </c>
      <c r="F30" s="26">
        <v>1179</v>
      </c>
      <c r="G30" s="26">
        <v>1047</v>
      </c>
      <c r="H30" s="26">
        <v>948</v>
      </c>
      <c r="I30" s="26">
        <v>103</v>
      </c>
      <c r="J30" s="27">
        <v>453</v>
      </c>
      <c r="K30" s="28">
        <v>440</v>
      </c>
    </row>
    <row r="31" spans="1:11">
      <c r="A31" s="268"/>
      <c r="B31" s="13" t="s">
        <v>256</v>
      </c>
      <c r="C31" s="29">
        <v>90</v>
      </c>
      <c r="D31" s="30">
        <f t="shared" si="7"/>
        <v>309</v>
      </c>
      <c r="E31" s="30">
        <v>99</v>
      </c>
      <c r="F31" s="30">
        <v>210</v>
      </c>
      <c r="G31" s="30">
        <v>106</v>
      </c>
      <c r="H31" s="30">
        <v>81</v>
      </c>
      <c r="I31" s="30">
        <v>40</v>
      </c>
      <c r="J31" s="31">
        <v>82</v>
      </c>
      <c r="K31" s="32"/>
    </row>
    <row r="32" spans="1:11">
      <c r="A32" s="268"/>
      <c r="B32" s="13" t="s">
        <v>207</v>
      </c>
      <c r="C32" s="29">
        <v>20</v>
      </c>
      <c r="D32" s="30">
        <f t="shared" si="7"/>
        <v>88</v>
      </c>
      <c r="E32" s="30">
        <v>9</v>
      </c>
      <c r="F32" s="30">
        <v>79</v>
      </c>
      <c r="G32" s="30">
        <v>41</v>
      </c>
      <c r="H32" s="30">
        <v>8</v>
      </c>
      <c r="I32" s="30">
        <v>0</v>
      </c>
      <c r="J32" s="31">
        <v>39</v>
      </c>
      <c r="K32" s="32"/>
    </row>
    <row r="33" spans="1:11">
      <c r="A33" s="268"/>
      <c r="B33" s="13" t="s">
        <v>208</v>
      </c>
      <c r="C33" s="33">
        <v>73</v>
      </c>
      <c r="D33" s="34">
        <f t="shared" si="7"/>
        <v>274</v>
      </c>
      <c r="E33" s="34">
        <v>134</v>
      </c>
      <c r="F33" s="34">
        <v>140</v>
      </c>
      <c r="G33" s="34">
        <v>112</v>
      </c>
      <c r="H33" s="34">
        <v>14</v>
      </c>
      <c r="I33" s="34">
        <v>31</v>
      </c>
      <c r="J33" s="35">
        <v>117</v>
      </c>
      <c r="K33" s="36"/>
    </row>
    <row r="34" spans="1:11">
      <c r="A34" s="268" t="s">
        <v>261</v>
      </c>
      <c r="B34" s="13" t="s">
        <v>206</v>
      </c>
      <c r="C34" s="41">
        <v>257</v>
      </c>
      <c r="D34" s="42">
        <f t="shared" si="7"/>
        <v>1620</v>
      </c>
      <c r="E34" s="42">
        <v>657</v>
      </c>
      <c r="F34" s="42">
        <v>963</v>
      </c>
      <c r="G34" s="42">
        <v>868</v>
      </c>
      <c r="H34" s="42">
        <v>448</v>
      </c>
      <c r="I34" s="42">
        <v>29</v>
      </c>
      <c r="J34" s="43">
        <v>275</v>
      </c>
      <c r="K34" s="44">
        <v>259</v>
      </c>
    </row>
    <row r="35" spans="1:11">
      <c r="A35" s="268"/>
      <c r="B35" s="13" t="s">
        <v>256</v>
      </c>
      <c r="C35" s="29">
        <v>75</v>
      </c>
      <c r="D35" s="30">
        <f t="shared" si="7"/>
        <v>226</v>
      </c>
      <c r="E35" s="30">
        <v>129</v>
      </c>
      <c r="F35" s="30">
        <v>97</v>
      </c>
      <c r="G35" s="30">
        <v>127</v>
      </c>
      <c r="H35" s="30">
        <v>11</v>
      </c>
      <c r="I35" s="30">
        <v>0</v>
      </c>
      <c r="J35" s="31">
        <v>88</v>
      </c>
      <c r="K35" s="32"/>
    </row>
    <row r="36" spans="1:11">
      <c r="A36" s="268"/>
      <c r="B36" s="13" t="s">
        <v>207</v>
      </c>
      <c r="C36" s="29">
        <v>27</v>
      </c>
      <c r="D36" s="30">
        <f t="shared" si="7"/>
        <v>106</v>
      </c>
      <c r="E36" s="30">
        <v>14</v>
      </c>
      <c r="F36" s="30">
        <v>92</v>
      </c>
      <c r="G36" s="30">
        <v>86</v>
      </c>
      <c r="H36" s="30">
        <v>15</v>
      </c>
      <c r="I36" s="30">
        <v>0</v>
      </c>
      <c r="J36" s="31">
        <v>5</v>
      </c>
      <c r="K36" s="32"/>
    </row>
    <row r="37" spans="1:11">
      <c r="A37" s="268"/>
      <c r="B37" s="13" t="s">
        <v>208</v>
      </c>
      <c r="C37" s="37">
        <v>46</v>
      </c>
      <c r="D37" s="38">
        <f t="shared" si="7"/>
        <v>158</v>
      </c>
      <c r="E37" s="38">
        <v>81</v>
      </c>
      <c r="F37" s="38">
        <v>77</v>
      </c>
      <c r="G37" s="38">
        <v>45</v>
      </c>
      <c r="H37" s="38">
        <v>47</v>
      </c>
      <c r="I37" s="38">
        <v>0</v>
      </c>
      <c r="J37" s="39">
        <v>66</v>
      </c>
      <c r="K37" s="40"/>
    </row>
    <row r="38" spans="1:11">
      <c r="A38" s="268" t="s">
        <v>262</v>
      </c>
      <c r="B38" s="13" t="s">
        <v>206</v>
      </c>
      <c r="C38" s="25">
        <v>276</v>
      </c>
      <c r="D38" s="26">
        <f t="shared" si="7"/>
        <v>1897</v>
      </c>
      <c r="E38" s="26">
        <v>599</v>
      </c>
      <c r="F38" s="26">
        <v>1298</v>
      </c>
      <c r="G38" s="26">
        <v>919</v>
      </c>
      <c r="H38" s="26">
        <v>556</v>
      </c>
      <c r="I38" s="26">
        <v>144</v>
      </c>
      <c r="J38" s="27">
        <v>278</v>
      </c>
      <c r="K38" s="28"/>
    </row>
    <row r="39" spans="1:11">
      <c r="A39" s="268"/>
      <c r="B39" s="13" t="s">
        <v>256</v>
      </c>
      <c r="C39" s="29">
        <v>98</v>
      </c>
      <c r="D39" s="30">
        <f t="shared" si="7"/>
        <v>357</v>
      </c>
      <c r="E39" s="30">
        <v>186</v>
      </c>
      <c r="F39" s="30">
        <v>171</v>
      </c>
      <c r="G39" s="30">
        <v>163</v>
      </c>
      <c r="H39" s="30">
        <v>47</v>
      </c>
      <c r="I39" s="30">
        <v>28</v>
      </c>
      <c r="J39" s="31">
        <v>119</v>
      </c>
      <c r="K39" s="32"/>
    </row>
    <row r="40" spans="1:11">
      <c r="A40" s="268"/>
      <c r="B40" s="13" t="s">
        <v>207</v>
      </c>
      <c r="C40" s="29">
        <v>38</v>
      </c>
      <c r="D40" s="30">
        <f t="shared" si="7"/>
        <v>148</v>
      </c>
      <c r="E40" s="30">
        <v>18</v>
      </c>
      <c r="F40" s="30">
        <v>130</v>
      </c>
      <c r="G40" s="30">
        <v>84</v>
      </c>
      <c r="H40" s="30">
        <v>0</v>
      </c>
      <c r="I40" s="30">
        <v>0</v>
      </c>
      <c r="J40" s="31">
        <v>64</v>
      </c>
      <c r="K40" s="32"/>
    </row>
    <row r="41" spans="1:11">
      <c r="A41" s="269"/>
      <c r="B41" s="17" t="s">
        <v>208</v>
      </c>
      <c r="C41" s="33">
        <v>36</v>
      </c>
      <c r="D41" s="34">
        <f>SUM(E41:F41)</f>
        <v>197</v>
      </c>
      <c r="E41" s="34">
        <v>58</v>
      </c>
      <c r="F41" s="34">
        <v>139</v>
      </c>
      <c r="G41" s="34">
        <v>59</v>
      </c>
      <c r="H41" s="34">
        <v>67</v>
      </c>
      <c r="I41" s="34">
        <v>29</v>
      </c>
      <c r="J41" s="35">
        <v>42</v>
      </c>
      <c r="K41" s="36"/>
    </row>
    <row r="42" spans="1:11" ht="32.25" customHeight="1" thickBot="1">
      <c r="A42" s="45" t="s">
        <v>101</v>
      </c>
      <c r="B42" s="46" t="s">
        <v>206</v>
      </c>
      <c r="C42" s="47">
        <v>334</v>
      </c>
      <c r="D42" s="48">
        <f>SUM(E42:F42)</f>
        <v>2202</v>
      </c>
      <c r="E42" s="48">
        <v>904</v>
      </c>
      <c r="F42" s="48">
        <v>1298</v>
      </c>
      <c r="G42" s="48">
        <v>885</v>
      </c>
      <c r="H42" s="48">
        <v>657</v>
      </c>
      <c r="I42" s="48">
        <v>248</v>
      </c>
      <c r="J42" s="49">
        <v>412</v>
      </c>
      <c r="K42" s="50"/>
    </row>
    <row r="43" spans="1:11" ht="12" customHeight="1">
      <c r="A43" s="23" t="s">
        <v>69</v>
      </c>
    </row>
  </sheetData>
  <mergeCells count="29">
    <mergeCell ref="I15:I17"/>
    <mergeCell ref="J15:J17"/>
    <mergeCell ref="K15:K17"/>
    <mergeCell ref="G15:G17"/>
    <mergeCell ref="H15:H17"/>
    <mergeCell ref="C2:F2"/>
    <mergeCell ref="G2:G4"/>
    <mergeCell ref="H2:H4"/>
    <mergeCell ref="C3:C4"/>
    <mergeCell ref="D3:F3"/>
    <mergeCell ref="K2:K4"/>
    <mergeCell ref="I2:I4"/>
    <mergeCell ref="J2:J4"/>
    <mergeCell ref="A7:B7"/>
    <mergeCell ref="A8:B8"/>
    <mergeCell ref="A9:B9"/>
    <mergeCell ref="A10:B10"/>
    <mergeCell ref="A11:B11"/>
    <mergeCell ref="A2:B4"/>
    <mergeCell ref="A18:A21"/>
    <mergeCell ref="A22:A25"/>
    <mergeCell ref="A15:B17"/>
    <mergeCell ref="C15:F15"/>
    <mergeCell ref="A34:A37"/>
    <mergeCell ref="A38:A41"/>
    <mergeCell ref="A26:A29"/>
    <mergeCell ref="A30:A33"/>
    <mergeCell ref="C16:C17"/>
    <mergeCell ref="D16:F1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44"/>
  <sheetViews>
    <sheetView workbookViewId="0">
      <selection activeCell="D7" sqref="D7"/>
    </sheetView>
  </sheetViews>
  <sheetFormatPr defaultRowHeight="13.5"/>
  <cols>
    <col min="1" max="1" width="8.25" style="5" customWidth="1"/>
    <col min="2" max="2" width="6.125" style="5" customWidth="1"/>
    <col min="3" max="10" width="9" style="5"/>
    <col min="11" max="11" width="8" style="5" customWidth="1"/>
    <col min="12" max="12" width="0.625" style="5" customWidth="1"/>
    <col min="13" max="14" width="7.25" style="5" customWidth="1"/>
    <col min="15" max="16384" width="9" style="5"/>
  </cols>
  <sheetData>
    <row r="1" spans="1:11" ht="18.75" customHeight="1" thickBot="1">
      <c r="A1" s="9" t="s">
        <v>176</v>
      </c>
      <c r="J1" s="10" t="s">
        <v>78</v>
      </c>
    </row>
    <row r="2" spans="1:11" ht="15" customHeight="1">
      <c r="A2" s="274" t="s">
        <v>205</v>
      </c>
      <c r="B2" s="274"/>
      <c r="C2" s="261" t="s">
        <v>64</v>
      </c>
      <c r="D2" s="261"/>
      <c r="E2" s="261" t="s">
        <v>70</v>
      </c>
      <c r="F2" s="261"/>
      <c r="G2" s="261"/>
      <c r="H2" s="261" t="s">
        <v>71</v>
      </c>
      <c r="I2" s="261"/>
      <c r="J2" s="263"/>
      <c r="K2" s="52"/>
    </row>
    <row r="3" spans="1:11" ht="15" customHeight="1">
      <c r="A3" s="270"/>
      <c r="B3" s="270"/>
      <c r="C3" s="286" t="s">
        <v>48</v>
      </c>
      <c r="D3" s="286" t="s">
        <v>211</v>
      </c>
      <c r="E3" s="286" t="s">
        <v>48</v>
      </c>
      <c r="F3" s="286" t="s">
        <v>211</v>
      </c>
      <c r="G3" s="286"/>
      <c r="H3" s="286" t="s">
        <v>48</v>
      </c>
      <c r="I3" s="286" t="s">
        <v>211</v>
      </c>
      <c r="J3" s="287"/>
      <c r="K3" s="52"/>
    </row>
    <row r="4" spans="1:11" ht="15" customHeight="1">
      <c r="A4" s="270"/>
      <c r="B4" s="270"/>
      <c r="C4" s="286"/>
      <c r="D4" s="286"/>
      <c r="E4" s="286"/>
      <c r="F4" s="6" t="s">
        <v>212</v>
      </c>
      <c r="G4" s="6" t="s">
        <v>213</v>
      </c>
      <c r="H4" s="286"/>
      <c r="I4" s="6" t="s">
        <v>212</v>
      </c>
      <c r="J4" s="7" t="s">
        <v>213</v>
      </c>
      <c r="K4" s="52"/>
    </row>
    <row r="5" spans="1:11" hidden="1">
      <c r="A5" s="1" t="s">
        <v>258</v>
      </c>
      <c r="B5" s="13"/>
      <c r="C5" s="53">
        <f>SUM(C18:C21)</f>
        <v>119</v>
      </c>
      <c r="D5" s="53">
        <f t="shared" ref="D5:J5" si="0">SUM(D18:D21)</f>
        <v>1846</v>
      </c>
      <c r="E5" s="53">
        <f t="shared" si="0"/>
        <v>98</v>
      </c>
      <c r="F5" s="53">
        <f t="shared" si="0"/>
        <v>690</v>
      </c>
      <c r="G5" s="53">
        <f t="shared" si="0"/>
        <v>591</v>
      </c>
      <c r="H5" s="53">
        <f t="shared" si="0"/>
        <v>21</v>
      </c>
      <c r="I5" s="53">
        <f t="shared" si="0"/>
        <v>322</v>
      </c>
      <c r="J5" s="53">
        <f t="shared" si="0"/>
        <v>243</v>
      </c>
      <c r="K5" s="52"/>
    </row>
    <row r="6" spans="1:11" hidden="1">
      <c r="A6" s="1" t="s">
        <v>223</v>
      </c>
      <c r="B6" s="13"/>
      <c r="C6" s="53">
        <f>SUM(C22:C25)</f>
        <v>115</v>
      </c>
      <c r="D6" s="53">
        <f t="shared" ref="D6:J6" si="1">SUM(D22:D25)</f>
        <v>1317</v>
      </c>
      <c r="E6" s="53">
        <f t="shared" si="1"/>
        <v>99</v>
      </c>
      <c r="F6" s="53">
        <f t="shared" si="1"/>
        <v>634</v>
      </c>
      <c r="G6" s="53">
        <f t="shared" si="1"/>
        <v>248</v>
      </c>
      <c r="H6" s="53">
        <f t="shared" si="1"/>
        <v>16</v>
      </c>
      <c r="I6" s="53">
        <f t="shared" si="1"/>
        <v>258</v>
      </c>
      <c r="J6" s="53">
        <f t="shared" si="1"/>
        <v>177</v>
      </c>
      <c r="K6" s="52"/>
    </row>
    <row r="7" spans="1:11" ht="24" customHeight="1">
      <c r="A7" s="282" t="s">
        <v>259</v>
      </c>
      <c r="B7" s="269"/>
      <c r="C7" s="53">
        <f>SUM(C26:C29)</f>
        <v>274</v>
      </c>
      <c r="D7" s="53">
        <f t="shared" ref="D7:J7" si="2">SUM(D26:D29)</f>
        <v>4963</v>
      </c>
      <c r="E7" s="53">
        <f t="shared" si="2"/>
        <v>229</v>
      </c>
      <c r="F7" s="53">
        <f t="shared" si="2"/>
        <v>1414</v>
      </c>
      <c r="G7" s="53">
        <f t="shared" si="2"/>
        <v>2113</v>
      </c>
      <c r="H7" s="53">
        <f t="shared" si="2"/>
        <v>45</v>
      </c>
      <c r="I7" s="53">
        <f t="shared" si="2"/>
        <v>574</v>
      </c>
      <c r="J7" s="53">
        <f t="shared" si="2"/>
        <v>862</v>
      </c>
      <c r="K7" s="52"/>
    </row>
    <row r="8" spans="1:11" ht="24" customHeight="1">
      <c r="A8" s="270">
        <v>14</v>
      </c>
      <c r="B8" s="271"/>
      <c r="C8" s="53">
        <f>SUM(C30:C33)</f>
        <v>253</v>
      </c>
      <c r="D8" s="53">
        <f t="shared" ref="D8:J8" si="3">SUM(D30:D33)</f>
        <v>3735</v>
      </c>
      <c r="E8" s="53">
        <f t="shared" si="3"/>
        <v>214</v>
      </c>
      <c r="F8" s="53">
        <f t="shared" si="3"/>
        <v>1091</v>
      </c>
      <c r="G8" s="53">
        <f t="shared" si="3"/>
        <v>1366</v>
      </c>
      <c r="H8" s="53">
        <f t="shared" si="3"/>
        <v>39</v>
      </c>
      <c r="I8" s="53">
        <f t="shared" si="3"/>
        <v>535</v>
      </c>
      <c r="J8" s="53">
        <f t="shared" si="3"/>
        <v>743</v>
      </c>
      <c r="K8" s="52"/>
    </row>
    <row r="9" spans="1:11" ht="24" customHeight="1">
      <c r="A9" s="270">
        <v>15</v>
      </c>
      <c r="B9" s="271"/>
      <c r="C9" s="53">
        <f>SUM(C34:C37)</f>
        <v>243</v>
      </c>
      <c r="D9" s="53">
        <f t="shared" ref="D9:J9" si="4">SUM(D34:D37)</f>
        <v>2833</v>
      </c>
      <c r="E9" s="53">
        <f t="shared" si="4"/>
        <v>217</v>
      </c>
      <c r="F9" s="53">
        <f t="shared" si="4"/>
        <v>1186</v>
      </c>
      <c r="G9" s="53">
        <f t="shared" si="4"/>
        <v>971</v>
      </c>
      <c r="H9" s="53">
        <f t="shared" si="4"/>
        <v>26</v>
      </c>
      <c r="I9" s="53">
        <f t="shared" si="4"/>
        <v>436</v>
      </c>
      <c r="J9" s="53">
        <f t="shared" si="4"/>
        <v>240</v>
      </c>
      <c r="K9" s="52"/>
    </row>
    <row r="10" spans="1:11" ht="24" customHeight="1">
      <c r="A10" s="270">
        <v>16</v>
      </c>
      <c r="B10" s="271"/>
      <c r="C10" s="54">
        <f t="shared" ref="C10:J10" si="5">SUM(C38:C41)</f>
        <v>281</v>
      </c>
      <c r="D10" s="53">
        <f t="shared" si="5"/>
        <v>4250</v>
      </c>
      <c r="E10" s="53">
        <f t="shared" si="5"/>
        <v>241</v>
      </c>
      <c r="F10" s="53">
        <f t="shared" si="5"/>
        <v>1723</v>
      </c>
      <c r="G10" s="53">
        <f t="shared" si="5"/>
        <v>1567</v>
      </c>
      <c r="H10" s="53">
        <f t="shared" si="5"/>
        <v>40</v>
      </c>
      <c r="I10" s="53">
        <f t="shared" si="5"/>
        <v>559</v>
      </c>
      <c r="J10" s="53">
        <f t="shared" si="5"/>
        <v>401</v>
      </c>
      <c r="K10" s="52"/>
    </row>
    <row r="11" spans="1:11" ht="24" customHeight="1" thickBot="1">
      <c r="A11" s="272">
        <v>17</v>
      </c>
      <c r="B11" s="273"/>
      <c r="C11" s="55">
        <f t="shared" ref="C11:J11" si="6">SUM(C42:C42)</f>
        <v>172</v>
      </c>
      <c r="D11" s="56">
        <f t="shared" si="6"/>
        <v>2220</v>
      </c>
      <c r="E11" s="56">
        <f t="shared" si="6"/>
        <v>161</v>
      </c>
      <c r="F11" s="56">
        <f t="shared" si="6"/>
        <v>1143</v>
      </c>
      <c r="G11" s="56">
        <f t="shared" si="6"/>
        <v>868</v>
      </c>
      <c r="H11" s="56">
        <f t="shared" si="6"/>
        <v>11</v>
      </c>
      <c r="I11" s="56">
        <f t="shared" si="6"/>
        <v>157</v>
      </c>
      <c r="J11" s="56">
        <f t="shared" si="6"/>
        <v>52</v>
      </c>
      <c r="K11" s="52"/>
    </row>
    <row r="12" spans="1:11" ht="16.5" customHeight="1">
      <c r="A12" s="23" t="s">
        <v>69</v>
      </c>
    </row>
    <row r="13" spans="1:11" ht="16.5" customHeight="1">
      <c r="A13" s="23"/>
    </row>
    <row r="14" spans="1:11" ht="13.5" customHeight="1" thickBot="1">
      <c r="A14" s="9" t="s">
        <v>147</v>
      </c>
      <c r="J14" s="10" t="s">
        <v>78</v>
      </c>
    </row>
    <row r="15" spans="1:11" ht="12" customHeight="1">
      <c r="A15" s="274" t="s">
        <v>205</v>
      </c>
      <c r="B15" s="274"/>
      <c r="C15" s="261" t="s">
        <v>64</v>
      </c>
      <c r="D15" s="261"/>
      <c r="E15" s="261" t="s">
        <v>70</v>
      </c>
      <c r="F15" s="261"/>
      <c r="G15" s="261"/>
      <c r="H15" s="261" t="s">
        <v>71</v>
      </c>
      <c r="I15" s="261"/>
      <c r="J15" s="263"/>
      <c r="K15" s="52"/>
    </row>
    <row r="16" spans="1:11" ht="12" customHeight="1">
      <c r="A16" s="270"/>
      <c r="B16" s="270"/>
      <c r="C16" s="286" t="s">
        <v>48</v>
      </c>
      <c r="D16" s="286" t="s">
        <v>211</v>
      </c>
      <c r="E16" s="286" t="s">
        <v>48</v>
      </c>
      <c r="F16" s="286" t="s">
        <v>211</v>
      </c>
      <c r="G16" s="286"/>
      <c r="H16" s="286" t="s">
        <v>48</v>
      </c>
      <c r="I16" s="286" t="s">
        <v>211</v>
      </c>
      <c r="J16" s="287"/>
      <c r="K16" s="52"/>
    </row>
    <row r="17" spans="1:11" ht="12" customHeight="1">
      <c r="A17" s="270"/>
      <c r="B17" s="270"/>
      <c r="C17" s="286"/>
      <c r="D17" s="286"/>
      <c r="E17" s="286"/>
      <c r="F17" s="6" t="s">
        <v>212</v>
      </c>
      <c r="G17" s="6" t="s">
        <v>213</v>
      </c>
      <c r="H17" s="286"/>
      <c r="I17" s="6" t="s">
        <v>212</v>
      </c>
      <c r="J17" s="7" t="s">
        <v>213</v>
      </c>
      <c r="K17" s="52"/>
    </row>
    <row r="18" spans="1:11" hidden="1">
      <c r="A18" s="268" t="s">
        <v>258</v>
      </c>
      <c r="B18" s="13" t="s">
        <v>206</v>
      </c>
      <c r="C18" s="53">
        <f>SUM(E18,H18)</f>
        <v>119</v>
      </c>
      <c r="D18" s="53">
        <v>1846</v>
      </c>
      <c r="E18" s="53">
        <v>98</v>
      </c>
      <c r="F18" s="53">
        <v>690</v>
      </c>
      <c r="G18" s="53">
        <v>591</v>
      </c>
      <c r="H18" s="53">
        <v>21</v>
      </c>
      <c r="I18" s="53">
        <v>322</v>
      </c>
      <c r="J18" s="53">
        <v>243</v>
      </c>
      <c r="K18" s="52"/>
    </row>
    <row r="19" spans="1:11" hidden="1">
      <c r="A19" s="268"/>
      <c r="B19" s="13" t="s">
        <v>256</v>
      </c>
      <c r="C19" s="53">
        <f t="shared" ref="C19:C41" si="7">SUM(E19,H19)</f>
        <v>0</v>
      </c>
      <c r="D19" s="53"/>
      <c r="E19" s="53"/>
      <c r="F19" s="53"/>
      <c r="G19" s="53"/>
      <c r="H19" s="53"/>
      <c r="I19" s="53"/>
      <c r="J19" s="53"/>
      <c r="K19" s="52"/>
    </row>
    <row r="20" spans="1:11" hidden="1">
      <c r="A20" s="268"/>
      <c r="B20" s="13" t="s">
        <v>207</v>
      </c>
      <c r="C20" s="53">
        <f t="shared" si="7"/>
        <v>0</v>
      </c>
      <c r="D20" s="53"/>
      <c r="E20" s="53"/>
      <c r="F20" s="53"/>
      <c r="G20" s="53"/>
      <c r="H20" s="53"/>
      <c r="I20" s="53"/>
      <c r="J20" s="53"/>
      <c r="K20" s="52"/>
    </row>
    <row r="21" spans="1:11" hidden="1">
      <c r="A21" s="268"/>
      <c r="B21" s="13" t="s">
        <v>208</v>
      </c>
      <c r="C21" s="53">
        <f t="shared" si="7"/>
        <v>0</v>
      </c>
      <c r="D21" s="53"/>
      <c r="E21" s="53"/>
      <c r="F21" s="53"/>
      <c r="G21" s="53"/>
      <c r="H21" s="53"/>
      <c r="I21" s="53"/>
      <c r="J21" s="53"/>
      <c r="K21" s="52"/>
    </row>
    <row r="22" spans="1:11" hidden="1">
      <c r="A22" s="268" t="s">
        <v>223</v>
      </c>
      <c r="B22" s="13" t="s">
        <v>206</v>
      </c>
      <c r="C22" s="53">
        <f t="shared" si="7"/>
        <v>115</v>
      </c>
      <c r="D22" s="53">
        <v>1317</v>
      </c>
      <c r="E22" s="53">
        <v>99</v>
      </c>
      <c r="F22" s="53">
        <v>634</v>
      </c>
      <c r="G22" s="53">
        <v>248</v>
      </c>
      <c r="H22" s="53">
        <v>16</v>
      </c>
      <c r="I22" s="53">
        <v>258</v>
      </c>
      <c r="J22" s="53">
        <v>177</v>
      </c>
      <c r="K22" s="52"/>
    </row>
    <row r="23" spans="1:11" hidden="1">
      <c r="A23" s="268"/>
      <c r="B23" s="13" t="s">
        <v>256</v>
      </c>
      <c r="C23" s="53">
        <f t="shared" si="7"/>
        <v>0</v>
      </c>
      <c r="D23" s="53"/>
      <c r="E23" s="53"/>
      <c r="F23" s="53"/>
      <c r="G23" s="53"/>
      <c r="H23" s="53"/>
      <c r="I23" s="53"/>
      <c r="J23" s="53"/>
      <c r="K23" s="52"/>
    </row>
    <row r="24" spans="1:11" hidden="1">
      <c r="A24" s="268"/>
      <c r="B24" s="13" t="s">
        <v>207</v>
      </c>
      <c r="C24" s="53">
        <f t="shared" si="7"/>
        <v>0</v>
      </c>
      <c r="D24" s="53"/>
      <c r="E24" s="53"/>
      <c r="F24" s="53"/>
      <c r="G24" s="53"/>
      <c r="H24" s="53"/>
      <c r="I24" s="53"/>
      <c r="J24" s="53"/>
      <c r="K24" s="52"/>
    </row>
    <row r="25" spans="1:11" hidden="1">
      <c r="A25" s="269"/>
      <c r="B25" s="17" t="s">
        <v>208</v>
      </c>
      <c r="C25" s="53">
        <f t="shared" si="7"/>
        <v>0</v>
      </c>
      <c r="D25" s="53"/>
      <c r="E25" s="53"/>
      <c r="F25" s="53"/>
      <c r="G25" s="53"/>
      <c r="H25" s="53"/>
      <c r="I25" s="53"/>
      <c r="J25" s="53"/>
      <c r="K25" s="52"/>
    </row>
    <row r="26" spans="1:11">
      <c r="A26" s="268" t="s">
        <v>259</v>
      </c>
      <c r="B26" s="13" t="s">
        <v>206</v>
      </c>
      <c r="C26" s="57">
        <f t="shared" si="7"/>
        <v>113</v>
      </c>
      <c r="D26" s="58">
        <v>1544</v>
      </c>
      <c r="E26" s="58">
        <v>90</v>
      </c>
      <c r="F26" s="58">
        <v>641</v>
      </c>
      <c r="G26" s="58">
        <v>397</v>
      </c>
      <c r="H26" s="58">
        <v>23</v>
      </c>
      <c r="I26" s="58">
        <v>240</v>
      </c>
      <c r="J26" s="59">
        <v>266</v>
      </c>
      <c r="K26" s="52"/>
    </row>
    <row r="27" spans="1:11">
      <c r="A27" s="268"/>
      <c r="B27" s="13" t="s">
        <v>256</v>
      </c>
      <c r="C27" s="60">
        <f t="shared" si="7"/>
        <v>41</v>
      </c>
      <c r="D27" s="61">
        <v>386</v>
      </c>
      <c r="E27" s="61">
        <v>37</v>
      </c>
      <c r="F27" s="61">
        <v>194</v>
      </c>
      <c r="G27" s="61">
        <v>140</v>
      </c>
      <c r="H27" s="61">
        <v>4</v>
      </c>
      <c r="I27" s="61">
        <v>23</v>
      </c>
      <c r="J27" s="62">
        <v>29</v>
      </c>
      <c r="K27" s="52"/>
    </row>
    <row r="28" spans="1:11">
      <c r="A28" s="268"/>
      <c r="B28" s="13" t="s">
        <v>207</v>
      </c>
      <c r="C28" s="60">
        <f t="shared" si="7"/>
        <v>42</v>
      </c>
      <c r="D28" s="61">
        <v>910</v>
      </c>
      <c r="E28" s="61">
        <v>29</v>
      </c>
      <c r="F28" s="61">
        <v>218</v>
      </c>
      <c r="G28" s="61">
        <v>171</v>
      </c>
      <c r="H28" s="61">
        <v>13</v>
      </c>
      <c r="I28" s="61">
        <v>210</v>
      </c>
      <c r="J28" s="62">
        <v>311</v>
      </c>
      <c r="K28" s="52"/>
    </row>
    <row r="29" spans="1:11">
      <c r="A29" s="268"/>
      <c r="B29" s="13" t="s">
        <v>208</v>
      </c>
      <c r="C29" s="63">
        <f t="shared" si="7"/>
        <v>78</v>
      </c>
      <c r="D29" s="64">
        <v>2123</v>
      </c>
      <c r="E29" s="64">
        <v>73</v>
      </c>
      <c r="F29" s="64">
        <v>361</v>
      </c>
      <c r="G29" s="64">
        <v>1405</v>
      </c>
      <c r="H29" s="64">
        <v>5</v>
      </c>
      <c r="I29" s="64">
        <v>101</v>
      </c>
      <c r="J29" s="65">
        <v>256</v>
      </c>
      <c r="K29" s="52"/>
    </row>
    <row r="30" spans="1:11">
      <c r="A30" s="288" t="s">
        <v>260</v>
      </c>
      <c r="B30" s="66" t="s">
        <v>206</v>
      </c>
      <c r="C30" s="57">
        <f t="shared" si="7"/>
        <v>129</v>
      </c>
      <c r="D30" s="58">
        <v>2020</v>
      </c>
      <c r="E30" s="58">
        <v>109</v>
      </c>
      <c r="F30" s="58">
        <v>727</v>
      </c>
      <c r="G30" s="58">
        <v>753</v>
      </c>
      <c r="H30" s="58">
        <v>20</v>
      </c>
      <c r="I30" s="58">
        <v>275</v>
      </c>
      <c r="J30" s="59">
        <v>265</v>
      </c>
      <c r="K30" s="52"/>
    </row>
    <row r="31" spans="1:11">
      <c r="A31" s="268"/>
      <c r="B31" s="13" t="s">
        <v>256</v>
      </c>
      <c r="C31" s="60">
        <f t="shared" si="7"/>
        <v>23</v>
      </c>
      <c r="D31" s="61">
        <v>198</v>
      </c>
      <c r="E31" s="61">
        <v>22</v>
      </c>
      <c r="F31" s="61">
        <v>124</v>
      </c>
      <c r="G31" s="61">
        <v>69</v>
      </c>
      <c r="H31" s="61">
        <v>1</v>
      </c>
      <c r="I31" s="61">
        <v>0</v>
      </c>
      <c r="J31" s="62">
        <v>5</v>
      </c>
      <c r="K31" s="52"/>
    </row>
    <row r="32" spans="1:11">
      <c r="A32" s="268"/>
      <c r="B32" s="13" t="s">
        <v>207</v>
      </c>
      <c r="C32" s="60">
        <f t="shared" si="7"/>
        <v>39</v>
      </c>
      <c r="D32" s="61">
        <v>643</v>
      </c>
      <c r="E32" s="61">
        <v>25</v>
      </c>
      <c r="F32" s="61">
        <v>128</v>
      </c>
      <c r="G32" s="61">
        <v>105</v>
      </c>
      <c r="H32" s="61">
        <v>14</v>
      </c>
      <c r="I32" s="61">
        <v>228</v>
      </c>
      <c r="J32" s="62">
        <v>182</v>
      </c>
      <c r="K32" s="52"/>
    </row>
    <row r="33" spans="1:11">
      <c r="A33" s="269"/>
      <c r="B33" s="17" t="s">
        <v>208</v>
      </c>
      <c r="C33" s="63">
        <f t="shared" si="7"/>
        <v>62</v>
      </c>
      <c r="D33" s="64">
        <v>874</v>
      </c>
      <c r="E33" s="64">
        <v>58</v>
      </c>
      <c r="F33" s="64">
        <v>112</v>
      </c>
      <c r="G33" s="64">
        <v>439</v>
      </c>
      <c r="H33" s="64">
        <v>4</v>
      </c>
      <c r="I33" s="64">
        <v>32</v>
      </c>
      <c r="J33" s="65">
        <v>291</v>
      </c>
      <c r="K33" s="52"/>
    </row>
    <row r="34" spans="1:11">
      <c r="A34" s="268" t="s">
        <v>261</v>
      </c>
      <c r="B34" s="13" t="s">
        <v>206</v>
      </c>
      <c r="C34" s="57">
        <f t="shared" si="7"/>
        <v>124</v>
      </c>
      <c r="D34" s="58">
        <v>1622</v>
      </c>
      <c r="E34" s="58">
        <v>101</v>
      </c>
      <c r="F34" s="58">
        <v>633</v>
      </c>
      <c r="G34" s="58">
        <v>345</v>
      </c>
      <c r="H34" s="58">
        <v>23</v>
      </c>
      <c r="I34" s="58">
        <v>416</v>
      </c>
      <c r="J34" s="59">
        <v>228</v>
      </c>
      <c r="K34" s="52"/>
    </row>
    <row r="35" spans="1:11">
      <c r="A35" s="268"/>
      <c r="B35" s="13" t="s">
        <v>256</v>
      </c>
      <c r="C35" s="60">
        <f t="shared" si="7"/>
        <v>54</v>
      </c>
      <c r="D35" s="61">
        <v>413</v>
      </c>
      <c r="E35" s="61">
        <v>52</v>
      </c>
      <c r="F35" s="61">
        <v>230</v>
      </c>
      <c r="G35" s="61">
        <v>171</v>
      </c>
      <c r="H35" s="61">
        <v>2</v>
      </c>
      <c r="I35" s="61">
        <v>0</v>
      </c>
      <c r="J35" s="62">
        <v>12</v>
      </c>
      <c r="K35" s="52"/>
    </row>
    <row r="36" spans="1:11">
      <c r="A36" s="268"/>
      <c r="B36" s="13" t="s">
        <v>207</v>
      </c>
      <c r="C36" s="60">
        <f t="shared" si="7"/>
        <v>15</v>
      </c>
      <c r="D36" s="61">
        <v>177</v>
      </c>
      <c r="E36" s="61">
        <v>14</v>
      </c>
      <c r="F36" s="61">
        <v>76</v>
      </c>
      <c r="G36" s="61">
        <v>81</v>
      </c>
      <c r="H36" s="61">
        <v>1</v>
      </c>
      <c r="I36" s="61">
        <v>20</v>
      </c>
      <c r="J36" s="62">
        <v>0</v>
      </c>
      <c r="K36" s="52"/>
    </row>
    <row r="37" spans="1:11">
      <c r="A37" s="268"/>
      <c r="B37" s="13" t="s">
        <v>208</v>
      </c>
      <c r="C37" s="63">
        <f t="shared" si="7"/>
        <v>50</v>
      </c>
      <c r="D37" s="64">
        <v>621</v>
      </c>
      <c r="E37" s="64">
        <v>50</v>
      </c>
      <c r="F37" s="64">
        <v>247</v>
      </c>
      <c r="G37" s="64">
        <v>374</v>
      </c>
      <c r="H37" s="64">
        <v>0</v>
      </c>
      <c r="I37" s="64">
        <v>0</v>
      </c>
      <c r="J37" s="65">
        <v>0</v>
      </c>
      <c r="K37" s="52"/>
    </row>
    <row r="38" spans="1:11">
      <c r="A38" s="288" t="s">
        <v>262</v>
      </c>
      <c r="B38" s="66" t="s">
        <v>206</v>
      </c>
      <c r="C38" s="57">
        <f t="shared" si="7"/>
        <v>138</v>
      </c>
      <c r="D38" s="58">
        <v>2383</v>
      </c>
      <c r="E38" s="58">
        <v>111</v>
      </c>
      <c r="F38" s="58">
        <v>820</v>
      </c>
      <c r="G38" s="58">
        <v>914</v>
      </c>
      <c r="H38" s="58">
        <v>27</v>
      </c>
      <c r="I38" s="58">
        <v>335</v>
      </c>
      <c r="J38" s="59">
        <v>314</v>
      </c>
      <c r="K38" s="52"/>
    </row>
    <row r="39" spans="1:11">
      <c r="A39" s="268"/>
      <c r="B39" s="13" t="s">
        <v>256</v>
      </c>
      <c r="C39" s="60">
        <f t="shared" si="7"/>
        <v>38</v>
      </c>
      <c r="D39" s="61">
        <v>347</v>
      </c>
      <c r="E39" s="61">
        <v>36</v>
      </c>
      <c r="F39" s="61">
        <v>259</v>
      </c>
      <c r="G39" s="61">
        <v>67</v>
      </c>
      <c r="H39" s="61">
        <v>2</v>
      </c>
      <c r="I39" s="61">
        <v>5</v>
      </c>
      <c r="J39" s="62">
        <v>16</v>
      </c>
      <c r="K39" s="52"/>
    </row>
    <row r="40" spans="1:11">
      <c r="A40" s="268"/>
      <c r="B40" s="13" t="s">
        <v>207</v>
      </c>
      <c r="C40" s="60">
        <f t="shared" si="7"/>
        <v>44</v>
      </c>
      <c r="D40" s="61">
        <v>420</v>
      </c>
      <c r="E40" s="61">
        <v>34</v>
      </c>
      <c r="F40" s="61">
        <v>157</v>
      </c>
      <c r="G40" s="61">
        <v>119</v>
      </c>
      <c r="H40" s="61">
        <v>10</v>
      </c>
      <c r="I40" s="61">
        <v>73</v>
      </c>
      <c r="J40" s="62">
        <v>71</v>
      </c>
      <c r="K40" s="52"/>
    </row>
    <row r="41" spans="1:11">
      <c r="A41" s="269"/>
      <c r="B41" s="17" t="s">
        <v>208</v>
      </c>
      <c r="C41" s="63">
        <f t="shared" si="7"/>
        <v>61</v>
      </c>
      <c r="D41" s="64">
        <v>1100</v>
      </c>
      <c r="E41" s="64">
        <v>60</v>
      </c>
      <c r="F41" s="64">
        <v>487</v>
      </c>
      <c r="G41" s="64">
        <v>467</v>
      </c>
      <c r="H41" s="64">
        <v>1</v>
      </c>
      <c r="I41" s="64">
        <v>146</v>
      </c>
      <c r="J41" s="65">
        <v>0</v>
      </c>
      <c r="K41" s="52"/>
    </row>
    <row r="42" spans="1:11" ht="28.5" customHeight="1" thickBot="1">
      <c r="A42" s="45" t="s">
        <v>101</v>
      </c>
      <c r="B42" s="46" t="s">
        <v>206</v>
      </c>
      <c r="C42" s="67">
        <f>SUM(E42,H42)</f>
        <v>172</v>
      </c>
      <c r="D42" s="68">
        <v>2220</v>
      </c>
      <c r="E42" s="68">
        <v>161</v>
      </c>
      <c r="F42" s="68">
        <v>1143</v>
      </c>
      <c r="G42" s="68">
        <v>868</v>
      </c>
      <c r="H42" s="68">
        <v>11</v>
      </c>
      <c r="I42" s="68">
        <v>157</v>
      </c>
      <c r="J42" s="69">
        <v>52</v>
      </c>
      <c r="K42" s="52"/>
    </row>
    <row r="43" spans="1:11">
      <c r="A43" s="23" t="s">
        <v>69</v>
      </c>
      <c r="B43" s="24"/>
      <c r="C43" s="53"/>
      <c r="D43" s="53"/>
      <c r="E43" s="53"/>
      <c r="F43" s="53"/>
      <c r="G43" s="53"/>
      <c r="H43" s="53"/>
      <c r="I43" s="53"/>
      <c r="J43" s="53"/>
      <c r="K43" s="52"/>
    </row>
    <row r="44" spans="1:11" ht="10.5" customHeight="1"/>
  </sheetData>
  <mergeCells count="31">
    <mergeCell ref="A30:A33"/>
    <mergeCell ref="A15:B17"/>
    <mergeCell ref="A34:A37"/>
    <mergeCell ref="A38:A41"/>
    <mergeCell ref="A18:A21"/>
    <mergeCell ref="A22:A25"/>
    <mergeCell ref="A26:A29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H2:J2"/>
    <mergeCell ref="C3:C4"/>
    <mergeCell ref="D3:D4"/>
    <mergeCell ref="E3:E4"/>
    <mergeCell ref="F3:G3"/>
    <mergeCell ref="H3:H4"/>
    <mergeCell ref="I3:J3"/>
    <mergeCell ref="H15:J15"/>
    <mergeCell ref="C16:C17"/>
    <mergeCell ref="D16:D17"/>
    <mergeCell ref="E16:E17"/>
    <mergeCell ref="F16:G16"/>
    <mergeCell ref="H16:H17"/>
    <mergeCell ref="I16:J16"/>
    <mergeCell ref="C15:D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75"/>
  <sheetViews>
    <sheetView view="pageBreakPreview" zoomScaleNormal="100" workbookViewId="0">
      <selection activeCell="D7" sqref="D7"/>
    </sheetView>
  </sheetViews>
  <sheetFormatPr defaultRowHeight="13.5"/>
  <cols>
    <col min="1" max="1" width="8.375" style="5" customWidth="1"/>
    <col min="2" max="2" width="5.875" style="5" customWidth="1"/>
    <col min="3" max="12" width="7.25" style="5" customWidth="1"/>
    <col min="13" max="16384" width="9" style="5"/>
  </cols>
  <sheetData>
    <row r="1" spans="1:12" ht="21" customHeight="1" thickBot="1">
      <c r="A1" s="9" t="s">
        <v>148</v>
      </c>
      <c r="L1" s="10" t="s">
        <v>78</v>
      </c>
    </row>
    <row r="2" spans="1:12" ht="15.75" customHeight="1">
      <c r="A2" s="274" t="s">
        <v>205</v>
      </c>
      <c r="B2" s="293"/>
      <c r="C2" s="274" t="s">
        <v>76</v>
      </c>
      <c r="D2" s="274"/>
      <c r="E2" s="274"/>
      <c r="F2" s="274"/>
      <c r="G2" s="274"/>
      <c r="H2" s="291" t="s">
        <v>211</v>
      </c>
      <c r="I2" s="292"/>
      <c r="J2" s="292"/>
      <c r="K2" s="292"/>
      <c r="L2" s="292"/>
    </row>
    <row r="3" spans="1:12" ht="15.75" customHeight="1">
      <c r="A3" s="294"/>
      <c r="B3" s="295"/>
      <c r="C3" s="298" t="s">
        <v>64</v>
      </c>
      <c r="D3" s="70" t="s">
        <v>72</v>
      </c>
      <c r="E3" s="70" t="s">
        <v>72</v>
      </c>
      <c r="F3" s="70" t="s">
        <v>72</v>
      </c>
      <c r="G3" s="70" t="s">
        <v>72</v>
      </c>
      <c r="H3" s="289" t="s">
        <v>64</v>
      </c>
      <c r="I3" s="70" t="s">
        <v>72</v>
      </c>
      <c r="J3" s="70" t="s">
        <v>72</v>
      </c>
      <c r="K3" s="70" t="s">
        <v>72</v>
      </c>
      <c r="L3" s="71" t="s">
        <v>72</v>
      </c>
    </row>
    <row r="4" spans="1:12" ht="15.75" customHeight="1">
      <c r="A4" s="296"/>
      <c r="B4" s="297"/>
      <c r="C4" s="299"/>
      <c r="D4" s="72" t="s">
        <v>73</v>
      </c>
      <c r="E4" s="72" t="s">
        <v>74</v>
      </c>
      <c r="F4" s="72" t="s">
        <v>75</v>
      </c>
      <c r="G4" s="72" t="s">
        <v>77</v>
      </c>
      <c r="H4" s="290"/>
      <c r="I4" s="72" t="s">
        <v>73</v>
      </c>
      <c r="J4" s="72" t="s">
        <v>74</v>
      </c>
      <c r="K4" s="72" t="s">
        <v>75</v>
      </c>
      <c r="L4" s="73" t="s">
        <v>77</v>
      </c>
    </row>
    <row r="5" spans="1:12" hidden="1">
      <c r="A5" s="1" t="s">
        <v>258</v>
      </c>
      <c r="B5" s="13" t="s">
        <v>206</v>
      </c>
      <c r="C5" s="53">
        <f t="shared" ref="C5:C10" si="0">SUM(D5:G5)</f>
        <v>514</v>
      </c>
      <c r="D5" s="53">
        <f>SUM(D21:D24)</f>
        <v>119</v>
      </c>
      <c r="E5" s="53">
        <f>SUM(E21:E24)</f>
        <v>85</v>
      </c>
      <c r="F5" s="53">
        <f>SUM(F21:F24)</f>
        <v>259</v>
      </c>
      <c r="G5" s="53">
        <f>SUM(G21:G24)</f>
        <v>51</v>
      </c>
      <c r="H5" s="53">
        <f t="shared" ref="H5:H10" si="1">SUM(I5:L5)</f>
        <v>6030</v>
      </c>
      <c r="I5" s="53">
        <f>SUM(I21:I24)</f>
        <v>1846</v>
      </c>
      <c r="J5" s="53">
        <f>SUM(J21:J24)</f>
        <v>790</v>
      </c>
      <c r="K5" s="53">
        <f>SUM(K21:K24)</f>
        <v>2551</v>
      </c>
      <c r="L5" s="53">
        <f>SUM(L21:L24)</f>
        <v>843</v>
      </c>
    </row>
    <row r="6" spans="1:12" hidden="1">
      <c r="A6" s="1" t="s">
        <v>223</v>
      </c>
      <c r="B6" s="13" t="s">
        <v>206</v>
      </c>
      <c r="C6" s="53">
        <f t="shared" si="0"/>
        <v>521</v>
      </c>
      <c r="D6" s="53">
        <f>SUM(D25:D28)</f>
        <v>115</v>
      </c>
      <c r="E6" s="53">
        <f>SUM(E25:E28)</f>
        <v>86</v>
      </c>
      <c r="F6" s="53">
        <f>SUM(F25:F28)</f>
        <v>267</v>
      </c>
      <c r="G6" s="53">
        <f>SUM(G25:G28)</f>
        <v>53</v>
      </c>
      <c r="H6" s="53">
        <f t="shared" si="1"/>
        <v>4801</v>
      </c>
      <c r="I6" s="53">
        <f>SUM(I25:I28)</f>
        <v>1317</v>
      </c>
      <c r="J6" s="53">
        <f>SUM(J25:J28)</f>
        <v>592</v>
      </c>
      <c r="K6" s="53">
        <f>SUM(K25:K28)</f>
        <v>2032</v>
      </c>
      <c r="L6" s="53">
        <f>SUM(L25:L28)</f>
        <v>860</v>
      </c>
    </row>
    <row r="7" spans="1:12" ht="24" customHeight="1">
      <c r="A7" s="282" t="s">
        <v>259</v>
      </c>
      <c r="B7" s="269"/>
      <c r="C7" s="53">
        <f t="shared" si="0"/>
        <v>848</v>
      </c>
      <c r="D7" s="53">
        <f>SUM(D29:D32)</f>
        <v>274</v>
      </c>
      <c r="E7" s="53">
        <f>SUM(E29:E32)</f>
        <v>118</v>
      </c>
      <c r="F7" s="53">
        <f>SUM(F29:F32)</f>
        <v>371</v>
      </c>
      <c r="G7" s="53">
        <f>SUM(G29:G32)</f>
        <v>85</v>
      </c>
      <c r="H7" s="53">
        <f t="shared" si="1"/>
        <v>8841</v>
      </c>
      <c r="I7" s="53">
        <f>SUM(I29:I32)</f>
        <v>4963</v>
      </c>
      <c r="J7" s="53">
        <f>SUM(J29:J32)</f>
        <v>780</v>
      </c>
      <c r="K7" s="53">
        <f>SUM(K29:K32)</f>
        <v>2070</v>
      </c>
      <c r="L7" s="53">
        <f>SUM(L29:L32)</f>
        <v>1028</v>
      </c>
    </row>
    <row r="8" spans="1:12" ht="24" customHeight="1">
      <c r="A8" s="270">
        <v>14</v>
      </c>
      <c r="B8" s="271"/>
      <c r="C8" s="53">
        <f t="shared" si="0"/>
        <v>895</v>
      </c>
      <c r="D8" s="53">
        <f>SUM(D33:D36)</f>
        <v>253</v>
      </c>
      <c r="E8" s="53">
        <f>SUM(E33:E36)</f>
        <v>113</v>
      </c>
      <c r="F8" s="53">
        <f>SUM(F33:F36)</f>
        <v>420</v>
      </c>
      <c r="G8" s="53">
        <f>SUM(G33:G36)</f>
        <v>109</v>
      </c>
      <c r="H8" s="53">
        <f t="shared" si="1"/>
        <v>8960</v>
      </c>
      <c r="I8" s="53">
        <f>SUM(I33:I36)</f>
        <v>3735</v>
      </c>
      <c r="J8" s="53">
        <f>SUM(J33:J36)</f>
        <v>616</v>
      </c>
      <c r="K8" s="53">
        <f>SUM(K33:K36)</f>
        <v>2606</v>
      </c>
      <c r="L8" s="53">
        <f>SUM(L33:L36)</f>
        <v>2003</v>
      </c>
    </row>
    <row r="9" spans="1:12" ht="24" customHeight="1">
      <c r="A9" s="270">
        <v>15</v>
      </c>
      <c r="B9" s="271"/>
      <c r="C9" s="53">
        <f t="shared" si="0"/>
        <v>783</v>
      </c>
      <c r="D9" s="53">
        <f>SUM(D37:D40)</f>
        <v>243</v>
      </c>
      <c r="E9" s="53">
        <f>SUM(E37:E40)</f>
        <v>82</v>
      </c>
      <c r="F9" s="53">
        <f>SUM(F37:F40)</f>
        <v>323</v>
      </c>
      <c r="G9" s="53">
        <f>SUM(G37:G40)</f>
        <v>135</v>
      </c>
      <c r="H9" s="53">
        <f t="shared" si="1"/>
        <v>6937</v>
      </c>
      <c r="I9" s="53">
        <f>SUM(I37:I40)</f>
        <v>2833</v>
      </c>
      <c r="J9" s="53">
        <f>SUM(J37:J40)</f>
        <v>422</v>
      </c>
      <c r="K9" s="53">
        <f>SUM(K37:K40)</f>
        <v>1688</v>
      </c>
      <c r="L9" s="53">
        <f>SUM(L37:L40)</f>
        <v>1994</v>
      </c>
    </row>
    <row r="10" spans="1:12" ht="24" customHeight="1">
      <c r="A10" s="270">
        <v>16</v>
      </c>
      <c r="B10" s="271"/>
      <c r="C10" s="53">
        <f t="shared" si="0"/>
        <v>834</v>
      </c>
      <c r="D10" s="53">
        <f>SUM(D41:D44)</f>
        <v>281</v>
      </c>
      <c r="E10" s="53">
        <f>SUM(E41:E44)</f>
        <v>102</v>
      </c>
      <c r="F10" s="53">
        <f>SUM(F41:F44)</f>
        <v>346</v>
      </c>
      <c r="G10" s="53">
        <f>SUM(G41:G44)</f>
        <v>105</v>
      </c>
      <c r="H10" s="53">
        <f t="shared" si="1"/>
        <v>8940</v>
      </c>
      <c r="I10" s="53">
        <f>SUM(I41:I44)</f>
        <v>4250</v>
      </c>
      <c r="J10" s="53">
        <f>SUM(J41:J44)</f>
        <v>656</v>
      </c>
      <c r="K10" s="53">
        <f>SUM(K41:K44)</f>
        <v>1943</v>
      </c>
      <c r="L10" s="53">
        <f>SUM(L41:L44)</f>
        <v>2091</v>
      </c>
    </row>
    <row r="11" spans="1:12" ht="24" customHeight="1" thickBot="1">
      <c r="A11" s="272">
        <v>17</v>
      </c>
      <c r="B11" s="273"/>
      <c r="C11" s="56">
        <f>SUM(D11:G11)</f>
        <v>811</v>
      </c>
      <c r="D11" s="56">
        <f>SUM(D45:D45)</f>
        <v>172</v>
      </c>
      <c r="E11" s="56">
        <f>SUM(E45:E45)</f>
        <v>94</v>
      </c>
      <c r="F11" s="56">
        <f>SUM(F45:F45)</f>
        <v>240</v>
      </c>
      <c r="G11" s="56">
        <f>SUM(G45:G45)</f>
        <v>305</v>
      </c>
      <c r="H11" s="56">
        <f>SUM(I11:L11)</f>
        <v>10530</v>
      </c>
      <c r="I11" s="56">
        <f>SUM(I45:I45)</f>
        <v>2220</v>
      </c>
      <c r="J11" s="56">
        <f>SUM(J45:J45)</f>
        <v>691</v>
      </c>
      <c r="K11" s="56">
        <f>SUM(K45:K45)</f>
        <v>1511</v>
      </c>
      <c r="L11" s="56">
        <f>SUM(L45:L45)</f>
        <v>6108</v>
      </c>
    </row>
    <row r="12" spans="1:12" ht="15.75" customHeight="1">
      <c r="A12" s="23" t="s">
        <v>231</v>
      </c>
    </row>
    <row r="13" spans="1:12" ht="15.75" customHeight="1">
      <c r="A13" s="23" t="s">
        <v>232</v>
      </c>
    </row>
    <row r="14" spans="1:12" ht="15.75" customHeight="1">
      <c r="A14" s="23" t="s">
        <v>233</v>
      </c>
    </row>
    <row r="15" spans="1:12" ht="15.75" customHeight="1">
      <c r="A15" s="23" t="s">
        <v>234</v>
      </c>
    </row>
    <row r="16" spans="1:12" ht="15.75" customHeight="1">
      <c r="A16" s="23" t="s">
        <v>69</v>
      </c>
      <c r="C16" s="23"/>
    </row>
    <row r="17" spans="1:12" ht="18" customHeight="1" thickBot="1">
      <c r="A17" s="9" t="s">
        <v>148</v>
      </c>
      <c r="L17" s="10" t="s">
        <v>78</v>
      </c>
    </row>
    <row r="18" spans="1:12" ht="12" customHeight="1">
      <c r="A18" s="274" t="s">
        <v>205</v>
      </c>
      <c r="B18" s="300"/>
      <c r="C18" s="274" t="s">
        <v>76</v>
      </c>
      <c r="D18" s="274"/>
      <c r="E18" s="274"/>
      <c r="F18" s="274"/>
      <c r="G18" s="274"/>
      <c r="H18" s="274" t="s">
        <v>211</v>
      </c>
      <c r="I18" s="274"/>
      <c r="J18" s="274"/>
      <c r="K18" s="274"/>
      <c r="L18" s="274"/>
    </row>
    <row r="19" spans="1:12" ht="12" customHeight="1">
      <c r="A19" s="294"/>
      <c r="B19" s="294"/>
      <c r="C19" s="289" t="s">
        <v>64</v>
      </c>
      <c r="D19" s="70" t="s">
        <v>72</v>
      </c>
      <c r="E19" s="70" t="s">
        <v>72</v>
      </c>
      <c r="F19" s="70" t="s">
        <v>72</v>
      </c>
      <c r="G19" s="70" t="s">
        <v>72</v>
      </c>
      <c r="H19" s="289" t="s">
        <v>64</v>
      </c>
      <c r="I19" s="70" t="s">
        <v>72</v>
      </c>
      <c r="J19" s="70" t="s">
        <v>72</v>
      </c>
      <c r="K19" s="70" t="s">
        <v>72</v>
      </c>
      <c r="L19" s="71" t="s">
        <v>72</v>
      </c>
    </row>
    <row r="20" spans="1:12" ht="12" customHeight="1">
      <c r="A20" s="296"/>
      <c r="B20" s="296"/>
      <c r="C20" s="290"/>
      <c r="D20" s="72" t="s">
        <v>73</v>
      </c>
      <c r="E20" s="72" t="s">
        <v>74</v>
      </c>
      <c r="F20" s="72" t="s">
        <v>75</v>
      </c>
      <c r="G20" s="72" t="s">
        <v>77</v>
      </c>
      <c r="H20" s="290"/>
      <c r="I20" s="72" t="s">
        <v>73</v>
      </c>
      <c r="J20" s="72" t="s">
        <v>74</v>
      </c>
      <c r="K20" s="72" t="s">
        <v>75</v>
      </c>
      <c r="L20" s="73" t="s">
        <v>77</v>
      </c>
    </row>
    <row r="21" spans="1:12" hidden="1">
      <c r="A21" s="268" t="s">
        <v>258</v>
      </c>
      <c r="B21" s="13" t="s">
        <v>206</v>
      </c>
      <c r="C21" s="53">
        <f>SUM(D21:G21)</f>
        <v>514</v>
      </c>
      <c r="D21" s="53">
        <v>119</v>
      </c>
      <c r="E21" s="53">
        <v>85</v>
      </c>
      <c r="F21" s="53">
        <v>259</v>
      </c>
      <c r="G21" s="53">
        <v>51</v>
      </c>
      <c r="H21" s="53">
        <f>SUM(I21:L21)</f>
        <v>6030</v>
      </c>
      <c r="I21" s="53">
        <v>1846</v>
      </c>
      <c r="J21" s="53">
        <v>790</v>
      </c>
      <c r="K21" s="53">
        <v>2551</v>
      </c>
      <c r="L21" s="53">
        <v>843</v>
      </c>
    </row>
    <row r="22" spans="1:12" hidden="1">
      <c r="A22" s="268"/>
      <c r="B22" s="13" t="s">
        <v>256</v>
      </c>
      <c r="C22" s="53">
        <f t="shared" ref="C22:C43" si="2">SUM(D22:G22)</f>
        <v>0</v>
      </c>
      <c r="D22" s="53"/>
      <c r="E22" s="53"/>
      <c r="F22" s="53"/>
      <c r="G22" s="53"/>
      <c r="H22" s="53">
        <f t="shared" ref="H22:H43" si="3">SUM(I22:L22)</f>
        <v>0</v>
      </c>
      <c r="I22" s="53"/>
      <c r="J22" s="53"/>
      <c r="K22" s="53"/>
      <c r="L22" s="53"/>
    </row>
    <row r="23" spans="1:12" hidden="1">
      <c r="A23" s="268"/>
      <c r="B23" s="13" t="s">
        <v>207</v>
      </c>
      <c r="C23" s="53">
        <f t="shared" si="2"/>
        <v>0</v>
      </c>
      <c r="D23" s="53"/>
      <c r="E23" s="53"/>
      <c r="F23" s="53"/>
      <c r="G23" s="53"/>
      <c r="H23" s="53">
        <f t="shared" si="3"/>
        <v>0</v>
      </c>
      <c r="I23" s="53"/>
      <c r="J23" s="53"/>
      <c r="K23" s="53"/>
      <c r="L23" s="53"/>
    </row>
    <row r="24" spans="1:12" hidden="1">
      <c r="A24" s="268"/>
      <c r="B24" s="13" t="s">
        <v>208</v>
      </c>
      <c r="C24" s="53">
        <f t="shared" si="2"/>
        <v>0</v>
      </c>
      <c r="D24" s="53"/>
      <c r="E24" s="53"/>
      <c r="F24" s="53"/>
      <c r="G24" s="53"/>
      <c r="H24" s="53">
        <f t="shared" si="3"/>
        <v>0</v>
      </c>
      <c r="I24" s="53"/>
      <c r="J24" s="53"/>
      <c r="K24" s="53"/>
      <c r="L24" s="53"/>
    </row>
    <row r="25" spans="1:12" hidden="1">
      <c r="A25" s="268" t="s">
        <v>223</v>
      </c>
      <c r="B25" s="13" t="s">
        <v>206</v>
      </c>
      <c r="C25" s="53">
        <f t="shared" si="2"/>
        <v>521</v>
      </c>
      <c r="D25" s="53">
        <v>115</v>
      </c>
      <c r="E25" s="53">
        <v>86</v>
      </c>
      <c r="F25" s="53">
        <v>267</v>
      </c>
      <c r="G25" s="53">
        <v>53</v>
      </c>
      <c r="H25" s="53">
        <f t="shared" si="3"/>
        <v>4801</v>
      </c>
      <c r="I25" s="53">
        <v>1317</v>
      </c>
      <c r="J25" s="53">
        <v>592</v>
      </c>
      <c r="K25" s="53">
        <v>2032</v>
      </c>
      <c r="L25" s="53">
        <v>860</v>
      </c>
    </row>
    <row r="26" spans="1:12" hidden="1">
      <c r="A26" s="268"/>
      <c r="B26" s="13" t="s">
        <v>256</v>
      </c>
      <c r="C26" s="53">
        <f t="shared" si="2"/>
        <v>0</v>
      </c>
      <c r="D26" s="53"/>
      <c r="E26" s="53"/>
      <c r="F26" s="53"/>
      <c r="G26" s="53"/>
      <c r="H26" s="53">
        <f t="shared" si="3"/>
        <v>0</v>
      </c>
      <c r="I26" s="53"/>
      <c r="J26" s="53"/>
      <c r="K26" s="53"/>
      <c r="L26" s="53"/>
    </row>
    <row r="27" spans="1:12" hidden="1">
      <c r="A27" s="268"/>
      <c r="B27" s="13" t="s">
        <v>207</v>
      </c>
      <c r="C27" s="53">
        <f t="shared" si="2"/>
        <v>0</v>
      </c>
      <c r="D27" s="53"/>
      <c r="E27" s="53"/>
      <c r="F27" s="53"/>
      <c r="G27" s="53"/>
      <c r="H27" s="53">
        <f t="shared" si="3"/>
        <v>0</v>
      </c>
      <c r="I27" s="53"/>
      <c r="J27" s="53"/>
      <c r="K27" s="53"/>
      <c r="L27" s="53"/>
    </row>
    <row r="28" spans="1:12" hidden="1">
      <c r="A28" s="268"/>
      <c r="B28" s="13" t="s">
        <v>208</v>
      </c>
      <c r="C28" s="53">
        <f t="shared" si="2"/>
        <v>0</v>
      </c>
      <c r="D28" s="53"/>
      <c r="E28" s="53"/>
      <c r="F28" s="53"/>
      <c r="G28" s="53"/>
      <c r="H28" s="53">
        <f t="shared" si="3"/>
        <v>0</v>
      </c>
      <c r="I28" s="53"/>
      <c r="J28" s="53"/>
      <c r="K28" s="53"/>
      <c r="L28" s="53"/>
    </row>
    <row r="29" spans="1:12">
      <c r="A29" s="268" t="s">
        <v>259</v>
      </c>
      <c r="B29" s="13" t="s">
        <v>206</v>
      </c>
      <c r="C29" s="57">
        <f t="shared" si="2"/>
        <v>478</v>
      </c>
      <c r="D29" s="58">
        <v>113</v>
      </c>
      <c r="E29" s="58">
        <v>77</v>
      </c>
      <c r="F29" s="58">
        <v>221</v>
      </c>
      <c r="G29" s="58">
        <v>67</v>
      </c>
      <c r="H29" s="58">
        <f t="shared" si="3"/>
        <v>4209</v>
      </c>
      <c r="I29" s="58">
        <v>1544</v>
      </c>
      <c r="J29" s="58">
        <v>602</v>
      </c>
      <c r="K29" s="58">
        <v>1310</v>
      </c>
      <c r="L29" s="59">
        <v>753</v>
      </c>
    </row>
    <row r="30" spans="1:12">
      <c r="A30" s="268"/>
      <c r="B30" s="13" t="s">
        <v>256</v>
      </c>
      <c r="C30" s="60">
        <f t="shared" si="2"/>
        <v>140</v>
      </c>
      <c r="D30" s="61">
        <v>41</v>
      </c>
      <c r="E30" s="61">
        <v>19</v>
      </c>
      <c r="F30" s="61">
        <v>67</v>
      </c>
      <c r="G30" s="61">
        <v>13</v>
      </c>
      <c r="H30" s="61">
        <f t="shared" si="3"/>
        <v>857</v>
      </c>
      <c r="I30" s="61">
        <v>386</v>
      </c>
      <c r="J30" s="61">
        <v>86</v>
      </c>
      <c r="K30" s="61">
        <v>239</v>
      </c>
      <c r="L30" s="62">
        <v>146</v>
      </c>
    </row>
    <row r="31" spans="1:12">
      <c r="A31" s="268"/>
      <c r="B31" s="13" t="s">
        <v>207</v>
      </c>
      <c r="C31" s="60">
        <f t="shared" si="2"/>
        <v>85</v>
      </c>
      <c r="D31" s="61">
        <v>42</v>
      </c>
      <c r="E31" s="61">
        <v>6</v>
      </c>
      <c r="F31" s="61">
        <v>37</v>
      </c>
      <c r="G31" s="61">
        <v>0</v>
      </c>
      <c r="H31" s="61">
        <f t="shared" si="3"/>
        <v>1207</v>
      </c>
      <c r="I31" s="61">
        <v>910</v>
      </c>
      <c r="J31" s="61">
        <v>13</v>
      </c>
      <c r="K31" s="61">
        <v>284</v>
      </c>
      <c r="L31" s="62">
        <v>0</v>
      </c>
    </row>
    <row r="32" spans="1:12">
      <c r="A32" s="269"/>
      <c r="B32" s="17" t="s">
        <v>208</v>
      </c>
      <c r="C32" s="63">
        <f t="shared" si="2"/>
        <v>145</v>
      </c>
      <c r="D32" s="64">
        <v>78</v>
      </c>
      <c r="E32" s="64">
        <v>16</v>
      </c>
      <c r="F32" s="64">
        <v>46</v>
      </c>
      <c r="G32" s="64">
        <v>5</v>
      </c>
      <c r="H32" s="64">
        <f t="shared" si="3"/>
        <v>2568</v>
      </c>
      <c r="I32" s="64">
        <v>2123</v>
      </c>
      <c r="J32" s="64">
        <v>79</v>
      </c>
      <c r="K32" s="64">
        <v>237</v>
      </c>
      <c r="L32" s="65">
        <v>129</v>
      </c>
    </row>
    <row r="33" spans="1:12">
      <c r="A33" s="268">
        <v>14</v>
      </c>
      <c r="B33" s="13" t="s">
        <v>206</v>
      </c>
      <c r="C33" s="57">
        <f t="shared" si="2"/>
        <v>558</v>
      </c>
      <c r="D33" s="58">
        <v>129</v>
      </c>
      <c r="E33" s="58">
        <v>84</v>
      </c>
      <c r="F33" s="58">
        <v>266</v>
      </c>
      <c r="G33" s="58">
        <v>79</v>
      </c>
      <c r="H33" s="58">
        <f t="shared" si="3"/>
        <v>6061</v>
      </c>
      <c r="I33" s="58">
        <v>2020</v>
      </c>
      <c r="J33" s="58">
        <v>487</v>
      </c>
      <c r="K33" s="58">
        <v>2064</v>
      </c>
      <c r="L33" s="59">
        <v>1490</v>
      </c>
    </row>
    <row r="34" spans="1:12">
      <c r="A34" s="268"/>
      <c r="B34" s="13" t="s">
        <v>256</v>
      </c>
      <c r="C34" s="60">
        <f t="shared" si="2"/>
        <v>129</v>
      </c>
      <c r="D34" s="61">
        <v>23</v>
      </c>
      <c r="E34" s="61">
        <v>14</v>
      </c>
      <c r="F34" s="61">
        <v>76</v>
      </c>
      <c r="G34" s="61">
        <v>16</v>
      </c>
      <c r="H34" s="61">
        <f t="shared" si="3"/>
        <v>650</v>
      </c>
      <c r="I34" s="61">
        <v>198</v>
      </c>
      <c r="J34" s="61">
        <v>62</v>
      </c>
      <c r="K34" s="61">
        <v>247</v>
      </c>
      <c r="L34" s="62">
        <v>143</v>
      </c>
    </row>
    <row r="35" spans="1:12">
      <c r="A35" s="268"/>
      <c r="B35" s="13" t="s">
        <v>207</v>
      </c>
      <c r="C35" s="60">
        <f t="shared" si="2"/>
        <v>60</v>
      </c>
      <c r="D35" s="61">
        <v>39</v>
      </c>
      <c r="E35" s="61">
        <v>6</v>
      </c>
      <c r="F35" s="61">
        <v>14</v>
      </c>
      <c r="G35" s="61">
        <v>1</v>
      </c>
      <c r="H35" s="61">
        <f t="shared" si="3"/>
        <v>767</v>
      </c>
      <c r="I35" s="61">
        <v>643</v>
      </c>
      <c r="J35" s="61">
        <v>28</v>
      </c>
      <c r="K35" s="61">
        <v>60</v>
      </c>
      <c r="L35" s="62">
        <v>36</v>
      </c>
    </row>
    <row r="36" spans="1:12">
      <c r="A36" s="268"/>
      <c r="B36" s="13" t="s">
        <v>208</v>
      </c>
      <c r="C36" s="63">
        <f t="shared" si="2"/>
        <v>148</v>
      </c>
      <c r="D36" s="64">
        <v>62</v>
      </c>
      <c r="E36" s="64">
        <v>9</v>
      </c>
      <c r="F36" s="64">
        <v>64</v>
      </c>
      <c r="G36" s="64">
        <v>13</v>
      </c>
      <c r="H36" s="64">
        <f t="shared" si="3"/>
        <v>1482</v>
      </c>
      <c r="I36" s="64">
        <v>874</v>
      </c>
      <c r="J36" s="64">
        <v>39</v>
      </c>
      <c r="K36" s="64">
        <v>235</v>
      </c>
      <c r="L36" s="65">
        <v>334</v>
      </c>
    </row>
    <row r="37" spans="1:12">
      <c r="A37" s="288">
        <v>15</v>
      </c>
      <c r="B37" s="66" t="s">
        <v>206</v>
      </c>
      <c r="C37" s="57">
        <f t="shared" si="2"/>
        <v>457</v>
      </c>
      <c r="D37" s="58">
        <v>124</v>
      </c>
      <c r="E37" s="58">
        <v>55</v>
      </c>
      <c r="F37" s="58">
        <v>202</v>
      </c>
      <c r="G37" s="58">
        <v>76</v>
      </c>
      <c r="H37" s="58">
        <f t="shared" si="3"/>
        <v>4501</v>
      </c>
      <c r="I37" s="58">
        <v>1622</v>
      </c>
      <c r="J37" s="58">
        <v>369</v>
      </c>
      <c r="K37" s="58">
        <v>1251</v>
      </c>
      <c r="L37" s="59">
        <v>1259</v>
      </c>
    </row>
    <row r="38" spans="1:12">
      <c r="A38" s="268"/>
      <c r="B38" s="13" t="s">
        <v>256</v>
      </c>
      <c r="C38" s="60">
        <f t="shared" si="2"/>
        <v>173</v>
      </c>
      <c r="D38" s="61">
        <v>54</v>
      </c>
      <c r="E38" s="61">
        <v>10</v>
      </c>
      <c r="F38" s="61">
        <v>65</v>
      </c>
      <c r="G38" s="61">
        <v>44</v>
      </c>
      <c r="H38" s="61">
        <f t="shared" si="3"/>
        <v>1175</v>
      </c>
      <c r="I38" s="61">
        <v>413</v>
      </c>
      <c r="J38" s="61">
        <v>15</v>
      </c>
      <c r="K38" s="61">
        <v>211</v>
      </c>
      <c r="L38" s="62">
        <v>536</v>
      </c>
    </row>
    <row r="39" spans="1:12">
      <c r="A39" s="268"/>
      <c r="B39" s="13" t="s">
        <v>207</v>
      </c>
      <c r="C39" s="60">
        <f t="shared" si="2"/>
        <v>43</v>
      </c>
      <c r="D39" s="61">
        <v>15</v>
      </c>
      <c r="E39" s="61">
        <v>5</v>
      </c>
      <c r="F39" s="61">
        <v>22</v>
      </c>
      <c r="G39" s="61">
        <v>1</v>
      </c>
      <c r="H39" s="61">
        <f t="shared" si="3"/>
        <v>313</v>
      </c>
      <c r="I39" s="61">
        <v>177</v>
      </c>
      <c r="J39" s="61">
        <v>16</v>
      </c>
      <c r="K39" s="61">
        <v>90</v>
      </c>
      <c r="L39" s="62">
        <v>30</v>
      </c>
    </row>
    <row r="40" spans="1:12">
      <c r="A40" s="269"/>
      <c r="B40" s="17" t="s">
        <v>208</v>
      </c>
      <c r="C40" s="63">
        <f t="shared" si="2"/>
        <v>110</v>
      </c>
      <c r="D40" s="64">
        <v>50</v>
      </c>
      <c r="E40" s="64">
        <v>12</v>
      </c>
      <c r="F40" s="64">
        <v>34</v>
      </c>
      <c r="G40" s="64">
        <v>14</v>
      </c>
      <c r="H40" s="64">
        <f t="shared" si="3"/>
        <v>948</v>
      </c>
      <c r="I40" s="64">
        <v>621</v>
      </c>
      <c r="J40" s="64">
        <v>22</v>
      </c>
      <c r="K40" s="64">
        <v>136</v>
      </c>
      <c r="L40" s="65">
        <v>169</v>
      </c>
    </row>
    <row r="41" spans="1:12">
      <c r="A41" s="268">
        <v>16</v>
      </c>
      <c r="B41" s="13" t="s">
        <v>206</v>
      </c>
      <c r="C41" s="57">
        <f t="shared" si="2"/>
        <v>492</v>
      </c>
      <c r="D41" s="58">
        <v>138</v>
      </c>
      <c r="E41" s="58">
        <v>63</v>
      </c>
      <c r="F41" s="58">
        <v>213</v>
      </c>
      <c r="G41" s="58">
        <v>78</v>
      </c>
      <c r="H41" s="58">
        <f t="shared" si="3"/>
        <v>5987</v>
      </c>
      <c r="I41" s="58">
        <v>2383</v>
      </c>
      <c r="J41" s="58">
        <v>471</v>
      </c>
      <c r="K41" s="58">
        <v>1426</v>
      </c>
      <c r="L41" s="59">
        <v>1707</v>
      </c>
    </row>
    <row r="42" spans="1:12">
      <c r="A42" s="268"/>
      <c r="B42" s="13" t="s">
        <v>256</v>
      </c>
      <c r="C42" s="60">
        <f t="shared" si="2"/>
        <v>155</v>
      </c>
      <c r="D42" s="61">
        <v>38</v>
      </c>
      <c r="E42" s="61">
        <v>26</v>
      </c>
      <c r="F42" s="61">
        <v>72</v>
      </c>
      <c r="G42" s="61">
        <v>19</v>
      </c>
      <c r="H42" s="61">
        <f t="shared" si="3"/>
        <v>896</v>
      </c>
      <c r="I42" s="61">
        <v>347</v>
      </c>
      <c r="J42" s="61">
        <v>88</v>
      </c>
      <c r="K42" s="61">
        <v>269</v>
      </c>
      <c r="L42" s="62">
        <v>192</v>
      </c>
    </row>
    <row r="43" spans="1:12">
      <c r="A43" s="268"/>
      <c r="B43" s="13" t="s">
        <v>207</v>
      </c>
      <c r="C43" s="60">
        <f t="shared" si="2"/>
        <v>87</v>
      </c>
      <c r="D43" s="61">
        <v>44</v>
      </c>
      <c r="E43" s="61">
        <v>6</v>
      </c>
      <c r="F43" s="61">
        <v>32</v>
      </c>
      <c r="G43" s="61">
        <v>5</v>
      </c>
      <c r="H43" s="61">
        <f t="shared" si="3"/>
        <v>673</v>
      </c>
      <c r="I43" s="61">
        <v>420</v>
      </c>
      <c r="J43" s="61">
        <v>26</v>
      </c>
      <c r="K43" s="61">
        <v>122</v>
      </c>
      <c r="L43" s="62">
        <v>105</v>
      </c>
    </row>
    <row r="44" spans="1:12">
      <c r="A44" s="268"/>
      <c r="B44" s="13" t="s">
        <v>208</v>
      </c>
      <c r="C44" s="63">
        <f>SUM(D44:G44)</f>
        <v>100</v>
      </c>
      <c r="D44" s="64">
        <v>61</v>
      </c>
      <c r="E44" s="64">
        <v>7</v>
      </c>
      <c r="F44" s="64">
        <v>29</v>
      </c>
      <c r="G44" s="64">
        <v>3</v>
      </c>
      <c r="H44" s="64">
        <f>SUM(I44:L44)</f>
        <v>1384</v>
      </c>
      <c r="I44" s="64">
        <v>1100</v>
      </c>
      <c r="J44" s="64">
        <v>71</v>
      </c>
      <c r="K44" s="64">
        <v>126</v>
      </c>
      <c r="L44" s="65">
        <v>87</v>
      </c>
    </row>
    <row r="45" spans="1:12" ht="29.25" customHeight="1" thickBot="1">
      <c r="A45" s="45">
        <v>17</v>
      </c>
      <c r="B45" s="46" t="s">
        <v>206</v>
      </c>
      <c r="C45" s="67">
        <f>SUM(D45:G45)</f>
        <v>811</v>
      </c>
      <c r="D45" s="68">
        <v>172</v>
      </c>
      <c r="E45" s="68">
        <v>94</v>
      </c>
      <c r="F45" s="68">
        <v>240</v>
      </c>
      <c r="G45" s="68">
        <v>305</v>
      </c>
      <c r="H45" s="68">
        <f>SUM(I45:L45)</f>
        <v>10530</v>
      </c>
      <c r="I45" s="68">
        <v>2220</v>
      </c>
      <c r="J45" s="68">
        <v>691</v>
      </c>
      <c r="K45" s="68">
        <v>1511</v>
      </c>
      <c r="L45" s="69">
        <v>6108</v>
      </c>
    </row>
    <row r="46" spans="1:12" ht="12" customHeight="1">
      <c r="A46" s="23" t="s">
        <v>173</v>
      </c>
      <c r="B46" s="23"/>
    </row>
    <row r="47" spans="1:12" ht="13.5" customHeight="1">
      <c r="A47" s="23" t="s">
        <v>174</v>
      </c>
      <c r="B47" s="23"/>
    </row>
    <row r="48" spans="1:12" ht="12" customHeight="1">
      <c r="A48" s="23" t="s">
        <v>175</v>
      </c>
      <c r="B48" s="23"/>
    </row>
    <row r="49" spans="1:3" ht="12" customHeight="1">
      <c r="A49" s="23" t="s">
        <v>177</v>
      </c>
      <c r="B49" s="23"/>
    </row>
    <row r="50" spans="1:3" ht="12" customHeight="1">
      <c r="A50" s="23" t="s">
        <v>69</v>
      </c>
      <c r="B50" s="23"/>
      <c r="C50" s="23"/>
    </row>
    <row r="75" ht="10.5" customHeight="1"/>
  </sheetData>
  <mergeCells count="21">
    <mergeCell ref="A29:A32"/>
    <mergeCell ref="A18:B20"/>
    <mergeCell ref="A11:B11"/>
    <mergeCell ref="A37:A40"/>
    <mergeCell ref="A33:A36"/>
    <mergeCell ref="C3:C4"/>
    <mergeCell ref="A7:B7"/>
    <mergeCell ref="H18:L18"/>
    <mergeCell ref="C19:C20"/>
    <mergeCell ref="A41:A44"/>
    <mergeCell ref="A21:A24"/>
    <mergeCell ref="A8:B8"/>
    <mergeCell ref="A9:B9"/>
    <mergeCell ref="A25:A28"/>
    <mergeCell ref="H19:H20"/>
    <mergeCell ref="C18:G18"/>
    <mergeCell ref="H2:L2"/>
    <mergeCell ref="A2:B4"/>
    <mergeCell ref="A10:B10"/>
    <mergeCell ref="H3:H4"/>
    <mergeCell ref="C2:G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X34"/>
  <sheetViews>
    <sheetView workbookViewId="0">
      <pane xSplit="2" ySplit="12" topLeftCell="J13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9" style="5"/>
    <col min="2" max="2" width="5.375" style="5" customWidth="1"/>
    <col min="3" max="7" width="7.625" style="5" customWidth="1"/>
    <col min="8" max="9" width="6.75" style="5" customWidth="1"/>
    <col min="10" max="10" width="7.625" style="5" customWidth="1"/>
    <col min="11" max="11" width="6.25" style="5" customWidth="1"/>
    <col min="12" max="12" width="6.625" style="5" customWidth="1"/>
    <col min="13" max="23" width="7.125" style="5" customWidth="1"/>
    <col min="24" max="24" width="6.875" style="5" customWidth="1"/>
    <col min="25" max="16384" width="9" style="5"/>
  </cols>
  <sheetData>
    <row r="1" spans="1:24" ht="20.25" customHeight="1" thickBot="1">
      <c r="A1" s="9" t="s">
        <v>149</v>
      </c>
      <c r="X1" s="10" t="s">
        <v>21</v>
      </c>
    </row>
    <row r="2" spans="1:24">
      <c r="A2" s="274" t="s">
        <v>205</v>
      </c>
      <c r="B2" s="274"/>
      <c r="C2" s="306" t="s">
        <v>236</v>
      </c>
      <c r="D2" s="74" t="s">
        <v>265</v>
      </c>
      <c r="E2" s="308" t="s">
        <v>210</v>
      </c>
      <c r="F2" s="74" t="s">
        <v>267</v>
      </c>
      <c r="G2" s="74" t="s">
        <v>265</v>
      </c>
      <c r="H2" s="280" t="s">
        <v>269</v>
      </c>
      <c r="I2" s="302"/>
      <c r="J2" s="76"/>
      <c r="K2" s="303"/>
      <c r="L2" s="304"/>
      <c r="M2" s="301" t="s">
        <v>222</v>
      </c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</row>
    <row r="3" spans="1:24">
      <c r="A3" s="270"/>
      <c r="B3" s="270"/>
      <c r="C3" s="307"/>
      <c r="D3" s="78" t="s">
        <v>263</v>
      </c>
      <c r="E3" s="309"/>
      <c r="F3" s="78" t="s">
        <v>268</v>
      </c>
      <c r="G3" s="78" t="s">
        <v>267</v>
      </c>
      <c r="H3" s="17" t="s">
        <v>153</v>
      </c>
      <c r="I3" s="17" t="s">
        <v>154</v>
      </c>
      <c r="J3" s="279" t="s">
        <v>1</v>
      </c>
      <c r="K3" s="279"/>
      <c r="L3" s="281"/>
      <c r="M3" s="305" t="s">
        <v>2</v>
      </c>
      <c r="N3" s="279"/>
      <c r="O3" s="279"/>
      <c r="P3" s="279" t="s">
        <v>3</v>
      </c>
      <c r="Q3" s="279"/>
      <c r="R3" s="279"/>
      <c r="S3" s="279" t="s">
        <v>4</v>
      </c>
      <c r="T3" s="279"/>
      <c r="U3" s="279"/>
      <c r="V3" s="279" t="s">
        <v>5</v>
      </c>
      <c r="W3" s="279"/>
      <c r="X3" s="281"/>
    </row>
    <row r="4" spans="1:24">
      <c r="A4" s="270"/>
      <c r="B4" s="270"/>
      <c r="C4" s="81" t="s">
        <v>264</v>
      </c>
      <c r="D4" s="81" t="s">
        <v>266</v>
      </c>
      <c r="E4" s="81" t="s">
        <v>79</v>
      </c>
      <c r="F4" s="81" t="s">
        <v>266</v>
      </c>
      <c r="G4" s="81" t="s">
        <v>266</v>
      </c>
      <c r="H4" s="81" t="s">
        <v>266</v>
      </c>
      <c r="I4" s="81" t="s">
        <v>266</v>
      </c>
      <c r="J4" s="13" t="s">
        <v>270</v>
      </c>
      <c r="K4" s="13" t="s">
        <v>155</v>
      </c>
      <c r="L4" s="14" t="s">
        <v>271</v>
      </c>
      <c r="M4" s="80" t="s">
        <v>270</v>
      </c>
      <c r="N4" s="13" t="s">
        <v>155</v>
      </c>
      <c r="O4" s="13" t="s">
        <v>271</v>
      </c>
      <c r="P4" s="13" t="s">
        <v>270</v>
      </c>
      <c r="Q4" s="13" t="s">
        <v>155</v>
      </c>
      <c r="R4" s="13" t="s">
        <v>271</v>
      </c>
      <c r="S4" s="13" t="s">
        <v>270</v>
      </c>
      <c r="T4" s="13" t="s">
        <v>155</v>
      </c>
      <c r="U4" s="13" t="s">
        <v>271</v>
      </c>
      <c r="V4" s="13" t="s">
        <v>270</v>
      </c>
      <c r="W4" s="13" t="s">
        <v>155</v>
      </c>
      <c r="X4" s="14" t="s">
        <v>271</v>
      </c>
    </row>
    <row r="5" spans="1:24" hidden="1">
      <c r="A5" s="268" t="s">
        <v>257</v>
      </c>
      <c r="B5" s="13" t="s">
        <v>206</v>
      </c>
      <c r="C5" s="15">
        <v>630</v>
      </c>
      <c r="D5" s="15">
        <v>1126</v>
      </c>
      <c r="E5" s="82"/>
      <c r="F5" s="15">
        <v>259</v>
      </c>
      <c r="G5" s="15">
        <v>463</v>
      </c>
      <c r="H5" s="15">
        <v>67</v>
      </c>
      <c r="I5" s="15">
        <v>659</v>
      </c>
      <c r="J5" s="83" t="s">
        <v>6</v>
      </c>
      <c r="K5" s="15">
        <v>288</v>
      </c>
      <c r="L5" s="84">
        <f t="shared" ref="L5:L28" si="0">K5/C5</f>
        <v>0.45714285714285713</v>
      </c>
      <c r="M5" s="3" t="s">
        <v>158</v>
      </c>
      <c r="N5" s="15">
        <v>54</v>
      </c>
      <c r="O5" s="84">
        <f t="shared" ref="O5:O28" si="1">N5/C5</f>
        <v>8.5714285714285715E-2</v>
      </c>
      <c r="P5" s="3" t="s">
        <v>159</v>
      </c>
      <c r="Q5" s="15">
        <v>33</v>
      </c>
      <c r="R5" s="84">
        <f t="shared" ref="R5:R28" si="2">Q5/C5</f>
        <v>5.2380952380952382E-2</v>
      </c>
      <c r="S5" s="3" t="s">
        <v>103</v>
      </c>
      <c r="T5" s="85">
        <v>25</v>
      </c>
      <c r="U5" s="86">
        <f t="shared" ref="U5:U28" si="3">T5/C5</f>
        <v>3.968253968253968E-2</v>
      </c>
      <c r="V5" s="87" t="s">
        <v>160</v>
      </c>
      <c r="W5" s="85">
        <v>25</v>
      </c>
      <c r="X5" s="86">
        <f t="shared" ref="X5:X28" si="4">W5/C5</f>
        <v>3.968253968253968E-2</v>
      </c>
    </row>
    <row r="6" spans="1:24" hidden="1">
      <c r="A6" s="268"/>
      <c r="B6" s="13" t="s">
        <v>256</v>
      </c>
      <c r="C6" s="15"/>
      <c r="D6" s="15"/>
      <c r="E6" s="88"/>
      <c r="F6" s="15"/>
      <c r="G6" s="15"/>
      <c r="H6" s="15"/>
      <c r="I6" s="15"/>
      <c r="J6" s="15"/>
      <c r="K6" s="15"/>
      <c r="L6" s="84" t="e">
        <f t="shared" si="0"/>
        <v>#DIV/0!</v>
      </c>
      <c r="M6" s="52"/>
      <c r="N6" s="15"/>
      <c r="O6" s="84" t="e">
        <f t="shared" si="1"/>
        <v>#DIV/0!</v>
      </c>
      <c r="P6" s="3"/>
      <c r="Q6" s="15"/>
      <c r="R6" s="84" t="e">
        <f t="shared" si="2"/>
        <v>#DIV/0!</v>
      </c>
      <c r="S6" s="3"/>
      <c r="T6" s="85"/>
      <c r="U6" s="86" t="e">
        <f t="shared" si="3"/>
        <v>#DIV/0!</v>
      </c>
      <c r="V6" s="3"/>
      <c r="W6" s="85"/>
      <c r="X6" s="86" t="e">
        <f t="shared" si="4"/>
        <v>#DIV/0!</v>
      </c>
    </row>
    <row r="7" spans="1:24" hidden="1">
      <c r="A7" s="268"/>
      <c r="B7" s="13" t="s">
        <v>207</v>
      </c>
      <c r="C7" s="15"/>
      <c r="D7" s="15"/>
      <c r="E7" s="88"/>
      <c r="F7" s="15"/>
      <c r="G7" s="15"/>
      <c r="H7" s="15"/>
      <c r="I7" s="15"/>
      <c r="J7" s="15"/>
      <c r="K7" s="15"/>
      <c r="L7" s="84" t="e">
        <f t="shared" si="0"/>
        <v>#DIV/0!</v>
      </c>
      <c r="M7" s="52"/>
      <c r="N7" s="15"/>
      <c r="O7" s="84" t="e">
        <f t="shared" si="1"/>
        <v>#DIV/0!</v>
      </c>
      <c r="P7" s="3"/>
      <c r="Q7" s="15"/>
      <c r="R7" s="84" t="e">
        <f t="shared" si="2"/>
        <v>#DIV/0!</v>
      </c>
      <c r="S7" s="3"/>
      <c r="T7" s="85"/>
      <c r="U7" s="86" t="e">
        <f t="shared" si="3"/>
        <v>#DIV/0!</v>
      </c>
      <c r="V7" s="3"/>
      <c r="W7" s="85"/>
      <c r="X7" s="86" t="e">
        <f t="shared" si="4"/>
        <v>#DIV/0!</v>
      </c>
    </row>
    <row r="8" spans="1:24" hidden="1">
      <c r="A8" s="268"/>
      <c r="B8" s="13" t="s">
        <v>208</v>
      </c>
      <c r="C8" s="15"/>
      <c r="D8" s="15"/>
      <c r="E8" s="88"/>
      <c r="F8" s="15"/>
      <c r="G8" s="15"/>
      <c r="H8" s="15"/>
      <c r="I8" s="15"/>
      <c r="J8" s="15"/>
      <c r="K8" s="15"/>
      <c r="L8" s="84" t="e">
        <f t="shared" si="0"/>
        <v>#DIV/0!</v>
      </c>
      <c r="M8" s="52"/>
      <c r="N8" s="15"/>
      <c r="O8" s="84" t="e">
        <f t="shared" si="1"/>
        <v>#DIV/0!</v>
      </c>
      <c r="P8" s="3"/>
      <c r="Q8" s="15"/>
      <c r="R8" s="84" t="e">
        <f t="shared" si="2"/>
        <v>#DIV/0!</v>
      </c>
      <c r="S8" s="3"/>
      <c r="T8" s="85"/>
      <c r="U8" s="86" t="e">
        <f t="shared" si="3"/>
        <v>#DIV/0!</v>
      </c>
      <c r="V8" s="3"/>
      <c r="W8" s="85"/>
      <c r="X8" s="86" t="e">
        <f t="shared" si="4"/>
        <v>#DIV/0!</v>
      </c>
    </row>
    <row r="9" spans="1:24" hidden="1">
      <c r="A9" s="268" t="s">
        <v>258</v>
      </c>
      <c r="B9" s="13" t="s">
        <v>206</v>
      </c>
      <c r="C9" s="15">
        <v>623</v>
      </c>
      <c r="D9" s="15">
        <v>1059</v>
      </c>
      <c r="E9" s="88"/>
      <c r="F9" s="15">
        <v>238</v>
      </c>
      <c r="G9" s="15">
        <v>425</v>
      </c>
      <c r="H9" s="15">
        <v>63</v>
      </c>
      <c r="I9" s="15">
        <v>606</v>
      </c>
      <c r="J9" s="83" t="s">
        <v>6</v>
      </c>
      <c r="K9" s="15">
        <v>303</v>
      </c>
      <c r="L9" s="84">
        <f t="shared" si="0"/>
        <v>0.48635634028892455</v>
      </c>
      <c r="M9" s="3" t="s">
        <v>158</v>
      </c>
      <c r="N9" s="15">
        <v>47</v>
      </c>
      <c r="O9" s="84">
        <f t="shared" si="1"/>
        <v>7.5441412520064199E-2</v>
      </c>
      <c r="P9" s="87" t="s">
        <v>160</v>
      </c>
      <c r="Q9" s="15">
        <v>25</v>
      </c>
      <c r="R9" s="84">
        <f t="shared" si="2"/>
        <v>4.0128410914927769E-2</v>
      </c>
      <c r="S9" s="3" t="s">
        <v>7</v>
      </c>
      <c r="T9" s="85">
        <v>24</v>
      </c>
      <c r="U9" s="86">
        <f t="shared" si="3"/>
        <v>3.8523274478330656E-2</v>
      </c>
      <c r="V9" s="3" t="s">
        <v>161</v>
      </c>
      <c r="W9" s="85">
        <v>23</v>
      </c>
      <c r="X9" s="86">
        <f t="shared" si="4"/>
        <v>3.691813804173355E-2</v>
      </c>
    </row>
    <row r="10" spans="1:24" hidden="1">
      <c r="A10" s="268"/>
      <c r="B10" s="13" t="s">
        <v>256</v>
      </c>
      <c r="C10" s="15"/>
      <c r="D10" s="15"/>
      <c r="E10" s="88"/>
      <c r="F10" s="15"/>
      <c r="G10" s="15"/>
      <c r="H10" s="15"/>
      <c r="I10" s="15"/>
      <c r="J10" s="15"/>
      <c r="K10" s="15"/>
      <c r="L10" s="84" t="e">
        <f t="shared" si="0"/>
        <v>#DIV/0!</v>
      </c>
      <c r="M10" s="52"/>
      <c r="N10" s="15"/>
      <c r="O10" s="84" t="e">
        <f t="shared" si="1"/>
        <v>#DIV/0!</v>
      </c>
      <c r="P10" s="3"/>
      <c r="Q10" s="15"/>
      <c r="R10" s="84" t="e">
        <f t="shared" si="2"/>
        <v>#DIV/0!</v>
      </c>
      <c r="S10" s="3"/>
      <c r="T10" s="85"/>
      <c r="U10" s="86" t="e">
        <f t="shared" si="3"/>
        <v>#DIV/0!</v>
      </c>
      <c r="V10" s="3"/>
      <c r="W10" s="85"/>
      <c r="X10" s="86" t="e">
        <f t="shared" si="4"/>
        <v>#DIV/0!</v>
      </c>
    </row>
    <row r="11" spans="1:24" hidden="1">
      <c r="A11" s="268"/>
      <c r="B11" s="13" t="s">
        <v>207</v>
      </c>
      <c r="C11" s="15"/>
      <c r="D11" s="15"/>
      <c r="E11" s="88"/>
      <c r="F11" s="15"/>
      <c r="G11" s="15"/>
      <c r="H11" s="15"/>
      <c r="I11" s="15"/>
      <c r="J11" s="15"/>
      <c r="K11" s="15"/>
      <c r="L11" s="84" t="e">
        <f t="shared" si="0"/>
        <v>#DIV/0!</v>
      </c>
      <c r="M11" s="52"/>
      <c r="N11" s="15"/>
      <c r="O11" s="84" t="e">
        <f t="shared" si="1"/>
        <v>#DIV/0!</v>
      </c>
      <c r="P11" s="3"/>
      <c r="Q11" s="15"/>
      <c r="R11" s="84" t="e">
        <f t="shared" si="2"/>
        <v>#DIV/0!</v>
      </c>
      <c r="S11" s="3"/>
      <c r="T11" s="85"/>
      <c r="U11" s="86" t="e">
        <f t="shared" si="3"/>
        <v>#DIV/0!</v>
      </c>
      <c r="V11" s="3"/>
      <c r="W11" s="85"/>
      <c r="X11" s="86" t="e">
        <f t="shared" si="4"/>
        <v>#DIV/0!</v>
      </c>
    </row>
    <row r="12" spans="1:24" hidden="1">
      <c r="A12" s="268"/>
      <c r="B12" s="13" t="s">
        <v>208</v>
      </c>
      <c r="C12" s="15"/>
      <c r="D12" s="15"/>
      <c r="E12" s="88"/>
      <c r="F12" s="15"/>
      <c r="G12" s="15"/>
      <c r="H12" s="15"/>
      <c r="I12" s="15"/>
      <c r="J12" s="15"/>
      <c r="K12" s="15"/>
      <c r="L12" s="84" t="e">
        <f t="shared" si="0"/>
        <v>#DIV/0!</v>
      </c>
      <c r="M12" s="52"/>
      <c r="N12" s="15"/>
      <c r="O12" s="84" t="e">
        <f t="shared" si="1"/>
        <v>#DIV/0!</v>
      </c>
      <c r="P12" s="3"/>
      <c r="Q12" s="15"/>
      <c r="R12" s="84" t="e">
        <f t="shared" si="2"/>
        <v>#DIV/0!</v>
      </c>
      <c r="S12" s="3"/>
      <c r="T12" s="85"/>
      <c r="U12" s="86" t="e">
        <f t="shared" si="3"/>
        <v>#DIV/0!</v>
      </c>
      <c r="V12" s="3"/>
      <c r="W12" s="85"/>
      <c r="X12" s="86" t="e">
        <f t="shared" si="4"/>
        <v>#DIV/0!</v>
      </c>
    </row>
    <row r="13" spans="1:24" ht="16.5" hidden="1" customHeight="1">
      <c r="A13" s="268" t="s">
        <v>223</v>
      </c>
      <c r="B13" s="89" t="s">
        <v>201</v>
      </c>
      <c r="C13" s="19">
        <v>592</v>
      </c>
      <c r="D13" s="90">
        <f t="shared" ref="D13:D28" si="5">C13*10000/E13</f>
        <v>1151.3029949436018</v>
      </c>
      <c r="E13" s="40">
        <v>5142</v>
      </c>
      <c r="F13" s="15">
        <v>222</v>
      </c>
      <c r="G13" s="15">
        <v>431</v>
      </c>
      <c r="H13" s="15">
        <v>59</v>
      </c>
      <c r="I13" s="15">
        <v>646</v>
      </c>
      <c r="J13" s="83" t="s">
        <v>6</v>
      </c>
      <c r="K13" s="15">
        <v>290</v>
      </c>
      <c r="L13" s="91">
        <f t="shared" si="0"/>
        <v>0.48986486486486486</v>
      </c>
      <c r="M13" s="92" t="s">
        <v>158</v>
      </c>
      <c r="N13" s="15">
        <v>38</v>
      </c>
      <c r="O13" s="93">
        <f t="shared" si="1"/>
        <v>6.4189189189189186E-2</v>
      </c>
      <c r="P13" s="92" t="s">
        <v>159</v>
      </c>
      <c r="Q13" s="15">
        <v>29</v>
      </c>
      <c r="R13" s="91">
        <f t="shared" si="2"/>
        <v>4.8986486486486486E-2</v>
      </c>
      <c r="S13" s="87" t="s">
        <v>160</v>
      </c>
      <c r="T13" s="85">
        <v>25</v>
      </c>
      <c r="U13" s="94">
        <f t="shared" si="3"/>
        <v>4.2229729729729729E-2</v>
      </c>
      <c r="V13" s="92" t="s">
        <v>7</v>
      </c>
      <c r="W13" s="85">
        <v>22</v>
      </c>
      <c r="X13" s="94">
        <f t="shared" si="4"/>
        <v>3.7162162162162164E-2</v>
      </c>
    </row>
    <row r="14" spans="1:24" ht="16.5" hidden="1" customHeight="1">
      <c r="A14" s="268"/>
      <c r="B14" s="89" t="s">
        <v>202</v>
      </c>
      <c r="C14" s="19">
        <v>176</v>
      </c>
      <c r="D14" s="90">
        <f t="shared" si="5"/>
        <v>1205.4794520547946</v>
      </c>
      <c r="E14" s="15">
        <v>1460</v>
      </c>
      <c r="F14" s="15">
        <v>64</v>
      </c>
      <c r="G14" s="15">
        <v>436</v>
      </c>
      <c r="H14" s="15">
        <v>74</v>
      </c>
      <c r="I14" s="15">
        <v>657</v>
      </c>
      <c r="J14" s="83" t="s">
        <v>6</v>
      </c>
      <c r="K14" s="15">
        <v>65</v>
      </c>
      <c r="L14" s="91">
        <f t="shared" si="0"/>
        <v>0.36931818181818182</v>
      </c>
      <c r="M14" s="92" t="s">
        <v>158</v>
      </c>
      <c r="N14" s="15">
        <v>26</v>
      </c>
      <c r="O14" s="93">
        <f t="shared" si="1"/>
        <v>0.14772727272727273</v>
      </c>
      <c r="P14" s="92" t="s">
        <v>7</v>
      </c>
      <c r="Q14" s="15">
        <v>18</v>
      </c>
      <c r="R14" s="91">
        <f t="shared" si="2"/>
        <v>0.10227272727272728</v>
      </c>
      <c r="S14" s="92" t="s">
        <v>161</v>
      </c>
      <c r="T14" s="85">
        <v>12</v>
      </c>
      <c r="U14" s="94">
        <f t="shared" si="3"/>
        <v>6.8181818181818177E-2</v>
      </c>
      <c r="V14" s="87" t="s">
        <v>162</v>
      </c>
      <c r="W14" s="85">
        <v>9</v>
      </c>
      <c r="X14" s="94">
        <f t="shared" si="4"/>
        <v>5.113636363636364E-2</v>
      </c>
    </row>
    <row r="15" spans="1:24" ht="16.5" hidden="1" customHeight="1">
      <c r="A15" s="268"/>
      <c r="B15" s="89" t="s">
        <v>203</v>
      </c>
      <c r="C15" s="19">
        <v>120</v>
      </c>
      <c r="D15" s="90">
        <f t="shared" si="5"/>
        <v>1283.4224598930482</v>
      </c>
      <c r="E15" s="15">
        <v>935</v>
      </c>
      <c r="F15" s="15">
        <v>37</v>
      </c>
      <c r="G15" s="15">
        <v>390</v>
      </c>
      <c r="H15" s="15">
        <v>51</v>
      </c>
      <c r="I15" s="15">
        <v>616</v>
      </c>
      <c r="J15" s="83" t="s">
        <v>6</v>
      </c>
      <c r="K15" s="15">
        <v>68</v>
      </c>
      <c r="L15" s="91">
        <f t="shared" si="0"/>
        <v>0.56666666666666665</v>
      </c>
      <c r="M15" s="92" t="s">
        <v>156</v>
      </c>
      <c r="N15" s="15">
        <v>24</v>
      </c>
      <c r="O15" s="93">
        <f t="shared" si="1"/>
        <v>0.2</v>
      </c>
      <c r="P15" s="92" t="s">
        <v>7</v>
      </c>
      <c r="Q15" s="15">
        <v>3</v>
      </c>
      <c r="R15" s="91">
        <f t="shared" si="2"/>
        <v>2.5000000000000001E-2</v>
      </c>
      <c r="S15" s="92" t="s">
        <v>157</v>
      </c>
      <c r="T15" s="85">
        <v>2</v>
      </c>
      <c r="U15" s="94">
        <f t="shared" si="3"/>
        <v>1.6666666666666666E-2</v>
      </c>
      <c r="V15" s="92" t="s">
        <v>104</v>
      </c>
      <c r="W15" s="85">
        <v>2</v>
      </c>
      <c r="X15" s="94">
        <f t="shared" si="4"/>
        <v>1.6666666666666666E-2</v>
      </c>
    </row>
    <row r="16" spans="1:24" ht="16.5" hidden="1" customHeight="1">
      <c r="A16" s="268"/>
      <c r="B16" s="89" t="s">
        <v>204</v>
      </c>
      <c r="C16" s="95">
        <v>373</v>
      </c>
      <c r="D16" s="96">
        <f t="shared" si="5"/>
        <v>2194.1176470588234</v>
      </c>
      <c r="E16" s="44">
        <v>1700</v>
      </c>
      <c r="F16" s="44">
        <v>131</v>
      </c>
      <c r="G16" s="44">
        <v>771</v>
      </c>
      <c r="H16" s="44">
        <v>71</v>
      </c>
      <c r="I16" s="44">
        <v>1034</v>
      </c>
      <c r="J16" s="97" t="s">
        <v>6</v>
      </c>
      <c r="K16" s="44">
        <v>98</v>
      </c>
      <c r="L16" s="98">
        <f t="shared" si="0"/>
        <v>0.26273458445040215</v>
      </c>
      <c r="M16" s="99" t="s">
        <v>166</v>
      </c>
      <c r="N16" s="44">
        <v>59</v>
      </c>
      <c r="O16" s="100">
        <f t="shared" si="1"/>
        <v>0.1581769436997319</v>
      </c>
      <c r="P16" s="99" t="s">
        <v>105</v>
      </c>
      <c r="Q16" s="44">
        <v>47</v>
      </c>
      <c r="R16" s="98">
        <f t="shared" si="2"/>
        <v>0.12600536193029491</v>
      </c>
      <c r="S16" s="99" t="s">
        <v>7</v>
      </c>
      <c r="T16" s="101">
        <v>29</v>
      </c>
      <c r="U16" s="102">
        <f t="shared" si="3"/>
        <v>7.7747989276139406E-2</v>
      </c>
      <c r="V16" s="99" t="s">
        <v>12</v>
      </c>
      <c r="W16" s="101">
        <v>21</v>
      </c>
      <c r="X16" s="102">
        <f t="shared" si="4"/>
        <v>5.6300268096514748E-2</v>
      </c>
    </row>
    <row r="17" spans="1:24" ht="16.5" customHeight="1">
      <c r="A17" s="268" t="s">
        <v>259</v>
      </c>
      <c r="B17" s="89" t="s">
        <v>201</v>
      </c>
      <c r="C17" s="103">
        <v>543</v>
      </c>
      <c r="D17" s="104">
        <f t="shared" si="5"/>
        <v>1056.0093348891482</v>
      </c>
      <c r="E17" s="40">
        <v>5142</v>
      </c>
      <c r="F17" s="40">
        <v>203</v>
      </c>
      <c r="G17" s="40">
        <v>394</v>
      </c>
      <c r="H17" s="40">
        <v>55</v>
      </c>
      <c r="I17" s="40">
        <v>591</v>
      </c>
      <c r="J17" s="105" t="s">
        <v>6</v>
      </c>
      <c r="K17" s="40">
        <v>275</v>
      </c>
      <c r="L17" s="106">
        <f t="shared" si="0"/>
        <v>0.50644567219152858</v>
      </c>
      <c r="M17" s="107" t="s">
        <v>158</v>
      </c>
      <c r="N17" s="40">
        <v>35</v>
      </c>
      <c r="O17" s="108">
        <f t="shared" si="1"/>
        <v>6.4456721915285453E-2</v>
      </c>
      <c r="P17" s="109" t="s">
        <v>160</v>
      </c>
      <c r="Q17" s="40">
        <v>28</v>
      </c>
      <c r="R17" s="106">
        <f t="shared" si="2"/>
        <v>5.1565377532228361E-2</v>
      </c>
      <c r="S17" s="107" t="s">
        <v>159</v>
      </c>
      <c r="T17" s="110">
        <v>19</v>
      </c>
      <c r="U17" s="111">
        <f t="shared" si="3"/>
        <v>3.4990791896869246E-2</v>
      </c>
      <c r="V17" s="107" t="s">
        <v>7</v>
      </c>
      <c r="W17" s="110">
        <v>16</v>
      </c>
      <c r="X17" s="111">
        <f t="shared" si="4"/>
        <v>2.9465930018416207E-2</v>
      </c>
    </row>
    <row r="18" spans="1:24" ht="16.5" customHeight="1">
      <c r="A18" s="268"/>
      <c r="B18" s="89" t="s">
        <v>202</v>
      </c>
      <c r="C18" s="19">
        <v>166</v>
      </c>
      <c r="D18" s="90">
        <f t="shared" si="5"/>
        <v>1136.986301369863</v>
      </c>
      <c r="E18" s="15">
        <v>1460</v>
      </c>
      <c r="F18" s="15">
        <v>60</v>
      </c>
      <c r="G18" s="15">
        <v>413</v>
      </c>
      <c r="H18" s="15">
        <v>71</v>
      </c>
      <c r="I18" s="15">
        <v>622</v>
      </c>
      <c r="J18" s="83" t="s">
        <v>6</v>
      </c>
      <c r="K18" s="15">
        <v>62</v>
      </c>
      <c r="L18" s="91">
        <f t="shared" si="0"/>
        <v>0.37349397590361444</v>
      </c>
      <c r="M18" s="92" t="s">
        <v>158</v>
      </c>
      <c r="N18" s="15">
        <v>27</v>
      </c>
      <c r="O18" s="93">
        <f t="shared" si="1"/>
        <v>0.16265060240963855</v>
      </c>
      <c r="P18" s="92" t="s">
        <v>7</v>
      </c>
      <c r="Q18" s="15">
        <v>15</v>
      </c>
      <c r="R18" s="91">
        <f t="shared" si="2"/>
        <v>9.036144578313253E-2</v>
      </c>
      <c r="S18" s="92" t="s">
        <v>161</v>
      </c>
      <c r="T18" s="85">
        <v>10</v>
      </c>
      <c r="U18" s="94">
        <f t="shared" si="3"/>
        <v>6.0240963855421686E-2</v>
      </c>
      <c r="V18" s="87" t="s">
        <v>162</v>
      </c>
      <c r="W18" s="85">
        <v>9</v>
      </c>
      <c r="X18" s="94">
        <f t="shared" si="4"/>
        <v>5.4216867469879519E-2</v>
      </c>
    </row>
    <row r="19" spans="1:24" ht="16.5" customHeight="1">
      <c r="A19" s="268"/>
      <c r="B19" s="89" t="s">
        <v>203</v>
      </c>
      <c r="C19" s="19">
        <v>111</v>
      </c>
      <c r="D19" s="90">
        <f t="shared" si="5"/>
        <v>1187.1657754010696</v>
      </c>
      <c r="E19" s="15">
        <v>935</v>
      </c>
      <c r="F19" s="15">
        <v>34</v>
      </c>
      <c r="G19" s="15">
        <v>361</v>
      </c>
      <c r="H19" s="15">
        <v>48</v>
      </c>
      <c r="I19" s="15">
        <v>570</v>
      </c>
      <c r="J19" s="83" t="s">
        <v>6</v>
      </c>
      <c r="K19" s="15">
        <v>64</v>
      </c>
      <c r="L19" s="91">
        <f t="shared" si="0"/>
        <v>0.57657657657657657</v>
      </c>
      <c r="M19" s="92" t="s">
        <v>156</v>
      </c>
      <c r="N19" s="15">
        <v>21</v>
      </c>
      <c r="O19" s="93">
        <f t="shared" si="1"/>
        <v>0.1891891891891892</v>
      </c>
      <c r="P19" s="92" t="s">
        <v>157</v>
      </c>
      <c r="Q19" s="112" t="s">
        <v>163</v>
      </c>
      <c r="R19" s="113" t="s">
        <v>163</v>
      </c>
      <c r="S19" s="92" t="s">
        <v>7</v>
      </c>
      <c r="T19" s="112" t="s">
        <v>164</v>
      </c>
      <c r="U19" s="112" t="s">
        <v>164</v>
      </c>
      <c r="V19" s="87" t="s">
        <v>165</v>
      </c>
      <c r="W19" s="85">
        <v>2</v>
      </c>
      <c r="X19" s="94">
        <f t="shared" si="4"/>
        <v>1.8018018018018018E-2</v>
      </c>
    </row>
    <row r="20" spans="1:24" ht="16.5" customHeight="1">
      <c r="A20" s="268"/>
      <c r="B20" s="89" t="s">
        <v>204</v>
      </c>
      <c r="C20" s="95">
        <v>353</v>
      </c>
      <c r="D20" s="96">
        <f t="shared" si="5"/>
        <v>2076.4705882352941</v>
      </c>
      <c r="E20" s="44">
        <v>1700</v>
      </c>
      <c r="F20" s="44">
        <v>125</v>
      </c>
      <c r="G20" s="44">
        <v>738</v>
      </c>
      <c r="H20" s="44">
        <v>68</v>
      </c>
      <c r="I20" s="44">
        <v>990</v>
      </c>
      <c r="J20" s="97" t="s">
        <v>6</v>
      </c>
      <c r="K20" s="44">
        <v>93</v>
      </c>
      <c r="L20" s="98">
        <f t="shared" si="0"/>
        <v>0.26345609065155806</v>
      </c>
      <c r="M20" s="99" t="s">
        <v>166</v>
      </c>
      <c r="N20" s="44">
        <v>56</v>
      </c>
      <c r="O20" s="100">
        <f t="shared" si="1"/>
        <v>0.15864022662889518</v>
      </c>
      <c r="P20" s="99" t="s">
        <v>105</v>
      </c>
      <c r="Q20" s="44">
        <v>46</v>
      </c>
      <c r="R20" s="98">
        <f t="shared" si="2"/>
        <v>0.13031161473087818</v>
      </c>
      <c r="S20" s="99" t="s">
        <v>7</v>
      </c>
      <c r="T20" s="101">
        <v>28</v>
      </c>
      <c r="U20" s="102">
        <f t="shared" si="3"/>
        <v>7.9320113314447591E-2</v>
      </c>
      <c r="V20" s="99" t="s">
        <v>12</v>
      </c>
      <c r="W20" s="101">
        <v>22</v>
      </c>
      <c r="X20" s="102">
        <f t="shared" si="4"/>
        <v>6.2322946175637391E-2</v>
      </c>
    </row>
    <row r="21" spans="1:24" ht="16.5" customHeight="1">
      <c r="A21" s="268">
        <v>14</v>
      </c>
      <c r="B21" s="89" t="s">
        <v>201</v>
      </c>
      <c r="C21" s="103">
        <v>556</v>
      </c>
      <c r="D21" s="104">
        <f t="shared" si="5"/>
        <v>1081.2913263321664</v>
      </c>
      <c r="E21" s="40">
        <v>5142</v>
      </c>
      <c r="F21" s="40">
        <v>209</v>
      </c>
      <c r="G21" s="40">
        <v>407</v>
      </c>
      <c r="H21" s="40">
        <v>58</v>
      </c>
      <c r="I21" s="40">
        <v>610</v>
      </c>
      <c r="J21" s="105" t="s">
        <v>6</v>
      </c>
      <c r="K21" s="40">
        <v>277</v>
      </c>
      <c r="L21" s="106">
        <f t="shared" si="0"/>
        <v>0.49820143884892087</v>
      </c>
      <c r="M21" s="107" t="s">
        <v>158</v>
      </c>
      <c r="N21" s="40">
        <v>38</v>
      </c>
      <c r="O21" s="108">
        <f t="shared" si="1"/>
        <v>6.83453237410072E-2</v>
      </c>
      <c r="P21" s="109" t="s">
        <v>160</v>
      </c>
      <c r="Q21" s="40">
        <v>30</v>
      </c>
      <c r="R21" s="106">
        <f t="shared" si="2"/>
        <v>5.3956834532374098E-2</v>
      </c>
      <c r="S21" s="107" t="s">
        <v>159</v>
      </c>
      <c r="T21" s="110">
        <v>17</v>
      </c>
      <c r="U21" s="111">
        <f t="shared" si="3"/>
        <v>3.0575539568345324E-2</v>
      </c>
      <c r="V21" s="107" t="s">
        <v>7</v>
      </c>
      <c r="W21" s="110">
        <v>17</v>
      </c>
      <c r="X21" s="111">
        <f t="shared" si="4"/>
        <v>3.0575539568345324E-2</v>
      </c>
    </row>
    <row r="22" spans="1:24" ht="16.5" customHeight="1">
      <c r="A22" s="268"/>
      <c r="B22" s="89" t="s">
        <v>202</v>
      </c>
      <c r="C22" s="19">
        <v>166</v>
      </c>
      <c r="D22" s="90">
        <f t="shared" si="5"/>
        <v>1136.986301369863</v>
      </c>
      <c r="E22" s="15">
        <v>1460</v>
      </c>
      <c r="F22" s="15">
        <v>61</v>
      </c>
      <c r="G22" s="15">
        <v>420</v>
      </c>
      <c r="H22" s="15">
        <v>73</v>
      </c>
      <c r="I22" s="15">
        <v>632</v>
      </c>
      <c r="J22" s="83" t="s">
        <v>6</v>
      </c>
      <c r="K22" s="15">
        <v>61</v>
      </c>
      <c r="L22" s="91">
        <f t="shared" si="0"/>
        <v>0.36746987951807231</v>
      </c>
      <c r="M22" s="92" t="s">
        <v>158</v>
      </c>
      <c r="N22" s="15">
        <v>29</v>
      </c>
      <c r="O22" s="93">
        <f t="shared" si="1"/>
        <v>0.1746987951807229</v>
      </c>
      <c r="P22" s="92" t="s">
        <v>7</v>
      </c>
      <c r="Q22" s="15">
        <v>16</v>
      </c>
      <c r="R22" s="91">
        <f t="shared" si="2"/>
        <v>9.6385542168674704E-2</v>
      </c>
      <c r="S22" s="87" t="s">
        <v>162</v>
      </c>
      <c r="T22" s="85">
        <v>9</v>
      </c>
      <c r="U22" s="94">
        <f t="shared" si="3"/>
        <v>5.4216867469879519E-2</v>
      </c>
      <c r="V22" s="92" t="s">
        <v>161</v>
      </c>
      <c r="W22" s="85">
        <v>8</v>
      </c>
      <c r="X22" s="94">
        <f t="shared" si="4"/>
        <v>4.8192771084337352E-2</v>
      </c>
    </row>
    <row r="23" spans="1:24" ht="16.5" customHeight="1">
      <c r="A23" s="268"/>
      <c r="B23" s="89" t="s">
        <v>203</v>
      </c>
      <c r="C23" s="19">
        <v>108</v>
      </c>
      <c r="D23" s="90">
        <f t="shared" si="5"/>
        <v>1155.0802139037432</v>
      </c>
      <c r="E23" s="15">
        <v>935</v>
      </c>
      <c r="F23" s="15">
        <v>33</v>
      </c>
      <c r="G23" s="15">
        <v>357</v>
      </c>
      <c r="H23" s="15">
        <v>48</v>
      </c>
      <c r="I23" s="15">
        <v>563</v>
      </c>
      <c r="J23" s="83" t="s">
        <v>6</v>
      </c>
      <c r="K23" s="15">
        <v>65</v>
      </c>
      <c r="L23" s="91">
        <f t="shared" si="0"/>
        <v>0.60185185185185186</v>
      </c>
      <c r="M23" s="92" t="s">
        <v>156</v>
      </c>
      <c r="N23" s="53" t="s">
        <v>163</v>
      </c>
      <c r="O23" s="112" t="s">
        <v>163</v>
      </c>
      <c r="P23" s="92" t="s">
        <v>157</v>
      </c>
      <c r="Q23" s="15">
        <v>3</v>
      </c>
      <c r="R23" s="91">
        <f t="shared" si="2"/>
        <v>2.7777777777777776E-2</v>
      </c>
      <c r="S23" s="92" t="s">
        <v>7</v>
      </c>
      <c r="T23" s="112" t="s">
        <v>164</v>
      </c>
      <c r="U23" s="112" t="s">
        <v>164</v>
      </c>
      <c r="V23" s="114" t="s">
        <v>167</v>
      </c>
      <c r="W23" s="85">
        <v>2</v>
      </c>
      <c r="X23" s="94">
        <f t="shared" si="4"/>
        <v>1.8518518518518517E-2</v>
      </c>
    </row>
    <row r="24" spans="1:24" ht="16.5" customHeight="1">
      <c r="A24" s="268"/>
      <c r="B24" s="89" t="s">
        <v>204</v>
      </c>
      <c r="C24" s="95">
        <v>359</v>
      </c>
      <c r="D24" s="96">
        <f t="shared" si="5"/>
        <v>2111.7647058823532</v>
      </c>
      <c r="E24" s="44">
        <v>1700</v>
      </c>
      <c r="F24" s="44">
        <v>131</v>
      </c>
      <c r="G24" s="44">
        <v>768</v>
      </c>
      <c r="H24" s="44">
        <v>71</v>
      </c>
      <c r="I24" s="44">
        <v>1030</v>
      </c>
      <c r="J24" s="97" t="s">
        <v>6</v>
      </c>
      <c r="K24" s="44">
        <v>91</v>
      </c>
      <c r="L24" s="98">
        <f t="shared" si="0"/>
        <v>0.25348189415041783</v>
      </c>
      <c r="M24" s="99" t="s">
        <v>166</v>
      </c>
      <c r="N24" s="44">
        <v>63</v>
      </c>
      <c r="O24" s="100">
        <f t="shared" si="1"/>
        <v>0.17548746518105848</v>
      </c>
      <c r="P24" s="99" t="s">
        <v>105</v>
      </c>
      <c r="Q24" s="44">
        <v>48</v>
      </c>
      <c r="R24" s="98">
        <f t="shared" si="2"/>
        <v>0.13370473537604458</v>
      </c>
      <c r="S24" s="99" t="s">
        <v>7</v>
      </c>
      <c r="T24" s="101">
        <v>25</v>
      </c>
      <c r="U24" s="102">
        <f t="shared" si="3"/>
        <v>6.9637883008356549E-2</v>
      </c>
      <c r="V24" s="99" t="s">
        <v>12</v>
      </c>
      <c r="W24" s="101">
        <v>20</v>
      </c>
      <c r="X24" s="102">
        <f t="shared" si="4"/>
        <v>5.5710306406685235E-2</v>
      </c>
    </row>
    <row r="25" spans="1:24" ht="16.5" customHeight="1">
      <c r="A25" s="268">
        <v>15</v>
      </c>
      <c r="B25" s="89" t="s">
        <v>201</v>
      </c>
      <c r="C25" s="103">
        <v>547</v>
      </c>
      <c r="D25" s="104">
        <f t="shared" si="5"/>
        <v>1063.7884091793076</v>
      </c>
      <c r="E25" s="40">
        <v>5142</v>
      </c>
      <c r="F25" s="40">
        <v>237</v>
      </c>
      <c r="G25" s="40">
        <v>462</v>
      </c>
      <c r="H25" s="40">
        <v>66</v>
      </c>
      <c r="I25" s="40">
        <v>692</v>
      </c>
      <c r="J25" s="105" t="s">
        <v>6</v>
      </c>
      <c r="K25" s="40">
        <v>289</v>
      </c>
      <c r="L25" s="106">
        <f t="shared" si="0"/>
        <v>0.52833638025594154</v>
      </c>
      <c r="M25" s="107" t="s">
        <v>158</v>
      </c>
      <c r="N25" s="40">
        <v>34</v>
      </c>
      <c r="O25" s="108">
        <f t="shared" si="1"/>
        <v>6.2157221206581355E-2</v>
      </c>
      <c r="P25" s="109" t="s">
        <v>160</v>
      </c>
      <c r="Q25" s="40">
        <v>23</v>
      </c>
      <c r="R25" s="106">
        <f t="shared" si="2"/>
        <v>4.2047531992687383E-2</v>
      </c>
      <c r="S25" s="107" t="s">
        <v>159</v>
      </c>
      <c r="T25" s="110">
        <v>19</v>
      </c>
      <c r="U25" s="111">
        <f t="shared" si="3"/>
        <v>3.4734917733089579E-2</v>
      </c>
      <c r="V25" s="107" t="s">
        <v>7</v>
      </c>
      <c r="W25" s="110">
        <v>16</v>
      </c>
      <c r="X25" s="111">
        <f t="shared" si="4"/>
        <v>2.9250457038391225E-2</v>
      </c>
    </row>
    <row r="26" spans="1:24" ht="16.5" customHeight="1">
      <c r="A26" s="268"/>
      <c r="B26" s="89" t="s">
        <v>202</v>
      </c>
      <c r="C26" s="19">
        <v>162</v>
      </c>
      <c r="D26" s="90">
        <f t="shared" si="5"/>
        <v>1109.5890410958905</v>
      </c>
      <c r="E26" s="15">
        <v>1460</v>
      </c>
      <c r="F26" s="15">
        <v>67</v>
      </c>
      <c r="G26" s="15">
        <v>462</v>
      </c>
      <c r="H26" s="15">
        <v>82</v>
      </c>
      <c r="I26" s="15">
        <v>695</v>
      </c>
      <c r="J26" s="83" t="s">
        <v>6</v>
      </c>
      <c r="K26" s="15">
        <v>64</v>
      </c>
      <c r="L26" s="91">
        <f t="shared" si="0"/>
        <v>0.39506172839506171</v>
      </c>
      <c r="M26" s="92" t="s">
        <v>158</v>
      </c>
      <c r="N26" s="15">
        <v>26</v>
      </c>
      <c r="O26" s="93">
        <f t="shared" si="1"/>
        <v>0.16049382716049382</v>
      </c>
      <c r="P26" s="92" t="s">
        <v>7</v>
      </c>
      <c r="Q26" s="15">
        <v>16</v>
      </c>
      <c r="R26" s="91">
        <f t="shared" si="2"/>
        <v>9.8765432098765427E-2</v>
      </c>
      <c r="S26" s="92" t="s">
        <v>161</v>
      </c>
      <c r="T26" s="85">
        <v>9</v>
      </c>
      <c r="U26" s="94">
        <f t="shared" si="3"/>
        <v>5.5555555555555552E-2</v>
      </c>
      <c r="V26" s="87" t="s">
        <v>162</v>
      </c>
      <c r="W26" s="85">
        <v>7</v>
      </c>
      <c r="X26" s="94">
        <f t="shared" si="4"/>
        <v>4.3209876543209874E-2</v>
      </c>
    </row>
    <row r="27" spans="1:24" ht="16.5" customHeight="1">
      <c r="A27" s="268"/>
      <c r="B27" s="89" t="s">
        <v>203</v>
      </c>
      <c r="C27" s="19">
        <v>108</v>
      </c>
      <c r="D27" s="90">
        <f t="shared" si="5"/>
        <v>1155.0802139037432</v>
      </c>
      <c r="E27" s="15">
        <v>935</v>
      </c>
      <c r="F27" s="15">
        <v>40</v>
      </c>
      <c r="G27" s="15">
        <v>426</v>
      </c>
      <c r="H27" s="15">
        <v>57</v>
      </c>
      <c r="I27" s="15">
        <v>671</v>
      </c>
      <c r="J27" s="83" t="s">
        <v>6</v>
      </c>
      <c r="K27" s="15">
        <v>68</v>
      </c>
      <c r="L27" s="91">
        <f t="shared" si="0"/>
        <v>0.62962962962962965</v>
      </c>
      <c r="M27" s="92" t="s">
        <v>156</v>
      </c>
      <c r="N27" s="53" t="s">
        <v>163</v>
      </c>
      <c r="O27" s="112" t="s">
        <v>163</v>
      </c>
      <c r="P27" s="92" t="s">
        <v>157</v>
      </c>
      <c r="Q27" s="15">
        <v>3</v>
      </c>
      <c r="R27" s="91">
        <f t="shared" si="2"/>
        <v>2.7777777777777776E-2</v>
      </c>
      <c r="S27" s="92" t="s">
        <v>7</v>
      </c>
      <c r="T27" s="112" t="s">
        <v>164</v>
      </c>
      <c r="U27" s="112" t="s">
        <v>164</v>
      </c>
      <c r="V27" s="87" t="s">
        <v>165</v>
      </c>
      <c r="W27" s="85">
        <v>2</v>
      </c>
      <c r="X27" s="94">
        <f t="shared" si="4"/>
        <v>1.8518518518518517E-2</v>
      </c>
    </row>
    <row r="28" spans="1:24" s="8" customFormat="1" ht="16.5" customHeight="1">
      <c r="A28" s="268"/>
      <c r="B28" s="89" t="s">
        <v>204</v>
      </c>
      <c r="C28" s="95">
        <v>355</v>
      </c>
      <c r="D28" s="96">
        <f t="shared" si="5"/>
        <v>2088.2352941176468</v>
      </c>
      <c r="E28" s="44">
        <v>1700</v>
      </c>
      <c r="F28" s="44">
        <v>139</v>
      </c>
      <c r="G28" s="44">
        <v>818</v>
      </c>
      <c r="H28" s="44">
        <v>76</v>
      </c>
      <c r="I28" s="44">
        <v>1098</v>
      </c>
      <c r="J28" s="97" t="s">
        <v>6</v>
      </c>
      <c r="K28" s="44">
        <v>93</v>
      </c>
      <c r="L28" s="98">
        <f t="shared" si="0"/>
        <v>0.26197183098591548</v>
      </c>
      <c r="M28" s="115" t="s">
        <v>166</v>
      </c>
      <c r="N28" s="44">
        <v>64</v>
      </c>
      <c r="O28" s="100">
        <f t="shared" si="1"/>
        <v>0.18028169014084508</v>
      </c>
      <c r="P28" s="99" t="s">
        <v>105</v>
      </c>
      <c r="Q28" s="44">
        <v>48</v>
      </c>
      <c r="R28" s="98">
        <f t="shared" si="2"/>
        <v>0.13521126760563379</v>
      </c>
      <c r="S28" s="99" t="s">
        <v>7</v>
      </c>
      <c r="T28" s="101">
        <v>25</v>
      </c>
      <c r="U28" s="102">
        <f t="shared" si="3"/>
        <v>7.0422535211267609E-2</v>
      </c>
      <c r="V28" s="99" t="s">
        <v>12</v>
      </c>
      <c r="W28" s="101">
        <v>19</v>
      </c>
      <c r="X28" s="102">
        <f t="shared" si="4"/>
        <v>5.3521126760563378E-2</v>
      </c>
    </row>
    <row r="29" spans="1:24" ht="16.5" customHeight="1">
      <c r="A29" s="268">
        <v>16</v>
      </c>
      <c r="B29" s="89" t="s">
        <v>201</v>
      </c>
      <c r="C29" s="103">
        <v>521</v>
      </c>
      <c r="D29" s="104">
        <f>C29*10000/E29</f>
        <v>1013.2244262932711</v>
      </c>
      <c r="E29" s="40">
        <v>5142</v>
      </c>
      <c r="F29" s="40">
        <v>237</v>
      </c>
      <c r="G29" s="40">
        <v>462</v>
      </c>
      <c r="H29" s="40">
        <v>66</v>
      </c>
      <c r="I29" s="40">
        <v>692</v>
      </c>
      <c r="J29" s="105" t="s">
        <v>6</v>
      </c>
      <c r="K29" s="40">
        <v>266</v>
      </c>
      <c r="L29" s="106">
        <f>K29/C29</f>
        <v>0.51055662188099804</v>
      </c>
      <c r="M29" s="107" t="s">
        <v>158</v>
      </c>
      <c r="N29" s="40">
        <v>35</v>
      </c>
      <c r="O29" s="108">
        <f>N29/C29</f>
        <v>6.71785028790787E-2</v>
      </c>
      <c r="P29" s="109" t="s">
        <v>160</v>
      </c>
      <c r="Q29" s="40">
        <v>24</v>
      </c>
      <c r="R29" s="106">
        <f>Q29/C29</f>
        <v>4.6065259117082535E-2</v>
      </c>
      <c r="S29" s="107" t="s">
        <v>159</v>
      </c>
      <c r="T29" s="110">
        <v>17</v>
      </c>
      <c r="U29" s="111">
        <f>T29/C29</f>
        <v>3.2629558541266791E-2</v>
      </c>
      <c r="V29" s="107" t="s">
        <v>7</v>
      </c>
      <c r="W29" s="110">
        <v>15</v>
      </c>
      <c r="X29" s="111">
        <f>W29/C29</f>
        <v>2.8790786948176585E-2</v>
      </c>
    </row>
    <row r="30" spans="1:24" ht="16.5" customHeight="1">
      <c r="A30" s="268"/>
      <c r="B30" s="89" t="s">
        <v>202</v>
      </c>
      <c r="C30" s="19">
        <v>164</v>
      </c>
      <c r="D30" s="90">
        <f>C30*10000/E30</f>
        <v>1123.2876712328766</v>
      </c>
      <c r="E30" s="15">
        <v>1460</v>
      </c>
      <c r="F30" s="15">
        <v>67</v>
      </c>
      <c r="G30" s="15">
        <v>462</v>
      </c>
      <c r="H30" s="15">
        <v>82</v>
      </c>
      <c r="I30" s="15">
        <v>695</v>
      </c>
      <c r="J30" s="83" t="s">
        <v>6</v>
      </c>
      <c r="K30" s="15">
        <v>60</v>
      </c>
      <c r="L30" s="91">
        <f>K30/C30</f>
        <v>0.36585365853658536</v>
      </c>
      <c r="M30" s="92" t="s">
        <v>158</v>
      </c>
      <c r="N30" s="15">
        <v>26</v>
      </c>
      <c r="O30" s="93">
        <f>N30/C30</f>
        <v>0.15853658536585366</v>
      </c>
      <c r="P30" s="92" t="s">
        <v>7</v>
      </c>
      <c r="Q30" s="15">
        <v>15</v>
      </c>
      <c r="R30" s="91">
        <f>Q30/C30</f>
        <v>9.1463414634146339E-2</v>
      </c>
      <c r="S30" s="87" t="s">
        <v>162</v>
      </c>
      <c r="T30" s="85">
        <v>12</v>
      </c>
      <c r="U30" s="94">
        <f>T30/C30</f>
        <v>7.3170731707317069E-2</v>
      </c>
      <c r="V30" s="92" t="s">
        <v>161</v>
      </c>
      <c r="W30" s="85">
        <v>8</v>
      </c>
      <c r="X30" s="94">
        <f>W30/C30</f>
        <v>4.878048780487805E-2</v>
      </c>
    </row>
    <row r="31" spans="1:24" ht="16.5" customHeight="1">
      <c r="A31" s="268"/>
      <c r="B31" s="89" t="s">
        <v>203</v>
      </c>
      <c r="C31" s="19">
        <v>105</v>
      </c>
      <c r="D31" s="90">
        <f>C31*10000/E31</f>
        <v>1122.9946524064171</v>
      </c>
      <c r="E31" s="15">
        <v>935</v>
      </c>
      <c r="F31" s="15">
        <v>40</v>
      </c>
      <c r="G31" s="15">
        <v>426</v>
      </c>
      <c r="H31" s="15">
        <v>57</v>
      </c>
      <c r="I31" s="15">
        <v>671</v>
      </c>
      <c r="J31" s="83" t="s">
        <v>6</v>
      </c>
      <c r="K31" s="15">
        <v>63</v>
      </c>
      <c r="L31" s="91">
        <f>K31/C31</f>
        <v>0.6</v>
      </c>
      <c r="M31" s="92" t="s">
        <v>156</v>
      </c>
      <c r="N31" s="53" t="s">
        <v>163</v>
      </c>
      <c r="O31" s="112" t="s">
        <v>163</v>
      </c>
      <c r="P31" s="92" t="s">
        <v>157</v>
      </c>
      <c r="Q31" s="15">
        <v>3</v>
      </c>
      <c r="R31" s="91">
        <f>Q31/C31</f>
        <v>2.8571428571428571E-2</v>
      </c>
      <c r="S31" s="92" t="s">
        <v>7</v>
      </c>
      <c r="T31" s="112" t="s">
        <v>164</v>
      </c>
      <c r="U31" s="112" t="s">
        <v>164</v>
      </c>
      <c r="V31" s="114" t="s">
        <v>167</v>
      </c>
      <c r="W31" s="85">
        <v>2</v>
      </c>
      <c r="X31" s="94">
        <f>W31/C31</f>
        <v>1.9047619047619049E-2</v>
      </c>
    </row>
    <row r="32" spans="1:24" ht="16.5" customHeight="1">
      <c r="A32" s="269"/>
      <c r="B32" s="236" t="s">
        <v>204</v>
      </c>
      <c r="C32" s="19">
        <v>375</v>
      </c>
      <c r="D32" s="90">
        <f>C32*10000/E32</f>
        <v>2205.8823529411766</v>
      </c>
      <c r="E32" s="15">
        <v>1700</v>
      </c>
      <c r="F32" s="15">
        <v>139</v>
      </c>
      <c r="G32" s="15">
        <v>818</v>
      </c>
      <c r="H32" s="15">
        <v>76</v>
      </c>
      <c r="I32" s="15">
        <v>1098</v>
      </c>
      <c r="J32" s="83" t="s">
        <v>6</v>
      </c>
      <c r="K32" s="15">
        <v>85</v>
      </c>
      <c r="L32" s="91">
        <f>K32/C32</f>
        <v>0.22666666666666666</v>
      </c>
      <c r="M32" s="24" t="s">
        <v>105</v>
      </c>
      <c r="N32" s="15">
        <v>68</v>
      </c>
      <c r="O32" s="93">
        <f>N32/C32</f>
        <v>0.18133333333333335</v>
      </c>
      <c r="P32" s="92" t="s">
        <v>166</v>
      </c>
      <c r="Q32" s="15">
        <v>64</v>
      </c>
      <c r="R32" s="91">
        <f>Q32/C32</f>
        <v>0.17066666666666666</v>
      </c>
      <c r="S32" s="92" t="s">
        <v>7</v>
      </c>
      <c r="T32" s="85">
        <v>23</v>
      </c>
      <c r="U32" s="94">
        <f>T32/C32</f>
        <v>6.133333333333333E-2</v>
      </c>
      <c r="V32" s="92" t="s">
        <v>12</v>
      </c>
      <c r="W32" s="85">
        <v>23</v>
      </c>
      <c r="X32" s="94">
        <f>W32/C32</f>
        <v>6.133333333333333E-2</v>
      </c>
    </row>
    <row r="33" spans="1:24" ht="40.5" customHeight="1" thickBot="1">
      <c r="A33" s="45">
        <v>17</v>
      </c>
      <c r="B33" s="46" t="s">
        <v>206</v>
      </c>
      <c r="C33" s="244">
        <v>1085</v>
      </c>
      <c r="D33" s="245">
        <f>C33*10000/E33</f>
        <v>1284.6317783566185</v>
      </c>
      <c r="E33" s="238">
        <v>8446</v>
      </c>
      <c r="F33" s="238">
        <v>382</v>
      </c>
      <c r="G33" s="238">
        <v>413</v>
      </c>
      <c r="H33" s="246" t="s">
        <v>215</v>
      </c>
      <c r="I33" s="246" t="s">
        <v>215</v>
      </c>
      <c r="J33" s="247" t="s">
        <v>6</v>
      </c>
      <c r="K33" s="238">
        <v>455</v>
      </c>
      <c r="L33" s="241">
        <f>K33/C33</f>
        <v>0.41935483870967744</v>
      </c>
      <c r="M33" s="237" t="s">
        <v>237</v>
      </c>
      <c r="N33" s="238">
        <v>78</v>
      </c>
      <c r="O33" s="239">
        <f>N33/C33</f>
        <v>7.1889400921658991E-2</v>
      </c>
      <c r="P33" s="240" t="s">
        <v>7</v>
      </c>
      <c r="Q33" s="238">
        <v>51</v>
      </c>
      <c r="R33" s="241">
        <f>Q33/C33</f>
        <v>4.7004608294930875E-2</v>
      </c>
      <c r="S33" s="237" t="s">
        <v>238</v>
      </c>
      <c r="T33" s="242">
        <v>48</v>
      </c>
      <c r="U33" s="243">
        <f>T33/C33</f>
        <v>4.423963133640553E-2</v>
      </c>
      <c r="V33" s="237" t="s">
        <v>239</v>
      </c>
      <c r="W33" s="242">
        <v>47</v>
      </c>
      <c r="X33" s="243">
        <f>W33/C33</f>
        <v>4.3317972350230417E-2</v>
      </c>
    </row>
    <row r="34" spans="1:24" ht="16.5" customHeight="1">
      <c r="A34" s="23" t="s">
        <v>19</v>
      </c>
    </row>
  </sheetData>
  <mergeCells count="18">
    <mergeCell ref="M3:O3"/>
    <mergeCell ref="A29:A32"/>
    <mergeCell ref="A2:B4"/>
    <mergeCell ref="C2:C3"/>
    <mergeCell ref="E2:E3"/>
    <mergeCell ref="A9:A12"/>
    <mergeCell ref="A21:A24"/>
    <mergeCell ref="A25:A28"/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50"/>
  <sheetViews>
    <sheetView workbookViewId="0">
      <selection activeCell="D7" sqref="D7"/>
    </sheetView>
  </sheetViews>
  <sheetFormatPr defaultRowHeight="13.5"/>
  <cols>
    <col min="1" max="1" width="9" style="5"/>
    <col min="2" max="2" width="5.375" style="5" customWidth="1"/>
    <col min="3" max="3" width="9.125" style="5" customWidth="1"/>
    <col min="4" max="11" width="7.875" style="5" customWidth="1"/>
    <col min="12" max="20" width="9.5" style="5" customWidth="1"/>
    <col min="21" max="23" width="7.125" style="5" customWidth="1"/>
    <col min="24" max="16384" width="9" style="5"/>
  </cols>
  <sheetData>
    <row r="1" spans="1:20" ht="18.75" customHeight="1" thickBot="1">
      <c r="A1" s="9" t="s">
        <v>150</v>
      </c>
      <c r="T1" s="10" t="s">
        <v>18</v>
      </c>
    </row>
    <row r="2" spans="1:20" ht="18" customHeight="1">
      <c r="A2" s="274" t="s">
        <v>205</v>
      </c>
      <c r="B2" s="311"/>
      <c r="C2" s="278" t="s">
        <v>8</v>
      </c>
      <c r="D2" s="11"/>
      <c r="E2" s="77"/>
      <c r="F2" s="77"/>
      <c r="G2" s="77"/>
      <c r="H2" s="77" t="s">
        <v>16</v>
      </c>
      <c r="I2" s="77"/>
      <c r="J2" s="77"/>
      <c r="K2" s="77"/>
      <c r="L2" s="77"/>
      <c r="M2" s="75"/>
      <c r="N2" s="261" t="s">
        <v>252</v>
      </c>
      <c r="O2" s="261" t="s">
        <v>17</v>
      </c>
      <c r="P2" s="261"/>
      <c r="Q2" s="261"/>
      <c r="R2" s="261"/>
      <c r="S2" s="261"/>
      <c r="T2" s="263"/>
    </row>
    <row r="3" spans="1:20" ht="28.5" customHeight="1">
      <c r="A3" s="312"/>
      <c r="B3" s="288"/>
      <c r="C3" s="279"/>
      <c r="D3" s="13" t="s">
        <v>209</v>
      </c>
      <c r="E3" s="13" t="s">
        <v>6</v>
      </c>
      <c r="F3" s="13" t="s">
        <v>226</v>
      </c>
      <c r="G3" s="116" t="s">
        <v>15</v>
      </c>
      <c r="H3" s="13" t="s">
        <v>227</v>
      </c>
      <c r="I3" s="13" t="s">
        <v>255</v>
      </c>
      <c r="J3" s="13" t="s">
        <v>9</v>
      </c>
      <c r="K3" s="14" t="s">
        <v>10</v>
      </c>
      <c r="L3" s="117" t="s">
        <v>14</v>
      </c>
      <c r="M3" s="116" t="s">
        <v>200</v>
      </c>
      <c r="N3" s="262"/>
      <c r="O3" s="13" t="s">
        <v>209</v>
      </c>
      <c r="P3" s="13" t="s">
        <v>225</v>
      </c>
      <c r="Q3" s="13" t="s">
        <v>11</v>
      </c>
      <c r="R3" s="13" t="s">
        <v>12</v>
      </c>
      <c r="S3" s="13" t="s">
        <v>13</v>
      </c>
      <c r="T3" s="14" t="s">
        <v>214</v>
      </c>
    </row>
    <row r="4" spans="1:20" ht="30" hidden="1" customHeight="1">
      <c r="A4" s="270" t="s">
        <v>223</v>
      </c>
      <c r="B4" s="271"/>
      <c r="C4" s="118">
        <f>SUM(C27:C30)</f>
        <v>1261</v>
      </c>
      <c r="D4" s="118">
        <f t="shared" ref="D4:T4" si="0">SUM(D27:D30)</f>
        <v>1075</v>
      </c>
      <c r="E4" s="118">
        <f t="shared" si="0"/>
        <v>521</v>
      </c>
      <c r="F4" s="118">
        <f t="shared" si="0"/>
        <v>0</v>
      </c>
      <c r="G4" s="118">
        <f t="shared" si="0"/>
        <v>12</v>
      </c>
      <c r="H4" s="118">
        <f t="shared" si="0"/>
        <v>14</v>
      </c>
      <c r="I4" s="118">
        <f t="shared" si="0"/>
        <v>263</v>
      </c>
      <c r="J4" s="118">
        <f t="shared" si="0"/>
        <v>89</v>
      </c>
      <c r="K4" s="118">
        <f t="shared" si="0"/>
        <v>157</v>
      </c>
      <c r="L4" s="118">
        <f t="shared" si="0"/>
        <v>10</v>
      </c>
      <c r="M4" s="118">
        <f t="shared" si="0"/>
        <v>8</v>
      </c>
      <c r="N4" s="118" t="s">
        <v>106</v>
      </c>
      <c r="O4" s="118">
        <f t="shared" si="0"/>
        <v>185</v>
      </c>
      <c r="P4" s="118">
        <f t="shared" si="0"/>
        <v>37</v>
      </c>
      <c r="Q4" s="118">
        <f t="shared" si="0"/>
        <v>77</v>
      </c>
      <c r="R4" s="118">
        <f t="shared" si="0"/>
        <v>31</v>
      </c>
      <c r="S4" s="118">
        <f t="shared" si="0"/>
        <v>38</v>
      </c>
      <c r="T4" s="118">
        <f t="shared" si="0"/>
        <v>2</v>
      </c>
    </row>
    <row r="5" spans="1:20" ht="30" customHeight="1">
      <c r="A5" s="270" t="s">
        <v>259</v>
      </c>
      <c r="B5" s="271"/>
      <c r="C5" s="119">
        <f>SUM(C31:C34)</f>
        <v>1173</v>
      </c>
      <c r="D5" s="119">
        <f t="shared" ref="D5:T5" si="1">SUM(D31:D34)</f>
        <v>1004</v>
      </c>
      <c r="E5" s="119">
        <f t="shared" si="1"/>
        <v>494</v>
      </c>
      <c r="F5" s="119">
        <f t="shared" si="1"/>
        <v>0</v>
      </c>
      <c r="G5" s="119">
        <f t="shared" si="1"/>
        <v>12</v>
      </c>
      <c r="H5" s="119">
        <f t="shared" si="1"/>
        <v>15</v>
      </c>
      <c r="I5" s="119">
        <f t="shared" si="1"/>
        <v>247</v>
      </c>
      <c r="J5" s="119">
        <f t="shared" si="1"/>
        <v>69</v>
      </c>
      <c r="K5" s="119">
        <f t="shared" si="1"/>
        <v>155</v>
      </c>
      <c r="L5" s="119">
        <f t="shared" si="1"/>
        <v>7</v>
      </c>
      <c r="M5" s="119">
        <f t="shared" si="1"/>
        <v>8</v>
      </c>
      <c r="N5" s="119" t="s">
        <v>106</v>
      </c>
      <c r="O5" s="119">
        <f t="shared" si="1"/>
        <v>169</v>
      </c>
      <c r="P5" s="119" t="s">
        <v>106</v>
      </c>
      <c r="Q5" s="119" t="s">
        <v>106</v>
      </c>
      <c r="R5" s="119" t="s">
        <v>106</v>
      </c>
      <c r="S5" s="119" t="s">
        <v>106</v>
      </c>
      <c r="T5" s="119">
        <f t="shared" si="1"/>
        <v>3</v>
      </c>
    </row>
    <row r="6" spans="1:20" ht="30" customHeight="1">
      <c r="A6" s="270">
        <v>14</v>
      </c>
      <c r="B6" s="271"/>
      <c r="C6" s="119">
        <f>SUM(C35:C38)</f>
        <v>1189</v>
      </c>
      <c r="D6" s="119">
        <f t="shared" ref="D6:T6" si="2">SUM(D35:D38)</f>
        <v>1024</v>
      </c>
      <c r="E6" s="119">
        <f t="shared" si="2"/>
        <v>494</v>
      </c>
      <c r="F6" s="119">
        <f t="shared" si="2"/>
        <v>0</v>
      </c>
      <c r="G6" s="119">
        <f t="shared" si="2"/>
        <v>12</v>
      </c>
      <c r="H6" s="119">
        <f t="shared" si="2"/>
        <v>11</v>
      </c>
      <c r="I6" s="119">
        <f t="shared" si="2"/>
        <v>260</v>
      </c>
      <c r="J6" s="119">
        <f t="shared" si="2"/>
        <v>72</v>
      </c>
      <c r="K6" s="119">
        <f t="shared" si="2"/>
        <v>163</v>
      </c>
      <c r="L6" s="119">
        <f t="shared" si="2"/>
        <v>5</v>
      </c>
      <c r="M6" s="119">
        <f t="shared" si="2"/>
        <v>8</v>
      </c>
      <c r="N6" s="119" t="s">
        <v>106</v>
      </c>
      <c r="O6" s="119">
        <f t="shared" si="2"/>
        <v>165</v>
      </c>
      <c r="P6" s="119">
        <f t="shared" si="2"/>
        <v>38</v>
      </c>
      <c r="Q6" s="119" t="s">
        <v>106</v>
      </c>
      <c r="R6" s="119" t="s">
        <v>106</v>
      </c>
      <c r="S6" s="119" t="s">
        <v>106</v>
      </c>
      <c r="T6" s="119">
        <f t="shared" si="2"/>
        <v>3</v>
      </c>
    </row>
    <row r="7" spans="1:20" ht="30" customHeight="1">
      <c r="A7" s="270">
        <v>15</v>
      </c>
      <c r="B7" s="271"/>
      <c r="C7" s="119">
        <f>SUM(C39:C42)</f>
        <v>1172</v>
      </c>
      <c r="D7" s="119">
        <f t="shared" ref="D7:T7" si="3">SUM(D39:D42)</f>
        <v>1019</v>
      </c>
      <c r="E7" s="119">
        <f t="shared" si="3"/>
        <v>514</v>
      </c>
      <c r="F7" s="119">
        <f t="shared" si="3"/>
        <v>0</v>
      </c>
      <c r="G7" s="119">
        <f t="shared" si="3"/>
        <v>12</v>
      </c>
      <c r="H7" s="119">
        <f t="shared" si="3"/>
        <v>14</v>
      </c>
      <c r="I7" s="119">
        <f t="shared" si="3"/>
        <v>254</v>
      </c>
      <c r="J7" s="119">
        <f t="shared" si="3"/>
        <v>69</v>
      </c>
      <c r="K7" s="119">
        <f t="shared" si="3"/>
        <v>144</v>
      </c>
      <c r="L7" s="119">
        <f t="shared" si="3"/>
        <v>3</v>
      </c>
      <c r="M7" s="119">
        <f t="shared" si="3"/>
        <v>7</v>
      </c>
      <c r="N7" s="119" t="s">
        <v>106</v>
      </c>
      <c r="O7" s="119">
        <f t="shared" si="3"/>
        <v>154</v>
      </c>
      <c r="P7" s="119">
        <f t="shared" si="3"/>
        <v>35</v>
      </c>
      <c r="Q7" s="119">
        <f t="shared" si="3"/>
        <v>62</v>
      </c>
      <c r="R7" s="119" t="s">
        <v>106</v>
      </c>
      <c r="S7" s="119" t="s">
        <v>106</v>
      </c>
      <c r="T7" s="119">
        <f t="shared" si="3"/>
        <v>2</v>
      </c>
    </row>
    <row r="8" spans="1:20" ht="30" customHeight="1">
      <c r="A8" s="270">
        <v>16</v>
      </c>
      <c r="B8" s="271"/>
      <c r="C8" s="248">
        <f>SUM(C43:C46)</f>
        <v>1165</v>
      </c>
      <c r="D8" s="119">
        <f t="shared" ref="D8:T8" si="4">SUM(D43:D46)</f>
        <v>1005</v>
      </c>
      <c r="E8" s="119">
        <f t="shared" si="4"/>
        <v>474</v>
      </c>
      <c r="F8" s="119">
        <f t="shared" si="4"/>
        <v>0</v>
      </c>
      <c r="G8" s="119">
        <f t="shared" si="4"/>
        <v>18</v>
      </c>
      <c r="H8" s="119">
        <f t="shared" si="4"/>
        <v>14</v>
      </c>
      <c r="I8" s="119">
        <f t="shared" si="4"/>
        <v>272</v>
      </c>
      <c r="J8" s="119">
        <f t="shared" si="4"/>
        <v>63</v>
      </c>
      <c r="K8" s="119">
        <f t="shared" si="4"/>
        <v>155</v>
      </c>
      <c r="L8" s="119">
        <f t="shared" si="4"/>
        <v>4</v>
      </c>
      <c r="M8" s="119">
        <f t="shared" si="4"/>
        <v>8</v>
      </c>
      <c r="N8" s="119" t="s">
        <v>106</v>
      </c>
      <c r="O8" s="119">
        <f t="shared" si="4"/>
        <v>162</v>
      </c>
      <c r="P8" s="119">
        <f t="shared" si="4"/>
        <v>38</v>
      </c>
      <c r="Q8" s="119" t="s">
        <v>106</v>
      </c>
      <c r="R8" s="119" t="s">
        <v>106</v>
      </c>
      <c r="S8" s="119" t="s">
        <v>106</v>
      </c>
      <c r="T8" s="119">
        <f t="shared" si="4"/>
        <v>3</v>
      </c>
    </row>
    <row r="9" spans="1:20" ht="30" customHeight="1" thickBot="1">
      <c r="A9" s="272">
        <v>17</v>
      </c>
      <c r="B9" s="273"/>
      <c r="C9" s="249">
        <v>1085</v>
      </c>
      <c r="D9" s="120">
        <v>924</v>
      </c>
      <c r="E9" s="120">
        <v>455</v>
      </c>
      <c r="F9" s="120">
        <v>0</v>
      </c>
      <c r="G9" s="120">
        <v>14</v>
      </c>
      <c r="H9" s="120">
        <v>10</v>
      </c>
      <c r="I9" s="120">
        <v>212</v>
      </c>
      <c r="J9" s="120">
        <v>65</v>
      </c>
      <c r="K9" s="120">
        <v>158</v>
      </c>
      <c r="L9" s="120">
        <v>4</v>
      </c>
      <c r="M9" s="120">
        <v>6</v>
      </c>
      <c r="N9" s="120" t="s">
        <v>215</v>
      </c>
      <c r="O9" s="120">
        <v>161</v>
      </c>
      <c r="P9" s="120">
        <v>42</v>
      </c>
      <c r="Q9" s="120">
        <v>55</v>
      </c>
      <c r="R9" s="120">
        <v>15</v>
      </c>
      <c r="S9" s="120">
        <v>45</v>
      </c>
      <c r="T9" s="120">
        <v>4</v>
      </c>
    </row>
    <row r="10" spans="1:20" hidden="1">
      <c r="A10" s="23" t="s">
        <v>218</v>
      </c>
    </row>
    <row r="11" spans="1:20">
      <c r="A11" s="23" t="s">
        <v>219</v>
      </c>
    </row>
    <row r="12" spans="1:20">
      <c r="A12" s="23" t="s">
        <v>221</v>
      </c>
    </row>
    <row r="13" spans="1:20">
      <c r="A13" s="23" t="s">
        <v>220</v>
      </c>
    </row>
    <row r="14" spans="1:20">
      <c r="A14" s="23" t="s">
        <v>20</v>
      </c>
    </row>
    <row r="16" spans="1:20" ht="14.25" thickBot="1">
      <c r="A16" s="9" t="s">
        <v>150</v>
      </c>
      <c r="S16" s="23" t="s">
        <v>18</v>
      </c>
    </row>
    <row r="17" spans="1:20">
      <c r="A17" s="274" t="s">
        <v>205</v>
      </c>
      <c r="B17" s="274"/>
      <c r="C17" s="278" t="s">
        <v>8</v>
      </c>
      <c r="D17" s="278" t="s">
        <v>16</v>
      </c>
      <c r="E17" s="278"/>
      <c r="F17" s="278"/>
      <c r="G17" s="278"/>
      <c r="H17" s="278"/>
      <c r="I17" s="278"/>
      <c r="J17" s="278"/>
      <c r="K17" s="278"/>
      <c r="L17" s="278"/>
      <c r="M17" s="278"/>
      <c r="N17" s="261" t="s">
        <v>252</v>
      </c>
      <c r="O17" s="261" t="s">
        <v>17</v>
      </c>
      <c r="P17" s="261"/>
      <c r="Q17" s="261"/>
      <c r="R17" s="261"/>
      <c r="S17" s="261"/>
      <c r="T17" s="263"/>
    </row>
    <row r="18" spans="1:20" ht="24" customHeight="1">
      <c r="A18" s="270"/>
      <c r="B18" s="270"/>
      <c r="C18" s="279"/>
      <c r="D18" s="13" t="s">
        <v>209</v>
      </c>
      <c r="E18" s="13" t="s">
        <v>6</v>
      </c>
      <c r="F18" s="13" t="s">
        <v>226</v>
      </c>
      <c r="G18" s="116" t="s">
        <v>15</v>
      </c>
      <c r="H18" s="13" t="s">
        <v>227</v>
      </c>
      <c r="I18" s="13" t="s">
        <v>255</v>
      </c>
      <c r="J18" s="13" t="s">
        <v>9</v>
      </c>
      <c r="K18" s="13" t="s">
        <v>10</v>
      </c>
      <c r="L18" s="116" t="s">
        <v>14</v>
      </c>
      <c r="M18" s="121" t="s">
        <v>200</v>
      </c>
      <c r="N18" s="262"/>
      <c r="O18" s="13" t="s">
        <v>209</v>
      </c>
      <c r="P18" s="13" t="s">
        <v>225</v>
      </c>
      <c r="Q18" s="13" t="s">
        <v>11</v>
      </c>
      <c r="R18" s="13" t="s">
        <v>12</v>
      </c>
      <c r="S18" s="13" t="s">
        <v>13</v>
      </c>
      <c r="T18" s="14" t="s">
        <v>214</v>
      </c>
    </row>
    <row r="19" spans="1:20" hidden="1">
      <c r="A19" s="268" t="s">
        <v>257</v>
      </c>
      <c r="B19" s="13" t="s">
        <v>206</v>
      </c>
      <c r="C19" s="122">
        <f>SUM(D19,N19:O19)</f>
        <v>630</v>
      </c>
      <c r="D19" s="123">
        <f t="shared" ref="D19:D26" si="5">SUM(E19:M19)</f>
        <v>584</v>
      </c>
      <c r="E19" s="123">
        <v>288</v>
      </c>
      <c r="F19" s="123" t="s">
        <v>168</v>
      </c>
      <c r="G19" s="123">
        <v>6</v>
      </c>
      <c r="H19" s="123">
        <v>8</v>
      </c>
      <c r="I19" s="123">
        <v>99</v>
      </c>
      <c r="J19" s="123">
        <v>66</v>
      </c>
      <c r="K19" s="123">
        <v>108</v>
      </c>
      <c r="L19" s="123">
        <v>3</v>
      </c>
      <c r="M19" s="123">
        <v>6</v>
      </c>
      <c r="N19" s="123" t="s">
        <v>169</v>
      </c>
      <c r="O19" s="123">
        <f>SUM(P19:T19)</f>
        <v>46</v>
      </c>
      <c r="P19" s="123">
        <v>13</v>
      </c>
      <c r="Q19" s="123">
        <v>25</v>
      </c>
      <c r="R19" s="123">
        <v>6</v>
      </c>
      <c r="S19" s="123" t="s">
        <v>169</v>
      </c>
      <c r="T19" s="124">
        <v>2</v>
      </c>
    </row>
    <row r="20" spans="1:20" hidden="1">
      <c r="A20" s="268"/>
      <c r="B20" s="13" t="s">
        <v>256</v>
      </c>
      <c r="C20" s="125">
        <f t="shared" ref="C20:C42" si="6">SUM(D20,N20:O20)</f>
        <v>0</v>
      </c>
      <c r="D20" s="126">
        <f t="shared" si="5"/>
        <v>0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>
        <f t="shared" ref="O20:O39" si="7">SUM(P20:T20)</f>
        <v>0</v>
      </c>
      <c r="P20" s="126"/>
      <c r="Q20" s="126"/>
      <c r="R20" s="126"/>
      <c r="S20" s="126"/>
      <c r="T20" s="127"/>
    </row>
    <row r="21" spans="1:20" hidden="1">
      <c r="A21" s="268"/>
      <c r="B21" s="13" t="s">
        <v>207</v>
      </c>
      <c r="C21" s="125">
        <f t="shared" si="6"/>
        <v>0</v>
      </c>
      <c r="D21" s="126">
        <f t="shared" si="5"/>
        <v>0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>
        <f t="shared" si="7"/>
        <v>0</v>
      </c>
      <c r="P21" s="126"/>
      <c r="Q21" s="126"/>
      <c r="R21" s="126"/>
      <c r="S21" s="126"/>
      <c r="T21" s="127"/>
    </row>
    <row r="22" spans="1:20" hidden="1">
      <c r="A22" s="268"/>
      <c r="B22" s="13" t="s">
        <v>208</v>
      </c>
      <c r="C22" s="125">
        <f t="shared" si="6"/>
        <v>0</v>
      </c>
      <c r="D22" s="126">
        <f t="shared" si="5"/>
        <v>0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>
        <f t="shared" si="7"/>
        <v>0</v>
      </c>
      <c r="P22" s="126"/>
      <c r="Q22" s="126"/>
      <c r="R22" s="126"/>
      <c r="S22" s="126"/>
      <c r="T22" s="127"/>
    </row>
    <row r="23" spans="1:20" hidden="1">
      <c r="A23" s="268" t="s">
        <v>258</v>
      </c>
      <c r="B23" s="13" t="s">
        <v>206</v>
      </c>
      <c r="C23" s="125">
        <f t="shared" si="6"/>
        <v>623</v>
      </c>
      <c r="D23" s="126">
        <f t="shared" si="5"/>
        <v>580</v>
      </c>
      <c r="E23" s="126">
        <v>303</v>
      </c>
      <c r="F23" s="126" t="s">
        <v>168</v>
      </c>
      <c r="G23" s="126">
        <v>6</v>
      </c>
      <c r="H23" s="126">
        <v>6</v>
      </c>
      <c r="I23" s="126">
        <v>96</v>
      </c>
      <c r="J23" s="126">
        <v>60</v>
      </c>
      <c r="K23" s="126">
        <v>101</v>
      </c>
      <c r="L23" s="126">
        <v>2</v>
      </c>
      <c r="M23" s="126">
        <v>6</v>
      </c>
      <c r="N23" s="126">
        <v>0</v>
      </c>
      <c r="O23" s="126">
        <f t="shared" si="7"/>
        <v>43</v>
      </c>
      <c r="P23" s="126">
        <v>12</v>
      </c>
      <c r="Q23" s="126">
        <v>25</v>
      </c>
      <c r="R23" s="126">
        <v>5</v>
      </c>
      <c r="S23" s="126">
        <v>0</v>
      </c>
      <c r="T23" s="127">
        <v>1</v>
      </c>
    </row>
    <row r="24" spans="1:20" hidden="1">
      <c r="A24" s="268"/>
      <c r="B24" s="13" t="s">
        <v>256</v>
      </c>
      <c r="C24" s="125">
        <f t="shared" si="6"/>
        <v>0</v>
      </c>
      <c r="D24" s="126">
        <f t="shared" si="5"/>
        <v>0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>
        <f t="shared" si="7"/>
        <v>0</v>
      </c>
      <c r="P24" s="126"/>
      <c r="Q24" s="126"/>
      <c r="R24" s="126"/>
      <c r="S24" s="126"/>
      <c r="T24" s="127"/>
    </row>
    <row r="25" spans="1:20" hidden="1">
      <c r="A25" s="268"/>
      <c r="B25" s="13" t="s">
        <v>207</v>
      </c>
      <c r="C25" s="125">
        <f t="shared" si="6"/>
        <v>0</v>
      </c>
      <c r="D25" s="126">
        <f t="shared" si="5"/>
        <v>0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>
        <f t="shared" si="7"/>
        <v>0</v>
      </c>
      <c r="P25" s="126"/>
      <c r="Q25" s="126"/>
      <c r="R25" s="126"/>
      <c r="S25" s="126"/>
      <c r="T25" s="127"/>
    </row>
    <row r="26" spans="1:20" hidden="1">
      <c r="A26" s="268"/>
      <c r="B26" s="13" t="s">
        <v>208</v>
      </c>
      <c r="C26" s="125">
        <f t="shared" si="6"/>
        <v>0</v>
      </c>
      <c r="D26" s="126">
        <f t="shared" si="5"/>
        <v>0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>
        <f t="shared" si="7"/>
        <v>0</v>
      </c>
      <c r="P26" s="126"/>
      <c r="Q26" s="126"/>
      <c r="R26" s="126"/>
      <c r="S26" s="126"/>
      <c r="T26" s="127"/>
    </row>
    <row r="27" spans="1:20">
      <c r="A27" s="268" t="s">
        <v>223</v>
      </c>
      <c r="B27" s="13" t="s">
        <v>206</v>
      </c>
      <c r="C27" s="128">
        <v>592</v>
      </c>
      <c r="D27" s="129">
        <v>549</v>
      </c>
      <c r="E27" s="126">
        <v>290</v>
      </c>
      <c r="F27" s="126" t="s">
        <v>168</v>
      </c>
      <c r="G27" s="126">
        <v>6</v>
      </c>
      <c r="H27" s="126">
        <v>6</v>
      </c>
      <c r="I27" s="126">
        <v>88</v>
      </c>
      <c r="J27" s="126">
        <v>58</v>
      </c>
      <c r="K27" s="126">
        <v>94</v>
      </c>
      <c r="L27" s="126">
        <v>1</v>
      </c>
      <c r="M27" s="126">
        <v>5</v>
      </c>
      <c r="N27" s="126">
        <v>0</v>
      </c>
      <c r="O27" s="126">
        <f t="shared" si="7"/>
        <v>42</v>
      </c>
      <c r="P27" s="126">
        <v>13</v>
      </c>
      <c r="Q27" s="126">
        <v>24</v>
      </c>
      <c r="R27" s="126">
        <v>4</v>
      </c>
      <c r="S27" s="126">
        <v>0</v>
      </c>
      <c r="T27" s="127">
        <v>1</v>
      </c>
    </row>
    <row r="28" spans="1:20">
      <c r="A28" s="268"/>
      <c r="B28" s="13" t="s">
        <v>256</v>
      </c>
      <c r="C28" s="128">
        <f t="shared" si="6"/>
        <v>176</v>
      </c>
      <c r="D28" s="129">
        <f>SUM(E28:M28)</f>
        <v>147</v>
      </c>
      <c r="E28" s="126">
        <v>65</v>
      </c>
      <c r="F28" s="126">
        <v>0</v>
      </c>
      <c r="G28" s="126">
        <v>2</v>
      </c>
      <c r="H28" s="126">
        <v>2</v>
      </c>
      <c r="I28" s="126">
        <v>20</v>
      </c>
      <c r="J28" s="126">
        <v>19</v>
      </c>
      <c r="K28" s="126">
        <v>37</v>
      </c>
      <c r="L28" s="126">
        <v>1</v>
      </c>
      <c r="M28" s="126">
        <v>1</v>
      </c>
      <c r="N28" s="126">
        <v>0</v>
      </c>
      <c r="O28" s="126">
        <f t="shared" si="7"/>
        <v>29</v>
      </c>
      <c r="P28" s="126">
        <v>4</v>
      </c>
      <c r="Q28" s="126">
        <v>19</v>
      </c>
      <c r="R28" s="126">
        <v>6</v>
      </c>
      <c r="S28" s="126">
        <v>0</v>
      </c>
      <c r="T28" s="127">
        <v>0</v>
      </c>
    </row>
    <row r="29" spans="1:20">
      <c r="A29" s="268"/>
      <c r="B29" s="13" t="s">
        <v>207</v>
      </c>
      <c r="C29" s="128">
        <f t="shared" si="6"/>
        <v>120</v>
      </c>
      <c r="D29" s="129">
        <v>91</v>
      </c>
      <c r="E29" s="126">
        <v>68</v>
      </c>
      <c r="F29" s="126">
        <v>0</v>
      </c>
      <c r="G29" s="126">
        <v>1</v>
      </c>
      <c r="H29" s="126">
        <v>2</v>
      </c>
      <c r="I29" s="126">
        <v>11</v>
      </c>
      <c r="J29" s="126">
        <v>3</v>
      </c>
      <c r="K29" s="126">
        <v>3</v>
      </c>
      <c r="L29" s="126">
        <v>3</v>
      </c>
      <c r="M29" s="126">
        <v>1</v>
      </c>
      <c r="N29" s="126" t="s">
        <v>107</v>
      </c>
      <c r="O29" s="126">
        <f t="shared" si="7"/>
        <v>29</v>
      </c>
      <c r="P29" s="126">
        <v>2</v>
      </c>
      <c r="Q29" s="126">
        <v>3</v>
      </c>
      <c r="R29" s="126" t="s">
        <v>107</v>
      </c>
      <c r="S29" s="126">
        <v>24</v>
      </c>
      <c r="T29" s="127" t="s">
        <v>107</v>
      </c>
    </row>
    <row r="30" spans="1:20">
      <c r="A30" s="268"/>
      <c r="B30" s="13" t="s">
        <v>208</v>
      </c>
      <c r="C30" s="128">
        <f t="shared" si="6"/>
        <v>373</v>
      </c>
      <c r="D30" s="129">
        <v>288</v>
      </c>
      <c r="E30" s="126">
        <v>98</v>
      </c>
      <c r="F30" s="126">
        <v>0</v>
      </c>
      <c r="G30" s="126">
        <v>3</v>
      </c>
      <c r="H30" s="126">
        <v>4</v>
      </c>
      <c r="I30" s="126">
        <v>144</v>
      </c>
      <c r="J30" s="126">
        <v>9</v>
      </c>
      <c r="K30" s="126">
        <v>23</v>
      </c>
      <c r="L30" s="126">
        <v>5</v>
      </c>
      <c r="M30" s="126">
        <v>1</v>
      </c>
      <c r="N30" s="126">
        <v>0</v>
      </c>
      <c r="O30" s="126">
        <f t="shared" si="7"/>
        <v>85</v>
      </c>
      <c r="P30" s="126">
        <v>18</v>
      </c>
      <c r="Q30" s="126">
        <v>31</v>
      </c>
      <c r="R30" s="126">
        <v>21</v>
      </c>
      <c r="S30" s="126">
        <v>14</v>
      </c>
      <c r="T30" s="127">
        <v>1</v>
      </c>
    </row>
    <row r="31" spans="1:20">
      <c r="A31" s="268" t="s">
        <v>259</v>
      </c>
      <c r="B31" s="13" t="s">
        <v>206</v>
      </c>
      <c r="C31" s="128">
        <f t="shared" si="6"/>
        <v>543</v>
      </c>
      <c r="D31" s="129">
        <v>507</v>
      </c>
      <c r="E31" s="126">
        <v>275</v>
      </c>
      <c r="F31" s="126" t="s">
        <v>168</v>
      </c>
      <c r="G31" s="126">
        <v>6</v>
      </c>
      <c r="H31" s="126">
        <v>6</v>
      </c>
      <c r="I31" s="126">
        <v>80</v>
      </c>
      <c r="J31" s="126">
        <v>43</v>
      </c>
      <c r="K31" s="126">
        <v>92</v>
      </c>
      <c r="L31" s="126">
        <v>1</v>
      </c>
      <c r="M31" s="126">
        <v>5</v>
      </c>
      <c r="N31" s="126" t="s">
        <v>169</v>
      </c>
      <c r="O31" s="126">
        <v>36</v>
      </c>
      <c r="P31" s="126">
        <v>14</v>
      </c>
      <c r="Q31" s="126">
        <v>18</v>
      </c>
      <c r="R31" s="126" t="s">
        <v>169</v>
      </c>
      <c r="S31" s="126" t="s">
        <v>169</v>
      </c>
      <c r="T31" s="127">
        <v>2</v>
      </c>
    </row>
    <row r="32" spans="1:20">
      <c r="A32" s="268"/>
      <c r="B32" s="13" t="s">
        <v>256</v>
      </c>
      <c r="C32" s="128">
        <v>166</v>
      </c>
      <c r="D32" s="129">
        <f>SUM(E32:M32)</f>
        <v>139</v>
      </c>
      <c r="E32" s="126">
        <v>62</v>
      </c>
      <c r="F32" s="126">
        <v>0</v>
      </c>
      <c r="G32" s="126">
        <v>2</v>
      </c>
      <c r="H32" s="126">
        <v>2</v>
      </c>
      <c r="I32" s="126">
        <v>19</v>
      </c>
      <c r="J32" s="126">
        <v>16</v>
      </c>
      <c r="K32" s="126">
        <v>37</v>
      </c>
      <c r="L32" s="126">
        <v>0</v>
      </c>
      <c r="M32" s="126">
        <v>1</v>
      </c>
      <c r="N32" s="126">
        <v>0</v>
      </c>
      <c r="O32" s="126">
        <v>26</v>
      </c>
      <c r="P32" s="126">
        <v>3</v>
      </c>
      <c r="Q32" s="126">
        <v>16</v>
      </c>
      <c r="R32" s="126" t="s">
        <v>108</v>
      </c>
      <c r="S32" s="126" t="s">
        <v>108</v>
      </c>
      <c r="T32" s="127">
        <v>0</v>
      </c>
    </row>
    <row r="33" spans="1:20">
      <c r="A33" s="268"/>
      <c r="B33" s="13" t="s">
        <v>207</v>
      </c>
      <c r="C33" s="128">
        <f t="shared" si="6"/>
        <v>111</v>
      </c>
      <c r="D33" s="129">
        <v>84</v>
      </c>
      <c r="E33" s="126">
        <v>64</v>
      </c>
      <c r="F33" s="126" t="s">
        <v>107</v>
      </c>
      <c r="G33" s="126">
        <v>1</v>
      </c>
      <c r="H33" s="126">
        <v>2</v>
      </c>
      <c r="I33" s="126">
        <v>10</v>
      </c>
      <c r="J33" s="126">
        <v>3</v>
      </c>
      <c r="K33" s="126">
        <v>4</v>
      </c>
      <c r="L33" s="126">
        <v>1</v>
      </c>
      <c r="M33" s="126">
        <v>1</v>
      </c>
      <c r="N33" s="126" t="s">
        <v>107</v>
      </c>
      <c r="O33" s="126">
        <v>27</v>
      </c>
      <c r="P33" s="126" t="s">
        <v>109</v>
      </c>
      <c r="Q33" s="126" t="s">
        <v>109</v>
      </c>
      <c r="R33" s="126" t="s">
        <v>107</v>
      </c>
      <c r="S33" s="126">
        <v>21</v>
      </c>
      <c r="T33" s="127" t="s">
        <v>107</v>
      </c>
    </row>
    <row r="34" spans="1:20">
      <c r="A34" s="268"/>
      <c r="B34" s="13" t="s">
        <v>208</v>
      </c>
      <c r="C34" s="125">
        <v>353</v>
      </c>
      <c r="D34" s="129">
        <f>SUM(E34:M34)</f>
        <v>274</v>
      </c>
      <c r="E34" s="126">
        <v>93</v>
      </c>
      <c r="F34" s="126">
        <v>0</v>
      </c>
      <c r="G34" s="126">
        <v>3</v>
      </c>
      <c r="H34" s="126">
        <v>5</v>
      </c>
      <c r="I34" s="126">
        <v>138</v>
      </c>
      <c r="J34" s="126">
        <v>7</v>
      </c>
      <c r="K34" s="126">
        <v>22</v>
      </c>
      <c r="L34" s="126">
        <v>5</v>
      </c>
      <c r="M34" s="126">
        <v>1</v>
      </c>
      <c r="N34" s="126" t="s">
        <v>110</v>
      </c>
      <c r="O34" s="126">
        <v>80</v>
      </c>
      <c r="P34" s="126">
        <v>12</v>
      </c>
      <c r="Q34" s="126">
        <v>30</v>
      </c>
      <c r="R34" s="126">
        <v>22</v>
      </c>
      <c r="S34" s="126">
        <v>14</v>
      </c>
      <c r="T34" s="127">
        <v>1</v>
      </c>
    </row>
    <row r="35" spans="1:20">
      <c r="A35" s="268" t="s">
        <v>260</v>
      </c>
      <c r="B35" s="13" t="s">
        <v>206</v>
      </c>
      <c r="C35" s="128">
        <f t="shared" si="6"/>
        <v>556</v>
      </c>
      <c r="D35" s="129">
        <v>521</v>
      </c>
      <c r="E35" s="126">
        <v>277</v>
      </c>
      <c r="F35" s="126" t="s">
        <v>168</v>
      </c>
      <c r="G35" s="126">
        <v>6</v>
      </c>
      <c r="H35" s="126">
        <v>5</v>
      </c>
      <c r="I35" s="126">
        <v>83</v>
      </c>
      <c r="J35" s="126">
        <v>48</v>
      </c>
      <c r="K35" s="126">
        <v>97</v>
      </c>
      <c r="L35" s="126">
        <v>1</v>
      </c>
      <c r="M35" s="126">
        <v>5</v>
      </c>
      <c r="N35" s="126" t="s">
        <v>169</v>
      </c>
      <c r="O35" s="126">
        <f t="shared" si="7"/>
        <v>35</v>
      </c>
      <c r="P35" s="126">
        <v>15</v>
      </c>
      <c r="Q35" s="126">
        <v>18</v>
      </c>
      <c r="R35" s="126" t="s">
        <v>169</v>
      </c>
      <c r="S35" s="126" t="s">
        <v>169</v>
      </c>
      <c r="T35" s="127">
        <v>2</v>
      </c>
    </row>
    <row r="36" spans="1:20">
      <c r="A36" s="268"/>
      <c r="B36" s="13" t="s">
        <v>256</v>
      </c>
      <c r="C36" s="128">
        <f t="shared" si="6"/>
        <v>166</v>
      </c>
      <c r="D36" s="129">
        <v>139</v>
      </c>
      <c r="E36" s="126">
        <v>61</v>
      </c>
      <c r="F36" s="126">
        <v>0</v>
      </c>
      <c r="G36" s="126">
        <v>2</v>
      </c>
      <c r="H36" s="126">
        <v>2</v>
      </c>
      <c r="I36" s="126">
        <v>20</v>
      </c>
      <c r="J36" s="126">
        <v>15</v>
      </c>
      <c r="K36" s="126">
        <v>39</v>
      </c>
      <c r="L36" s="126">
        <v>0</v>
      </c>
      <c r="M36" s="126">
        <v>1</v>
      </c>
      <c r="N36" s="126">
        <v>0</v>
      </c>
      <c r="O36" s="126">
        <v>27</v>
      </c>
      <c r="P36" s="126">
        <v>4</v>
      </c>
      <c r="Q36" s="126">
        <v>17</v>
      </c>
      <c r="R36" s="126" t="s">
        <v>108</v>
      </c>
      <c r="S36" s="126">
        <v>0</v>
      </c>
      <c r="T36" s="127">
        <v>0</v>
      </c>
    </row>
    <row r="37" spans="1:20">
      <c r="A37" s="268"/>
      <c r="B37" s="13" t="s">
        <v>207</v>
      </c>
      <c r="C37" s="128">
        <f t="shared" si="6"/>
        <v>108</v>
      </c>
      <c r="D37" s="129">
        <v>83</v>
      </c>
      <c r="E37" s="126">
        <v>65</v>
      </c>
      <c r="F37" s="126" t="s">
        <v>107</v>
      </c>
      <c r="G37" s="126">
        <v>1</v>
      </c>
      <c r="H37" s="126">
        <v>1</v>
      </c>
      <c r="I37" s="126">
        <v>9</v>
      </c>
      <c r="J37" s="126">
        <v>2</v>
      </c>
      <c r="K37" s="126">
        <v>3</v>
      </c>
      <c r="L37" s="126">
        <v>0</v>
      </c>
      <c r="M37" s="126">
        <v>1</v>
      </c>
      <c r="N37" s="126" t="s">
        <v>109</v>
      </c>
      <c r="O37" s="126">
        <v>25</v>
      </c>
      <c r="P37" s="126">
        <v>3</v>
      </c>
      <c r="Q37" s="126" t="s">
        <v>109</v>
      </c>
      <c r="R37" s="126" t="s">
        <v>107</v>
      </c>
      <c r="S37" s="126" t="s">
        <v>109</v>
      </c>
      <c r="T37" s="127" t="s">
        <v>107</v>
      </c>
    </row>
    <row r="38" spans="1:20">
      <c r="A38" s="268"/>
      <c r="B38" s="13" t="s">
        <v>208</v>
      </c>
      <c r="C38" s="128">
        <f t="shared" si="6"/>
        <v>359</v>
      </c>
      <c r="D38" s="129">
        <v>281</v>
      </c>
      <c r="E38" s="126">
        <v>91</v>
      </c>
      <c r="F38" s="126">
        <v>0</v>
      </c>
      <c r="G38" s="126">
        <v>3</v>
      </c>
      <c r="H38" s="126">
        <v>3</v>
      </c>
      <c r="I38" s="126">
        <v>148</v>
      </c>
      <c r="J38" s="126">
        <v>7</v>
      </c>
      <c r="K38" s="126">
        <v>24</v>
      </c>
      <c r="L38" s="126">
        <v>4</v>
      </c>
      <c r="M38" s="126">
        <v>1</v>
      </c>
      <c r="N38" s="126" t="s">
        <v>111</v>
      </c>
      <c r="O38" s="126">
        <v>78</v>
      </c>
      <c r="P38" s="126">
        <v>16</v>
      </c>
      <c r="Q38" s="126">
        <v>27</v>
      </c>
      <c r="R38" s="126">
        <v>20</v>
      </c>
      <c r="S38" s="126" t="s">
        <v>111</v>
      </c>
      <c r="T38" s="127">
        <v>1</v>
      </c>
    </row>
    <row r="39" spans="1:20">
      <c r="A39" s="268" t="s">
        <v>261</v>
      </c>
      <c r="B39" s="13" t="s">
        <v>206</v>
      </c>
      <c r="C39" s="128">
        <f t="shared" si="6"/>
        <v>547</v>
      </c>
      <c r="D39" s="129">
        <v>514</v>
      </c>
      <c r="E39" s="126">
        <v>289</v>
      </c>
      <c r="F39" s="126" t="s">
        <v>168</v>
      </c>
      <c r="G39" s="126">
        <v>6</v>
      </c>
      <c r="H39" s="126">
        <v>6</v>
      </c>
      <c r="I39" s="126">
        <v>79</v>
      </c>
      <c r="J39" s="126">
        <v>45</v>
      </c>
      <c r="K39" s="126">
        <v>84</v>
      </c>
      <c r="L39" s="126">
        <v>0</v>
      </c>
      <c r="M39" s="126">
        <v>4</v>
      </c>
      <c r="N39" s="126" t="s">
        <v>169</v>
      </c>
      <c r="O39" s="126">
        <f t="shared" si="7"/>
        <v>33</v>
      </c>
      <c r="P39" s="126">
        <v>13</v>
      </c>
      <c r="Q39" s="126">
        <v>18</v>
      </c>
      <c r="R39" s="126" t="s">
        <v>169</v>
      </c>
      <c r="S39" s="126" t="s">
        <v>169</v>
      </c>
      <c r="T39" s="127">
        <v>2</v>
      </c>
    </row>
    <row r="40" spans="1:20">
      <c r="A40" s="268"/>
      <c r="B40" s="13" t="s">
        <v>256</v>
      </c>
      <c r="C40" s="128">
        <v>162</v>
      </c>
      <c r="D40" s="129">
        <v>138</v>
      </c>
      <c r="E40" s="126">
        <v>64</v>
      </c>
      <c r="F40" s="126">
        <v>0</v>
      </c>
      <c r="G40" s="126">
        <v>2</v>
      </c>
      <c r="H40" s="126">
        <v>2</v>
      </c>
      <c r="I40" s="126">
        <v>18</v>
      </c>
      <c r="J40" s="126">
        <v>15</v>
      </c>
      <c r="K40" s="126">
        <v>35</v>
      </c>
      <c r="L40" s="126">
        <v>0</v>
      </c>
      <c r="M40" s="126">
        <v>1</v>
      </c>
      <c r="N40" s="126">
        <v>0</v>
      </c>
      <c r="O40" s="126">
        <v>25</v>
      </c>
      <c r="P40" s="126">
        <v>3</v>
      </c>
      <c r="Q40" s="126">
        <v>17</v>
      </c>
      <c r="R40" s="126" t="s">
        <v>108</v>
      </c>
      <c r="S40" s="126" t="s">
        <v>108</v>
      </c>
      <c r="T40" s="127">
        <v>0</v>
      </c>
    </row>
    <row r="41" spans="1:20">
      <c r="A41" s="268"/>
      <c r="B41" s="13" t="s">
        <v>207</v>
      </c>
      <c r="C41" s="128">
        <f t="shared" si="6"/>
        <v>108</v>
      </c>
      <c r="D41" s="129">
        <v>86</v>
      </c>
      <c r="E41" s="126">
        <v>68</v>
      </c>
      <c r="F41" s="126" t="s">
        <v>107</v>
      </c>
      <c r="G41" s="126">
        <v>1</v>
      </c>
      <c r="H41" s="126">
        <v>2</v>
      </c>
      <c r="I41" s="126">
        <v>10</v>
      </c>
      <c r="J41" s="126">
        <v>2</v>
      </c>
      <c r="K41" s="126">
        <v>3</v>
      </c>
      <c r="L41" s="126">
        <v>0</v>
      </c>
      <c r="M41" s="126">
        <v>1</v>
      </c>
      <c r="N41" s="126" t="s">
        <v>109</v>
      </c>
      <c r="O41" s="126">
        <v>22</v>
      </c>
      <c r="P41" s="126">
        <v>3</v>
      </c>
      <c r="Q41" s="126" t="s">
        <v>109</v>
      </c>
      <c r="R41" s="126" t="s">
        <v>107</v>
      </c>
      <c r="S41" s="126" t="s">
        <v>109</v>
      </c>
      <c r="T41" s="127" t="s">
        <v>107</v>
      </c>
    </row>
    <row r="42" spans="1:20">
      <c r="A42" s="268"/>
      <c r="B42" s="13" t="s">
        <v>208</v>
      </c>
      <c r="C42" s="128">
        <f t="shared" si="6"/>
        <v>355</v>
      </c>
      <c r="D42" s="129">
        <v>281</v>
      </c>
      <c r="E42" s="126">
        <v>93</v>
      </c>
      <c r="F42" s="126">
        <v>0</v>
      </c>
      <c r="G42" s="126">
        <v>3</v>
      </c>
      <c r="H42" s="126">
        <v>4</v>
      </c>
      <c r="I42" s="126">
        <v>147</v>
      </c>
      <c r="J42" s="126">
        <v>7</v>
      </c>
      <c r="K42" s="126">
        <v>22</v>
      </c>
      <c r="L42" s="126">
        <v>3</v>
      </c>
      <c r="M42" s="126">
        <v>1</v>
      </c>
      <c r="N42" s="126" t="s">
        <v>111</v>
      </c>
      <c r="O42" s="126">
        <v>74</v>
      </c>
      <c r="P42" s="126">
        <v>16</v>
      </c>
      <c r="Q42" s="126">
        <v>27</v>
      </c>
      <c r="R42" s="126">
        <v>19</v>
      </c>
      <c r="S42" s="126" t="s">
        <v>111</v>
      </c>
      <c r="T42" s="127">
        <v>0</v>
      </c>
    </row>
    <row r="43" spans="1:20">
      <c r="A43" s="268" t="s">
        <v>262</v>
      </c>
      <c r="B43" s="13" t="s">
        <v>206</v>
      </c>
      <c r="C43" s="128">
        <v>521</v>
      </c>
      <c r="D43" s="129">
        <v>489</v>
      </c>
      <c r="E43" s="130">
        <v>266</v>
      </c>
      <c r="F43" s="130" t="s">
        <v>168</v>
      </c>
      <c r="G43" s="130">
        <v>9</v>
      </c>
      <c r="H43" s="130">
        <v>6</v>
      </c>
      <c r="I43" s="130">
        <v>76</v>
      </c>
      <c r="J43" s="130">
        <v>43</v>
      </c>
      <c r="K43" s="130">
        <v>84</v>
      </c>
      <c r="L43" s="130">
        <v>1</v>
      </c>
      <c r="M43" s="130">
        <v>5</v>
      </c>
      <c r="N43" s="130" t="s">
        <v>169</v>
      </c>
      <c r="O43" s="126">
        <v>33</v>
      </c>
      <c r="P43" s="130">
        <v>13</v>
      </c>
      <c r="Q43" s="130">
        <v>16</v>
      </c>
      <c r="R43" s="130" t="s">
        <v>169</v>
      </c>
      <c r="S43" s="130" t="s">
        <v>169</v>
      </c>
      <c r="T43" s="131">
        <v>3</v>
      </c>
    </row>
    <row r="44" spans="1:20">
      <c r="A44" s="268"/>
      <c r="B44" s="13" t="s">
        <v>256</v>
      </c>
      <c r="C44" s="128">
        <v>164</v>
      </c>
      <c r="D44" s="129">
        <v>141</v>
      </c>
      <c r="E44" s="130">
        <v>60</v>
      </c>
      <c r="F44" s="130">
        <v>0</v>
      </c>
      <c r="G44" s="130">
        <v>3</v>
      </c>
      <c r="H44" s="130">
        <v>2</v>
      </c>
      <c r="I44" s="130">
        <v>19</v>
      </c>
      <c r="J44" s="130">
        <v>12</v>
      </c>
      <c r="K44" s="130">
        <v>45</v>
      </c>
      <c r="L44" s="130">
        <v>0</v>
      </c>
      <c r="M44" s="130">
        <v>1</v>
      </c>
      <c r="N44" s="130" t="s">
        <v>108</v>
      </c>
      <c r="O44" s="126">
        <v>24</v>
      </c>
      <c r="P44" s="130">
        <v>5</v>
      </c>
      <c r="Q44" s="130">
        <v>16</v>
      </c>
      <c r="R44" s="130" t="s">
        <v>108</v>
      </c>
      <c r="S44" s="130" t="s">
        <v>108</v>
      </c>
      <c r="T44" s="131" t="s">
        <v>112</v>
      </c>
    </row>
    <row r="45" spans="1:20">
      <c r="A45" s="268"/>
      <c r="B45" s="13" t="s">
        <v>207</v>
      </c>
      <c r="C45" s="128">
        <f>SUM(D45,N45:O45)</f>
        <v>105</v>
      </c>
      <c r="D45" s="129">
        <f>SUM(E45:M45)</f>
        <v>82</v>
      </c>
      <c r="E45" s="130">
        <v>63</v>
      </c>
      <c r="F45" s="130">
        <v>0</v>
      </c>
      <c r="G45" s="130">
        <v>1</v>
      </c>
      <c r="H45" s="130">
        <v>2</v>
      </c>
      <c r="I45" s="130">
        <v>9</v>
      </c>
      <c r="J45" s="130">
        <v>2</v>
      </c>
      <c r="K45" s="130">
        <v>4</v>
      </c>
      <c r="L45" s="130">
        <v>0</v>
      </c>
      <c r="M45" s="130">
        <v>1</v>
      </c>
      <c r="N45" s="130" t="s">
        <v>107</v>
      </c>
      <c r="O45" s="126">
        <v>23</v>
      </c>
      <c r="P45" s="130">
        <v>3</v>
      </c>
      <c r="Q45" s="130" t="s">
        <v>109</v>
      </c>
      <c r="R45" s="130" t="s">
        <v>107</v>
      </c>
      <c r="S45" s="130" t="s">
        <v>109</v>
      </c>
      <c r="T45" s="131" t="s">
        <v>107</v>
      </c>
    </row>
    <row r="46" spans="1:20" ht="14.25" thickBot="1">
      <c r="A46" s="310"/>
      <c r="B46" s="46" t="s">
        <v>208</v>
      </c>
      <c r="C46" s="132">
        <f>SUM(D46,N46:O46)</f>
        <v>375</v>
      </c>
      <c r="D46" s="133">
        <v>293</v>
      </c>
      <c r="E46" s="134">
        <v>85</v>
      </c>
      <c r="F46" s="134">
        <v>0</v>
      </c>
      <c r="G46" s="134">
        <v>5</v>
      </c>
      <c r="H46" s="134">
        <v>4</v>
      </c>
      <c r="I46" s="134">
        <v>168</v>
      </c>
      <c r="J46" s="134">
        <v>6</v>
      </c>
      <c r="K46" s="134">
        <v>22</v>
      </c>
      <c r="L46" s="134">
        <v>3</v>
      </c>
      <c r="M46" s="134">
        <v>1</v>
      </c>
      <c r="N46" s="134" t="s">
        <v>111</v>
      </c>
      <c r="O46" s="135">
        <v>82</v>
      </c>
      <c r="P46" s="134">
        <v>17</v>
      </c>
      <c r="Q46" s="134">
        <v>26</v>
      </c>
      <c r="R46" s="134">
        <v>23</v>
      </c>
      <c r="S46" s="134" t="s">
        <v>111</v>
      </c>
      <c r="T46" s="136">
        <v>0</v>
      </c>
    </row>
    <row r="47" spans="1:20" ht="18" customHeight="1">
      <c r="A47" s="23" t="s">
        <v>170</v>
      </c>
    </row>
    <row r="48" spans="1:20" ht="18" customHeight="1">
      <c r="A48" s="23" t="s">
        <v>171</v>
      </c>
    </row>
    <row r="49" spans="1:1" ht="18" customHeight="1">
      <c r="A49" s="23" t="s">
        <v>172</v>
      </c>
    </row>
    <row r="50" spans="1:1" ht="18" customHeight="1">
      <c r="A50" s="23" t="s">
        <v>20</v>
      </c>
    </row>
  </sheetData>
  <mergeCells count="22">
    <mergeCell ref="O2:T2"/>
    <mergeCell ref="A31:A34"/>
    <mergeCell ref="A19:A22"/>
    <mergeCell ref="A2:B3"/>
    <mergeCell ref="A23:A26"/>
    <mergeCell ref="C2:C3"/>
    <mergeCell ref="A8:B8"/>
    <mergeCell ref="A4:B4"/>
    <mergeCell ref="A5:B5"/>
    <mergeCell ref="A43:A46"/>
    <mergeCell ref="A17:B18"/>
    <mergeCell ref="A35:A38"/>
    <mergeCell ref="A9:B9"/>
    <mergeCell ref="A27:A30"/>
    <mergeCell ref="N2:N3"/>
    <mergeCell ref="O17:T17"/>
    <mergeCell ref="N17:N18"/>
    <mergeCell ref="D17:M17"/>
    <mergeCell ref="A39:A42"/>
    <mergeCell ref="A6:B6"/>
    <mergeCell ref="C17:C18"/>
    <mergeCell ref="A7:B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96"/>
  <sheetViews>
    <sheetView view="pageBreakPreview" zoomScaleNormal="100" workbookViewId="0">
      <selection activeCell="D7" sqref="D7"/>
    </sheetView>
  </sheetViews>
  <sheetFormatPr defaultRowHeight="13.5"/>
  <cols>
    <col min="1" max="1" width="10.125" style="5" customWidth="1"/>
    <col min="2" max="2" width="5.75" style="5" hidden="1" customWidth="1"/>
    <col min="3" max="14" width="6.375" style="5" customWidth="1"/>
    <col min="15" max="29" width="5.75" style="5" customWidth="1"/>
    <col min="30" max="16384" width="9" style="5"/>
  </cols>
  <sheetData>
    <row r="1" spans="1:29" ht="18.75" customHeight="1" thickBot="1">
      <c r="A1" s="9" t="s">
        <v>50</v>
      </c>
      <c r="AC1" s="10" t="s">
        <v>29</v>
      </c>
    </row>
    <row r="2" spans="1:29" ht="15.75" customHeight="1">
      <c r="A2" s="274" t="s">
        <v>205</v>
      </c>
      <c r="B2" s="274"/>
      <c r="C2" s="263" t="s">
        <v>229</v>
      </c>
      <c r="D2" s="313"/>
      <c r="E2" s="314"/>
      <c r="F2" s="263" t="s">
        <v>230</v>
      </c>
      <c r="G2" s="313"/>
      <c r="H2" s="314"/>
      <c r="I2" s="263" t="s">
        <v>113</v>
      </c>
      <c r="J2" s="313"/>
      <c r="K2" s="314"/>
      <c r="L2" s="263" t="s">
        <v>235</v>
      </c>
      <c r="M2" s="313"/>
      <c r="N2" s="313"/>
      <c r="O2" s="313" t="s">
        <v>25</v>
      </c>
      <c r="P2" s="313"/>
      <c r="Q2" s="314"/>
      <c r="R2" s="263" t="s">
        <v>114</v>
      </c>
      <c r="S2" s="313"/>
      <c r="T2" s="314"/>
      <c r="U2" s="263" t="s">
        <v>115</v>
      </c>
      <c r="V2" s="313"/>
      <c r="W2" s="314"/>
      <c r="X2" s="263" t="s">
        <v>116</v>
      </c>
      <c r="Y2" s="313"/>
      <c r="Z2" s="314"/>
      <c r="AA2" s="263" t="s">
        <v>117</v>
      </c>
      <c r="AB2" s="313"/>
      <c r="AC2" s="314"/>
    </row>
    <row r="3" spans="1:29" ht="15.75" customHeight="1">
      <c r="A3" s="270"/>
      <c r="B3" s="270"/>
      <c r="C3" s="139" t="s">
        <v>22</v>
      </c>
      <c r="D3" s="140" t="s">
        <v>118</v>
      </c>
      <c r="E3" s="315" t="s">
        <v>24</v>
      </c>
      <c r="F3" s="139" t="s">
        <v>22</v>
      </c>
      <c r="G3" s="140" t="s">
        <v>118</v>
      </c>
      <c r="H3" s="315" t="s">
        <v>24</v>
      </c>
      <c r="I3" s="139" t="s">
        <v>22</v>
      </c>
      <c r="J3" s="140" t="s">
        <v>118</v>
      </c>
      <c r="K3" s="315" t="s">
        <v>24</v>
      </c>
      <c r="L3" s="139" t="s">
        <v>22</v>
      </c>
      <c r="M3" s="140" t="s">
        <v>118</v>
      </c>
      <c r="N3" s="317" t="s">
        <v>24</v>
      </c>
      <c r="O3" s="228" t="s">
        <v>22</v>
      </c>
      <c r="P3" s="140" t="s">
        <v>118</v>
      </c>
      <c r="Q3" s="315" t="s">
        <v>24</v>
      </c>
      <c r="R3" s="139" t="s">
        <v>22</v>
      </c>
      <c r="S3" s="315" t="s">
        <v>24</v>
      </c>
      <c r="T3" s="315" t="s">
        <v>26</v>
      </c>
      <c r="U3" s="139" t="s">
        <v>22</v>
      </c>
      <c r="V3" s="315" t="s">
        <v>24</v>
      </c>
      <c r="W3" s="315" t="s">
        <v>26</v>
      </c>
      <c r="X3" s="139" t="s">
        <v>22</v>
      </c>
      <c r="Y3" s="315" t="s">
        <v>24</v>
      </c>
      <c r="Z3" s="315" t="s">
        <v>26</v>
      </c>
      <c r="AA3" s="139" t="s">
        <v>22</v>
      </c>
      <c r="AB3" s="315" t="s">
        <v>24</v>
      </c>
      <c r="AC3" s="315" t="s">
        <v>26</v>
      </c>
    </row>
    <row r="4" spans="1:29" ht="15.75" customHeight="1">
      <c r="A4" s="270"/>
      <c r="B4" s="270"/>
      <c r="C4" s="141" t="s">
        <v>211</v>
      </c>
      <c r="D4" s="141" t="s">
        <v>23</v>
      </c>
      <c r="E4" s="316"/>
      <c r="F4" s="141" t="s">
        <v>211</v>
      </c>
      <c r="G4" s="141" t="s">
        <v>23</v>
      </c>
      <c r="H4" s="316"/>
      <c r="I4" s="141" t="s">
        <v>211</v>
      </c>
      <c r="J4" s="141" t="s">
        <v>23</v>
      </c>
      <c r="K4" s="316"/>
      <c r="L4" s="141" t="s">
        <v>211</v>
      </c>
      <c r="M4" s="141" t="s">
        <v>23</v>
      </c>
      <c r="N4" s="318"/>
      <c r="O4" s="229" t="s">
        <v>211</v>
      </c>
      <c r="P4" s="141" t="s">
        <v>23</v>
      </c>
      <c r="Q4" s="316"/>
      <c r="R4" s="141" t="s">
        <v>211</v>
      </c>
      <c r="S4" s="316"/>
      <c r="T4" s="316"/>
      <c r="U4" s="141" t="s">
        <v>211</v>
      </c>
      <c r="V4" s="316"/>
      <c r="W4" s="316"/>
      <c r="X4" s="141" t="s">
        <v>211</v>
      </c>
      <c r="Y4" s="316"/>
      <c r="Z4" s="316"/>
      <c r="AA4" s="141" t="s">
        <v>211</v>
      </c>
      <c r="AB4" s="316"/>
      <c r="AC4" s="316"/>
    </row>
    <row r="5" spans="1:29" ht="15.75" customHeight="1">
      <c r="A5" s="270"/>
      <c r="B5" s="270"/>
      <c r="C5" s="142" t="s">
        <v>119</v>
      </c>
      <c r="D5" s="142" t="s">
        <v>120</v>
      </c>
      <c r="E5" s="143" t="s">
        <v>121</v>
      </c>
      <c r="F5" s="142" t="s">
        <v>119</v>
      </c>
      <c r="G5" s="142" t="s">
        <v>120</v>
      </c>
      <c r="H5" s="143" t="s">
        <v>121</v>
      </c>
      <c r="I5" s="142" t="s">
        <v>119</v>
      </c>
      <c r="J5" s="142" t="s">
        <v>120</v>
      </c>
      <c r="K5" s="143" t="s">
        <v>121</v>
      </c>
      <c r="L5" s="142" t="s">
        <v>119</v>
      </c>
      <c r="M5" s="142" t="s">
        <v>120</v>
      </c>
      <c r="N5" s="227" t="s">
        <v>121</v>
      </c>
      <c r="O5" s="230" t="s">
        <v>119</v>
      </c>
      <c r="P5" s="142" t="s">
        <v>120</v>
      </c>
      <c r="Q5" s="143" t="s">
        <v>121</v>
      </c>
      <c r="R5" s="142" t="s">
        <v>119</v>
      </c>
      <c r="S5" s="143" t="s">
        <v>121</v>
      </c>
      <c r="T5" s="143" t="s">
        <v>121</v>
      </c>
      <c r="U5" s="142" t="s">
        <v>119</v>
      </c>
      <c r="V5" s="143" t="s">
        <v>121</v>
      </c>
      <c r="W5" s="143" t="s">
        <v>121</v>
      </c>
      <c r="X5" s="142" t="s">
        <v>119</v>
      </c>
      <c r="Y5" s="143" t="s">
        <v>121</v>
      </c>
      <c r="Z5" s="143" t="s">
        <v>121</v>
      </c>
      <c r="AA5" s="142" t="s">
        <v>119</v>
      </c>
      <c r="AB5" s="143" t="s">
        <v>121</v>
      </c>
      <c r="AC5" s="143" t="s">
        <v>121</v>
      </c>
    </row>
    <row r="6" spans="1:29" ht="11.25" hidden="1" customHeight="1">
      <c r="A6" s="1" t="s">
        <v>257</v>
      </c>
      <c r="B6" s="13" t="s">
        <v>206</v>
      </c>
      <c r="C6" s="144">
        <f>SUM(C34:C37)</f>
        <v>1680</v>
      </c>
      <c r="D6" s="144">
        <f t="shared" ref="D6:AC6" si="0">SUM(D34:D37)</f>
        <v>610</v>
      </c>
      <c r="E6" s="144">
        <f t="shared" si="0"/>
        <v>10200</v>
      </c>
      <c r="F6" s="144">
        <f t="shared" si="0"/>
        <v>0</v>
      </c>
      <c r="G6" s="144">
        <f t="shared" si="0"/>
        <v>0</v>
      </c>
      <c r="H6" s="144">
        <f t="shared" si="0"/>
        <v>0</v>
      </c>
      <c r="I6" s="144">
        <f t="shared" si="0"/>
        <v>0</v>
      </c>
      <c r="J6" s="144">
        <f t="shared" si="0"/>
        <v>0</v>
      </c>
      <c r="K6" s="144">
        <f t="shared" si="0"/>
        <v>0</v>
      </c>
      <c r="L6" s="144">
        <f t="shared" si="0"/>
        <v>159</v>
      </c>
      <c r="M6" s="144">
        <f t="shared" si="0"/>
        <v>152</v>
      </c>
      <c r="N6" s="144">
        <f t="shared" si="0"/>
        <v>242</v>
      </c>
      <c r="O6" s="144">
        <f t="shared" si="0"/>
        <v>12</v>
      </c>
      <c r="P6" s="144">
        <f t="shared" si="0"/>
        <v>78</v>
      </c>
      <c r="Q6" s="144">
        <f t="shared" si="0"/>
        <v>9</v>
      </c>
      <c r="R6" s="144">
        <f t="shared" si="0"/>
        <v>60</v>
      </c>
      <c r="S6" s="144">
        <f t="shared" si="0"/>
        <v>1320</v>
      </c>
      <c r="T6" s="144">
        <f t="shared" si="0"/>
        <v>68</v>
      </c>
      <c r="U6" s="144">
        <f t="shared" si="0"/>
        <v>5</v>
      </c>
      <c r="V6" s="144">
        <f t="shared" si="0"/>
        <v>188</v>
      </c>
      <c r="W6" s="144">
        <f t="shared" si="0"/>
        <v>37</v>
      </c>
      <c r="X6" s="144">
        <f t="shared" si="0"/>
        <v>18</v>
      </c>
      <c r="Y6" s="144">
        <f t="shared" si="0"/>
        <v>812</v>
      </c>
      <c r="Z6" s="144">
        <f t="shared" si="0"/>
        <v>675</v>
      </c>
      <c r="AA6" s="144">
        <f t="shared" si="0"/>
        <v>9</v>
      </c>
      <c r="AB6" s="144">
        <f t="shared" si="0"/>
        <v>144</v>
      </c>
      <c r="AC6" s="144">
        <f t="shared" si="0"/>
        <v>7</v>
      </c>
    </row>
    <row r="7" spans="1:29" ht="11.25" hidden="1" customHeight="1">
      <c r="A7" s="1" t="s">
        <v>258</v>
      </c>
      <c r="B7" s="13" t="s">
        <v>206</v>
      </c>
      <c r="C7" s="144">
        <f>SUM(C38:C41)</f>
        <v>1670</v>
      </c>
      <c r="D7" s="144">
        <f t="shared" ref="D7:AC7" si="1">SUM(D38:D41)</f>
        <v>665</v>
      </c>
      <c r="E7" s="144">
        <f t="shared" si="1"/>
        <v>11100</v>
      </c>
      <c r="F7" s="144">
        <f t="shared" si="1"/>
        <v>0</v>
      </c>
      <c r="G7" s="144">
        <f t="shared" si="1"/>
        <v>0</v>
      </c>
      <c r="H7" s="144">
        <f t="shared" si="1"/>
        <v>0</v>
      </c>
      <c r="I7" s="144">
        <f t="shared" si="1"/>
        <v>0</v>
      </c>
      <c r="J7" s="144">
        <f t="shared" si="1"/>
        <v>0</v>
      </c>
      <c r="K7" s="144">
        <f t="shared" si="1"/>
        <v>0</v>
      </c>
      <c r="L7" s="144">
        <f t="shared" si="1"/>
        <v>163</v>
      </c>
      <c r="M7" s="144">
        <f t="shared" si="1"/>
        <v>149</v>
      </c>
      <c r="N7" s="144">
        <f t="shared" si="1"/>
        <v>243</v>
      </c>
      <c r="O7" s="144">
        <f t="shared" si="1"/>
        <v>0</v>
      </c>
      <c r="P7" s="144">
        <f t="shared" si="1"/>
        <v>0</v>
      </c>
      <c r="Q7" s="144">
        <f t="shared" si="1"/>
        <v>0</v>
      </c>
      <c r="R7" s="144">
        <f t="shared" si="1"/>
        <v>57</v>
      </c>
      <c r="S7" s="144">
        <f t="shared" si="1"/>
        <v>1050</v>
      </c>
      <c r="T7" s="144">
        <f t="shared" si="1"/>
        <v>41</v>
      </c>
      <c r="U7" s="144">
        <f t="shared" si="1"/>
        <v>5</v>
      </c>
      <c r="V7" s="144">
        <f t="shared" si="1"/>
        <v>170</v>
      </c>
      <c r="W7" s="144">
        <f t="shared" si="1"/>
        <v>36</v>
      </c>
      <c r="X7" s="144">
        <f t="shared" si="1"/>
        <v>18</v>
      </c>
      <c r="Y7" s="144">
        <f t="shared" si="1"/>
        <v>837</v>
      </c>
      <c r="Z7" s="144">
        <f t="shared" si="1"/>
        <v>702</v>
      </c>
      <c r="AA7" s="144">
        <f t="shared" si="1"/>
        <v>9</v>
      </c>
      <c r="AB7" s="144">
        <f t="shared" si="1"/>
        <v>126</v>
      </c>
      <c r="AC7" s="144">
        <f t="shared" si="1"/>
        <v>7</v>
      </c>
    </row>
    <row r="8" spans="1:29" ht="24" hidden="1" customHeight="1">
      <c r="A8" s="16" t="s">
        <v>223</v>
      </c>
      <c r="B8" s="13" t="s">
        <v>206</v>
      </c>
      <c r="C8" s="144">
        <f>SUM(C42:C45)</f>
        <v>2983</v>
      </c>
      <c r="D8" s="144">
        <f t="shared" ref="D8:AC8" si="2">SUM(D42:D45)</f>
        <v>2655</v>
      </c>
      <c r="E8" s="144">
        <f t="shared" si="2"/>
        <v>19820</v>
      </c>
      <c r="F8" s="144">
        <f t="shared" si="2"/>
        <v>8</v>
      </c>
      <c r="G8" s="144">
        <f t="shared" si="2"/>
        <v>1046</v>
      </c>
      <c r="H8" s="144">
        <f t="shared" si="2"/>
        <v>30</v>
      </c>
      <c r="I8" s="144">
        <f t="shared" si="2"/>
        <v>65</v>
      </c>
      <c r="J8" s="144">
        <f t="shared" si="2"/>
        <v>323</v>
      </c>
      <c r="K8" s="144">
        <f t="shared" si="2"/>
        <v>52</v>
      </c>
      <c r="L8" s="144">
        <f t="shared" si="2"/>
        <v>306</v>
      </c>
      <c r="M8" s="144">
        <f t="shared" si="2"/>
        <v>607</v>
      </c>
      <c r="N8" s="144">
        <f t="shared" si="2"/>
        <v>472</v>
      </c>
      <c r="O8" s="144" t="s">
        <v>168</v>
      </c>
      <c r="P8" s="144" t="s">
        <v>168</v>
      </c>
      <c r="Q8" s="144" t="s">
        <v>168</v>
      </c>
      <c r="R8" s="144">
        <f t="shared" si="2"/>
        <v>123</v>
      </c>
      <c r="S8" s="144">
        <f t="shared" si="2"/>
        <v>2728</v>
      </c>
      <c r="T8" s="144">
        <f t="shared" si="2"/>
        <v>453</v>
      </c>
      <c r="U8" s="144">
        <f t="shared" si="2"/>
        <v>13</v>
      </c>
      <c r="V8" s="144">
        <f t="shared" si="2"/>
        <v>509</v>
      </c>
      <c r="W8" s="144">
        <f t="shared" si="2"/>
        <v>252</v>
      </c>
      <c r="X8" s="144">
        <f t="shared" si="2"/>
        <v>28</v>
      </c>
      <c r="Y8" s="144">
        <f t="shared" si="2"/>
        <v>1397</v>
      </c>
      <c r="Z8" s="144">
        <f t="shared" si="2"/>
        <v>1158</v>
      </c>
      <c r="AA8" s="144">
        <f t="shared" si="2"/>
        <v>17</v>
      </c>
      <c r="AB8" s="144">
        <f t="shared" si="2"/>
        <v>285</v>
      </c>
      <c r="AC8" s="144">
        <f t="shared" si="2"/>
        <v>31</v>
      </c>
    </row>
    <row r="9" spans="1:29" ht="24" customHeight="1">
      <c r="A9" s="16" t="s">
        <v>259</v>
      </c>
      <c r="B9" s="13" t="s">
        <v>206</v>
      </c>
      <c r="C9" s="144">
        <f>SUM(C46:C49)</f>
        <v>2937</v>
      </c>
      <c r="D9" s="144" t="s">
        <v>240</v>
      </c>
      <c r="E9" s="144">
        <f t="shared" ref="E9:AC9" si="3">SUM(E46:E49)</f>
        <v>19010</v>
      </c>
      <c r="F9" s="144">
        <f t="shared" si="3"/>
        <v>9</v>
      </c>
      <c r="G9" s="144" t="s">
        <v>240</v>
      </c>
      <c r="H9" s="144">
        <f t="shared" si="3"/>
        <v>23</v>
      </c>
      <c r="I9" s="144">
        <f t="shared" si="3"/>
        <v>80</v>
      </c>
      <c r="J9" s="144" t="s">
        <v>240</v>
      </c>
      <c r="K9" s="144">
        <f t="shared" si="3"/>
        <v>66</v>
      </c>
      <c r="L9" s="144">
        <f t="shared" si="3"/>
        <v>333</v>
      </c>
      <c r="M9" s="144" t="s">
        <v>240</v>
      </c>
      <c r="N9" s="144">
        <f t="shared" si="3"/>
        <v>502</v>
      </c>
      <c r="O9" s="144">
        <f t="shared" si="3"/>
        <v>24</v>
      </c>
      <c r="P9" s="144" t="s">
        <v>240</v>
      </c>
      <c r="Q9" s="144">
        <f t="shared" si="3"/>
        <v>18</v>
      </c>
      <c r="R9" s="144">
        <f t="shared" si="3"/>
        <v>119</v>
      </c>
      <c r="S9" s="144">
        <f t="shared" si="3"/>
        <v>2518</v>
      </c>
      <c r="T9" s="144">
        <f t="shared" si="3"/>
        <v>410</v>
      </c>
      <c r="U9" s="144">
        <f t="shared" si="3"/>
        <v>13</v>
      </c>
      <c r="V9" s="144">
        <f t="shared" si="3"/>
        <v>466</v>
      </c>
      <c r="W9" s="144">
        <f t="shared" si="3"/>
        <v>226</v>
      </c>
      <c r="X9" s="144">
        <f t="shared" si="3"/>
        <v>28</v>
      </c>
      <c r="Y9" s="144">
        <f t="shared" si="3"/>
        <v>1281</v>
      </c>
      <c r="Z9" s="144">
        <f t="shared" si="3"/>
        <v>1048</v>
      </c>
      <c r="AA9" s="144">
        <f t="shared" si="3"/>
        <v>15</v>
      </c>
      <c r="AB9" s="144">
        <f t="shared" si="3"/>
        <v>234</v>
      </c>
      <c r="AC9" s="144">
        <f t="shared" si="3"/>
        <v>25</v>
      </c>
    </row>
    <row r="10" spans="1:29" ht="24" customHeight="1">
      <c r="A10" s="18">
        <v>14</v>
      </c>
      <c r="B10" s="13" t="s">
        <v>206</v>
      </c>
      <c r="C10" s="144">
        <f>SUM(C50:C53)</f>
        <v>2906</v>
      </c>
      <c r="D10" s="144" t="s">
        <v>241</v>
      </c>
      <c r="E10" s="144">
        <f t="shared" ref="E10:AC10" si="4">SUM(E50:E53)</f>
        <v>19290</v>
      </c>
      <c r="F10" s="144">
        <f t="shared" si="4"/>
        <v>10</v>
      </c>
      <c r="G10" s="144" t="s">
        <v>241</v>
      </c>
      <c r="H10" s="144">
        <f t="shared" si="4"/>
        <v>29</v>
      </c>
      <c r="I10" s="144">
        <f t="shared" si="4"/>
        <v>83</v>
      </c>
      <c r="J10" s="144" t="s">
        <v>241</v>
      </c>
      <c r="K10" s="144">
        <f t="shared" si="4"/>
        <v>70</v>
      </c>
      <c r="L10" s="144">
        <f t="shared" si="4"/>
        <v>332</v>
      </c>
      <c r="M10" s="144" t="s">
        <v>241</v>
      </c>
      <c r="N10" s="144">
        <f t="shared" si="4"/>
        <v>472</v>
      </c>
      <c r="O10" s="144">
        <f t="shared" si="4"/>
        <v>23</v>
      </c>
      <c r="P10" s="144" t="s">
        <v>241</v>
      </c>
      <c r="Q10" s="144">
        <f t="shared" si="4"/>
        <v>16</v>
      </c>
      <c r="R10" s="144">
        <f t="shared" si="4"/>
        <v>118</v>
      </c>
      <c r="S10" s="144">
        <f t="shared" si="4"/>
        <v>2308</v>
      </c>
      <c r="T10" s="144">
        <f t="shared" si="4"/>
        <v>291</v>
      </c>
      <c r="U10" s="144">
        <f t="shared" si="4"/>
        <v>12</v>
      </c>
      <c r="V10" s="144">
        <f t="shared" si="4"/>
        <v>405</v>
      </c>
      <c r="W10" s="144">
        <f t="shared" si="4"/>
        <v>184</v>
      </c>
      <c r="X10" s="144">
        <f t="shared" si="4"/>
        <v>27</v>
      </c>
      <c r="Y10" s="144">
        <f t="shared" si="4"/>
        <v>1329</v>
      </c>
      <c r="Z10" s="144">
        <f t="shared" si="4"/>
        <v>1123</v>
      </c>
      <c r="AA10" s="144">
        <f t="shared" si="4"/>
        <v>15</v>
      </c>
      <c r="AB10" s="144">
        <f t="shared" si="4"/>
        <v>230</v>
      </c>
      <c r="AC10" s="144">
        <f t="shared" si="4"/>
        <v>24</v>
      </c>
    </row>
    <row r="11" spans="1:29" ht="24" customHeight="1">
      <c r="A11" s="18">
        <v>15</v>
      </c>
      <c r="B11" s="13" t="s">
        <v>206</v>
      </c>
      <c r="C11" s="144">
        <f>SUM(C54:C57)</f>
        <v>2884</v>
      </c>
      <c r="D11" s="144" t="s">
        <v>242</v>
      </c>
      <c r="E11" s="144">
        <f t="shared" ref="E11:AC11" si="5">SUM(E54:E57)</f>
        <v>18600</v>
      </c>
      <c r="F11" s="144">
        <f t="shared" si="5"/>
        <v>9</v>
      </c>
      <c r="G11" s="144" t="s">
        <v>242</v>
      </c>
      <c r="H11" s="144">
        <f t="shared" si="5"/>
        <v>34</v>
      </c>
      <c r="I11" s="144">
        <f t="shared" si="5"/>
        <v>87</v>
      </c>
      <c r="J11" s="144" t="s">
        <v>242</v>
      </c>
      <c r="K11" s="144">
        <f t="shared" si="5"/>
        <v>59</v>
      </c>
      <c r="L11" s="144">
        <f t="shared" si="5"/>
        <v>339</v>
      </c>
      <c r="M11" s="144" t="s">
        <v>242</v>
      </c>
      <c r="N11" s="144">
        <f t="shared" si="5"/>
        <v>485</v>
      </c>
      <c r="O11" s="144">
        <f t="shared" si="5"/>
        <v>23</v>
      </c>
      <c r="P11" s="144" t="s">
        <v>242</v>
      </c>
      <c r="Q11" s="144">
        <f t="shared" si="5"/>
        <v>16</v>
      </c>
      <c r="R11" s="144">
        <f t="shared" si="5"/>
        <v>117</v>
      </c>
      <c r="S11" s="144">
        <f t="shared" si="5"/>
        <v>2383</v>
      </c>
      <c r="T11" s="144">
        <f t="shared" si="5"/>
        <v>376</v>
      </c>
      <c r="U11" s="144">
        <f t="shared" si="5"/>
        <v>12</v>
      </c>
      <c r="V11" s="144">
        <f t="shared" si="5"/>
        <v>409</v>
      </c>
      <c r="W11" s="144">
        <f t="shared" si="5"/>
        <v>187</v>
      </c>
      <c r="X11" s="144">
        <f t="shared" si="5"/>
        <v>25</v>
      </c>
      <c r="Y11" s="144">
        <f t="shared" si="5"/>
        <v>1281</v>
      </c>
      <c r="Z11" s="144">
        <f t="shared" si="5"/>
        <v>1075</v>
      </c>
      <c r="AA11" s="144">
        <f t="shared" si="5"/>
        <v>15</v>
      </c>
      <c r="AB11" s="144">
        <f t="shared" si="5"/>
        <v>225</v>
      </c>
      <c r="AC11" s="144">
        <f t="shared" si="5"/>
        <v>23</v>
      </c>
    </row>
    <row r="12" spans="1:29" s="52" customFormat="1" ht="24" customHeight="1">
      <c r="A12" s="18">
        <v>16</v>
      </c>
      <c r="B12" s="17" t="s">
        <v>206</v>
      </c>
      <c r="C12" s="252">
        <f>SUM(C58:C61)</f>
        <v>2949</v>
      </c>
      <c r="D12" s="146" t="s">
        <v>242</v>
      </c>
      <c r="E12" s="252">
        <f>SUM(E58:E61)</f>
        <v>20320</v>
      </c>
      <c r="F12" s="252">
        <f>SUM(F58:F61)</f>
        <v>4</v>
      </c>
      <c r="G12" s="146" t="s">
        <v>242</v>
      </c>
      <c r="H12" s="252">
        <f>SUM(H58:H61)</f>
        <v>11</v>
      </c>
      <c r="I12" s="252">
        <f>SUM(I58:I61)</f>
        <v>84</v>
      </c>
      <c r="J12" s="146" t="s">
        <v>242</v>
      </c>
      <c r="K12" s="252">
        <f>SUM(K58:K61)</f>
        <v>73</v>
      </c>
      <c r="L12" s="252">
        <f>SUM(L58:L61)</f>
        <v>344</v>
      </c>
      <c r="M12" s="146" t="s">
        <v>242</v>
      </c>
      <c r="N12" s="252">
        <f>SUM(N58:N61)</f>
        <v>561</v>
      </c>
      <c r="O12" s="146">
        <f>SUM(O58:O61)</f>
        <v>22</v>
      </c>
      <c r="P12" s="146" t="s">
        <v>242</v>
      </c>
      <c r="Q12" s="146">
        <f t="shared" ref="Q12:AC12" si="6">SUM(Q58:Q61)</f>
        <v>16</v>
      </c>
      <c r="R12" s="146">
        <f t="shared" si="6"/>
        <v>117</v>
      </c>
      <c r="S12" s="252">
        <f t="shared" si="6"/>
        <v>2355</v>
      </c>
      <c r="T12" s="252">
        <f t="shared" si="6"/>
        <v>354</v>
      </c>
      <c r="U12" s="146">
        <f t="shared" si="6"/>
        <v>12</v>
      </c>
      <c r="V12" s="252">
        <f t="shared" si="6"/>
        <v>433</v>
      </c>
      <c r="W12" s="252">
        <f t="shared" si="6"/>
        <v>211</v>
      </c>
      <c r="X12" s="146">
        <f t="shared" si="6"/>
        <v>25</v>
      </c>
      <c r="Y12" s="146">
        <f t="shared" si="6"/>
        <v>1114</v>
      </c>
      <c r="Z12" s="146">
        <f t="shared" si="6"/>
        <v>907</v>
      </c>
      <c r="AA12" s="146">
        <f t="shared" si="6"/>
        <v>15</v>
      </c>
      <c r="AB12" s="252">
        <f t="shared" si="6"/>
        <v>224</v>
      </c>
      <c r="AC12" s="252">
        <f t="shared" si="6"/>
        <v>22</v>
      </c>
    </row>
    <row r="13" spans="1:29" ht="24" customHeight="1" thickBot="1">
      <c r="A13" s="20">
        <v>17</v>
      </c>
      <c r="B13" s="218" t="s">
        <v>206</v>
      </c>
      <c r="C13" s="145">
        <v>2970</v>
      </c>
      <c r="D13" s="145">
        <v>698</v>
      </c>
      <c r="E13" s="145">
        <v>20800</v>
      </c>
      <c r="F13" s="145">
        <v>2</v>
      </c>
      <c r="G13" s="145">
        <v>288</v>
      </c>
      <c r="H13" s="145">
        <v>7</v>
      </c>
      <c r="I13" s="145">
        <v>83</v>
      </c>
      <c r="J13" s="145">
        <v>89</v>
      </c>
      <c r="K13" s="145">
        <v>74</v>
      </c>
      <c r="L13" s="145">
        <v>277</v>
      </c>
      <c r="M13" s="145">
        <v>146</v>
      </c>
      <c r="N13" s="145">
        <v>405</v>
      </c>
      <c r="O13" s="250" t="s">
        <v>215</v>
      </c>
      <c r="P13" s="250" t="s">
        <v>215</v>
      </c>
      <c r="Q13" s="250" t="s">
        <v>215</v>
      </c>
      <c r="R13" s="145">
        <v>117</v>
      </c>
      <c r="S13" s="145">
        <v>1850</v>
      </c>
      <c r="T13" s="145">
        <v>252</v>
      </c>
      <c r="U13" s="145">
        <v>12</v>
      </c>
      <c r="V13" s="145">
        <v>430</v>
      </c>
      <c r="W13" s="145">
        <v>208</v>
      </c>
      <c r="X13" s="145">
        <v>21</v>
      </c>
      <c r="Y13" s="145">
        <v>1100</v>
      </c>
      <c r="Z13" s="145">
        <v>895</v>
      </c>
      <c r="AA13" s="145">
        <v>14</v>
      </c>
      <c r="AB13" s="145">
        <v>220</v>
      </c>
      <c r="AC13" s="145">
        <v>20</v>
      </c>
    </row>
    <row r="14" spans="1:29">
      <c r="B14" s="5" t="s">
        <v>19</v>
      </c>
    </row>
    <row r="15" spans="1:29" ht="4.5" customHeight="1" thickBot="1"/>
    <row r="16" spans="1:29" ht="15.75" customHeight="1">
      <c r="A16" s="274" t="s">
        <v>205</v>
      </c>
      <c r="B16" s="274"/>
      <c r="C16" s="263" t="s">
        <v>122</v>
      </c>
      <c r="D16" s="313"/>
      <c r="E16" s="314"/>
      <c r="F16" s="263" t="s">
        <v>123</v>
      </c>
      <c r="G16" s="313"/>
      <c r="H16" s="314"/>
      <c r="I16" s="263" t="s">
        <v>124</v>
      </c>
      <c r="J16" s="313"/>
      <c r="K16" s="314"/>
      <c r="L16" s="263" t="s">
        <v>125</v>
      </c>
      <c r="M16" s="313"/>
      <c r="N16" s="313"/>
      <c r="O16" s="313" t="s">
        <v>126</v>
      </c>
      <c r="P16" s="313"/>
      <c r="Q16" s="314"/>
      <c r="R16" s="263" t="s">
        <v>127</v>
      </c>
      <c r="S16" s="313"/>
      <c r="T16" s="314"/>
      <c r="U16" s="263" t="s">
        <v>128</v>
      </c>
      <c r="V16" s="313"/>
      <c r="W16" s="314"/>
      <c r="X16" s="263" t="s">
        <v>129</v>
      </c>
      <c r="Y16" s="313"/>
      <c r="Z16" s="314"/>
      <c r="AA16" s="263" t="s">
        <v>130</v>
      </c>
      <c r="AB16" s="313"/>
      <c r="AC16" s="314"/>
    </row>
    <row r="17" spans="1:29" ht="15.75" customHeight="1">
      <c r="A17" s="270"/>
      <c r="B17" s="270"/>
      <c r="C17" s="139" t="s">
        <v>22</v>
      </c>
      <c r="D17" s="315" t="s">
        <v>24</v>
      </c>
      <c r="E17" s="315" t="s">
        <v>26</v>
      </c>
      <c r="F17" s="139" t="s">
        <v>22</v>
      </c>
      <c r="G17" s="315" t="s">
        <v>24</v>
      </c>
      <c r="H17" s="315" t="s">
        <v>26</v>
      </c>
      <c r="I17" s="139" t="s">
        <v>22</v>
      </c>
      <c r="J17" s="315" t="s">
        <v>24</v>
      </c>
      <c r="K17" s="315" t="s">
        <v>26</v>
      </c>
      <c r="L17" s="139" t="s">
        <v>22</v>
      </c>
      <c r="M17" s="315" t="s">
        <v>24</v>
      </c>
      <c r="N17" s="317" t="s">
        <v>26</v>
      </c>
      <c r="O17" s="228" t="s">
        <v>22</v>
      </c>
      <c r="P17" s="315" t="s">
        <v>24</v>
      </c>
      <c r="Q17" s="315" t="s">
        <v>26</v>
      </c>
      <c r="R17" s="139" t="s">
        <v>22</v>
      </c>
      <c r="S17" s="315" t="s">
        <v>24</v>
      </c>
      <c r="T17" s="315" t="s">
        <v>26</v>
      </c>
      <c r="U17" s="139" t="s">
        <v>22</v>
      </c>
      <c r="V17" s="315" t="s">
        <v>24</v>
      </c>
      <c r="W17" s="315" t="s">
        <v>26</v>
      </c>
      <c r="X17" s="139" t="s">
        <v>28</v>
      </c>
      <c r="Y17" s="315" t="s">
        <v>24</v>
      </c>
      <c r="Z17" s="315" t="s">
        <v>26</v>
      </c>
      <c r="AA17" s="139" t="s">
        <v>28</v>
      </c>
      <c r="AB17" s="315" t="s">
        <v>24</v>
      </c>
      <c r="AC17" s="315" t="s">
        <v>26</v>
      </c>
    </row>
    <row r="18" spans="1:29" ht="15.75" customHeight="1">
      <c r="A18" s="270"/>
      <c r="B18" s="270"/>
      <c r="C18" s="141" t="s">
        <v>211</v>
      </c>
      <c r="D18" s="316"/>
      <c r="E18" s="316"/>
      <c r="F18" s="141" t="s">
        <v>211</v>
      </c>
      <c r="G18" s="316"/>
      <c r="H18" s="316"/>
      <c r="I18" s="141" t="s">
        <v>211</v>
      </c>
      <c r="J18" s="316"/>
      <c r="K18" s="316"/>
      <c r="L18" s="141" t="s">
        <v>211</v>
      </c>
      <c r="M18" s="316"/>
      <c r="N18" s="318"/>
      <c r="O18" s="229" t="s">
        <v>211</v>
      </c>
      <c r="P18" s="316"/>
      <c r="Q18" s="316"/>
      <c r="R18" s="141" t="s">
        <v>211</v>
      </c>
      <c r="S18" s="316"/>
      <c r="T18" s="316"/>
      <c r="U18" s="141" t="s">
        <v>211</v>
      </c>
      <c r="V18" s="316"/>
      <c r="W18" s="316"/>
      <c r="X18" s="141" t="s">
        <v>211</v>
      </c>
      <c r="Y18" s="316"/>
      <c r="Z18" s="316"/>
      <c r="AA18" s="141" t="s">
        <v>211</v>
      </c>
      <c r="AB18" s="316"/>
      <c r="AC18" s="316"/>
    </row>
    <row r="19" spans="1:29" ht="15.75" customHeight="1">
      <c r="A19" s="270"/>
      <c r="B19" s="270"/>
      <c r="C19" s="142" t="s">
        <v>119</v>
      </c>
      <c r="D19" s="143" t="s">
        <v>121</v>
      </c>
      <c r="E19" s="143" t="s">
        <v>121</v>
      </c>
      <c r="F19" s="142" t="s">
        <v>119</v>
      </c>
      <c r="G19" s="143" t="s">
        <v>121</v>
      </c>
      <c r="H19" s="143" t="s">
        <v>121</v>
      </c>
      <c r="I19" s="142" t="s">
        <v>119</v>
      </c>
      <c r="J19" s="143" t="s">
        <v>121</v>
      </c>
      <c r="K19" s="143" t="s">
        <v>121</v>
      </c>
      <c r="L19" s="142" t="s">
        <v>119</v>
      </c>
      <c r="M19" s="143" t="s">
        <v>121</v>
      </c>
      <c r="N19" s="227" t="s">
        <v>121</v>
      </c>
      <c r="O19" s="230" t="s">
        <v>119</v>
      </c>
      <c r="P19" s="143" t="s">
        <v>121</v>
      </c>
      <c r="Q19" s="143" t="s">
        <v>121</v>
      </c>
      <c r="R19" s="142" t="s">
        <v>119</v>
      </c>
      <c r="S19" s="143" t="s">
        <v>121</v>
      </c>
      <c r="T19" s="143" t="s">
        <v>121</v>
      </c>
      <c r="U19" s="142" t="s">
        <v>119</v>
      </c>
      <c r="V19" s="143" t="s">
        <v>121</v>
      </c>
      <c r="W19" s="143" t="s">
        <v>121</v>
      </c>
      <c r="X19" s="142" t="s">
        <v>119</v>
      </c>
      <c r="Y19" s="143" t="s">
        <v>121</v>
      </c>
      <c r="Z19" s="143" t="s">
        <v>121</v>
      </c>
      <c r="AA19" s="142" t="s">
        <v>119</v>
      </c>
      <c r="AB19" s="143" t="s">
        <v>121</v>
      </c>
      <c r="AC19" s="143" t="s">
        <v>121</v>
      </c>
    </row>
    <row r="20" spans="1:29" ht="11.25" hidden="1" customHeight="1">
      <c r="A20" s="1" t="s">
        <v>257</v>
      </c>
      <c r="B20" s="13" t="s">
        <v>206</v>
      </c>
      <c r="C20" s="146">
        <f>SUM(C68:C71)</f>
        <v>37</v>
      </c>
      <c r="D20" s="146">
        <f>SUM(D68:D71)</f>
        <v>230</v>
      </c>
      <c r="E20" s="146">
        <f t="shared" ref="E20:AC20" si="7">SUM(E68:E71)</f>
        <v>99</v>
      </c>
      <c r="F20" s="146">
        <f t="shared" si="7"/>
        <v>19</v>
      </c>
      <c r="G20" s="146">
        <f t="shared" si="7"/>
        <v>887</v>
      </c>
      <c r="H20" s="146">
        <f t="shared" si="7"/>
        <v>737</v>
      </c>
      <c r="I20" s="146">
        <f t="shared" si="7"/>
        <v>28</v>
      </c>
      <c r="J20" s="146">
        <f t="shared" si="7"/>
        <v>1860</v>
      </c>
      <c r="K20" s="146">
        <f t="shared" si="7"/>
        <v>1370</v>
      </c>
      <c r="L20" s="146">
        <f t="shared" si="7"/>
        <v>13</v>
      </c>
      <c r="M20" s="146">
        <f t="shared" si="7"/>
        <v>75</v>
      </c>
      <c r="N20" s="146">
        <f t="shared" si="7"/>
        <v>29</v>
      </c>
      <c r="O20" s="146">
        <f t="shared" si="7"/>
        <v>21</v>
      </c>
      <c r="P20" s="146">
        <f t="shared" si="7"/>
        <v>253</v>
      </c>
      <c r="Q20" s="146">
        <f t="shared" si="7"/>
        <v>50</v>
      </c>
      <c r="R20" s="146">
        <f t="shared" si="7"/>
        <v>59</v>
      </c>
      <c r="S20" s="146">
        <f t="shared" si="7"/>
        <v>1500</v>
      </c>
      <c r="T20" s="146">
        <f t="shared" si="7"/>
        <v>1410</v>
      </c>
      <c r="U20" s="146">
        <f t="shared" si="7"/>
        <v>19</v>
      </c>
      <c r="V20" s="146">
        <f t="shared" si="7"/>
        <v>408</v>
      </c>
      <c r="W20" s="146">
        <f t="shared" si="7"/>
        <v>51</v>
      </c>
      <c r="X20" s="146">
        <f t="shared" si="7"/>
        <v>99</v>
      </c>
      <c r="Y20" s="146">
        <f t="shared" si="7"/>
        <v>2080</v>
      </c>
      <c r="Z20" s="146">
        <f t="shared" si="7"/>
        <v>1720</v>
      </c>
      <c r="AA20" s="146">
        <f t="shared" si="7"/>
        <v>60</v>
      </c>
      <c r="AB20" s="146">
        <f t="shared" si="7"/>
        <v>1150</v>
      </c>
      <c r="AC20" s="146">
        <f t="shared" si="7"/>
        <v>1030</v>
      </c>
    </row>
    <row r="21" spans="1:29" ht="11.25" hidden="1" customHeight="1">
      <c r="A21" s="1" t="s">
        <v>258</v>
      </c>
      <c r="B21" s="13" t="s">
        <v>206</v>
      </c>
      <c r="C21" s="146">
        <f>SUM(C72:C75)</f>
        <v>37</v>
      </c>
      <c r="D21" s="146">
        <f>SUM(D72:D75)</f>
        <v>225</v>
      </c>
      <c r="E21" s="146">
        <f t="shared" ref="E21:AC21" si="8">SUM(E72:E75)</f>
        <v>92</v>
      </c>
      <c r="F21" s="146">
        <f t="shared" si="8"/>
        <v>16</v>
      </c>
      <c r="G21" s="146">
        <f t="shared" si="8"/>
        <v>720</v>
      </c>
      <c r="H21" s="146">
        <f t="shared" si="8"/>
        <v>586</v>
      </c>
      <c r="I21" s="146">
        <f t="shared" si="8"/>
        <v>27</v>
      </c>
      <c r="J21" s="146">
        <f t="shared" si="8"/>
        <v>1660</v>
      </c>
      <c r="K21" s="146">
        <f t="shared" si="8"/>
        <v>1180</v>
      </c>
      <c r="L21" s="146">
        <f t="shared" si="8"/>
        <v>12</v>
      </c>
      <c r="M21" s="146">
        <f t="shared" si="8"/>
        <v>64</v>
      </c>
      <c r="N21" s="146">
        <f t="shared" si="8"/>
        <v>22</v>
      </c>
      <c r="O21" s="146">
        <f t="shared" si="8"/>
        <v>22</v>
      </c>
      <c r="P21" s="146">
        <f t="shared" si="8"/>
        <v>253</v>
      </c>
      <c r="Q21" s="146">
        <f t="shared" si="8"/>
        <v>50</v>
      </c>
      <c r="R21" s="146">
        <f t="shared" si="8"/>
        <v>62</v>
      </c>
      <c r="S21" s="146">
        <f t="shared" si="8"/>
        <v>1550</v>
      </c>
      <c r="T21" s="146">
        <f t="shared" si="8"/>
        <v>1430</v>
      </c>
      <c r="U21" s="146">
        <f t="shared" si="8"/>
        <v>18</v>
      </c>
      <c r="V21" s="146">
        <f t="shared" si="8"/>
        <v>408</v>
      </c>
      <c r="W21" s="146">
        <f t="shared" si="8"/>
        <v>52</v>
      </c>
      <c r="X21" s="146">
        <f t="shared" si="8"/>
        <v>98</v>
      </c>
      <c r="Y21" s="146">
        <f t="shared" si="8"/>
        <v>1920</v>
      </c>
      <c r="Z21" s="146">
        <f t="shared" si="8"/>
        <v>1560</v>
      </c>
      <c r="AA21" s="146">
        <f t="shared" si="8"/>
        <v>59</v>
      </c>
      <c r="AB21" s="146">
        <f t="shared" si="8"/>
        <v>816</v>
      </c>
      <c r="AC21" s="146">
        <f t="shared" si="8"/>
        <v>721</v>
      </c>
    </row>
    <row r="22" spans="1:29" ht="24" hidden="1" customHeight="1">
      <c r="A22" s="16" t="s">
        <v>223</v>
      </c>
      <c r="B22" s="13" t="s">
        <v>206</v>
      </c>
      <c r="C22" s="146">
        <f>SUM(C76:C79)</f>
        <v>76</v>
      </c>
      <c r="D22" s="146">
        <f>SUM(D76:D79)</f>
        <v>502</v>
      </c>
      <c r="E22" s="146">
        <f t="shared" ref="E22:AC22" si="9">SUM(E76:E79)</f>
        <v>253</v>
      </c>
      <c r="F22" s="146">
        <f t="shared" si="9"/>
        <v>182</v>
      </c>
      <c r="G22" s="146">
        <f t="shared" si="9"/>
        <v>11269</v>
      </c>
      <c r="H22" s="146">
        <f t="shared" si="9"/>
        <v>9719</v>
      </c>
      <c r="I22" s="146">
        <f t="shared" si="9"/>
        <v>167</v>
      </c>
      <c r="J22" s="146">
        <f t="shared" si="9"/>
        <v>11204</v>
      </c>
      <c r="K22" s="146">
        <f t="shared" si="9"/>
        <v>9624</v>
      </c>
      <c r="L22" s="146">
        <f t="shared" si="9"/>
        <v>21</v>
      </c>
      <c r="M22" s="146">
        <f t="shared" si="9"/>
        <v>108</v>
      </c>
      <c r="N22" s="146">
        <f t="shared" si="9"/>
        <v>31</v>
      </c>
      <c r="O22" s="146">
        <f t="shared" si="9"/>
        <v>33</v>
      </c>
      <c r="P22" s="146">
        <f t="shared" si="9"/>
        <v>418</v>
      </c>
      <c r="Q22" s="146">
        <f t="shared" si="9"/>
        <v>59</v>
      </c>
      <c r="R22" s="146">
        <f t="shared" si="9"/>
        <v>117</v>
      </c>
      <c r="S22" s="146">
        <f t="shared" si="9"/>
        <v>2879</v>
      </c>
      <c r="T22" s="146">
        <f t="shared" si="9"/>
        <v>2724</v>
      </c>
      <c r="U22" s="146">
        <f t="shared" si="9"/>
        <v>31</v>
      </c>
      <c r="V22" s="146">
        <f t="shared" si="9"/>
        <v>756</v>
      </c>
      <c r="W22" s="146">
        <f t="shared" si="9"/>
        <v>60</v>
      </c>
      <c r="X22" s="146">
        <f t="shared" si="9"/>
        <v>173</v>
      </c>
      <c r="Y22" s="146">
        <f t="shared" si="9"/>
        <v>3307</v>
      </c>
      <c r="Z22" s="146">
        <f t="shared" si="9"/>
        <v>2677</v>
      </c>
      <c r="AA22" s="146">
        <f t="shared" si="9"/>
        <v>62</v>
      </c>
      <c r="AB22" s="146">
        <f t="shared" si="9"/>
        <v>933</v>
      </c>
      <c r="AC22" s="146">
        <f t="shared" si="9"/>
        <v>818</v>
      </c>
    </row>
    <row r="23" spans="1:29" ht="24" customHeight="1">
      <c r="A23" s="16" t="s">
        <v>259</v>
      </c>
      <c r="B23" s="13" t="s">
        <v>206</v>
      </c>
      <c r="C23" s="146">
        <f>SUM(C80:C83)</f>
        <v>76</v>
      </c>
      <c r="D23" s="146">
        <f>SUM(D80:D83)</f>
        <v>380</v>
      </c>
      <c r="E23" s="146">
        <f t="shared" ref="E23:AC23" si="10">SUM(E80:E83)</f>
        <v>190</v>
      </c>
      <c r="F23" s="146">
        <f t="shared" si="10"/>
        <v>180</v>
      </c>
      <c r="G23" s="146">
        <f t="shared" si="10"/>
        <v>9618</v>
      </c>
      <c r="H23" s="146">
        <f t="shared" si="10"/>
        <v>8555</v>
      </c>
      <c r="I23" s="146">
        <f t="shared" si="10"/>
        <v>170</v>
      </c>
      <c r="J23" s="146">
        <f t="shared" si="10"/>
        <v>11240</v>
      </c>
      <c r="K23" s="146">
        <f t="shared" si="10"/>
        <v>9671</v>
      </c>
      <c r="L23" s="146">
        <f t="shared" si="10"/>
        <v>16</v>
      </c>
      <c r="M23" s="146">
        <f t="shared" si="10"/>
        <v>85</v>
      </c>
      <c r="N23" s="146">
        <f t="shared" si="10"/>
        <v>22</v>
      </c>
      <c r="O23" s="146">
        <f t="shared" si="10"/>
        <v>32</v>
      </c>
      <c r="P23" s="146">
        <f t="shared" si="10"/>
        <v>403</v>
      </c>
      <c r="Q23" s="146">
        <f t="shared" si="10"/>
        <v>62</v>
      </c>
      <c r="R23" s="146">
        <f t="shared" si="10"/>
        <v>120</v>
      </c>
      <c r="S23" s="146">
        <f t="shared" si="10"/>
        <v>2831</v>
      </c>
      <c r="T23" s="146">
        <f t="shared" si="10"/>
        <v>2661</v>
      </c>
      <c r="U23" s="146">
        <f t="shared" si="10"/>
        <v>31</v>
      </c>
      <c r="V23" s="146">
        <f t="shared" si="10"/>
        <v>759</v>
      </c>
      <c r="W23" s="146">
        <f t="shared" si="10"/>
        <v>65</v>
      </c>
      <c r="X23" s="146">
        <f t="shared" si="10"/>
        <v>165</v>
      </c>
      <c r="Y23" s="146">
        <f t="shared" si="10"/>
        <v>3199</v>
      </c>
      <c r="Z23" s="146">
        <f t="shared" si="10"/>
        <v>2588</v>
      </c>
      <c r="AA23" s="146">
        <f t="shared" si="10"/>
        <v>60</v>
      </c>
      <c r="AB23" s="146">
        <f t="shared" si="10"/>
        <v>814</v>
      </c>
      <c r="AC23" s="146">
        <f t="shared" si="10"/>
        <v>712</v>
      </c>
    </row>
    <row r="24" spans="1:29" ht="24" customHeight="1">
      <c r="A24" s="18">
        <v>14</v>
      </c>
      <c r="B24" s="13" t="s">
        <v>206</v>
      </c>
      <c r="C24" s="146">
        <f>SUM(C84:C87)</f>
        <v>76</v>
      </c>
      <c r="D24" s="146">
        <f>SUM(D84:D87)</f>
        <v>463</v>
      </c>
      <c r="E24" s="146">
        <f t="shared" ref="E24:AC24" si="11">SUM(E84:E87)</f>
        <v>234</v>
      </c>
      <c r="F24" s="146">
        <f t="shared" si="11"/>
        <v>189</v>
      </c>
      <c r="G24" s="146">
        <f t="shared" si="11"/>
        <v>10349</v>
      </c>
      <c r="H24" s="146">
        <f t="shared" si="11"/>
        <v>9284</v>
      </c>
      <c r="I24" s="146">
        <f t="shared" si="11"/>
        <v>175</v>
      </c>
      <c r="J24" s="146">
        <f t="shared" si="11"/>
        <v>11984</v>
      </c>
      <c r="K24" s="146">
        <f t="shared" si="11"/>
        <v>10278</v>
      </c>
      <c r="L24" s="146">
        <f t="shared" si="11"/>
        <v>14</v>
      </c>
      <c r="M24" s="146">
        <f t="shared" si="11"/>
        <v>75</v>
      </c>
      <c r="N24" s="146">
        <f t="shared" si="11"/>
        <v>16</v>
      </c>
      <c r="O24" s="146">
        <f t="shared" si="11"/>
        <v>32</v>
      </c>
      <c r="P24" s="146">
        <f t="shared" si="11"/>
        <v>402</v>
      </c>
      <c r="Q24" s="146">
        <f t="shared" si="11"/>
        <v>68</v>
      </c>
      <c r="R24" s="146">
        <f t="shared" si="11"/>
        <v>121</v>
      </c>
      <c r="S24" s="146">
        <f t="shared" si="11"/>
        <v>2970</v>
      </c>
      <c r="T24" s="146">
        <f t="shared" si="11"/>
        <v>2808</v>
      </c>
      <c r="U24" s="146">
        <f t="shared" si="11"/>
        <v>31</v>
      </c>
      <c r="V24" s="146">
        <f t="shared" si="11"/>
        <v>746</v>
      </c>
      <c r="W24" s="146">
        <f t="shared" si="11"/>
        <v>57</v>
      </c>
      <c r="X24" s="146">
        <f t="shared" si="11"/>
        <v>156</v>
      </c>
      <c r="Y24" s="146">
        <f t="shared" si="11"/>
        <v>3047</v>
      </c>
      <c r="Z24" s="146">
        <f t="shared" si="11"/>
        <v>2454</v>
      </c>
      <c r="AA24" s="146">
        <f t="shared" si="11"/>
        <v>60</v>
      </c>
      <c r="AB24" s="146">
        <f t="shared" si="11"/>
        <v>849</v>
      </c>
      <c r="AC24" s="146">
        <f t="shared" si="11"/>
        <v>737</v>
      </c>
    </row>
    <row r="25" spans="1:29" ht="24" customHeight="1">
      <c r="A25" s="18">
        <v>15</v>
      </c>
      <c r="B25" s="13" t="s">
        <v>206</v>
      </c>
      <c r="C25" s="146">
        <f>SUM(C88:C91)</f>
        <v>74</v>
      </c>
      <c r="D25" s="146">
        <f>SUM(D88:D91)</f>
        <v>449</v>
      </c>
      <c r="E25" s="146">
        <f t="shared" ref="E25:AC25" si="12">SUM(E88:E91)</f>
        <v>221</v>
      </c>
      <c r="F25" s="146">
        <f t="shared" si="12"/>
        <v>189</v>
      </c>
      <c r="G25" s="146">
        <f t="shared" si="12"/>
        <v>10379</v>
      </c>
      <c r="H25" s="146">
        <f t="shared" si="12"/>
        <v>9280</v>
      </c>
      <c r="I25" s="146">
        <f t="shared" si="12"/>
        <v>184</v>
      </c>
      <c r="J25" s="146">
        <f t="shared" si="12"/>
        <v>12482</v>
      </c>
      <c r="K25" s="146">
        <f t="shared" si="12"/>
        <v>10825</v>
      </c>
      <c r="L25" s="146">
        <f t="shared" si="12"/>
        <v>13</v>
      </c>
      <c r="M25" s="146">
        <f t="shared" si="12"/>
        <v>82</v>
      </c>
      <c r="N25" s="146">
        <f t="shared" si="12"/>
        <v>19</v>
      </c>
      <c r="O25" s="146">
        <f t="shared" si="12"/>
        <v>28</v>
      </c>
      <c r="P25" s="146">
        <f t="shared" si="12"/>
        <v>385</v>
      </c>
      <c r="Q25" s="146">
        <f t="shared" si="12"/>
        <v>69</v>
      </c>
      <c r="R25" s="146">
        <f t="shared" si="12"/>
        <v>120</v>
      </c>
      <c r="S25" s="146">
        <f t="shared" si="12"/>
        <v>2873</v>
      </c>
      <c r="T25" s="146">
        <f t="shared" si="12"/>
        <v>2742</v>
      </c>
      <c r="U25" s="146">
        <f t="shared" si="12"/>
        <v>31</v>
      </c>
      <c r="V25" s="146">
        <f t="shared" si="12"/>
        <v>778</v>
      </c>
      <c r="W25" s="146">
        <f t="shared" si="12"/>
        <v>62</v>
      </c>
      <c r="X25" s="146">
        <f t="shared" si="12"/>
        <v>153</v>
      </c>
      <c r="Y25" s="146">
        <f t="shared" si="12"/>
        <v>3099</v>
      </c>
      <c r="Z25" s="146">
        <f t="shared" si="12"/>
        <v>2493</v>
      </c>
      <c r="AA25" s="146">
        <f t="shared" si="12"/>
        <v>59</v>
      </c>
      <c r="AB25" s="146">
        <f t="shared" si="12"/>
        <v>749</v>
      </c>
      <c r="AC25" s="146">
        <f t="shared" si="12"/>
        <v>647</v>
      </c>
    </row>
    <row r="26" spans="1:29" s="52" customFormat="1" ht="24" customHeight="1">
      <c r="A26" s="18">
        <v>16</v>
      </c>
      <c r="B26" s="17" t="s">
        <v>206</v>
      </c>
      <c r="C26" s="146">
        <f t="shared" ref="C26:AC26" si="13">SUM(C92:C95)</f>
        <v>74</v>
      </c>
      <c r="D26" s="252">
        <f t="shared" si="13"/>
        <v>427</v>
      </c>
      <c r="E26" s="252">
        <f t="shared" si="13"/>
        <v>202</v>
      </c>
      <c r="F26" s="146">
        <f t="shared" si="13"/>
        <v>187</v>
      </c>
      <c r="G26" s="252">
        <f t="shared" si="13"/>
        <v>9601</v>
      </c>
      <c r="H26" s="252">
        <f t="shared" si="13"/>
        <v>8454</v>
      </c>
      <c r="I26" s="252">
        <f t="shared" si="13"/>
        <v>200</v>
      </c>
      <c r="J26" s="252">
        <f t="shared" si="13"/>
        <v>14548</v>
      </c>
      <c r="K26" s="252">
        <f t="shared" si="13"/>
        <v>12643</v>
      </c>
      <c r="L26" s="252">
        <f t="shared" si="13"/>
        <v>12</v>
      </c>
      <c r="M26" s="252">
        <f t="shared" si="13"/>
        <v>78</v>
      </c>
      <c r="N26" s="252">
        <f t="shared" si="13"/>
        <v>15</v>
      </c>
      <c r="O26" s="146">
        <f t="shared" si="13"/>
        <v>28</v>
      </c>
      <c r="P26" s="146">
        <f t="shared" si="13"/>
        <v>382</v>
      </c>
      <c r="Q26" s="146">
        <f t="shared" si="13"/>
        <v>65</v>
      </c>
      <c r="R26" s="252">
        <f t="shared" si="13"/>
        <v>121</v>
      </c>
      <c r="S26" s="252">
        <f t="shared" si="13"/>
        <v>2854</v>
      </c>
      <c r="T26" s="252">
        <f t="shared" si="13"/>
        <v>2721</v>
      </c>
      <c r="U26" s="146">
        <f t="shared" si="13"/>
        <v>31</v>
      </c>
      <c r="V26" s="146">
        <f t="shared" si="13"/>
        <v>778</v>
      </c>
      <c r="W26" s="146">
        <f t="shared" si="13"/>
        <v>61</v>
      </c>
      <c r="X26" s="146">
        <f t="shared" si="13"/>
        <v>151</v>
      </c>
      <c r="Y26" s="252">
        <f t="shared" si="13"/>
        <v>2307</v>
      </c>
      <c r="Z26" s="252">
        <f t="shared" si="13"/>
        <v>1807</v>
      </c>
      <c r="AA26" s="146">
        <f t="shared" si="13"/>
        <v>57</v>
      </c>
      <c r="AB26" s="252">
        <f t="shared" si="13"/>
        <v>766</v>
      </c>
      <c r="AC26" s="252">
        <f t="shared" si="13"/>
        <v>653</v>
      </c>
    </row>
    <row r="27" spans="1:29" ht="24" customHeight="1" thickBot="1">
      <c r="A27" s="20">
        <v>17</v>
      </c>
      <c r="B27" s="218" t="s">
        <v>206</v>
      </c>
      <c r="C27" s="145">
        <v>71</v>
      </c>
      <c r="D27" s="145">
        <v>428</v>
      </c>
      <c r="E27" s="145">
        <v>201</v>
      </c>
      <c r="F27" s="145">
        <v>187</v>
      </c>
      <c r="G27" s="145">
        <v>9920</v>
      </c>
      <c r="H27" s="145">
        <v>8670</v>
      </c>
      <c r="I27" s="145">
        <v>200</v>
      </c>
      <c r="J27" s="145">
        <v>12700</v>
      </c>
      <c r="K27" s="145">
        <v>10700</v>
      </c>
      <c r="L27" s="145">
        <v>13</v>
      </c>
      <c r="M27" s="145">
        <v>74</v>
      </c>
      <c r="N27" s="145">
        <v>13</v>
      </c>
      <c r="O27" s="145">
        <v>31</v>
      </c>
      <c r="P27" s="145">
        <v>437</v>
      </c>
      <c r="Q27" s="145">
        <v>118</v>
      </c>
      <c r="R27" s="145">
        <v>121</v>
      </c>
      <c r="S27" s="145">
        <v>3150</v>
      </c>
      <c r="T27" s="145">
        <v>2890</v>
      </c>
      <c r="U27" s="145">
        <v>31</v>
      </c>
      <c r="V27" s="145">
        <v>772</v>
      </c>
      <c r="W27" s="145">
        <v>56</v>
      </c>
      <c r="X27" s="145">
        <v>149</v>
      </c>
      <c r="Y27" s="145">
        <v>2720</v>
      </c>
      <c r="Z27" s="145">
        <v>2180</v>
      </c>
      <c r="AA27" s="145">
        <v>57</v>
      </c>
      <c r="AB27" s="145">
        <v>916</v>
      </c>
      <c r="AC27" s="145">
        <v>794</v>
      </c>
    </row>
    <row r="28" spans="1:29">
      <c r="A28" s="23" t="s">
        <v>19</v>
      </c>
    </row>
    <row r="29" spans="1:29" ht="12" customHeight="1" thickBot="1">
      <c r="A29" s="9" t="s">
        <v>50</v>
      </c>
      <c r="Z29" s="5" t="s">
        <v>29</v>
      </c>
    </row>
    <row r="30" spans="1:29">
      <c r="A30" s="274" t="s">
        <v>205</v>
      </c>
      <c r="B30" s="274"/>
      <c r="C30" s="263" t="s">
        <v>229</v>
      </c>
      <c r="D30" s="313"/>
      <c r="E30" s="314"/>
      <c r="F30" s="263" t="s">
        <v>230</v>
      </c>
      <c r="G30" s="313"/>
      <c r="H30" s="314"/>
      <c r="I30" s="263" t="s">
        <v>113</v>
      </c>
      <c r="J30" s="313"/>
      <c r="K30" s="314"/>
      <c r="L30" s="263" t="s">
        <v>235</v>
      </c>
      <c r="M30" s="313"/>
      <c r="N30" s="314"/>
      <c r="O30" s="263" t="s">
        <v>25</v>
      </c>
      <c r="P30" s="313"/>
      <c r="Q30" s="314"/>
      <c r="R30" s="263" t="s">
        <v>114</v>
      </c>
      <c r="S30" s="313"/>
      <c r="T30" s="314"/>
      <c r="U30" s="263" t="s">
        <v>115</v>
      </c>
      <c r="V30" s="313"/>
      <c r="W30" s="314"/>
      <c r="X30" s="263" t="s">
        <v>116</v>
      </c>
      <c r="Y30" s="313"/>
      <c r="Z30" s="314"/>
      <c r="AA30" s="263" t="s">
        <v>117</v>
      </c>
      <c r="AB30" s="313"/>
      <c r="AC30" s="314"/>
    </row>
    <row r="31" spans="1:29" ht="12" customHeight="1">
      <c r="A31" s="270"/>
      <c r="B31" s="270"/>
      <c r="C31" s="139" t="s">
        <v>22</v>
      </c>
      <c r="D31" s="140" t="s">
        <v>118</v>
      </c>
      <c r="E31" s="139" t="s">
        <v>24</v>
      </c>
      <c r="F31" s="139" t="s">
        <v>22</v>
      </c>
      <c r="G31" s="140" t="s">
        <v>118</v>
      </c>
      <c r="H31" s="139" t="s">
        <v>24</v>
      </c>
      <c r="I31" s="139" t="s">
        <v>22</v>
      </c>
      <c r="J31" s="140" t="s">
        <v>118</v>
      </c>
      <c r="K31" s="139" t="s">
        <v>24</v>
      </c>
      <c r="L31" s="139" t="s">
        <v>22</v>
      </c>
      <c r="M31" s="140" t="s">
        <v>118</v>
      </c>
      <c r="N31" s="139" t="s">
        <v>24</v>
      </c>
      <c r="O31" s="139" t="s">
        <v>22</v>
      </c>
      <c r="P31" s="140" t="s">
        <v>118</v>
      </c>
      <c r="Q31" s="139" t="s">
        <v>24</v>
      </c>
      <c r="R31" s="139" t="s">
        <v>22</v>
      </c>
      <c r="S31" s="140" t="s">
        <v>118</v>
      </c>
      <c r="T31" s="139" t="s">
        <v>24</v>
      </c>
      <c r="U31" s="139" t="s">
        <v>22</v>
      </c>
      <c r="V31" s="139" t="s">
        <v>24</v>
      </c>
      <c r="W31" s="139" t="s">
        <v>26</v>
      </c>
      <c r="X31" s="139" t="s">
        <v>22</v>
      </c>
      <c r="Y31" s="139" t="s">
        <v>24</v>
      </c>
      <c r="Z31" s="139" t="s">
        <v>26</v>
      </c>
      <c r="AA31" s="139" t="s">
        <v>22</v>
      </c>
      <c r="AB31" s="139" t="s">
        <v>24</v>
      </c>
      <c r="AC31" s="139" t="s">
        <v>26</v>
      </c>
    </row>
    <row r="32" spans="1:29" ht="12" customHeight="1">
      <c r="A32" s="270"/>
      <c r="B32" s="270"/>
      <c r="C32" s="141" t="s">
        <v>211</v>
      </c>
      <c r="D32" s="141" t="s">
        <v>23</v>
      </c>
      <c r="E32" s="4"/>
      <c r="F32" s="141" t="s">
        <v>211</v>
      </c>
      <c r="G32" s="141" t="s">
        <v>23</v>
      </c>
      <c r="H32" s="4"/>
      <c r="I32" s="141" t="s">
        <v>211</v>
      </c>
      <c r="J32" s="141" t="s">
        <v>23</v>
      </c>
      <c r="K32" s="4"/>
      <c r="L32" s="141" t="s">
        <v>211</v>
      </c>
      <c r="M32" s="141" t="s">
        <v>23</v>
      </c>
      <c r="N32" s="4"/>
      <c r="O32" s="141" t="s">
        <v>211</v>
      </c>
      <c r="P32" s="141" t="s">
        <v>23</v>
      </c>
      <c r="Q32" s="4"/>
      <c r="R32" s="141" t="s">
        <v>211</v>
      </c>
      <c r="S32" s="141" t="s">
        <v>23</v>
      </c>
      <c r="T32" s="4"/>
      <c r="U32" s="141" t="s">
        <v>211</v>
      </c>
      <c r="V32" s="141"/>
      <c r="W32" s="4"/>
      <c r="X32" s="141" t="s">
        <v>211</v>
      </c>
      <c r="Y32" s="141"/>
      <c r="Z32" s="4"/>
      <c r="AA32" s="141" t="s">
        <v>211</v>
      </c>
      <c r="AB32" s="141"/>
      <c r="AC32" s="4"/>
    </row>
    <row r="33" spans="1:29" ht="12" customHeight="1">
      <c r="A33" s="270"/>
      <c r="B33" s="270"/>
      <c r="C33" s="142" t="s">
        <v>119</v>
      </c>
      <c r="D33" s="142" t="s">
        <v>120</v>
      </c>
      <c r="E33" s="143" t="s">
        <v>121</v>
      </c>
      <c r="F33" s="142" t="s">
        <v>119</v>
      </c>
      <c r="G33" s="142" t="s">
        <v>120</v>
      </c>
      <c r="H33" s="143" t="s">
        <v>121</v>
      </c>
      <c r="I33" s="142" t="s">
        <v>119</v>
      </c>
      <c r="J33" s="142" t="s">
        <v>120</v>
      </c>
      <c r="K33" s="143" t="s">
        <v>121</v>
      </c>
      <c r="L33" s="142" t="s">
        <v>119</v>
      </c>
      <c r="M33" s="142" t="s">
        <v>120</v>
      </c>
      <c r="N33" s="143" t="s">
        <v>121</v>
      </c>
      <c r="O33" s="142" t="s">
        <v>119</v>
      </c>
      <c r="P33" s="142" t="s">
        <v>120</v>
      </c>
      <c r="Q33" s="143" t="s">
        <v>121</v>
      </c>
      <c r="R33" s="142" t="s">
        <v>119</v>
      </c>
      <c r="S33" s="142" t="s">
        <v>120</v>
      </c>
      <c r="T33" s="143" t="s">
        <v>121</v>
      </c>
      <c r="U33" s="142" t="s">
        <v>119</v>
      </c>
      <c r="V33" s="143" t="s">
        <v>121</v>
      </c>
      <c r="W33" s="143" t="s">
        <v>121</v>
      </c>
      <c r="X33" s="142" t="s">
        <v>119</v>
      </c>
      <c r="Y33" s="143" t="s">
        <v>121</v>
      </c>
      <c r="Z33" s="143" t="s">
        <v>121</v>
      </c>
      <c r="AA33" s="142" t="s">
        <v>119</v>
      </c>
      <c r="AB33" s="143" t="s">
        <v>121</v>
      </c>
      <c r="AC33" s="143" t="s">
        <v>121</v>
      </c>
    </row>
    <row r="34" spans="1:29" ht="11.25" hidden="1" customHeight="1">
      <c r="A34" s="268" t="s">
        <v>257</v>
      </c>
      <c r="B34" s="13" t="s">
        <v>206</v>
      </c>
      <c r="C34" s="147">
        <v>1680</v>
      </c>
      <c r="D34" s="148">
        <v>610</v>
      </c>
      <c r="E34" s="148">
        <v>10200</v>
      </c>
      <c r="F34" s="148" t="s">
        <v>168</v>
      </c>
      <c r="G34" s="148" t="s">
        <v>168</v>
      </c>
      <c r="H34" s="148" t="s">
        <v>168</v>
      </c>
      <c r="I34" s="148" t="s">
        <v>168</v>
      </c>
      <c r="J34" s="148" t="s">
        <v>168</v>
      </c>
      <c r="K34" s="148" t="s">
        <v>168</v>
      </c>
      <c r="L34" s="148">
        <v>159</v>
      </c>
      <c r="M34" s="148">
        <v>152</v>
      </c>
      <c r="N34" s="148">
        <v>242</v>
      </c>
      <c r="O34" s="148">
        <v>12</v>
      </c>
      <c r="P34" s="148">
        <v>78</v>
      </c>
      <c r="Q34" s="148">
        <v>9</v>
      </c>
      <c r="R34" s="148">
        <v>60</v>
      </c>
      <c r="S34" s="148">
        <v>1320</v>
      </c>
      <c r="T34" s="148">
        <v>68</v>
      </c>
      <c r="U34" s="148">
        <v>5</v>
      </c>
      <c r="V34" s="148">
        <v>188</v>
      </c>
      <c r="W34" s="148">
        <v>37</v>
      </c>
      <c r="X34" s="148">
        <v>18</v>
      </c>
      <c r="Y34" s="148">
        <v>812</v>
      </c>
      <c r="Z34" s="148">
        <v>675</v>
      </c>
      <c r="AA34" s="148">
        <v>9</v>
      </c>
      <c r="AB34" s="148">
        <v>144</v>
      </c>
      <c r="AC34" s="149">
        <v>7</v>
      </c>
    </row>
    <row r="35" spans="1:29" ht="11.25" hidden="1" customHeight="1">
      <c r="A35" s="268"/>
      <c r="B35" s="13" t="s">
        <v>256</v>
      </c>
      <c r="C35" s="150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2"/>
    </row>
    <row r="36" spans="1:29" ht="11.25" hidden="1" customHeight="1">
      <c r="A36" s="268"/>
      <c r="B36" s="13" t="s">
        <v>207</v>
      </c>
      <c r="C36" s="150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2"/>
    </row>
    <row r="37" spans="1:29" ht="11.25" hidden="1" customHeight="1">
      <c r="A37" s="268"/>
      <c r="B37" s="13" t="s">
        <v>208</v>
      </c>
      <c r="C37" s="150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2"/>
    </row>
    <row r="38" spans="1:29" ht="11.25" hidden="1" customHeight="1">
      <c r="A38" s="268" t="s">
        <v>258</v>
      </c>
      <c r="B38" s="13" t="s">
        <v>206</v>
      </c>
      <c r="C38" s="150">
        <v>1670</v>
      </c>
      <c r="D38" s="151">
        <v>665</v>
      </c>
      <c r="E38" s="151">
        <v>11100</v>
      </c>
      <c r="F38" s="151" t="s">
        <v>168</v>
      </c>
      <c r="G38" s="151" t="s">
        <v>168</v>
      </c>
      <c r="H38" s="151" t="s">
        <v>168</v>
      </c>
      <c r="I38" s="151" t="s">
        <v>168</v>
      </c>
      <c r="J38" s="151" t="s">
        <v>168</v>
      </c>
      <c r="K38" s="151" t="s">
        <v>168</v>
      </c>
      <c r="L38" s="151">
        <v>163</v>
      </c>
      <c r="M38" s="151">
        <v>149</v>
      </c>
      <c r="N38" s="151">
        <v>243</v>
      </c>
      <c r="O38" s="151"/>
      <c r="P38" s="151"/>
      <c r="Q38" s="151"/>
      <c r="R38" s="151">
        <v>57</v>
      </c>
      <c r="S38" s="151">
        <v>1050</v>
      </c>
      <c r="T38" s="151">
        <v>41</v>
      </c>
      <c r="U38" s="151">
        <v>5</v>
      </c>
      <c r="V38" s="151">
        <v>170</v>
      </c>
      <c r="W38" s="151">
        <v>36</v>
      </c>
      <c r="X38" s="151">
        <v>18</v>
      </c>
      <c r="Y38" s="151">
        <v>837</v>
      </c>
      <c r="Z38" s="151">
        <v>702</v>
      </c>
      <c r="AA38" s="151">
        <v>9</v>
      </c>
      <c r="AB38" s="151">
        <v>126</v>
      </c>
      <c r="AC38" s="152">
        <v>7</v>
      </c>
    </row>
    <row r="39" spans="1:29" ht="11.25" hidden="1" customHeight="1">
      <c r="A39" s="268"/>
      <c r="B39" s="13" t="s">
        <v>256</v>
      </c>
      <c r="C39" s="150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2"/>
    </row>
    <row r="40" spans="1:29" ht="11.25" hidden="1" customHeight="1">
      <c r="A40" s="268"/>
      <c r="B40" s="13" t="s">
        <v>207</v>
      </c>
      <c r="C40" s="150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2"/>
    </row>
    <row r="41" spans="1:29" ht="11.25" hidden="1" customHeight="1">
      <c r="A41" s="268"/>
      <c r="B41" s="13" t="s">
        <v>208</v>
      </c>
      <c r="C41" s="150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2"/>
    </row>
    <row r="42" spans="1:29" ht="11.25" customHeight="1">
      <c r="A42" s="268" t="s">
        <v>223</v>
      </c>
      <c r="B42" s="13" t="s">
        <v>206</v>
      </c>
      <c r="C42" s="150">
        <v>1670</v>
      </c>
      <c r="D42" s="151">
        <v>662</v>
      </c>
      <c r="E42" s="151">
        <v>11100</v>
      </c>
      <c r="F42" s="151" t="s">
        <v>168</v>
      </c>
      <c r="G42" s="151" t="s">
        <v>168</v>
      </c>
      <c r="H42" s="151" t="s">
        <v>168</v>
      </c>
      <c r="I42" s="151">
        <v>21</v>
      </c>
      <c r="J42" s="151">
        <v>76</v>
      </c>
      <c r="K42" s="151">
        <v>16</v>
      </c>
      <c r="L42" s="151">
        <v>164</v>
      </c>
      <c r="M42" s="151">
        <v>156</v>
      </c>
      <c r="N42" s="151">
        <v>256</v>
      </c>
      <c r="O42" s="151" t="s">
        <v>168</v>
      </c>
      <c r="P42" s="151" t="s">
        <v>168</v>
      </c>
      <c r="Q42" s="151" t="s">
        <v>168</v>
      </c>
      <c r="R42" s="151">
        <v>55</v>
      </c>
      <c r="S42" s="151">
        <v>1150</v>
      </c>
      <c r="T42" s="151">
        <v>47</v>
      </c>
      <c r="U42" s="151">
        <v>5</v>
      </c>
      <c r="V42" s="151">
        <v>185</v>
      </c>
      <c r="W42" s="151">
        <v>42</v>
      </c>
      <c r="X42" s="151">
        <v>18</v>
      </c>
      <c r="Y42" s="151">
        <v>929</v>
      </c>
      <c r="Z42" s="151">
        <v>790</v>
      </c>
      <c r="AA42" s="151">
        <v>9</v>
      </c>
      <c r="AB42" s="151">
        <v>143</v>
      </c>
      <c r="AC42" s="152">
        <v>8</v>
      </c>
    </row>
    <row r="43" spans="1:29" ht="11.25" customHeight="1">
      <c r="A43" s="268"/>
      <c r="B43" s="13" t="s">
        <v>256</v>
      </c>
      <c r="C43" s="150">
        <v>373</v>
      </c>
      <c r="D43" s="151">
        <v>660</v>
      </c>
      <c r="E43" s="151">
        <v>2460</v>
      </c>
      <c r="F43" s="151">
        <v>1</v>
      </c>
      <c r="G43" s="151">
        <v>300</v>
      </c>
      <c r="H43" s="151">
        <v>3</v>
      </c>
      <c r="I43" s="151">
        <v>3</v>
      </c>
      <c r="J43" s="151">
        <v>84</v>
      </c>
      <c r="K43" s="151">
        <v>3</v>
      </c>
      <c r="L43" s="151">
        <v>55</v>
      </c>
      <c r="M43" s="151">
        <v>153</v>
      </c>
      <c r="N43" s="151">
        <v>84</v>
      </c>
      <c r="O43" s="151" t="s">
        <v>112</v>
      </c>
      <c r="P43" s="151" t="s">
        <v>112</v>
      </c>
      <c r="Q43" s="151" t="s">
        <v>112</v>
      </c>
      <c r="R43" s="151">
        <v>21</v>
      </c>
      <c r="S43" s="151">
        <v>405</v>
      </c>
      <c r="T43" s="151">
        <v>96</v>
      </c>
      <c r="U43" s="151">
        <v>2</v>
      </c>
      <c r="V43" s="151">
        <v>40</v>
      </c>
      <c r="W43" s="151">
        <v>3</v>
      </c>
      <c r="X43" s="151">
        <v>5</v>
      </c>
      <c r="Y43" s="151">
        <v>265</v>
      </c>
      <c r="Z43" s="151">
        <v>224</v>
      </c>
      <c r="AA43" s="151">
        <v>2</v>
      </c>
      <c r="AB43" s="151">
        <v>37</v>
      </c>
      <c r="AC43" s="152" t="s">
        <v>112</v>
      </c>
    </row>
    <row r="44" spans="1:29" ht="11.25" customHeight="1">
      <c r="A44" s="268"/>
      <c r="B44" s="13" t="s">
        <v>207</v>
      </c>
      <c r="C44" s="150">
        <v>381</v>
      </c>
      <c r="D44" s="151">
        <v>669</v>
      </c>
      <c r="E44" s="151">
        <v>2550</v>
      </c>
      <c r="F44" s="151">
        <v>0</v>
      </c>
      <c r="G44" s="151">
        <v>360</v>
      </c>
      <c r="H44" s="151">
        <v>0</v>
      </c>
      <c r="I44" s="151">
        <v>2</v>
      </c>
      <c r="J44" s="151">
        <v>84</v>
      </c>
      <c r="K44" s="151">
        <v>2</v>
      </c>
      <c r="L44" s="151">
        <v>18</v>
      </c>
      <c r="M44" s="151">
        <v>144</v>
      </c>
      <c r="N44" s="151">
        <v>26</v>
      </c>
      <c r="O44" s="151" t="s">
        <v>107</v>
      </c>
      <c r="P44" s="151" t="s">
        <v>107</v>
      </c>
      <c r="Q44" s="151" t="s">
        <v>107</v>
      </c>
      <c r="R44" s="151">
        <v>15</v>
      </c>
      <c r="S44" s="151">
        <v>362</v>
      </c>
      <c r="T44" s="151">
        <v>72</v>
      </c>
      <c r="U44" s="151">
        <v>2</v>
      </c>
      <c r="V44" s="151">
        <v>99</v>
      </c>
      <c r="W44" s="151">
        <v>69</v>
      </c>
      <c r="X44" s="151">
        <v>3</v>
      </c>
      <c r="Y44" s="151">
        <v>130</v>
      </c>
      <c r="Z44" s="151">
        <v>107</v>
      </c>
      <c r="AA44" s="151">
        <v>3</v>
      </c>
      <c r="AB44" s="151">
        <v>48</v>
      </c>
      <c r="AC44" s="152">
        <v>14</v>
      </c>
    </row>
    <row r="45" spans="1:29" ht="11.25" customHeight="1">
      <c r="A45" s="268"/>
      <c r="B45" s="13" t="s">
        <v>208</v>
      </c>
      <c r="C45" s="150">
        <v>559</v>
      </c>
      <c r="D45" s="151">
        <v>664</v>
      </c>
      <c r="E45" s="151">
        <v>3710</v>
      </c>
      <c r="F45" s="151">
        <v>7</v>
      </c>
      <c r="G45" s="151">
        <v>386</v>
      </c>
      <c r="H45" s="151">
        <v>27</v>
      </c>
      <c r="I45" s="151">
        <v>39</v>
      </c>
      <c r="J45" s="151">
        <v>79</v>
      </c>
      <c r="K45" s="151">
        <v>31</v>
      </c>
      <c r="L45" s="151">
        <v>69</v>
      </c>
      <c r="M45" s="151">
        <v>154</v>
      </c>
      <c r="N45" s="151">
        <v>106</v>
      </c>
      <c r="O45" s="151" t="s">
        <v>110</v>
      </c>
      <c r="P45" s="151" t="s">
        <v>110</v>
      </c>
      <c r="Q45" s="151" t="s">
        <v>110</v>
      </c>
      <c r="R45" s="151">
        <v>32</v>
      </c>
      <c r="S45" s="151">
        <v>811</v>
      </c>
      <c r="T45" s="151">
        <v>238</v>
      </c>
      <c r="U45" s="151">
        <v>4</v>
      </c>
      <c r="V45" s="151">
        <v>185</v>
      </c>
      <c r="W45" s="151">
        <v>138</v>
      </c>
      <c r="X45" s="151">
        <v>2</v>
      </c>
      <c r="Y45" s="151">
        <v>73</v>
      </c>
      <c r="Z45" s="151">
        <v>37</v>
      </c>
      <c r="AA45" s="151">
        <v>3</v>
      </c>
      <c r="AB45" s="151">
        <v>57</v>
      </c>
      <c r="AC45" s="152">
        <v>9</v>
      </c>
    </row>
    <row r="46" spans="1:29" ht="11.25" customHeight="1">
      <c r="A46" s="268" t="s">
        <v>259</v>
      </c>
      <c r="B46" s="13" t="s">
        <v>206</v>
      </c>
      <c r="C46" s="150">
        <v>1650</v>
      </c>
      <c r="D46" s="151">
        <v>643</v>
      </c>
      <c r="E46" s="151">
        <v>10600</v>
      </c>
      <c r="F46" s="151">
        <v>0</v>
      </c>
      <c r="G46" s="151">
        <v>250</v>
      </c>
      <c r="H46" s="151">
        <v>0</v>
      </c>
      <c r="I46" s="151">
        <v>26</v>
      </c>
      <c r="J46" s="151">
        <v>81</v>
      </c>
      <c r="K46" s="151">
        <v>21</v>
      </c>
      <c r="L46" s="151">
        <v>176</v>
      </c>
      <c r="M46" s="151">
        <v>151</v>
      </c>
      <c r="N46" s="151">
        <v>266</v>
      </c>
      <c r="O46" s="151">
        <v>9</v>
      </c>
      <c r="P46" s="151">
        <v>78</v>
      </c>
      <c r="Q46" s="151">
        <v>7</v>
      </c>
      <c r="R46" s="151">
        <v>52</v>
      </c>
      <c r="S46" s="151">
        <v>1010</v>
      </c>
      <c r="T46" s="151">
        <v>41</v>
      </c>
      <c r="U46" s="151">
        <v>5</v>
      </c>
      <c r="V46" s="151">
        <v>173</v>
      </c>
      <c r="W46" s="151">
        <v>40</v>
      </c>
      <c r="X46" s="151">
        <v>18</v>
      </c>
      <c r="Y46" s="151">
        <v>843</v>
      </c>
      <c r="Z46" s="151">
        <v>709</v>
      </c>
      <c r="AA46" s="151">
        <v>8</v>
      </c>
      <c r="AB46" s="151">
        <v>119</v>
      </c>
      <c r="AC46" s="152">
        <v>7</v>
      </c>
    </row>
    <row r="47" spans="1:29" ht="11.25" customHeight="1">
      <c r="A47" s="268"/>
      <c r="B47" s="13" t="s">
        <v>256</v>
      </c>
      <c r="C47" s="150">
        <v>369</v>
      </c>
      <c r="D47" s="151">
        <v>645</v>
      </c>
      <c r="E47" s="151">
        <v>2380</v>
      </c>
      <c r="F47" s="151">
        <v>1</v>
      </c>
      <c r="G47" s="151">
        <v>210</v>
      </c>
      <c r="H47" s="151">
        <v>2</v>
      </c>
      <c r="I47" s="151">
        <v>4</v>
      </c>
      <c r="J47" s="151">
        <v>88</v>
      </c>
      <c r="K47" s="151">
        <v>4</v>
      </c>
      <c r="L47" s="151">
        <v>65</v>
      </c>
      <c r="M47" s="151">
        <v>151</v>
      </c>
      <c r="N47" s="151">
        <v>98</v>
      </c>
      <c r="O47" s="151">
        <v>6</v>
      </c>
      <c r="P47" s="151">
        <v>83</v>
      </c>
      <c r="Q47" s="151">
        <v>5</v>
      </c>
      <c r="R47" s="151">
        <v>21</v>
      </c>
      <c r="S47" s="151">
        <v>401</v>
      </c>
      <c r="T47" s="151">
        <v>92</v>
      </c>
      <c r="U47" s="151">
        <v>2</v>
      </c>
      <c r="V47" s="151">
        <v>37</v>
      </c>
      <c r="W47" s="151">
        <v>3</v>
      </c>
      <c r="X47" s="151">
        <v>6</v>
      </c>
      <c r="Y47" s="151">
        <v>278</v>
      </c>
      <c r="Z47" s="151">
        <v>237</v>
      </c>
      <c r="AA47" s="151">
        <v>2</v>
      </c>
      <c r="AB47" s="151">
        <v>32</v>
      </c>
      <c r="AC47" s="152">
        <v>0</v>
      </c>
    </row>
    <row r="48" spans="1:29" ht="11.25" customHeight="1">
      <c r="A48" s="268"/>
      <c r="B48" s="13" t="s">
        <v>207</v>
      </c>
      <c r="C48" s="150">
        <v>377</v>
      </c>
      <c r="D48" s="151">
        <v>649</v>
      </c>
      <c r="E48" s="151">
        <v>2450</v>
      </c>
      <c r="F48" s="151">
        <v>0</v>
      </c>
      <c r="G48" s="151">
        <v>240</v>
      </c>
      <c r="H48" s="151">
        <v>0</v>
      </c>
      <c r="I48" s="151">
        <v>2</v>
      </c>
      <c r="J48" s="151">
        <v>84</v>
      </c>
      <c r="K48" s="151">
        <v>2</v>
      </c>
      <c r="L48" s="151">
        <v>19</v>
      </c>
      <c r="M48" s="151">
        <v>147</v>
      </c>
      <c r="N48" s="151">
        <v>28</v>
      </c>
      <c r="O48" s="151">
        <v>4</v>
      </c>
      <c r="P48" s="151">
        <v>75</v>
      </c>
      <c r="Q48" s="151">
        <v>3</v>
      </c>
      <c r="R48" s="151">
        <v>15</v>
      </c>
      <c r="S48" s="151">
        <v>351</v>
      </c>
      <c r="T48" s="151">
        <v>69</v>
      </c>
      <c r="U48" s="151">
        <v>2</v>
      </c>
      <c r="V48" s="151">
        <v>91</v>
      </c>
      <c r="W48" s="151">
        <v>63</v>
      </c>
      <c r="X48" s="151">
        <v>2</v>
      </c>
      <c r="Y48" s="151">
        <v>93</v>
      </c>
      <c r="Z48" s="151">
        <v>71</v>
      </c>
      <c r="AA48" s="151">
        <v>2</v>
      </c>
      <c r="AB48" s="151">
        <v>33</v>
      </c>
      <c r="AC48" s="152">
        <v>10</v>
      </c>
    </row>
    <row r="49" spans="1:29" ht="11.25" customHeight="1">
      <c r="A49" s="268"/>
      <c r="B49" s="13" t="s">
        <v>208</v>
      </c>
      <c r="C49" s="150">
        <v>541</v>
      </c>
      <c r="D49" s="151">
        <v>661</v>
      </c>
      <c r="E49" s="151">
        <v>3580</v>
      </c>
      <c r="F49" s="151">
        <v>8</v>
      </c>
      <c r="G49" s="151">
        <v>263</v>
      </c>
      <c r="H49" s="151">
        <v>21</v>
      </c>
      <c r="I49" s="151">
        <v>48</v>
      </c>
      <c r="J49" s="151">
        <v>81</v>
      </c>
      <c r="K49" s="151">
        <v>39</v>
      </c>
      <c r="L49" s="151">
        <v>73</v>
      </c>
      <c r="M49" s="151">
        <v>151</v>
      </c>
      <c r="N49" s="151">
        <v>110</v>
      </c>
      <c r="O49" s="151">
        <v>5</v>
      </c>
      <c r="P49" s="151">
        <v>60</v>
      </c>
      <c r="Q49" s="151">
        <v>3</v>
      </c>
      <c r="R49" s="151">
        <v>31</v>
      </c>
      <c r="S49" s="151">
        <v>756</v>
      </c>
      <c r="T49" s="151">
        <v>208</v>
      </c>
      <c r="U49" s="151">
        <v>4</v>
      </c>
      <c r="V49" s="151">
        <v>165</v>
      </c>
      <c r="W49" s="151">
        <v>120</v>
      </c>
      <c r="X49" s="151">
        <v>2</v>
      </c>
      <c r="Y49" s="151">
        <v>67</v>
      </c>
      <c r="Z49" s="151">
        <v>31</v>
      </c>
      <c r="AA49" s="151">
        <v>3</v>
      </c>
      <c r="AB49" s="151">
        <v>50</v>
      </c>
      <c r="AC49" s="152">
        <v>8</v>
      </c>
    </row>
    <row r="50" spans="1:29" ht="11.25" customHeight="1">
      <c r="A50" s="268" t="s">
        <v>260</v>
      </c>
      <c r="B50" s="13" t="s">
        <v>206</v>
      </c>
      <c r="C50" s="150">
        <v>1630</v>
      </c>
      <c r="D50" s="151">
        <v>663</v>
      </c>
      <c r="E50" s="151">
        <v>10800</v>
      </c>
      <c r="F50" s="151">
        <v>0</v>
      </c>
      <c r="G50" s="151">
        <v>250</v>
      </c>
      <c r="H50" s="151">
        <v>0</v>
      </c>
      <c r="I50" s="151">
        <v>26</v>
      </c>
      <c r="J50" s="151">
        <v>85</v>
      </c>
      <c r="K50" s="151">
        <v>22</v>
      </c>
      <c r="L50" s="151">
        <v>175</v>
      </c>
      <c r="M50" s="151">
        <v>143</v>
      </c>
      <c r="N50" s="151">
        <v>251</v>
      </c>
      <c r="O50" s="151">
        <v>9</v>
      </c>
      <c r="P50" s="151">
        <v>72</v>
      </c>
      <c r="Q50" s="151">
        <v>6</v>
      </c>
      <c r="R50" s="151">
        <v>52</v>
      </c>
      <c r="S50" s="151">
        <v>1010</v>
      </c>
      <c r="T50" s="151">
        <v>18</v>
      </c>
      <c r="U50" s="151">
        <v>5</v>
      </c>
      <c r="V50" s="151">
        <v>169</v>
      </c>
      <c r="W50" s="151">
        <v>42</v>
      </c>
      <c r="X50" s="151">
        <v>17</v>
      </c>
      <c r="Y50" s="151">
        <v>865</v>
      </c>
      <c r="Z50" s="151">
        <v>747</v>
      </c>
      <c r="AA50" s="151">
        <v>8</v>
      </c>
      <c r="AB50" s="151">
        <v>115</v>
      </c>
      <c r="AC50" s="152">
        <v>6</v>
      </c>
    </row>
    <row r="51" spans="1:29" ht="11.25" customHeight="1">
      <c r="A51" s="268"/>
      <c r="B51" s="13" t="s">
        <v>256</v>
      </c>
      <c r="C51" s="150">
        <v>367</v>
      </c>
      <c r="D51" s="151">
        <v>650</v>
      </c>
      <c r="E51" s="151">
        <v>2390</v>
      </c>
      <c r="F51" s="151">
        <v>1</v>
      </c>
      <c r="G51" s="151">
        <v>260</v>
      </c>
      <c r="H51" s="151">
        <v>3</v>
      </c>
      <c r="I51" s="151">
        <v>4</v>
      </c>
      <c r="J51" s="151">
        <v>85</v>
      </c>
      <c r="K51" s="151">
        <v>3</v>
      </c>
      <c r="L51" s="151">
        <v>69</v>
      </c>
      <c r="M51" s="151">
        <v>142</v>
      </c>
      <c r="N51" s="151">
        <v>98</v>
      </c>
      <c r="O51" s="151">
        <v>5</v>
      </c>
      <c r="P51" s="151">
        <v>83</v>
      </c>
      <c r="Q51" s="151">
        <v>4</v>
      </c>
      <c r="R51" s="151">
        <v>21</v>
      </c>
      <c r="S51" s="151">
        <v>342</v>
      </c>
      <c r="T51" s="151">
        <v>35</v>
      </c>
      <c r="U51" s="151">
        <v>2</v>
      </c>
      <c r="V51" s="151">
        <v>34</v>
      </c>
      <c r="W51" s="151">
        <v>3</v>
      </c>
      <c r="X51" s="151">
        <v>6</v>
      </c>
      <c r="Y51" s="151">
        <v>296</v>
      </c>
      <c r="Z51" s="151">
        <v>261</v>
      </c>
      <c r="AA51" s="151">
        <v>2</v>
      </c>
      <c r="AB51" s="151">
        <v>32</v>
      </c>
      <c r="AC51" s="152">
        <v>0</v>
      </c>
    </row>
    <row r="52" spans="1:29" ht="11.25" customHeight="1">
      <c r="A52" s="268"/>
      <c r="B52" s="13" t="s">
        <v>207</v>
      </c>
      <c r="C52" s="150">
        <v>377</v>
      </c>
      <c r="D52" s="151">
        <v>674</v>
      </c>
      <c r="E52" s="151">
        <v>2540</v>
      </c>
      <c r="F52" s="151">
        <v>0</v>
      </c>
      <c r="G52" s="151">
        <v>280</v>
      </c>
      <c r="H52" s="151">
        <v>0</v>
      </c>
      <c r="I52" s="151">
        <v>3</v>
      </c>
      <c r="J52" s="151">
        <v>84</v>
      </c>
      <c r="K52" s="151">
        <v>3</v>
      </c>
      <c r="L52" s="151">
        <v>20</v>
      </c>
      <c r="M52" s="151">
        <v>135</v>
      </c>
      <c r="N52" s="151">
        <v>27</v>
      </c>
      <c r="O52" s="151">
        <v>4</v>
      </c>
      <c r="P52" s="151">
        <v>70</v>
      </c>
      <c r="Q52" s="151">
        <v>3</v>
      </c>
      <c r="R52" s="151">
        <v>15</v>
      </c>
      <c r="S52" s="151">
        <v>307</v>
      </c>
      <c r="T52" s="151">
        <v>53</v>
      </c>
      <c r="U52" s="151">
        <v>2</v>
      </c>
      <c r="V52" s="151">
        <v>81</v>
      </c>
      <c r="W52" s="151">
        <v>56</v>
      </c>
      <c r="X52" s="151">
        <v>2</v>
      </c>
      <c r="Y52" s="151">
        <v>102</v>
      </c>
      <c r="Z52" s="151">
        <v>81</v>
      </c>
      <c r="AA52" s="151">
        <v>2</v>
      </c>
      <c r="AB52" s="151">
        <v>33</v>
      </c>
      <c r="AC52" s="152">
        <v>10</v>
      </c>
    </row>
    <row r="53" spans="1:29" ht="11.25" customHeight="1">
      <c r="A53" s="268"/>
      <c r="B53" s="13" t="s">
        <v>208</v>
      </c>
      <c r="C53" s="150">
        <v>532</v>
      </c>
      <c r="D53" s="151">
        <v>670</v>
      </c>
      <c r="E53" s="151">
        <v>3560</v>
      </c>
      <c r="F53" s="151">
        <v>9</v>
      </c>
      <c r="G53" s="151">
        <v>289</v>
      </c>
      <c r="H53" s="151">
        <v>26</v>
      </c>
      <c r="I53" s="151">
        <v>50</v>
      </c>
      <c r="J53" s="151">
        <v>84</v>
      </c>
      <c r="K53" s="151">
        <v>42</v>
      </c>
      <c r="L53" s="151">
        <v>68</v>
      </c>
      <c r="M53" s="151">
        <v>141</v>
      </c>
      <c r="N53" s="151">
        <v>96</v>
      </c>
      <c r="O53" s="151">
        <v>5</v>
      </c>
      <c r="P53" s="151">
        <v>65</v>
      </c>
      <c r="Q53" s="151">
        <v>3</v>
      </c>
      <c r="R53" s="151">
        <v>30</v>
      </c>
      <c r="S53" s="151">
        <v>649</v>
      </c>
      <c r="T53" s="151">
        <v>185</v>
      </c>
      <c r="U53" s="151">
        <v>3</v>
      </c>
      <c r="V53" s="151">
        <v>121</v>
      </c>
      <c r="W53" s="151">
        <v>83</v>
      </c>
      <c r="X53" s="151">
        <v>2</v>
      </c>
      <c r="Y53" s="151">
        <v>66</v>
      </c>
      <c r="Z53" s="151">
        <v>34</v>
      </c>
      <c r="AA53" s="151">
        <v>3</v>
      </c>
      <c r="AB53" s="151">
        <v>50</v>
      </c>
      <c r="AC53" s="152">
        <v>8</v>
      </c>
    </row>
    <row r="54" spans="1:29" ht="11.25" customHeight="1">
      <c r="A54" s="268" t="s">
        <v>261</v>
      </c>
      <c r="B54" s="13" t="s">
        <v>206</v>
      </c>
      <c r="C54" s="150">
        <v>1610</v>
      </c>
      <c r="D54" s="151">
        <v>646</v>
      </c>
      <c r="E54" s="151">
        <v>10400</v>
      </c>
      <c r="F54" s="151">
        <v>0</v>
      </c>
      <c r="G54" s="151">
        <v>360</v>
      </c>
      <c r="H54" s="151">
        <v>0</v>
      </c>
      <c r="I54" s="151">
        <v>27</v>
      </c>
      <c r="J54" s="151">
        <v>69</v>
      </c>
      <c r="K54" s="151">
        <v>19</v>
      </c>
      <c r="L54" s="151">
        <v>179</v>
      </c>
      <c r="M54" s="151">
        <v>145</v>
      </c>
      <c r="N54" s="151">
        <v>260</v>
      </c>
      <c r="O54" s="151">
        <v>9</v>
      </c>
      <c r="P54" s="151">
        <v>67</v>
      </c>
      <c r="Q54" s="151">
        <v>6</v>
      </c>
      <c r="R54" s="151">
        <v>52</v>
      </c>
      <c r="S54" s="151">
        <v>1040</v>
      </c>
      <c r="T54" s="151">
        <v>47</v>
      </c>
      <c r="U54" s="151">
        <v>5</v>
      </c>
      <c r="V54" s="151">
        <v>171</v>
      </c>
      <c r="W54" s="151">
        <v>44</v>
      </c>
      <c r="X54" s="151">
        <v>15</v>
      </c>
      <c r="Y54" s="151">
        <v>773</v>
      </c>
      <c r="Z54" s="151">
        <v>657</v>
      </c>
      <c r="AA54" s="151">
        <v>8</v>
      </c>
      <c r="AB54" s="151">
        <v>115</v>
      </c>
      <c r="AC54" s="152">
        <v>7</v>
      </c>
    </row>
    <row r="55" spans="1:29" ht="11.25" customHeight="1">
      <c r="A55" s="268"/>
      <c r="B55" s="13" t="s">
        <v>256</v>
      </c>
      <c r="C55" s="150">
        <v>365</v>
      </c>
      <c r="D55" s="151">
        <v>641</v>
      </c>
      <c r="E55" s="151">
        <v>2340</v>
      </c>
      <c r="F55" s="151">
        <v>1</v>
      </c>
      <c r="G55" s="151">
        <v>365</v>
      </c>
      <c r="H55" s="151">
        <v>4</v>
      </c>
      <c r="I55" s="151">
        <v>4</v>
      </c>
      <c r="J55" s="151">
        <v>64</v>
      </c>
      <c r="K55" s="151">
        <v>2</v>
      </c>
      <c r="L55" s="151">
        <v>72</v>
      </c>
      <c r="M55" s="151">
        <v>143</v>
      </c>
      <c r="N55" s="151">
        <v>103</v>
      </c>
      <c r="O55" s="151">
        <v>5</v>
      </c>
      <c r="P55" s="151">
        <v>71</v>
      </c>
      <c r="Q55" s="151">
        <v>4</v>
      </c>
      <c r="R55" s="151">
        <v>21</v>
      </c>
      <c r="S55" s="151">
        <v>370</v>
      </c>
      <c r="T55" s="151">
        <v>63</v>
      </c>
      <c r="U55" s="151">
        <v>2</v>
      </c>
      <c r="V55" s="151">
        <v>34</v>
      </c>
      <c r="W55" s="151">
        <v>3</v>
      </c>
      <c r="X55" s="151">
        <v>6</v>
      </c>
      <c r="Y55" s="151">
        <v>352</v>
      </c>
      <c r="Z55" s="151">
        <v>316</v>
      </c>
      <c r="AA55" s="151">
        <v>2</v>
      </c>
      <c r="AB55" s="151">
        <v>31</v>
      </c>
      <c r="AC55" s="152">
        <v>0</v>
      </c>
    </row>
    <row r="56" spans="1:29" ht="11.25" customHeight="1">
      <c r="A56" s="268"/>
      <c r="B56" s="13" t="s">
        <v>207</v>
      </c>
      <c r="C56" s="150">
        <v>384</v>
      </c>
      <c r="D56" s="151">
        <v>648</v>
      </c>
      <c r="E56" s="151">
        <v>2490</v>
      </c>
      <c r="F56" s="151">
        <v>0</v>
      </c>
      <c r="G56" s="151">
        <v>360</v>
      </c>
      <c r="H56" s="151">
        <v>0</v>
      </c>
      <c r="I56" s="151">
        <v>2</v>
      </c>
      <c r="J56" s="151">
        <v>63</v>
      </c>
      <c r="K56" s="151">
        <v>1</v>
      </c>
      <c r="L56" s="151">
        <v>22</v>
      </c>
      <c r="M56" s="151">
        <v>134</v>
      </c>
      <c r="N56" s="151">
        <v>29</v>
      </c>
      <c r="O56" s="151">
        <v>4</v>
      </c>
      <c r="P56" s="151">
        <v>66</v>
      </c>
      <c r="Q56" s="151">
        <v>3</v>
      </c>
      <c r="R56" s="151">
        <v>15</v>
      </c>
      <c r="S56" s="151">
        <v>325</v>
      </c>
      <c r="T56" s="151">
        <v>71</v>
      </c>
      <c r="U56" s="151">
        <v>2</v>
      </c>
      <c r="V56" s="151">
        <v>80</v>
      </c>
      <c r="W56" s="151">
        <v>55</v>
      </c>
      <c r="X56" s="151">
        <v>2</v>
      </c>
      <c r="Y56" s="151">
        <v>94</v>
      </c>
      <c r="Z56" s="151">
        <v>73</v>
      </c>
      <c r="AA56" s="151">
        <v>2</v>
      </c>
      <c r="AB56" s="151">
        <v>30</v>
      </c>
      <c r="AC56" s="152">
        <v>8</v>
      </c>
    </row>
    <row r="57" spans="1:29" ht="11.25" customHeight="1">
      <c r="A57" s="268"/>
      <c r="B57" s="13" t="s">
        <v>208</v>
      </c>
      <c r="C57" s="150">
        <v>525</v>
      </c>
      <c r="D57" s="151">
        <v>642</v>
      </c>
      <c r="E57" s="151">
        <v>3370</v>
      </c>
      <c r="F57" s="151">
        <v>8</v>
      </c>
      <c r="G57" s="151">
        <v>380</v>
      </c>
      <c r="H57" s="151">
        <v>30</v>
      </c>
      <c r="I57" s="151">
        <v>54</v>
      </c>
      <c r="J57" s="151">
        <v>69</v>
      </c>
      <c r="K57" s="151">
        <v>37</v>
      </c>
      <c r="L57" s="151">
        <v>66</v>
      </c>
      <c r="M57" s="151">
        <v>141</v>
      </c>
      <c r="N57" s="151">
        <v>93</v>
      </c>
      <c r="O57" s="151">
        <v>5</v>
      </c>
      <c r="P57" s="151">
        <v>61</v>
      </c>
      <c r="Q57" s="151">
        <v>3</v>
      </c>
      <c r="R57" s="151">
        <v>29</v>
      </c>
      <c r="S57" s="151">
        <v>648</v>
      </c>
      <c r="T57" s="151">
        <v>195</v>
      </c>
      <c r="U57" s="151">
        <v>3</v>
      </c>
      <c r="V57" s="151">
        <v>124</v>
      </c>
      <c r="W57" s="151">
        <v>85</v>
      </c>
      <c r="X57" s="151">
        <v>2</v>
      </c>
      <c r="Y57" s="151">
        <v>62</v>
      </c>
      <c r="Z57" s="151">
        <v>29</v>
      </c>
      <c r="AA57" s="151">
        <v>3</v>
      </c>
      <c r="AB57" s="151">
        <v>49</v>
      </c>
      <c r="AC57" s="152">
        <v>8</v>
      </c>
    </row>
    <row r="58" spans="1:29" ht="11.25" customHeight="1">
      <c r="A58" s="268" t="s">
        <v>262</v>
      </c>
      <c r="B58" s="13" t="s">
        <v>206</v>
      </c>
      <c r="C58" s="150">
        <v>1640</v>
      </c>
      <c r="D58" s="151">
        <v>696</v>
      </c>
      <c r="E58" s="151">
        <v>11400</v>
      </c>
      <c r="F58" s="151">
        <v>0</v>
      </c>
      <c r="G58" s="151">
        <v>290</v>
      </c>
      <c r="H58" s="151">
        <v>0</v>
      </c>
      <c r="I58" s="151">
        <v>27</v>
      </c>
      <c r="J58" s="151">
        <v>85</v>
      </c>
      <c r="K58" s="151">
        <v>23</v>
      </c>
      <c r="L58" s="151">
        <v>182</v>
      </c>
      <c r="M58" s="151">
        <v>162</v>
      </c>
      <c r="N58" s="151">
        <v>295</v>
      </c>
      <c r="O58" s="151">
        <v>9</v>
      </c>
      <c r="P58" s="151">
        <v>81</v>
      </c>
      <c r="Q58" s="151">
        <v>7</v>
      </c>
      <c r="R58" s="151">
        <v>52</v>
      </c>
      <c r="S58" s="151">
        <v>1030</v>
      </c>
      <c r="T58" s="151">
        <v>43</v>
      </c>
      <c r="U58" s="151">
        <v>5</v>
      </c>
      <c r="V58" s="151">
        <v>178</v>
      </c>
      <c r="W58" s="151">
        <v>51</v>
      </c>
      <c r="X58" s="151">
        <v>15</v>
      </c>
      <c r="Y58" s="151">
        <v>677</v>
      </c>
      <c r="Z58" s="151">
        <v>561</v>
      </c>
      <c r="AA58" s="151">
        <v>8</v>
      </c>
      <c r="AB58" s="151">
        <v>116</v>
      </c>
      <c r="AC58" s="152">
        <v>8</v>
      </c>
    </row>
    <row r="59" spans="1:29" ht="11.25" customHeight="1">
      <c r="A59" s="268"/>
      <c r="B59" s="13" t="s">
        <v>256</v>
      </c>
      <c r="C59" s="150">
        <v>372</v>
      </c>
      <c r="D59" s="151">
        <v>692</v>
      </c>
      <c r="E59" s="151">
        <v>2570</v>
      </c>
      <c r="F59" s="151">
        <v>1</v>
      </c>
      <c r="G59" s="151">
        <v>294</v>
      </c>
      <c r="H59" s="151">
        <v>3</v>
      </c>
      <c r="I59" s="151">
        <v>3</v>
      </c>
      <c r="J59" s="151">
        <v>83</v>
      </c>
      <c r="K59" s="151">
        <v>3</v>
      </c>
      <c r="L59" s="151">
        <v>63</v>
      </c>
      <c r="M59" s="151">
        <v>168</v>
      </c>
      <c r="N59" s="151">
        <v>106</v>
      </c>
      <c r="O59" s="151">
        <v>4</v>
      </c>
      <c r="P59" s="151">
        <v>80</v>
      </c>
      <c r="Q59" s="151">
        <v>3</v>
      </c>
      <c r="R59" s="151">
        <v>21</v>
      </c>
      <c r="S59" s="151">
        <v>369</v>
      </c>
      <c r="T59" s="151">
        <v>62</v>
      </c>
      <c r="U59" s="151">
        <v>2</v>
      </c>
      <c r="V59" s="151">
        <v>34</v>
      </c>
      <c r="W59" s="151">
        <v>3</v>
      </c>
      <c r="X59" s="151">
        <v>6</v>
      </c>
      <c r="Y59" s="151">
        <v>297</v>
      </c>
      <c r="Z59" s="151">
        <v>260</v>
      </c>
      <c r="AA59" s="151">
        <v>2</v>
      </c>
      <c r="AB59" s="151">
        <v>31</v>
      </c>
      <c r="AC59" s="152" t="s">
        <v>112</v>
      </c>
    </row>
    <row r="60" spans="1:29" ht="11.25" customHeight="1">
      <c r="A60" s="268"/>
      <c r="B60" s="13" t="s">
        <v>207</v>
      </c>
      <c r="C60" s="150">
        <v>399</v>
      </c>
      <c r="D60" s="151">
        <v>677</v>
      </c>
      <c r="E60" s="151">
        <v>2700</v>
      </c>
      <c r="F60" s="151">
        <v>1</v>
      </c>
      <c r="G60" s="151">
        <v>291</v>
      </c>
      <c r="H60" s="151">
        <v>2</v>
      </c>
      <c r="I60" s="151">
        <v>2</v>
      </c>
      <c r="J60" s="151">
        <v>85</v>
      </c>
      <c r="K60" s="151">
        <v>2</v>
      </c>
      <c r="L60" s="151">
        <v>22</v>
      </c>
      <c r="M60" s="151">
        <v>155</v>
      </c>
      <c r="N60" s="151">
        <v>34</v>
      </c>
      <c r="O60" s="151">
        <v>4</v>
      </c>
      <c r="P60" s="151">
        <v>69</v>
      </c>
      <c r="Q60" s="151">
        <v>3</v>
      </c>
      <c r="R60" s="151">
        <v>15</v>
      </c>
      <c r="S60" s="151">
        <v>322</v>
      </c>
      <c r="T60" s="151">
        <v>68</v>
      </c>
      <c r="U60" s="151">
        <v>2</v>
      </c>
      <c r="V60" s="151">
        <v>82</v>
      </c>
      <c r="W60" s="151">
        <v>57</v>
      </c>
      <c r="X60" s="151">
        <v>2</v>
      </c>
      <c r="Y60" s="151">
        <v>78</v>
      </c>
      <c r="Z60" s="151">
        <v>57</v>
      </c>
      <c r="AA60" s="151">
        <v>2</v>
      </c>
      <c r="AB60" s="151">
        <v>29</v>
      </c>
      <c r="AC60" s="152">
        <v>7</v>
      </c>
    </row>
    <row r="61" spans="1:29" ht="11.25" customHeight="1" thickBot="1">
      <c r="A61" s="310"/>
      <c r="B61" s="46" t="s">
        <v>208</v>
      </c>
      <c r="C61" s="153">
        <v>538</v>
      </c>
      <c r="D61" s="154">
        <v>679</v>
      </c>
      <c r="E61" s="154">
        <v>3650</v>
      </c>
      <c r="F61" s="154">
        <v>2</v>
      </c>
      <c r="G61" s="154">
        <v>310</v>
      </c>
      <c r="H61" s="154">
        <v>6</v>
      </c>
      <c r="I61" s="154">
        <v>52</v>
      </c>
      <c r="J61" s="154">
        <v>87</v>
      </c>
      <c r="K61" s="154">
        <v>45</v>
      </c>
      <c r="L61" s="154">
        <v>77</v>
      </c>
      <c r="M61" s="154">
        <v>164</v>
      </c>
      <c r="N61" s="154">
        <v>126</v>
      </c>
      <c r="O61" s="154">
        <v>5</v>
      </c>
      <c r="P61" s="154">
        <v>69</v>
      </c>
      <c r="Q61" s="154">
        <v>3</v>
      </c>
      <c r="R61" s="154">
        <v>29</v>
      </c>
      <c r="S61" s="154">
        <v>634</v>
      </c>
      <c r="T61" s="154">
        <v>181</v>
      </c>
      <c r="U61" s="154">
        <v>3</v>
      </c>
      <c r="V61" s="154">
        <v>139</v>
      </c>
      <c r="W61" s="154">
        <v>100</v>
      </c>
      <c r="X61" s="154">
        <v>2</v>
      </c>
      <c r="Y61" s="154">
        <v>62</v>
      </c>
      <c r="Z61" s="154">
        <v>29</v>
      </c>
      <c r="AA61" s="154">
        <v>3</v>
      </c>
      <c r="AB61" s="154">
        <v>48</v>
      </c>
      <c r="AC61" s="155">
        <v>7</v>
      </c>
    </row>
    <row r="62" spans="1:29">
      <c r="A62" s="5" t="s">
        <v>19</v>
      </c>
    </row>
    <row r="63" spans="1:29" ht="4.5" customHeight="1" thickBot="1"/>
    <row r="64" spans="1:29" ht="12" customHeight="1">
      <c r="A64" s="274" t="s">
        <v>205</v>
      </c>
      <c r="B64" s="274"/>
      <c r="C64" s="263" t="s">
        <v>122</v>
      </c>
      <c r="D64" s="313"/>
      <c r="E64" s="314"/>
      <c r="F64" s="263" t="s">
        <v>123</v>
      </c>
      <c r="G64" s="313"/>
      <c r="H64" s="314"/>
      <c r="I64" s="263" t="s">
        <v>124</v>
      </c>
      <c r="J64" s="313"/>
      <c r="K64" s="314"/>
      <c r="L64" s="263" t="s">
        <v>125</v>
      </c>
      <c r="M64" s="313"/>
      <c r="N64" s="314"/>
      <c r="O64" s="263" t="s">
        <v>126</v>
      </c>
      <c r="P64" s="313"/>
      <c r="Q64" s="314"/>
      <c r="R64" s="263" t="s">
        <v>127</v>
      </c>
      <c r="S64" s="313"/>
      <c r="T64" s="314"/>
      <c r="U64" s="263" t="s">
        <v>128</v>
      </c>
      <c r="V64" s="313"/>
      <c r="W64" s="314"/>
      <c r="X64" s="263" t="s">
        <v>129</v>
      </c>
      <c r="Y64" s="313"/>
      <c r="Z64" s="314"/>
      <c r="AA64" s="263" t="s">
        <v>130</v>
      </c>
      <c r="AB64" s="313"/>
      <c r="AC64" s="314"/>
    </row>
    <row r="65" spans="1:29" ht="12" customHeight="1">
      <c r="A65" s="270"/>
      <c r="B65" s="270"/>
      <c r="C65" s="139" t="s">
        <v>22</v>
      </c>
      <c r="D65" s="139" t="s">
        <v>24</v>
      </c>
      <c r="E65" s="139" t="s">
        <v>26</v>
      </c>
      <c r="F65" s="139" t="s">
        <v>22</v>
      </c>
      <c r="G65" s="139" t="s">
        <v>24</v>
      </c>
      <c r="H65" s="139" t="s">
        <v>26</v>
      </c>
      <c r="I65" s="139" t="s">
        <v>22</v>
      </c>
      <c r="J65" s="139" t="s">
        <v>24</v>
      </c>
      <c r="K65" s="139" t="s">
        <v>26</v>
      </c>
      <c r="L65" s="139" t="s">
        <v>22</v>
      </c>
      <c r="M65" s="139" t="s">
        <v>24</v>
      </c>
      <c r="N65" s="139" t="s">
        <v>26</v>
      </c>
      <c r="O65" s="139" t="s">
        <v>22</v>
      </c>
      <c r="P65" s="139" t="s">
        <v>24</v>
      </c>
      <c r="Q65" s="139" t="s">
        <v>26</v>
      </c>
      <c r="R65" s="139" t="s">
        <v>22</v>
      </c>
      <c r="S65" s="139" t="s">
        <v>24</v>
      </c>
      <c r="T65" s="139" t="s">
        <v>26</v>
      </c>
      <c r="U65" s="139" t="s">
        <v>22</v>
      </c>
      <c r="V65" s="139" t="s">
        <v>24</v>
      </c>
      <c r="W65" s="139" t="s">
        <v>26</v>
      </c>
      <c r="X65" s="139" t="s">
        <v>28</v>
      </c>
      <c r="Y65" s="140" t="s">
        <v>27</v>
      </c>
      <c r="Z65" s="139" t="s">
        <v>26</v>
      </c>
      <c r="AA65" s="139" t="s">
        <v>28</v>
      </c>
      <c r="AB65" s="140" t="s">
        <v>27</v>
      </c>
      <c r="AC65" s="139" t="s">
        <v>26</v>
      </c>
    </row>
    <row r="66" spans="1:29" ht="12" customHeight="1">
      <c r="A66" s="270"/>
      <c r="B66" s="270"/>
      <c r="C66" s="141" t="s">
        <v>211</v>
      </c>
      <c r="D66" s="141"/>
      <c r="E66" s="4"/>
      <c r="F66" s="141" t="s">
        <v>211</v>
      </c>
      <c r="G66" s="141"/>
      <c r="H66" s="4"/>
      <c r="I66" s="141" t="s">
        <v>211</v>
      </c>
      <c r="J66" s="141"/>
      <c r="K66" s="4"/>
      <c r="L66" s="141" t="s">
        <v>211</v>
      </c>
      <c r="M66" s="141"/>
      <c r="N66" s="4"/>
      <c r="O66" s="141" t="s">
        <v>211</v>
      </c>
      <c r="P66" s="141"/>
      <c r="Q66" s="4"/>
      <c r="R66" s="141" t="s">
        <v>211</v>
      </c>
      <c r="S66" s="141"/>
      <c r="T66" s="4"/>
      <c r="U66" s="141" t="s">
        <v>211</v>
      </c>
      <c r="V66" s="141"/>
      <c r="W66" s="4"/>
      <c r="X66" s="141" t="s">
        <v>211</v>
      </c>
      <c r="Y66" s="141"/>
      <c r="Z66" s="4"/>
      <c r="AA66" s="141" t="s">
        <v>211</v>
      </c>
      <c r="AB66" s="141"/>
      <c r="AC66" s="4"/>
    </row>
    <row r="67" spans="1:29" ht="12" customHeight="1">
      <c r="A67" s="270"/>
      <c r="B67" s="270"/>
      <c r="C67" s="142" t="s">
        <v>119</v>
      </c>
      <c r="D67" s="143" t="s">
        <v>121</v>
      </c>
      <c r="E67" s="143" t="s">
        <v>121</v>
      </c>
      <c r="F67" s="142" t="s">
        <v>119</v>
      </c>
      <c r="G67" s="143" t="s">
        <v>121</v>
      </c>
      <c r="H67" s="143" t="s">
        <v>121</v>
      </c>
      <c r="I67" s="142" t="s">
        <v>119</v>
      </c>
      <c r="J67" s="143" t="s">
        <v>121</v>
      </c>
      <c r="K67" s="143" t="s">
        <v>121</v>
      </c>
      <c r="L67" s="142" t="s">
        <v>119</v>
      </c>
      <c r="M67" s="143" t="s">
        <v>121</v>
      </c>
      <c r="N67" s="143" t="s">
        <v>121</v>
      </c>
      <c r="O67" s="142" t="s">
        <v>119</v>
      </c>
      <c r="P67" s="143" t="s">
        <v>121</v>
      </c>
      <c r="Q67" s="143" t="s">
        <v>121</v>
      </c>
      <c r="R67" s="142" t="s">
        <v>119</v>
      </c>
      <c r="S67" s="143" t="s">
        <v>121</v>
      </c>
      <c r="T67" s="143" t="s">
        <v>121</v>
      </c>
      <c r="U67" s="142" t="s">
        <v>119</v>
      </c>
      <c r="V67" s="143" t="s">
        <v>121</v>
      </c>
      <c r="W67" s="143" t="s">
        <v>121</v>
      </c>
      <c r="X67" s="142" t="s">
        <v>119</v>
      </c>
      <c r="Y67" s="143" t="s">
        <v>121</v>
      </c>
      <c r="Z67" s="143" t="s">
        <v>121</v>
      </c>
      <c r="AA67" s="142" t="s">
        <v>119</v>
      </c>
      <c r="AB67" s="143" t="s">
        <v>121</v>
      </c>
      <c r="AC67" s="143" t="s">
        <v>121</v>
      </c>
    </row>
    <row r="68" spans="1:29" ht="11.25" hidden="1" customHeight="1">
      <c r="A68" s="268" t="s">
        <v>257</v>
      </c>
      <c r="B68" s="13" t="s">
        <v>206</v>
      </c>
      <c r="C68" s="147">
        <v>37</v>
      </c>
      <c r="D68" s="148">
        <v>230</v>
      </c>
      <c r="E68" s="148">
        <v>99</v>
      </c>
      <c r="F68" s="148">
        <v>19</v>
      </c>
      <c r="G68" s="148">
        <v>887</v>
      </c>
      <c r="H68" s="148">
        <v>737</v>
      </c>
      <c r="I68" s="148">
        <v>28</v>
      </c>
      <c r="J68" s="148">
        <v>1860</v>
      </c>
      <c r="K68" s="148">
        <v>1370</v>
      </c>
      <c r="L68" s="148">
        <v>13</v>
      </c>
      <c r="M68" s="148">
        <v>75</v>
      </c>
      <c r="N68" s="148">
        <v>29</v>
      </c>
      <c r="O68" s="148">
        <v>21</v>
      </c>
      <c r="P68" s="148">
        <v>253</v>
      </c>
      <c r="Q68" s="148">
        <v>50</v>
      </c>
      <c r="R68" s="148">
        <v>59</v>
      </c>
      <c r="S68" s="148">
        <v>1500</v>
      </c>
      <c r="T68" s="148">
        <v>1410</v>
      </c>
      <c r="U68" s="148">
        <v>19</v>
      </c>
      <c r="V68" s="148">
        <v>408</v>
      </c>
      <c r="W68" s="148">
        <v>51</v>
      </c>
      <c r="X68" s="148">
        <v>99</v>
      </c>
      <c r="Y68" s="148">
        <v>2080</v>
      </c>
      <c r="Z68" s="148">
        <v>1720</v>
      </c>
      <c r="AA68" s="148">
        <v>60</v>
      </c>
      <c r="AB68" s="148">
        <v>1150</v>
      </c>
      <c r="AC68" s="149">
        <v>1030</v>
      </c>
    </row>
    <row r="69" spans="1:29" ht="11.25" hidden="1" customHeight="1">
      <c r="A69" s="268"/>
      <c r="B69" s="13" t="s">
        <v>256</v>
      </c>
      <c r="C69" s="150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2"/>
    </row>
    <row r="70" spans="1:29" ht="11.25" hidden="1" customHeight="1">
      <c r="A70" s="268"/>
      <c r="B70" s="13" t="s">
        <v>207</v>
      </c>
      <c r="C70" s="150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2"/>
    </row>
    <row r="71" spans="1:29" ht="11.25" hidden="1" customHeight="1">
      <c r="A71" s="268"/>
      <c r="B71" s="13" t="s">
        <v>208</v>
      </c>
      <c r="C71" s="150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2"/>
    </row>
    <row r="72" spans="1:29" ht="11.25" hidden="1" customHeight="1">
      <c r="A72" s="268" t="s">
        <v>258</v>
      </c>
      <c r="B72" s="13" t="s">
        <v>206</v>
      </c>
      <c r="C72" s="150">
        <v>37</v>
      </c>
      <c r="D72" s="151">
        <v>225</v>
      </c>
      <c r="E72" s="151">
        <v>92</v>
      </c>
      <c r="F72" s="151">
        <v>16</v>
      </c>
      <c r="G72" s="151">
        <v>720</v>
      </c>
      <c r="H72" s="151">
        <v>586</v>
      </c>
      <c r="I72" s="151">
        <v>27</v>
      </c>
      <c r="J72" s="151">
        <v>1660</v>
      </c>
      <c r="K72" s="151">
        <v>1180</v>
      </c>
      <c r="L72" s="151">
        <v>12</v>
      </c>
      <c r="M72" s="151">
        <v>64</v>
      </c>
      <c r="N72" s="151">
        <v>22</v>
      </c>
      <c r="O72" s="151">
        <v>22</v>
      </c>
      <c r="P72" s="151">
        <v>253</v>
      </c>
      <c r="Q72" s="151">
        <v>50</v>
      </c>
      <c r="R72" s="151">
        <v>62</v>
      </c>
      <c r="S72" s="151">
        <v>1550</v>
      </c>
      <c r="T72" s="151">
        <v>1430</v>
      </c>
      <c r="U72" s="151">
        <v>18</v>
      </c>
      <c r="V72" s="151">
        <v>408</v>
      </c>
      <c r="W72" s="151">
        <v>52</v>
      </c>
      <c r="X72" s="151">
        <v>98</v>
      </c>
      <c r="Y72" s="151">
        <v>1920</v>
      </c>
      <c r="Z72" s="151">
        <v>1560</v>
      </c>
      <c r="AA72" s="151">
        <v>59</v>
      </c>
      <c r="AB72" s="151">
        <v>816</v>
      </c>
      <c r="AC72" s="152">
        <v>721</v>
      </c>
    </row>
    <row r="73" spans="1:29" ht="11.25" hidden="1" customHeight="1">
      <c r="A73" s="268"/>
      <c r="B73" s="13" t="s">
        <v>256</v>
      </c>
      <c r="C73" s="150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2"/>
    </row>
    <row r="74" spans="1:29" ht="11.25" hidden="1" customHeight="1">
      <c r="A74" s="268"/>
      <c r="B74" s="13" t="s">
        <v>207</v>
      </c>
      <c r="C74" s="150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2"/>
    </row>
    <row r="75" spans="1:29" ht="11.25" hidden="1" customHeight="1">
      <c r="A75" s="268"/>
      <c r="B75" s="13" t="s">
        <v>208</v>
      </c>
      <c r="C75" s="150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2"/>
    </row>
    <row r="76" spans="1:29" ht="11.25" customHeight="1">
      <c r="A76" s="268" t="s">
        <v>223</v>
      </c>
      <c r="B76" s="13" t="s">
        <v>206</v>
      </c>
      <c r="C76" s="150">
        <v>37</v>
      </c>
      <c r="D76" s="151">
        <v>206</v>
      </c>
      <c r="E76" s="151">
        <v>73</v>
      </c>
      <c r="F76" s="151">
        <v>16</v>
      </c>
      <c r="G76" s="151">
        <v>813</v>
      </c>
      <c r="H76" s="151">
        <v>678</v>
      </c>
      <c r="I76" s="151">
        <v>24</v>
      </c>
      <c r="J76" s="151">
        <v>1590</v>
      </c>
      <c r="K76" s="151">
        <v>1110</v>
      </c>
      <c r="L76" s="151">
        <v>11</v>
      </c>
      <c r="M76" s="151">
        <v>58</v>
      </c>
      <c r="N76" s="151">
        <v>17</v>
      </c>
      <c r="O76" s="151">
        <v>20</v>
      </c>
      <c r="P76" s="151">
        <v>265</v>
      </c>
      <c r="Q76" s="151">
        <v>54</v>
      </c>
      <c r="R76" s="151">
        <v>60</v>
      </c>
      <c r="S76" s="151">
        <v>1550</v>
      </c>
      <c r="T76" s="151">
        <v>1470</v>
      </c>
      <c r="U76" s="151">
        <v>17</v>
      </c>
      <c r="V76" s="151">
        <v>427</v>
      </c>
      <c r="W76" s="151">
        <v>54</v>
      </c>
      <c r="X76" s="151">
        <v>96</v>
      </c>
      <c r="Y76" s="151">
        <v>1890</v>
      </c>
      <c r="Z76" s="151">
        <v>1530</v>
      </c>
      <c r="AA76" s="151">
        <v>58</v>
      </c>
      <c r="AB76" s="151">
        <v>906</v>
      </c>
      <c r="AC76" s="152">
        <v>798</v>
      </c>
    </row>
    <row r="77" spans="1:29" ht="11.25" customHeight="1">
      <c r="A77" s="268"/>
      <c r="B77" s="13" t="s">
        <v>256</v>
      </c>
      <c r="C77" s="150">
        <v>7</v>
      </c>
      <c r="D77" s="151">
        <v>43</v>
      </c>
      <c r="E77" s="151">
        <v>6</v>
      </c>
      <c r="F77" s="151">
        <v>1</v>
      </c>
      <c r="G77" s="151">
        <v>41</v>
      </c>
      <c r="H77" s="151">
        <v>27</v>
      </c>
      <c r="I77" s="151">
        <v>7</v>
      </c>
      <c r="J77" s="151">
        <v>366</v>
      </c>
      <c r="K77" s="151">
        <v>254</v>
      </c>
      <c r="L77" s="151">
        <v>3</v>
      </c>
      <c r="M77" s="151">
        <v>12</v>
      </c>
      <c r="N77" s="151">
        <v>0</v>
      </c>
      <c r="O77" s="151">
        <v>5</v>
      </c>
      <c r="P77" s="151">
        <v>59</v>
      </c>
      <c r="Q77" s="151">
        <v>4</v>
      </c>
      <c r="R77" s="151">
        <v>12</v>
      </c>
      <c r="S77" s="151">
        <v>360</v>
      </c>
      <c r="T77" s="151">
        <v>336</v>
      </c>
      <c r="U77" s="151">
        <v>5</v>
      </c>
      <c r="V77" s="151">
        <v>112</v>
      </c>
      <c r="W77" s="151">
        <v>0</v>
      </c>
      <c r="X77" s="151">
        <v>43</v>
      </c>
      <c r="Y77" s="151">
        <v>791</v>
      </c>
      <c r="Z77" s="151">
        <v>637</v>
      </c>
      <c r="AA77" s="151">
        <v>3</v>
      </c>
      <c r="AB77" s="151">
        <v>21</v>
      </c>
      <c r="AC77" s="152">
        <v>15</v>
      </c>
    </row>
    <row r="78" spans="1:29" ht="11.25" customHeight="1">
      <c r="A78" s="268"/>
      <c r="B78" s="13" t="s">
        <v>207</v>
      </c>
      <c r="C78" s="150">
        <v>4</v>
      </c>
      <c r="D78" s="151">
        <v>24</v>
      </c>
      <c r="E78" s="151">
        <v>2</v>
      </c>
      <c r="F78" s="151">
        <v>0</v>
      </c>
      <c r="G78" s="151">
        <v>15</v>
      </c>
      <c r="H78" s="151">
        <v>4</v>
      </c>
      <c r="I78" s="151">
        <v>1</v>
      </c>
      <c r="J78" s="151">
        <v>48</v>
      </c>
      <c r="K78" s="151">
        <v>0</v>
      </c>
      <c r="L78" s="151">
        <v>2</v>
      </c>
      <c r="M78" s="151">
        <v>11</v>
      </c>
      <c r="N78" s="151">
        <v>2</v>
      </c>
      <c r="O78" s="151">
        <v>3</v>
      </c>
      <c r="P78" s="151">
        <v>34</v>
      </c>
      <c r="Q78" s="151" t="s">
        <v>107</v>
      </c>
      <c r="R78" s="151">
        <v>0</v>
      </c>
      <c r="S78" s="151">
        <v>10</v>
      </c>
      <c r="T78" s="151">
        <v>5</v>
      </c>
      <c r="U78" s="151">
        <v>3</v>
      </c>
      <c r="V78" s="151">
        <v>73</v>
      </c>
      <c r="W78" s="151">
        <v>0</v>
      </c>
      <c r="X78" s="151">
        <v>9</v>
      </c>
      <c r="Y78" s="151">
        <v>145</v>
      </c>
      <c r="Z78" s="151">
        <v>113</v>
      </c>
      <c r="AA78" s="151" t="s">
        <v>107</v>
      </c>
      <c r="AB78" s="151" t="s">
        <v>107</v>
      </c>
      <c r="AC78" s="152" t="s">
        <v>107</v>
      </c>
    </row>
    <row r="79" spans="1:29" ht="11.25" customHeight="1">
      <c r="A79" s="268"/>
      <c r="B79" s="13" t="s">
        <v>208</v>
      </c>
      <c r="C79" s="150">
        <v>28</v>
      </c>
      <c r="D79" s="151">
        <v>229</v>
      </c>
      <c r="E79" s="151">
        <v>172</v>
      </c>
      <c r="F79" s="151">
        <v>165</v>
      </c>
      <c r="G79" s="151">
        <v>10400</v>
      </c>
      <c r="H79" s="151">
        <v>9010</v>
      </c>
      <c r="I79" s="151">
        <v>135</v>
      </c>
      <c r="J79" s="151">
        <v>9200</v>
      </c>
      <c r="K79" s="151">
        <v>8260</v>
      </c>
      <c r="L79" s="151">
        <v>5</v>
      </c>
      <c r="M79" s="151">
        <v>27</v>
      </c>
      <c r="N79" s="151">
        <v>12</v>
      </c>
      <c r="O79" s="151">
        <v>5</v>
      </c>
      <c r="P79" s="151">
        <v>60</v>
      </c>
      <c r="Q79" s="151">
        <v>1</v>
      </c>
      <c r="R79" s="151">
        <v>45</v>
      </c>
      <c r="S79" s="151">
        <v>959</v>
      </c>
      <c r="T79" s="151">
        <v>913</v>
      </c>
      <c r="U79" s="151">
        <v>6</v>
      </c>
      <c r="V79" s="151">
        <v>144</v>
      </c>
      <c r="W79" s="151">
        <v>6</v>
      </c>
      <c r="X79" s="151">
        <v>25</v>
      </c>
      <c r="Y79" s="151">
        <v>481</v>
      </c>
      <c r="Z79" s="151">
        <v>397</v>
      </c>
      <c r="AA79" s="151">
        <v>1</v>
      </c>
      <c r="AB79" s="151">
        <v>6</v>
      </c>
      <c r="AC79" s="152">
        <v>5</v>
      </c>
    </row>
    <row r="80" spans="1:29" ht="11.25" customHeight="1">
      <c r="A80" s="268" t="s">
        <v>259</v>
      </c>
      <c r="B80" s="13" t="s">
        <v>206</v>
      </c>
      <c r="C80" s="150">
        <v>36</v>
      </c>
      <c r="D80" s="151">
        <v>160</v>
      </c>
      <c r="E80" s="151">
        <v>58</v>
      </c>
      <c r="F80" s="151">
        <v>14</v>
      </c>
      <c r="G80" s="151">
        <v>661</v>
      </c>
      <c r="H80" s="151">
        <v>550</v>
      </c>
      <c r="I80" s="151">
        <v>23</v>
      </c>
      <c r="J80" s="151">
        <v>1460</v>
      </c>
      <c r="K80" s="151">
        <v>997</v>
      </c>
      <c r="L80" s="151">
        <v>8</v>
      </c>
      <c r="M80" s="151">
        <v>45</v>
      </c>
      <c r="N80" s="151">
        <v>13</v>
      </c>
      <c r="O80" s="151">
        <v>19</v>
      </c>
      <c r="P80" s="151">
        <v>258</v>
      </c>
      <c r="Q80" s="151">
        <v>58</v>
      </c>
      <c r="R80" s="151">
        <v>60</v>
      </c>
      <c r="S80" s="151">
        <v>1460</v>
      </c>
      <c r="T80" s="151">
        <v>1370</v>
      </c>
      <c r="U80" s="151">
        <v>16</v>
      </c>
      <c r="V80" s="151">
        <v>410</v>
      </c>
      <c r="W80" s="151">
        <v>52</v>
      </c>
      <c r="X80" s="151">
        <v>90</v>
      </c>
      <c r="Y80" s="151">
        <v>1690</v>
      </c>
      <c r="Z80" s="151">
        <v>1360</v>
      </c>
      <c r="AA80" s="151">
        <v>57</v>
      </c>
      <c r="AB80" s="151">
        <v>791</v>
      </c>
      <c r="AC80" s="152">
        <v>695</v>
      </c>
    </row>
    <row r="81" spans="1:29" ht="11.25" customHeight="1">
      <c r="A81" s="268"/>
      <c r="B81" s="13" t="s">
        <v>256</v>
      </c>
      <c r="C81" s="150">
        <v>7</v>
      </c>
      <c r="D81" s="151">
        <v>35</v>
      </c>
      <c r="E81" s="151">
        <v>6</v>
      </c>
      <c r="F81" s="151">
        <v>1</v>
      </c>
      <c r="G81" s="151">
        <v>36</v>
      </c>
      <c r="H81" s="151">
        <v>23</v>
      </c>
      <c r="I81" s="151">
        <v>7</v>
      </c>
      <c r="J81" s="151">
        <v>352</v>
      </c>
      <c r="K81" s="151">
        <v>244</v>
      </c>
      <c r="L81" s="151">
        <v>2</v>
      </c>
      <c r="M81" s="151">
        <v>10</v>
      </c>
      <c r="N81" s="151">
        <v>0</v>
      </c>
      <c r="O81" s="151">
        <v>5</v>
      </c>
      <c r="P81" s="151">
        <v>55</v>
      </c>
      <c r="Q81" s="151">
        <v>3</v>
      </c>
      <c r="R81" s="151">
        <v>12</v>
      </c>
      <c r="S81" s="151">
        <v>340</v>
      </c>
      <c r="T81" s="151">
        <v>320</v>
      </c>
      <c r="U81" s="151">
        <v>5</v>
      </c>
      <c r="V81" s="151">
        <v>111</v>
      </c>
      <c r="W81" s="151">
        <v>0</v>
      </c>
      <c r="X81" s="151">
        <v>42</v>
      </c>
      <c r="Y81" s="151">
        <v>830</v>
      </c>
      <c r="Z81" s="151">
        <v>670</v>
      </c>
      <c r="AA81" s="151">
        <v>2</v>
      </c>
      <c r="AB81" s="151">
        <v>18</v>
      </c>
      <c r="AC81" s="152">
        <v>13</v>
      </c>
    </row>
    <row r="82" spans="1:29" ht="11.25" customHeight="1">
      <c r="A82" s="268"/>
      <c r="B82" s="13" t="s">
        <v>207</v>
      </c>
      <c r="C82" s="150">
        <v>4</v>
      </c>
      <c r="D82" s="151">
        <v>17</v>
      </c>
      <c r="E82" s="151">
        <v>1</v>
      </c>
      <c r="F82" s="151">
        <v>0</v>
      </c>
      <c r="G82" s="151">
        <v>11</v>
      </c>
      <c r="H82" s="151">
        <v>2</v>
      </c>
      <c r="I82" s="151">
        <v>1</v>
      </c>
      <c r="J82" s="151">
        <v>48</v>
      </c>
      <c r="K82" s="151">
        <v>0</v>
      </c>
      <c r="L82" s="151">
        <v>2</v>
      </c>
      <c r="M82" s="151">
        <v>9</v>
      </c>
      <c r="N82" s="151">
        <v>2</v>
      </c>
      <c r="O82" s="151">
        <v>3</v>
      </c>
      <c r="P82" s="151">
        <v>33</v>
      </c>
      <c r="Q82" s="151" t="s">
        <v>107</v>
      </c>
      <c r="R82" s="151">
        <v>0</v>
      </c>
      <c r="S82" s="151">
        <v>11</v>
      </c>
      <c r="T82" s="151">
        <v>5</v>
      </c>
      <c r="U82" s="151">
        <v>3</v>
      </c>
      <c r="V82" s="151">
        <v>74</v>
      </c>
      <c r="W82" s="151">
        <v>0</v>
      </c>
      <c r="X82" s="151">
        <v>9</v>
      </c>
      <c r="Y82" s="151">
        <v>166</v>
      </c>
      <c r="Z82" s="151">
        <v>132</v>
      </c>
      <c r="AA82" s="151" t="s">
        <v>107</v>
      </c>
      <c r="AB82" s="151" t="s">
        <v>107</v>
      </c>
      <c r="AC82" s="152" t="s">
        <v>107</v>
      </c>
    </row>
    <row r="83" spans="1:29" ht="11.25" customHeight="1">
      <c r="A83" s="268"/>
      <c r="B83" s="13" t="s">
        <v>208</v>
      </c>
      <c r="C83" s="150">
        <v>29</v>
      </c>
      <c r="D83" s="151">
        <v>168</v>
      </c>
      <c r="E83" s="151">
        <v>125</v>
      </c>
      <c r="F83" s="151">
        <v>165</v>
      </c>
      <c r="G83" s="151">
        <v>8910</v>
      </c>
      <c r="H83" s="151">
        <v>7980</v>
      </c>
      <c r="I83" s="151">
        <v>139</v>
      </c>
      <c r="J83" s="151">
        <v>9380</v>
      </c>
      <c r="K83" s="151">
        <v>8430</v>
      </c>
      <c r="L83" s="151">
        <v>4</v>
      </c>
      <c r="M83" s="151">
        <v>21</v>
      </c>
      <c r="N83" s="151">
        <v>7</v>
      </c>
      <c r="O83" s="151">
        <v>5</v>
      </c>
      <c r="P83" s="151">
        <v>57</v>
      </c>
      <c r="Q83" s="151">
        <v>1</v>
      </c>
      <c r="R83" s="151">
        <v>48</v>
      </c>
      <c r="S83" s="151">
        <v>1020</v>
      </c>
      <c r="T83" s="151">
        <v>966</v>
      </c>
      <c r="U83" s="151">
        <v>7</v>
      </c>
      <c r="V83" s="151">
        <v>164</v>
      </c>
      <c r="W83" s="151">
        <v>13</v>
      </c>
      <c r="X83" s="151">
        <v>24</v>
      </c>
      <c r="Y83" s="151">
        <v>513</v>
      </c>
      <c r="Z83" s="151">
        <v>426</v>
      </c>
      <c r="AA83" s="151">
        <v>1</v>
      </c>
      <c r="AB83" s="151">
        <v>5</v>
      </c>
      <c r="AC83" s="152">
        <v>4</v>
      </c>
    </row>
    <row r="84" spans="1:29" ht="11.25" customHeight="1">
      <c r="A84" s="268" t="s">
        <v>260</v>
      </c>
      <c r="B84" s="13" t="s">
        <v>206</v>
      </c>
      <c r="C84" s="150">
        <v>34</v>
      </c>
      <c r="D84" s="151">
        <v>198</v>
      </c>
      <c r="E84" s="151">
        <v>76</v>
      </c>
      <c r="F84" s="151">
        <v>16</v>
      </c>
      <c r="G84" s="151">
        <v>704</v>
      </c>
      <c r="H84" s="151">
        <v>591</v>
      </c>
      <c r="I84" s="151">
        <v>22</v>
      </c>
      <c r="J84" s="151">
        <v>1490</v>
      </c>
      <c r="K84" s="151">
        <v>1020</v>
      </c>
      <c r="L84" s="151">
        <v>7</v>
      </c>
      <c r="M84" s="151">
        <v>41</v>
      </c>
      <c r="N84" s="151">
        <v>10</v>
      </c>
      <c r="O84" s="151">
        <v>19</v>
      </c>
      <c r="P84" s="151">
        <v>262</v>
      </c>
      <c r="Q84" s="151">
        <v>63</v>
      </c>
      <c r="R84" s="151">
        <v>60</v>
      </c>
      <c r="S84" s="151">
        <v>1530</v>
      </c>
      <c r="T84" s="151">
        <v>1460</v>
      </c>
      <c r="U84" s="151">
        <v>17</v>
      </c>
      <c r="V84" s="151">
        <v>425</v>
      </c>
      <c r="W84" s="151">
        <v>52</v>
      </c>
      <c r="X84" s="151">
        <v>86</v>
      </c>
      <c r="Y84" s="151">
        <v>1640</v>
      </c>
      <c r="Z84" s="151">
        <v>1320</v>
      </c>
      <c r="AA84" s="151">
        <v>57</v>
      </c>
      <c r="AB84" s="151">
        <v>824</v>
      </c>
      <c r="AC84" s="152">
        <v>719</v>
      </c>
    </row>
    <row r="85" spans="1:29" ht="11.25" customHeight="1">
      <c r="A85" s="268"/>
      <c r="B85" s="13" t="s">
        <v>256</v>
      </c>
      <c r="C85" s="150">
        <v>8</v>
      </c>
      <c r="D85" s="151">
        <v>43</v>
      </c>
      <c r="E85" s="151">
        <v>7</v>
      </c>
      <c r="F85" s="151">
        <v>1</v>
      </c>
      <c r="G85" s="151">
        <v>44</v>
      </c>
      <c r="H85" s="151">
        <v>31</v>
      </c>
      <c r="I85" s="151">
        <v>7</v>
      </c>
      <c r="J85" s="151">
        <v>346</v>
      </c>
      <c r="K85" s="151">
        <v>238</v>
      </c>
      <c r="L85" s="151">
        <v>2</v>
      </c>
      <c r="M85" s="151">
        <v>10</v>
      </c>
      <c r="N85" s="151">
        <v>0</v>
      </c>
      <c r="O85" s="151">
        <v>5</v>
      </c>
      <c r="P85" s="151">
        <v>56</v>
      </c>
      <c r="Q85" s="151">
        <v>3</v>
      </c>
      <c r="R85" s="151">
        <v>12</v>
      </c>
      <c r="S85" s="151">
        <v>350</v>
      </c>
      <c r="T85" s="151">
        <v>303</v>
      </c>
      <c r="U85" s="151">
        <v>5</v>
      </c>
      <c r="V85" s="151">
        <v>113</v>
      </c>
      <c r="W85" s="151">
        <v>0</v>
      </c>
      <c r="X85" s="151">
        <v>37</v>
      </c>
      <c r="Y85" s="151">
        <v>750</v>
      </c>
      <c r="Z85" s="151">
        <v>597</v>
      </c>
      <c r="AA85" s="151">
        <v>2</v>
      </c>
      <c r="AB85" s="151">
        <v>20</v>
      </c>
      <c r="AC85" s="152">
        <v>15</v>
      </c>
    </row>
    <row r="86" spans="1:29" ht="11.25" customHeight="1">
      <c r="A86" s="268"/>
      <c r="B86" s="13" t="s">
        <v>207</v>
      </c>
      <c r="C86" s="150">
        <v>5</v>
      </c>
      <c r="D86" s="151">
        <v>22</v>
      </c>
      <c r="E86" s="151">
        <v>2</v>
      </c>
      <c r="F86" s="151">
        <v>0</v>
      </c>
      <c r="G86" s="151">
        <v>11</v>
      </c>
      <c r="H86" s="151">
        <v>2</v>
      </c>
      <c r="I86" s="151">
        <v>1</v>
      </c>
      <c r="J86" s="151">
        <v>48</v>
      </c>
      <c r="K86" s="151">
        <v>0</v>
      </c>
      <c r="L86" s="151">
        <v>2</v>
      </c>
      <c r="M86" s="151">
        <v>9</v>
      </c>
      <c r="N86" s="151">
        <v>2</v>
      </c>
      <c r="O86" s="151">
        <v>3</v>
      </c>
      <c r="P86" s="151">
        <v>32</v>
      </c>
      <c r="Q86" s="151" t="s">
        <v>107</v>
      </c>
      <c r="R86" s="151">
        <v>0</v>
      </c>
      <c r="S86" s="151">
        <v>10</v>
      </c>
      <c r="T86" s="151">
        <v>5</v>
      </c>
      <c r="U86" s="151">
        <v>3</v>
      </c>
      <c r="V86" s="151">
        <v>71</v>
      </c>
      <c r="W86" s="151">
        <v>0</v>
      </c>
      <c r="X86" s="151">
        <v>9</v>
      </c>
      <c r="Y86" s="151">
        <v>156</v>
      </c>
      <c r="Z86" s="151">
        <v>123</v>
      </c>
      <c r="AA86" s="151" t="s">
        <v>107</v>
      </c>
      <c r="AB86" s="151" t="s">
        <v>107</v>
      </c>
      <c r="AC86" s="152" t="s">
        <v>107</v>
      </c>
    </row>
    <row r="87" spans="1:29" ht="11.25" customHeight="1">
      <c r="A87" s="268"/>
      <c r="B87" s="13" t="s">
        <v>208</v>
      </c>
      <c r="C87" s="150">
        <v>29</v>
      </c>
      <c r="D87" s="151">
        <v>200</v>
      </c>
      <c r="E87" s="151">
        <v>149</v>
      </c>
      <c r="F87" s="151">
        <v>172</v>
      </c>
      <c r="G87" s="151">
        <v>9590</v>
      </c>
      <c r="H87" s="151">
        <v>8660</v>
      </c>
      <c r="I87" s="151">
        <v>145</v>
      </c>
      <c r="J87" s="151">
        <v>10100</v>
      </c>
      <c r="K87" s="151">
        <v>9020</v>
      </c>
      <c r="L87" s="151">
        <v>3</v>
      </c>
      <c r="M87" s="151">
        <v>15</v>
      </c>
      <c r="N87" s="151">
        <v>4</v>
      </c>
      <c r="O87" s="151">
        <v>5</v>
      </c>
      <c r="P87" s="151">
        <v>52</v>
      </c>
      <c r="Q87" s="151">
        <v>2</v>
      </c>
      <c r="R87" s="151">
        <v>49</v>
      </c>
      <c r="S87" s="151">
        <v>1080</v>
      </c>
      <c r="T87" s="151">
        <v>1040</v>
      </c>
      <c r="U87" s="151">
        <v>6</v>
      </c>
      <c r="V87" s="151">
        <v>137</v>
      </c>
      <c r="W87" s="151">
        <v>5</v>
      </c>
      <c r="X87" s="151">
        <v>24</v>
      </c>
      <c r="Y87" s="151">
        <v>501</v>
      </c>
      <c r="Z87" s="151">
        <v>414</v>
      </c>
      <c r="AA87" s="151">
        <v>1</v>
      </c>
      <c r="AB87" s="151">
        <v>5</v>
      </c>
      <c r="AC87" s="152">
        <v>3</v>
      </c>
    </row>
    <row r="88" spans="1:29" ht="11.25" customHeight="1">
      <c r="A88" s="268" t="s">
        <v>261</v>
      </c>
      <c r="B88" s="13" t="s">
        <v>206</v>
      </c>
      <c r="C88" s="150">
        <v>34</v>
      </c>
      <c r="D88" s="151">
        <v>194</v>
      </c>
      <c r="E88" s="151">
        <v>72</v>
      </c>
      <c r="F88" s="151">
        <v>14</v>
      </c>
      <c r="G88" s="151">
        <v>635</v>
      </c>
      <c r="H88" s="151">
        <v>528</v>
      </c>
      <c r="I88" s="151">
        <v>21</v>
      </c>
      <c r="J88" s="151">
        <v>1350</v>
      </c>
      <c r="K88" s="151">
        <v>892</v>
      </c>
      <c r="L88" s="151">
        <v>6</v>
      </c>
      <c r="M88" s="151">
        <v>40</v>
      </c>
      <c r="N88" s="151">
        <v>10</v>
      </c>
      <c r="O88" s="151">
        <v>17</v>
      </c>
      <c r="P88" s="151">
        <v>236</v>
      </c>
      <c r="Q88" s="151">
        <v>57</v>
      </c>
      <c r="R88" s="151">
        <v>61</v>
      </c>
      <c r="S88" s="151">
        <v>1520</v>
      </c>
      <c r="T88" s="151">
        <v>1450</v>
      </c>
      <c r="U88" s="151">
        <v>17</v>
      </c>
      <c r="V88" s="151">
        <v>439</v>
      </c>
      <c r="W88" s="151">
        <v>60</v>
      </c>
      <c r="X88" s="151">
        <v>85</v>
      </c>
      <c r="Y88" s="151">
        <v>1670</v>
      </c>
      <c r="Z88" s="151">
        <v>1340</v>
      </c>
      <c r="AA88" s="151">
        <v>56</v>
      </c>
      <c r="AB88" s="151">
        <v>728</v>
      </c>
      <c r="AC88" s="152">
        <v>630</v>
      </c>
    </row>
    <row r="89" spans="1:29" ht="11.25" customHeight="1">
      <c r="A89" s="268"/>
      <c r="B89" s="13" t="s">
        <v>256</v>
      </c>
      <c r="C89" s="150">
        <v>8</v>
      </c>
      <c r="D89" s="151">
        <v>45</v>
      </c>
      <c r="E89" s="151">
        <v>9</v>
      </c>
      <c r="F89" s="151">
        <v>1</v>
      </c>
      <c r="G89" s="151">
        <v>43</v>
      </c>
      <c r="H89" s="151">
        <v>30</v>
      </c>
      <c r="I89" s="151">
        <v>7</v>
      </c>
      <c r="J89" s="151">
        <v>380</v>
      </c>
      <c r="K89" s="151">
        <v>269</v>
      </c>
      <c r="L89" s="151">
        <v>2</v>
      </c>
      <c r="M89" s="151">
        <v>12</v>
      </c>
      <c r="N89" s="151">
        <v>1</v>
      </c>
      <c r="O89" s="151">
        <v>4</v>
      </c>
      <c r="P89" s="151">
        <v>58</v>
      </c>
      <c r="Q89" s="151">
        <v>8</v>
      </c>
      <c r="R89" s="151">
        <v>11</v>
      </c>
      <c r="S89" s="151">
        <v>313</v>
      </c>
      <c r="T89" s="151">
        <v>295</v>
      </c>
      <c r="U89" s="151">
        <v>5</v>
      </c>
      <c r="V89" s="151">
        <v>118</v>
      </c>
      <c r="W89" s="151">
        <v>0</v>
      </c>
      <c r="X89" s="151">
        <v>35</v>
      </c>
      <c r="Y89" s="151">
        <v>758</v>
      </c>
      <c r="Z89" s="151">
        <v>603</v>
      </c>
      <c r="AA89" s="151">
        <v>2</v>
      </c>
      <c r="AB89" s="151">
        <v>17</v>
      </c>
      <c r="AC89" s="152">
        <v>14</v>
      </c>
    </row>
    <row r="90" spans="1:29" ht="11.25" customHeight="1">
      <c r="A90" s="268"/>
      <c r="B90" s="13" t="s">
        <v>207</v>
      </c>
      <c r="C90" s="150">
        <v>5</v>
      </c>
      <c r="D90" s="151">
        <v>26</v>
      </c>
      <c r="E90" s="151">
        <v>6</v>
      </c>
      <c r="F90" s="151">
        <v>0</v>
      </c>
      <c r="G90" s="151">
        <v>11</v>
      </c>
      <c r="H90" s="151">
        <v>2</v>
      </c>
      <c r="I90" s="151">
        <v>1</v>
      </c>
      <c r="J90" s="151">
        <v>52</v>
      </c>
      <c r="K90" s="151">
        <v>4</v>
      </c>
      <c r="L90" s="151">
        <v>1</v>
      </c>
      <c r="M90" s="151">
        <v>8</v>
      </c>
      <c r="N90" s="151">
        <v>1</v>
      </c>
      <c r="O90" s="151">
        <v>3</v>
      </c>
      <c r="P90" s="151">
        <v>34</v>
      </c>
      <c r="Q90" s="151">
        <v>2</v>
      </c>
      <c r="R90" s="151">
        <v>0</v>
      </c>
      <c r="S90" s="151">
        <v>10</v>
      </c>
      <c r="T90" s="151">
        <v>5</v>
      </c>
      <c r="U90" s="151">
        <v>3</v>
      </c>
      <c r="V90" s="151">
        <v>82</v>
      </c>
      <c r="W90" s="151">
        <v>0</v>
      </c>
      <c r="X90" s="151">
        <v>9</v>
      </c>
      <c r="Y90" s="151">
        <v>158</v>
      </c>
      <c r="Z90" s="151">
        <v>126</v>
      </c>
      <c r="AA90" s="151" t="s">
        <v>107</v>
      </c>
      <c r="AB90" s="151" t="s">
        <v>107</v>
      </c>
      <c r="AC90" s="152" t="s">
        <v>107</v>
      </c>
    </row>
    <row r="91" spans="1:29" ht="11.25" customHeight="1">
      <c r="A91" s="268"/>
      <c r="B91" s="13" t="s">
        <v>208</v>
      </c>
      <c r="C91" s="150">
        <v>27</v>
      </c>
      <c r="D91" s="151">
        <v>184</v>
      </c>
      <c r="E91" s="151">
        <v>134</v>
      </c>
      <c r="F91" s="151">
        <v>174</v>
      </c>
      <c r="G91" s="151">
        <v>9690</v>
      </c>
      <c r="H91" s="151">
        <v>8720</v>
      </c>
      <c r="I91" s="151">
        <v>155</v>
      </c>
      <c r="J91" s="151">
        <v>10700</v>
      </c>
      <c r="K91" s="151">
        <v>9660</v>
      </c>
      <c r="L91" s="151">
        <v>4</v>
      </c>
      <c r="M91" s="151">
        <v>22</v>
      </c>
      <c r="N91" s="151">
        <v>7</v>
      </c>
      <c r="O91" s="151">
        <v>4</v>
      </c>
      <c r="P91" s="151">
        <v>57</v>
      </c>
      <c r="Q91" s="151">
        <v>2</v>
      </c>
      <c r="R91" s="151">
        <v>48</v>
      </c>
      <c r="S91" s="151">
        <v>1030</v>
      </c>
      <c r="T91" s="151">
        <v>992</v>
      </c>
      <c r="U91" s="151">
        <v>6</v>
      </c>
      <c r="V91" s="151">
        <v>139</v>
      </c>
      <c r="W91" s="151">
        <v>2</v>
      </c>
      <c r="X91" s="151">
        <v>24</v>
      </c>
      <c r="Y91" s="151">
        <v>513</v>
      </c>
      <c r="Z91" s="151">
        <v>424</v>
      </c>
      <c r="AA91" s="151">
        <v>1</v>
      </c>
      <c r="AB91" s="151">
        <v>4</v>
      </c>
      <c r="AC91" s="152">
        <v>3</v>
      </c>
    </row>
    <row r="92" spans="1:29" ht="11.25" customHeight="1">
      <c r="A92" s="268" t="s">
        <v>262</v>
      </c>
      <c r="B92" s="13" t="s">
        <v>206</v>
      </c>
      <c r="C92" s="150">
        <v>34</v>
      </c>
      <c r="D92" s="151">
        <v>177</v>
      </c>
      <c r="E92" s="151">
        <v>56</v>
      </c>
      <c r="F92" s="151">
        <v>12</v>
      </c>
      <c r="G92" s="151">
        <v>458</v>
      </c>
      <c r="H92" s="151">
        <v>362</v>
      </c>
      <c r="I92" s="151">
        <v>19</v>
      </c>
      <c r="J92" s="151">
        <v>1210</v>
      </c>
      <c r="K92" s="151">
        <v>765</v>
      </c>
      <c r="L92" s="151">
        <v>6</v>
      </c>
      <c r="M92" s="151">
        <v>38</v>
      </c>
      <c r="N92" s="151">
        <v>8</v>
      </c>
      <c r="O92" s="151">
        <v>17</v>
      </c>
      <c r="P92" s="151">
        <v>233</v>
      </c>
      <c r="Q92" s="151">
        <v>53</v>
      </c>
      <c r="R92" s="151">
        <v>61</v>
      </c>
      <c r="S92" s="151">
        <v>1430</v>
      </c>
      <c r="T92" s="151">
        <v>1360</v>
      </c>
      <c r="U92" s="151">
        <v>17</v>
      </c>
      <c r="V92" s="151">
        <v>439</v>
      </c>
      <c r="W92" s="151">
        <v>59</v>
      </c>
      <c r="X92" s="151">
        <v>83</v>
      </c>
      <c r="Y92" s="151">
        <v>1250</v>
      </c>
      <c r="Z92" s="151">
        <v>973</v>
      </c>
      <c r="AA92" s="151">
        <v>54</v>
      </c>
      <c r="AB92" s="151">
        <v>742</v>
      </c>
      <c r="AC92" s="152">
        <v>634</v>
      </c>
    </row>
    <row r="93" spans="1:29" ht="11.25" customHeight="1">
      <c r="A93" s="268"/>
      <c r="B93" s="13" t="s">
        <v>256</v>
      </c>
      <c r="C93" s="150">
        <v>8</v>
      </c>
      <c r="D93" s="151">
        <v>44</v>
      </c>
      <c r="E93" s="151">
        <v>8</v>
      </c>
      <c r="F93" s="151">
        <v>1</v>
      </c>
      <c r="G93" s="151">
        <v>32</v>
      </c>
      <c r="H93" s="151">
        <v>20</v>
      </c>
      <c r="I93" s="151">
        <v>7</v>
      </c>
      <c r="J93" s="151">
        <v>386</v>
      </c>
      <c r="K93" s="151">
        <v>274</v>
      </c>
      <c r="L93" s="151">
        <v>2</v>
      </c>
      <c r="M93" s="151">
        <v>11</v>
      </c>
      <c r="N93" s="151">
        <v>0</v>
      </c>
      <c r="O93" s="151">
        <v>4</v>
      </c>
      <c r="P93" s="151">
        <v>58</v>
      </c>
      <c r="Q93" s="151">
        <v>8</v>
      </c>
      <c r="R93" s="151">
        <v>11</v>
      </c>
      <c r="S93" s="151">
        <v>334</v>
      </c>
      <c r="T93" s="151">
        <v>316</v>
      </c>
      <c r="U93" s="151">
        <v>5</v>
      </c>
      <c r="V93" s="151">
        <v>118</v>
      </c>
      <c r="W93" s="151">
        <v>0</v>
      </c>
      <c r="X93" s="151">
        <v>35</v>
      </c>
      <c r="Y93" s="151">
        <v>568</v>
      </c>
      <c r="Z93" s="151">
        <v>442</v>
      </c>
      <c r="AA93" s="151">
        <v>2</v>
      </c>
      <c r="AB93" s="151">
        <v>19</v>
      </c>
      <c r="AC93" s="152">
        <v>15</v>
      </c>
    </row>
    <row r="94" spans="1:29" ht="11.25" customHeight="1">
      <c r="A94" s="268"/>
      <c r="B94" s="13" t="s">
        <v>207</v>
      </c>
      <c r="C94" s="150">
        <v>5</v>
      </c>
      <c r="D94" s="151">
        <v>25</v>
      </c>
      <c r="E94" s="151">
        <v>5</v>
      </c>
      <c r="F94" s="151">
        <v>0</v>
      </c>
      <c r="G94" s="151">
        <v>11</v>
      </c>
      <c r="H94" s="151">
        <v>2</v>
      </c>
      <c r="I94" s="151">
        <v>1</v>
      </c>
      <c r="J94" s="151">
        <v>52</v>
      </c>
      <c r="K94" s="151">
        <v>4</v>
      </c>
      <c r="L94" s="151">
        <v>1</v>
      </c>
      <c r="M94" s="151">
        <v>8</v>
      </c>
      <c r="N94" s="151">
        <v>1</v>
      </c>
      <c r="O94" s="151">
        <v>3</v>
      </c>
      <c r="P94" s="151">
        <v>34</v>
      </c>
      <c r="Q94" s="151">
        <v>2</v>
      </c>
      <c r="R94" s="151">
        <v>0</v>
      </c>
      <c r="S94" s="151">
        <v>10</v>
      </c>
      <c r="T94" s="151">
        <v>5</v>
      </c>
      <c r="U94" s="151">
        <v>3</v>
      </c>
      <c r="V94" s="151">
        <v>82</v>
      </c>
      <c r="W94" s="151">
        <v>0</v>
      </c>
      <c r="X94" s="151">
        <v>9</v>
      </c>
      <c r="Y94" s="151">
        <v>113</v>
      </c>
      <c r="Z94" s="151">
        <v>87</v>
      </c>
      <c r="AA94" s="151" t="s">
        <v>107</v>
      </c>
      <c r="AB94" s="151" t="s">
        <v>107</v>
      </c>
      <c r="AC94" s="152" t="s">
        <v>107</v>
      </c>
    </row>
    <row r="95" spans="1:29" ht="11.25" customHeight="1" thickBot="1">
      <c r="A95" s="310"/>
      <c r="B95" s="46" t="s">
        <v>208</v>
      </c>
      <c r="C95" s="153">
        <v>27</v>
      </c>
      <c r="D95" s="154">
        <v>181</v>
      </c>
      <c r="E95" s="154">
        <v>133</v>
      </c>
      <c r="F95" s="154">
        <v>174</v>
      </c>
      <c r="G95" s="154">
        <v>9100</v>
      </c>
      <c r="H95" s="154">
        <v>8070</v>
      </c>
      <c r="I95" s="154">
        <v>173</v>
      </c>
      <c r="J95" s="154">
        <v>12900</v>
      </c>
      <c r="K95" s="154">
        <v>11600</v>
      </c>
      <c r="L95" s="154">
        <v>3</v>
      </c>
      <c r="M95" s="154">
        <v>21</v>
      </c>
      <c r="N95" s="154">
        <v>6</v>
      </c>
      <c r="O95" s="154">
        <v>4</v>
      </c>
      <c r="P95" s="154">
        <v>57</v>
      </c>
      <c r="Q95" s="154">
        <v>2</v>
      </c>
      <c r="R95" s="154">
        <v>49</v>
      </c>
      <c r="S95" s="154">
        <v>1080</v>
      </c>
      <c r="T95" s="154">
        <v>1040</v>
      </c>
      <c r="U95" s="154">
        <v>6</v>
      </c>
      <c r="V95" s="154">
        <v>139</v>
      </c>
      <c r="W95" s="154">
        <v>2</v>
      </c>
      <c r="X95" s="154">
        <v>24</v>
      </c>
      <c r="Y95" s="154">
        <v>376</v>
      </c>
      <c r="Z95" s="154">
        <v>305</v>
      </c>
      <c r="AA95" s="154">
        <v>1</v>
      </c>
      <c r="AB95" s="154">
        <v>5</v>
      </c>
      <c r="AC95" s="155">
        <v>4</v>
      </c>
    </row>
    <row r="96" spans="1:29">
      <c r="A96" s="5" t="s">
        <v>19</v>
      </c>
    </row>
  </sheetData>
  <mergeCells count="85">
    <mergeCell ref="S17:S18"/>
    <mergeCell ref="AB17:AB18"/>
    <mergeCell ref="AC17:AC18"/>
    <mergeCell ref="V17:V18"/>
    <mergeCell ref="W17:W18"/>
    <mergeCell ref="Y17:Y18"/>
    <mergeCell ref="Z17:Z18"/>
    <mergeCell ref="K17:K18"/>
    <mergeCell ref="M17:M18"/>
    <mergeCell ref="N17:N18"/>
    <mergeCell ref="N3:N4"/>
    <mergeCell ref="P17:P18"/>
    <mergeCell ref="Q17:Q18"/>
    <mergeCell ref="AC3:AC4"/>
    <mergeCell ref="Q3:Q4"/>
    <mergeCell ref="T3:T4"/>
    <mergeCell ref="V3:V4"/>
    <mergeCell ref="W3:W4"/>
    <mergeCell ref="S3:S4"/>
    <mergeCell ref="Y3:Y4"/>
    <mergeCell ref="Z3:Z4"/>
    <mergeCell ref="F16:H16"/>
    <mergeCell ref="AB3:AB4"/>
    <mergeCell ref="D17:D18"/>
    <mergeCell ref="E17:E18"/>
    <mergeCell ref="G17:G18"/>
    <mergeCell ref="H17:H18"/>
    <mergeCell ref="E3:E4"/>
    <mergeCell ref="H3:H4"/>
    <mergeCell ref="T17:T18"/>
    <mergeCell ref="J17:J18"/>
    <mergeCell ref="U16:W16"/>
    <mergeCell ref="X16:Z16"/>
    <mergeCell ref="AA16:AC16"/>
    <mergeCell ref="I16:K16"/>
    <mergeCell ref="L16:N16"/>
    <mergeCell ref="O16:Q16"/>
    <mergeCell ref="R16:T16"/>
    <mergeCell ref="A2:B5"/>
    <mergeCell ref="C2:E2"/>
    <mergeCell ref="F2:H2"/>
    <mergeCell ref="I2:K2"/>
    <mergeCell ref="K3:K4"/>
    <mergeCell ref="R30:T30"/>
    <mergeCell ref="O30:Q30"/>
    <mergeCell ref="I30:K30"/>
    <mergeCell ref="A16:B19"/>
    <mergeCell ref="C16:E16"/>
    <mergeCell ref="U30:W30"/>
    <mergeCell ref="X30:Z30"/>
    <mergeCell ref="AA30:AC30"/>
    <mergeCell ref="AA2:AC2"/>
    <mergeCell ref="L2:N2"/>
    <mergeCell ref="O2:Q2"/>
    <mergeCell ref="R2:T2"/>
    <mergeCell ref="U2:W2"/>
    <mergeCell ref="X2:Z2"/>
    <mergeCell ref="L30:N30"/>
    <mergeCell ref="A34:A37"/>
    <mergeCell ref="A38:A41"/>
    <mergeCell ref="A30:B33"/>
    <mergeCell ref="A58:A61"/>
    <mergeCell ref="C30:E30"/>
    <mergeCell ref="F30:H30"/>
    <mergeCell ref="A42:A45"/>
    <mergeCell ref="A46:A49"/>
    <mergeCell ref="A50:A53"/>
    <mergeCell ref="A54:A57"/>
    <mergeCell ref="AA64:AC64"/>
    <mergeCell ref="A68:A71"/>
    <mergeCell ref="A72:A75"/>
    <mergeCell ref="A64:B67"/>
    <mergeCell ref="C64:E64"/>
    <mergeCell ref="F64:H64"/>
    <mergeCell ref="I64:K64"/>
    <mergeCell ref="L64:N64"/>
    <mergeCell ref="O64:Q64"/>
    <mergeCell ref="A92:A95"/>
    <mergeCell ref="R64:T64"/>
    <mergeCell ref="U64:W64"/>
    <mergeCell ref="X64:Z64"/>
    <mergeCell ref="A76:A79"/>
    <mergeCell ref="A80:A83"/>
    <mergeCell ref="A84:A87"/>
    <mergeCell ref="A88:A9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&amp;C&amp;"明朝,標準"- 68 -</oddFooter>
  </headerFooter>
  <rowBreaks count="1" manualBreakCount="1">
    <brk id="28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43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19.5" customHeight="1">
      <c r="A1" s="9" t="s">
        <v>151</v>
      </c>
    </row>
    <row r="2" spans="1:8" ht="14.25" thickBot="1">
      <c r="B2" s="5" t="s">
        <v>30</v>
      </c>
      <c r="H2" s="10" t="s">
        <v>38</v>
      </c>
    </row>
    <row r="3" spans="1:8" ht="14.25" customHeight="1">
      <c r="A3" s="274" t="s">
        <v>205</v>
      </c>
      <c r="B3" s="274"/>
      <c r="C3" s="261" t="s">
        <v>36</v>
      </c>
      <c r="D3" s="261"/>
      <c r="E3" s="261"/>
      <c r="F3" s="261" t="s">
        <v>37</v>
      </c>
      <c r="G3" s="261"/>
      <c r="H3" s="263"/>
    </row>
    <row r="4" spans="1:8">
      <c r="A4" s="270"/>
      <c r="B4" s="270"/>
      <c r="C4" s="13" t="s">
        <v>31</v>
      </c>
      <c r="D4" s="13" t="s">
        <v>211</v>
      </c>
      <c r="E4" s="235" t="s">
        <v>32</v>
      </c>
      <c r="F4" s="13" t="s">
        <v>33</v>
      </c>
      <c r="G4" s="13" t="s">
        <v>34</v>
      </c>
      <c r="H4" s="14" t="s">
        <v>35</v>
      </c>
    </row>
    <row r="5" spans="1:8" hidden="1">
      <c r="A5" s="282" t="s">
        <v>258</v>
      </c>
      <c r="B5" s="269"/>
      <c r="C5" s="15">
        <f t="shared" ref="C5:H5" si="0">SUM(C18:C21)</f>
        <v>3650</v>
      </c>
      <c r="D5" s="15">
        <f t="shared" si="0"/>
        <v>106795</v>
      </c>
      <c r="E5" s="15">
        <f t="shared" si="0"/>
        <v>17856</v>
      </c>
      <c r="F5" s="15">
        <f t="shared" si="0"/>
        <v>18</v>
      </c>
      <c r="G5" s="15">
        <f t="shared" si="0"/>
        <v>2886</v>
      </c>
      <c r="H5" s="15">
        <f t="shared" si="0"/>
        <v>747</v>
      </c>
    </row>
    <row r="6" spans="1:8" hidden="1">
      <c r="A6" s="270" t="s">
        <v>223</v>
      </c>
      <c r="B6" s="271"/>
      <c r="C6" s="15">
        <f t="shared" ref="C6:H6" si="1">SUM(C22:C25)</f>
        <v>3529</v>
      </c>
      <c r="D6" s="15">
        <f t="shared" si="1"/>
        <v>103802</v>
      </c>
      <c r="E6" s="15">
        <f t="shared" si="1"/>
        <v>15913</v>
      </c>
      <c r="F6" s="15">
        <f t="shared" si="1"/>
        <v>39</v>
      </c>
      <c r="G6" s="15">
        <f t="shared" si="1"/>
        <v>5278</v>
      </c>
      <c r="H6" s="15">
        <f t="shared" si="1"/>
        <v>1335</v>
      </c>
    </row>
    <row r="7" spans="1:8" ht="21" customHeight="1">
      <c r="A7" s="282" t="s">
        <v>259</v>
      </c>
      <c r="B7" s="269"/>
      <c r="C7" s="15">
        <f t="shared" ref="C7:H7" si="2">SUM(C26:C29)</f>
        <v>6756</v>
      </c>
      <c r="D7" s="15">
        <f t="shared" si="2"/>
        <v>201382</v>
      </c>
      <c r="E7" s="15">
        <f t="shared" si="2"/>
        <v>34858</v>
      </c>
      <c r="F7" s="15">
        <f t="shared" si="2"/>
        <v>39</v>
      </c>
      <c r="G7" s="15">
        <f t="shared" si="2"/>
        <v>4810</v>
      </c>
      <c r="H7" s="15">
        <f t="shared" si="2"/>
        <v>1184</v>
      </c>
    </row>
    <row r="8" spans="1:8" ht="21" customHeight="1">
      <c r="A8" s="270">
        <v>14</v>
      </c>
      <c r="B8" s="271"/>
      <c r="C8" s="15">
        <f t="shared" ref="C8:H8" si="3">SUM(C30:C33)</f>
        <v>6620</v>
      </c>
      <c r="D8" s="15">
        <f t="shared" si="3"/>
        <v>197754</v>
      </c>
      <c r="E8" s="15">
        <f t="shared" si="3"/>
        <v>33228</v>
      </c>
      <c r="F8" s="15">
        <f t="shared" si="3"/>
        <v>22</v>
      </c>
      <c r="G8" s="15">
        <f t="shared" si="3"/>
        <v>3024</v>
      </c>
      <c r="H8" s="15">
        <f t="shared" si="3"/>
        <v>720</v>
      </c>
    </row>
    <row r="9" spans="1:8" ht="21" customHeight="1">
      <c r="A9" s="270">
        <v>15</v>
      </c>
      <c r="B9" s="271"/>
      <c r="C9" s="15">
        <f t="shared" ref="C9:H9" si="4">SUM(C34:C37)</f>
        <v>6478</v>
      </c>
      <c r="D9" s="15">
        <f t="shared" si="4"/>
        <v>196425</v>
      </c>
      <c r="E9" s="15">
        <f t="shared" si="4"/>
        <v>28949</v>
      </c>
      <c r="F9" s="15">
        <f t="shared" si="4"/>
        <v>278</v>
      </c>
      <c r="G9" s="15">
        <f t="shared" si="4"/>
        <v>44320</v>
      </c>
      <c r="H9" s="15">
        <f t="shared" si="4"/>
        <v>3710</v>
      </c>
    </row>
    <row r="10" spans="1:8" ht="21" customHeight="1">
      <c r="A10" s="270">
        <v>16</v>
      </c>
      <c r="B10" s="271"/>
      <c r="C10" s="15">
        <f t="shared" ref="C10:H10" si="5">SUM(C38:C41)</f>
        <v>6283</v>
      </c>
      <c r="D10" s="15">
        <f t="shared" si="5"/>
        <v>198034</v>
      </c>
      <c r="E10" s="15">
        <f t="shared" si="5"/>
        <v>29385</v>
      </c>
      <c r="F10" s="15">
        <f t="shared" si="5"/>
        <v>66</v>
      </c>
      <c r="G10" s="15">
        <f t="shared" si="5"/>
        <v>9972</v>
      </c>
      <c r="H10" s="15">
        <f t="shared" si="5"/>
        <v>2283</v>
      </c>
    </row>
    <row r="11" spans="1:8" ht="21" customHeight="1" thickBot="1">
      <c r="A11" s="272">
        <v>17</v>
      </c>
      <c r="B11" s="273"/>
      <c r="C11" s="22">
        <f t="shared" ref="C11:H11" si="6">SUM(C42:C42)</f>
        <v>6156</v>
      </c>
      <c r="D11" s="22">
        <f t="shared" si="6"/>
        <v>198829</v>
      </c>
      <c r="E11" s="22">
        <f t="shared" si="6"/>
        <v>29796</v>
      </c>
      <c r="F11" s="22">
        <f t="shared" si="6"/>
        <v>36</v>
      </c>
      <c r="G11" s="22">
        <f t="shared" si="6"/>
        <v>5085</v>
      </c>
      <c r="H11" s="22">
        <f t="shared" si="6"/>
        <v>1170</v>
      </c>
    </row>
    <row r="12" spans="1:8" ht="16.5" customHeight="1">
      <c r="A12" s="85" t="s">
        <v>62</v>
      </c>
      <c r="B12" s="3"/>
      <c r="C12" s="15"/>
      <c r="D12" s="15"/>
      <c r="E12" s="15"/>
      <c r="F12" s="15"/>
      <c r="G12" s="15"/>
      <c r="H12" s="15"/>
    </row>
    <row r="13" spans="1:8" ht="16.5" customHeight="1">
      <c r="A13" s="85"/>
      <c r="B13" s="3"/>
      <c r="C13" s="15"/>
      <c r="D13" s="15"/>
      <c r="E13" s="15"/>
      <c r="F13" s="15"/>
      <c r="G13" s="15"/>
      <c r="H13" s="15"/>
    </row>
    <row r="14" spans="1:8">
      <c r="A14" s="9" t="s">
        <v>151</v>
      </c>
    </row>
    <row r="15" spans="1:8" ht="14.25" thickBot="1">
      <c r="B15" s="5" t="s">
        <v>30</v>
      </c>
      <c r="H15" s="10" t="s">
        <v>38</v>
      </c>
    </row>
    <row r="16" spans="1:8" ht="13.5" customHeight="1">
      <c r="A16" s="274" t="s">
        <v>205</v>
      </c>
      <c r="B16" s="274"/>
      <c r="C16" s="261" t="s">
        <v>36</v>
      </c>
      <c r="D16" s="261"/>
      <c r="E16" s="261"/>
      <c r="F16" s="261" t="s">
        <v>37</v>
      </c>
      <c r="G16" s="261"/>
      <c r="H16" s="263"/>
    </row>
    <row r="17" spans="1:8">
      <c r="A17" s="270"/>
      <c r="B17" s="270"/>
      <c r="C17" s="156" t="s">
        <v>31</v>
      </c>
      <c r="D17" s="156" t="s">
        <v>211</v>
      </c>
      <c r="E17" s="157" t="s">
        <v>32</v>
      </c>
      <c r="F17" s="156" t="s">
        <v>33</v>
      </c>
      <c r="G17" s="156" t="s">
        <v>34</v>
      </c>
      <c r="H17" s="158" t="s">
        <v>35</v>
      </c>
    </row>
    <row r="18" spans="1:8" hidden="1">
      <c r="A18" s="268" t="s">
        <v>258</v>
      </c>
      <c r="B18" s="13" t="s">
        <v>206</v>
      </c>
      <c r="C18" s="15">
        <v>3650</v>
      </c>
      <c r="D18" s="15">
        <v>106795</v>
      </c>
      <c r="E18" s="15">
        <v>17856</v>
      </c>
      <c r="F18" s="15">
        <v>18</v>
      </c>
      <c r="G18" s="15">
        <v>2886</v>
      </c>
      <c r="H18" s="15">
        <v>747</v>
      </c>
    </row>
    <row r="19" spans="1:8" hidden="1">
      <c r="A19" s="268"/>
      <c r="B19" s="13" t="s">
        <v>256</v>
      </c>
      <c r="C19" s="15"/>
      <c r="D19" s="15"/>
      <c r="E19" s="15"/>
      <c r="F19" s="15"/>
      <c r="G19" s="15"/>
      <c r="H19" s="15"/>
    </row>
    <row r="20" spans="1:8" hidden="1">
      <c r="A20" s="268"/>
      <c r="B20" s="13" t="s">
        <v>207</v>
      </c>
      <c r="C20" s="15"/>
      <c r="D20" s="15"/>
      <c r="E20" s="15"/>
      <c r="F20" s="15"/>
      <c r="G20" s="15"/>
      <c r="H20" s="15"/>
    </row>
    <row r="21" spans="1:8" hidden="1">
      <c r="A21" s="268"/>
      <c r="B21" s="13" t="s">
        <v>208</v>
      </c>
      <c r="C21" s="15"/>
      <c r="D21" s="15"/>
      <c r="E21" s="15"/>
      <c r="F21" s="15"/>
      <c r="G21" s="15"/>
      <c r="H21" s="15"/>
    </row>
    <row r="22" spans="1:8" hidden="1">
      <c r="A22" s="268" t="s">
        <v>223</v>
      </c>
      <c r="B22" s="13" t="s">
        <v>206</v>
      </c>
      <c r="C22" s="15">
        <v>3529</v>
      </c>
      <c r="D22" s="15">
        <v>103802</v>
      </c>
      <c r="E22" s="15">
        <v>15913</v>
      </c>
      <c r="F22" s="15">
        <v>39</v>
      </c>
      <c r="G22" s="15">
        <v>5278</v>
      </c>
      <c r="H22" s="15">
        <v>1335</v>
      </c>
    </row>
    <row r="23" spans="1:8" hidden="1">
      <c r="A23" s="268"/>
      <c r="B23" s="13" t="s">
        <v>256</v>
      </c>
      <c r="C23" s="15"/>
      <c r="D23" s="15"/>
      <c r="E23" s="15"/>
      <c r="F23" s="15"/>
      <c r="G23" s="15"/>
      <c r="H23" s="15"/>
    </row>
    <row r="24" spans="1:8" hidden="1">
      <c r="A24" s="268"/>
      <c r="B24" s="13" t="s">
        <v>207</v>
      </c>
      <c r="C24" s="15"/>
      <c r="D24" s="15"/>
      <c r="E24" s="15"/>
      <c r="F24" s="15"/>
      <c r="G24" s="15"/>
      <c r="H24" s="15"/>
    </row>
    <row r="25" spans="1:8" hidden="1">
      <c r="A25" s="268"/>
      <c r="B25" s="13" t="s">
        <v>208</v>
      </c>
      <c r="C25" s="15"/>
      <c r="D25" s="15"/>
      <c r="E25" s="15"/>
      <c r="F25" s="15"/>
      <c r="G25" s="15"/>
      <c r="H25" s="15"/>
    </row>
    <row r="26" spans="1:8">
      <c r="A26" s="268" t="s">
        <v>259</v>
      </c>
      <c r="B26" s="13" t="s">
        <v>206</v>
      </c>
      <c r="C26" s="25">
        <v>3450</v>
      </c>
      <c r="D26" s="26">
        <v>100367</v>
      </c>
      <c r="E26" s="26">
        <v>14943</v>
      </c>
      <c r="F26" s="26">
        <v>29</v>
      </c>
      <c r="G26" s="26">
        <v>3687</v>
      </c>
      <c r="H26" s="27">
        <v>907</v>
      </c>
    </row>
    <row r="27" spans="1:8">
      <c r="A27" s="268"/>
      <c r="B27" s="13" t="s">
        <v>256</v>
      </c>
      <c r="C27" s="29">
        <v>1077</v>
      </c>
      <c r="D27" s="30">
        <v>25894</v>
      </c>
      <c r="E27" s="30">
        <v>4618</v>
      </c>
      <c r="F27" s="30">
        <v>6</v>
      </c>
      <c r="G27" s="30">
        <v>686</v>
      </c>
      <c r="H27" s="31">
        <v>169</v>
      </c>
    </row>
    <row r="28" spans="1:8">
      <c r="A28" s="268"/>
      <c r="B28" s="13" t="s">
        <v>207</v>
      </c>
      <c r="C28" s="29">
        <v>753</v>
      </c>
      <c r="D28" s="30">
        <v>31208</v>
      </c>
      <c r="E28" s="30">
        <v>4478</v>
      </c>
      <c r="F28" s="30"/>
      <c r="G28" s="30"/>
      <c r="H28" s="31"/>
    </row>
    <row r="29" spans="1:8">
      <c r="A29" s="268"/>
      <c r="B29" s="13" t="s">
        <v>208</v>
      </c>
      <c r="C29" s="33">
        <v>1476</v>
      </c>
      <c r="D29" s="34">
        <v>43913</v>
      </c>
      <c r="E29" s="34">
        <v>10819</v>
      </c>
      <c r="F29" s="34">
        <v>4</v>
      </c>
      <c r="G29" s="34">
        <v>437</v>
      </c>
      <c r="H29" s="35">
        <v>108</v>
      </c>
    </row>
    <row r="30" spans="1:8">
      <c r="A30" s="268" t="s">
        <v>260</v>
      </c>
      <c r="B30" s="13" t="s">
        <v>206</v>
      </c>
      <c r="C30" s="25">
        <v>3376</v>
      </c>
      <c r="D30" s="26">
        <v>98470</v>
      </c>
      <c r="E30" s="26">
        <v>14210</v>
      </c>
      <c r="F30" s="26">
        <v>12</v>
      </c>
      <c r="G30" s="26">
        <v>1053</v>
      </c>
      <c r="H30" s="27">
        <v>251</v>
      </c>
    </row>
    <row r="31" spans="1:8">
      <c r="A31" s="268"/>
      <c r="B31" s="13" t="s">
        <v>256</v>
      </c>
      <c r="C31" s="29">
        <v>1068</v>
      </c>
      <c r="D31" s="30">
        <v>25569</v>
      </c>
      <c r="E31" s="30">
        <v>4448</v>
      </c>
      <c r="F31" s="30">
        <v>7</v>
      </c>
      <c r="G31" s="30">
        <v>1194</v>
      </c>
      <c r="H31" s="31">
        <v>284</v>
      </c>
    </row>
    <row r="32" spans="1:8">
      <c r="A32" s="268"/>
      <c r="B32" s="13" t="s">
        <v>207</v>
      </c>
      <c r="C32" s="29">
        <v>731</v>
      </c>
      <c r="D32" s="30">
        <v>30734</v>
      </c>
      <c r="E32" s="30">
        <v>4289</v>
      </c>
      <c r="F32" s="30">
        <v>1</v>
      </c>
      <c r="G32" s="30">
        <v>434</v>
      </c>
      <c r="H32" s="31">
        <v>103</v>
      </c>
    </row>
    <row r="33" spans="1:8">
      <c r="A33" s="268"/>
      <c r="B33" s="13" t="s">
        <v>208</v>
      </c>
      <c r="C33" s="33">
        <v>1445</v>
      </c>
      <c r="D33" s="34">
        <v>42981</v>
      </c>
      <c r="E33" s="34">
        <v>10281</v>
      </c>
      <c r="F33" s="34">
        <v>2</v>
      </c>
      <c r="G33" s="34">
        <v>343</v>
      </c>
      <c r="H33" s="35">
        <v>82</v>
      </c>
    </row>
    <row r="34" spans="1:8">
      <c r="A34" s="268" t="s">
        <v>261</v>
      </c>
      <c r="B34" s="13" t="s">
        <v>206</v>
      </c>
      <c r="C34" s="25">
        <v>3315</v>
      </c>
      <c r="D34" s="26">
        <v>98083</v>
      </c>
      <c r="E34" s="26">
        <v>12448</v>
      </c>
      <c r="F34" s="26">
        <v>76</v>
      </c>
      <c r="G34" s="26">
        <v>8329</v>
      </c>
      <c r="H34" s="27">
        <v>1907</v>
      </c>
    </row>
    <row r="35" spans="1:8">
      <c r="A35" s="268"/>
      <c r="B35" s="13" t="s">
        <v>256</v>
      </c>
      <c r="C35" s="29">
        <v>1050</v>
      </c>
      <c r="D35" s="30">
        <v>25589</v>
      </c>
      <c r="E35" s="30">
        <v>3603</v>
      </c>
      <c r="F35" s="30">
        <v>25</v>
      </c>
      <c r="G35" s="30">
        <v>3711</v>
      </c>
      <c r="H35" s="31">
        <v>850</v>
      </c>
    </row>
    <row r="36" spans="1:8">
      <c r="A36" s="268"/>
      <c r="B36" s="13" t="s">
        <v>207</v>
      </c>
      <c r="C36" s="29">
        <v>710</v>
      </c>
      <c r="D36" s="30">
        <v>30681</v>
      </c>
      <c r="E36" s="30">
        <v>3781</v>
      </c>
      <c r="F36" s="30">
        <v>12</v>
      </c>
      <c r="G36" s="30">
        <v>1035</v>
      </c>
      <c r="H36" s="31">
        <v>237</v>
      </c>
    </row>
    <row r="37" spans="1:8">
      <c r="A37" s="268"/>
      <c r="B37" s="13" t="s">
        <v>208</v>
      </c>
      <c r="C37" s="33">
        <v>1403</v>
      </c>
      <c r="D37" s="34">
        <v>42072</v>
      </c>
      <c r="E37" s="34">
        <v>9117</v>
      </c>
      <c r="F37" s="34">
        <v>165</v>
      </c>
      <c r="G37" s="34">
        <v>31245</v>
      </c>
      <c r="H37" s="35">
        <v>716</v>
      </c>
    </row>
    <row r="38" spans="1:8">
      <c r="A38" s="268" t="s">
        <v>262</v>
      </c>
      <c r="B38" s="13" t="s">
        <v>206</v>
      </c>
      <c r="C38" s="25">
        <v>3225</v>
      </c>
      <c r="D38" s="26">
        <v>99864</v>
      </c>
      <c r="E38" s="26">
        <v>12754</v>
      </c>
      <c r="F38" s="26">
        <v>22</v>
      </c>
      <c r="G38" s="26">
        <v>2667</v>
      </c>
      <c r="H38" s="27">
        <v>611</v>
      </c>
    </row>
    <row r="39" spans="1:8">
      <c r="A39" s="268"/>
      <c r="B39" s="13" t="s">
        <v>256</v>
      </c>
      <c r="C39" s="29">
        <v>1028</v>
      </c>
      <c r="D39" s="30">
        <v>25682</v>
      </c>
      <c r="E39" s="30">
        <v>3644</v>
      </c>
      <c r="F39" s="30">
        <v>12</v>
      </c>
      <c r="G39" s="30">
        <v>1801</v>
      </c>
      <c r="H39" s="31">
        <v>412</v>
      </c>
    </row>
    <row r="40" spans="1:8">
      <c r="A40" s="268"/>
      <c r="B40" s="13" t="s">
        <v>207</v>
      </c>
      <c r="C40" s="29">
        <v>681</v>
      </c>
      <c r="D40" s="30">
        <v>29887</v>
      </c>
      <c r="E40" s="30">
        <v>3712</v>
      </c>
      <c r="F40" s="30">
        <v>4</v>
      </c>
      <c r="G40" s="30">
        <v>558</v>
      </c>
      <c r="H40" s="31">
        <v>128</v>
      </c>
    </row>
    <row r="41" spans="1:8">
      <c r="A41" s="268"/>
      <c r="B41" s="13" t="s">
        <v>208</v>
      </c>
      <c r="C41" s="33">
        <v>1349</v>
      </c>
      <c r="D41" s="34">
        <v>42601</v>
      </c>
      <c r="E41" s="34">
        <v>9275</v>
      </c>
      <c r="F41" s="34">
        <v>28</v>
      </c>
      <c r="G41" s="34">
        <v>4946</v>
      </c>
      <c r="H41" s="35">
        <v>1132</v>
      </c>
    </row>
    <row r="42" spans="1:8" ht="30" customHeight="1" thickBot="1">
      <c r="A42" s="45" t="s">
        <v>101</v>
      </c>
      <c r="B42" s="46" t="s">
        <v>206</v>
      </c>
      <c r="C42" s="47">
        <v>6156</v>
      </c>
      <c r="D42" s="48">
        <v>198829</v>
      </c>
      <c r="E42" s="48">
        <v>29796</v>
      </c>
      <c r="F42" s="48">
        <v>36</v>
      </c>
      <c r="G42" s="48">
        <v>5085</v>
      </c>
      <c r="H42" s="49">
        <v>1170</v>
      </c>
    </row>
    <row r="43" spans="1:8">
      <c r="A43" s="85" t="s">
        <v>62</v>
      </c>
    </row>
  </sheetData>
  <mergeCells count="19">
    <mergeCell ref="A3:B4"/>
    <mergeCell ref="C16:E16"/>
    <mergeCell ref="F16:H16"/>
    <mergeCell ref="A18:A21"/>
    <mergeCell ref="A22:A25"/>
    <mergeCell ref="C3:E3"/>
    <mergeCell ref="F3:H3"/>
    <mergeCell ref="A5:B5"/>
    <mergeCell ref="A6:B6"/>
    <mergeCell ref="A7:B7"/>
    <mergeCell ref="A8:B8"/>
    <mergeCell ref="A9:B9"/>
    <mergeCell ref="A10:B10"/>
    <mergeCell ref="A11:B11"/>
    <mergeCell ref="A34:A37"/>
    <mergeCell ref="A38:A41"/>
    <mergeCell ref="A30:A33"/>
    <mergeCell ref="A16:B17"/>
    <mergeCell ref="A26:A2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41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20.25" customHeight="1" thickBot="1">
      <c r="B1" s="9" t="s">
        <v>57</v>
      </c>
      <c r="H1" s="10" t="s">
        <v>38</v>
      </c>
    </row>
    <row r="2" spans="1:8">
      <c r="A2" s="274" t="s">
        <v>205</v>
      </c>
      <c r="B2" s="274"/>
      <c r="C2" s="261" t="s">
        <v>36</v>
      </c>
      <c r="D2" s="261"/>
      <c r="E2" s="261"/>
      <c r="F2" s="261" t="s">
        <v>37</v>
      </c>
      <c r="G2" s="261"/>
      <c r="H2" s="263"/>
    </row>
    <row r="3" spans="1:8">
      <c r="A3" s="270"/>
      <c r="B3" s="270"/>
      <c r="C3" s="12" t="s">
        <v>31</v>
      </c>
      <c r="D3" s="12" t="s">
        <v>211</v>
      </c>
      <c r="E3" s="235" t="s">
        <v>32</v>
      </c>
      <c r="F3" s="12" t="s">
        <v>33</v>
      </c>
      <c r="G3" s="12" t="s">
        <v>34</v>
      </c>
      <c r="H3" s="201" t="s">
        <v>35</v>
      </c>
    </row>
    <row r="4" spans="1:8" hidden="1">
      <c r="A4" s="319" t="s">
        <v>258</v>
      </c>
      <c r="B4" s="268"/>
      <c r="C4" s="52">
        <f t="shared" ref="C4:H4" si="0">SUM(C16:C19)</f>
        <v>0</v>
      </c>
      <c r="D4" s="52">
        <f t="shared" si="0"/>
        <v>0</v>
      </c>
      <c r="E4" s="52">
        <f t="shared" si="0"/>
        <v>0</v>
      </c>
      <c r="F4" s="52">
        <f t="shared" si="0"/>
        <v>0</v>
      </c>
      <c r="G4" s="52">
        <f t="shared" si="0"/>
        <v>0</v>
      </c>
      <c r="H4" s="52">
        <f t="shared" si="0"/>
        <v>0</v>
      </c>
    </row>
    <row r="5" spans="1:8" hidden="1">
      <c r="A5" s="319" t="s">
        <v>223</v>
      </c>
      <c r="B5" s="268"/>
      <c r="C5" s="52">
        <f t="shared" ref="C5:H5" si="1">SUM(C20:C23)</f>
        <v>0</v>
      </c>
      <c r="D5" s="52">
        <f t="shared" si="1"/>
        <v>0</v>
      </c>
      <c r="E5" s="52">
        <f t="shared" si="1"/>
        <v>0</v>
      </c>
      <c r="F5" s="52">
        <f t="shared" si="1"/>
        <v>0</v>
      </c>
      <c r="G5" s="52">
        <f t="shared" si="1"/>
        <v>0</v>
      </c>
      <c r="H5" s="52">
        <f t="shared" si="1"/>
        <v>0</v>
      </c>
    </row>
    <row r="6" spans="1:8" ht="21" customHeight="1">
      <c r="A6" s="282" t="s">
        <v>259</v>
      </c>
      <c r="B6" s="269"/>
      <c r="C6" s="159">
        <f t="shared" ref="C6:H6" si="2">SUM(C24:C27)</f>
        <v>144</v>
      </c>
      <c r="D6" s="160">
        <f t="shared" si="2"/>
        <v>5287</v>
      </c>
      <c r="E6" s="160">
        <f t="shared" si="2"/>
        <v>3848</v>
      </c>
      <c r="F6" s="160">
        <f t="shared" si="2"/>
        <v>40</v>
      </c>
      <c r="G6" s="160">
        <f t="shared" si="2"/>
        <v>201154</v>
      </c>
      <c r="H6" s="160">
        <f t="shared" si="2"/>
        <v>14573</v>
      </c>
    </row>
    <row r="7" spans="1:8" ht="21" customHeight="1">
      <c r="A7" s="270">
        <v>14</v>
      </c>
      <c r="B7" s="271"/>
      <c r="C7" s="159">
        <f t="shared" ref="C7:H7" si="3">SUM(C28:C31)</f>
        <v>144</v>
      </c>
      <c r="D7" s="160">
        <f t="shared" si="3"/>
        <v>5672</v>
      </c>
      <c r="E7" s="160">
        <f t="shared" si="3"/>
        <v>3547</v>
      </c>
      <c r="F7" s="160">
        <f t="shared" si="3"/>
        <v>4</v>
      </c>
      <c r="G7" s="160">
        <f t="shared" si="3"/>
        <v>5026</v>
      </c>
      <c r="H7" s="160">
        <f t="shared" si="3"/>
        <v>294</v>
      </c>
    </row>
    <row r="8" spans="1:8" ht="21" customHeight="1">
      <c r="A8" s="270">
        <v>15</v>
      </c>
      <c r="B8" s="271"/>
      <c r="C8" s="159">
        <f t="shared" ref="C8:H8" si="4">SUM(C32:C35)</f>
        <v>126</v>
      </c>
      <c r="D8" s="160">
        <f t="shared" si="4"/>
        <v>5181</v>
      </c>
      <c r="E8" s="160">
        <f t="shared" si="4"/>
        <v>3099</v>
      </c>
      <c r="F8" s="160">
        <f t="shared" si="4"/>
        <v>3</v>
      </c>
      <c r="G8" s="160">
        <f t="shared" si="4"/>
        <v>9338</v>
      </c>
      <c r="H8" s="160">
        <f t="shared" si="4"/>
        <v>352</v>
      </c>
    </row>
    <row r="9" spans="1:8" ht="21" customHeight="1">
      <c r="A9" s="270">
        <v>16</v>
      </c>
      <c r="B9" s="271"/>
      <c r="C9" s="159">
        <f t="shared" ref="C9:H9" si="5">SUM(C36:C39)</f>
        <v>115</v>
      </c>
      <c r="D9" s="160">
        <f t="shared" si="5"/>
        <v>4958</v>
      </c>
      <c r="E9" s="160">
        <f t="shared" si="5"/>
        <v>2670</v>
      </c>
      <c r="F9" s="160">
        <f t="shared" si="5"/>
        <v>43</v>
      </c>
      <c r="G9" s="160">
        <f t="shared" si="5"/>
        <v>136268</v>
      </c>
      <c r="H9" s="160">
        <f t="shared" si="5"/>
        <v>6608</v>
      </c>
    </row>
    <row r="10" spans="1:8" ht="21" customHeight="1" thickBot="1">
      <c r="A10" s="272">
        <v>17</v>
      </c>
      <c r="B10" s="273"/>
      <c r="C10" s="161">
        <f t="shared" ref="C10:H10" si="6">SUM(C40:C40)</f>
        <v>106</v>
      </c>
      <c r="D10" s="162">
        <f t="shared" si="6"/>
        <v>4330</v>
      </c>
      <c r="E10" s="162">
        <f t="shared" si="6"/>
        <v>2669</v>
      </c>
      <c r="F10" s="162">
        <f t="shared" si="6"/>
        <v>9</v>
      </c>
      <c r="G10" s="162">
        <f t="shared" si="6"/>
        <v>16596</v>
      </c>
      <c r="H10" s="162">
        <f t="shared" si="6"/>
        <v>893</v>
      </c>
    </row>
    <row r="11" spans="1:8">
      <c r="A11" s="85" t="s">
        <v>62</v>
      </c>
    </row>
    <row r="12" spans="1:8">
      <c r="A12" s="85"/>
    </row>
    <row r="13" spans="1:8" ht="14.25" thickBot="1">
      <c r="B13" s="5" t="s">
        <v>57</v>
      </c>
      <c r="H13" s="10" t="s">
        <v>38</v>
      </c>
    </row>
    <row r="14" spans="1:8">
      <c r="A14" s="274" t="s">
        <v>205</v>
      </c>
      <c r="B14" s="274"/>
      <c r="C14" s="261" t="s">
        <v>36</v>
      </c>
      <c r="D14" s="261"/>
      <c r="E14" s="261"/>
      <c r="F14" s="261" t="s">
        <v>37</v>
      </c>
      <c r="G14" s="261"/>
      <c r="H14" s="263"/>
    </row>
    <row r="15" spans="1:8">
      <c r="A15" s="270"/>
      <c r="B15" s="270"/>
      <c r="C15" s="156" t="s">
        <v>31</v>
      </c>
      <c r="D15" s="156" t="s">
        <v>211</v>
      </c>
      <c r="E15" s="157" t="s">
        <v>32</v>
      </c>
      <c r="F15" s="156" t="s">
        <v>33</v>
      </c>
      <c r="G15" s="156" t="s">
        <v>34</v>
      </c>
      <c r="H15" s="158" t="s">
        <v>35</v>
      </c>
    </row>
    <row r="16" spans="1:8" hidden="1">
      <c r="A16" s="268" t="s">
        <v>258</v>
      </c>
      <c r="B16" s="13" t="s">
        <v>206</v>
      </c>
      <c r="C16" s="52"/>
      <c r="D16" s="52"/>
      <c r="E16" s="52"/>
      <c r="F16" s="52"/>
      <c r="G16" s="52"/>
      <c r="H16" s="52"/>
    </row>
    <row r="17" spans="1:8" ht="13.5" hidden="1" customHeight="1">
      <c r="A17" s="268"/>
      <c r="B17" s="13" t="s">
        <v>256</v>
      </c>
      <c r="C17" s="52"/>
      <c r="D17" s="52"/>
      <c r="E17" s="52"/>
      <c r="F17" s="52"/>
      <c r="G17" s="52"/>
      <c r="H17" s="52"/>
    </row>
    <row r="18" spans="1:8" hidden="1">
      <c r="A18" s="268"/>
      <c r="B18" s="13" t="s">
        <v>207</v>
      </c>
      <c r="C18" s="52"/>
      <c r="D18" s="52"/>
      <c r="E18" s="52"/>
      <c r="F18" s="52"/>
      <c r="G18" s="52"/>
      <c r="H18" s="52"/>
    </row>
    <row r="19" spans="1:8" hidden="1">
      <c r="A19" s="268"/>
      <c r="B19" s="13" t="s">
        <v>208</v>
      </c>
      <c r="C19" s="52"/>
      <c r="D19" s="52"/>
      <c r="E19" s="52"/>
      <c r="F19" s="52"/>
      <c r="G19" s="52"/>
      <c r="H19" s="52"/>
    </row>
    <row r="20" spans="1:8" hidden="1">
      <c r="A20" s="268" t="s">
        <v>223</v>
      </c>
      <c r="B20" s="13" t="s">
        <v>206</v>
      </c>
      <c r="C20" s="52"/>
      <c r="D20" s="52"/>
      <c r="E20" s="52"/>
      <c r="F20" s="52"/>
      <c r="G20" s="52"/>
      <c r="H20" s="52"/>
    </row>
    <row r="21" spans="1:8" ht="13.5" hidden="1" customHeight="1">
      <c r="A21" s="268"/>
      <c r="B21" s="13" t="s">
        <v>256</v>
      </c>
      <c r="C21" s="52"/>
      <c r="D21" s="52"/>
      <c r="E21" s="52"/>
      <c r="F21" s="52"/>
      <c r="G21" s="52"/>
      <c r="H21" s="52"/>
    </row>
    <row r="22" spans="1:8" hidden="1">
      <c r="A22" s="268"/>
      <c r="B22" s="13" t="s">
        <v>207</v>
      </c>
      <c r="C22" s="52"/>
      <c r="D22" s="52"/>
      <c r="E22" s="52"/>
      <c r="F22" s="52"/>
      <c r="G22" s="52"/>
      <c r="H22" s="52"/>
    </row>
    <row r="23" spans="1:8" hidden="1">
      <c r="A23" s="268"/>
      <c r="B23" s="13" t="s">
        <v>208</v>
      </c>
      <c r="C23" s="52"/>
      <c r="D23" s="52"/>
      <c r="E23" s="52"/>
      <c r="F23" s="52"/>
      <c r="G23" s="52"/>
      <c r="H23" s="52"/>
    </row>
    <row r="24" spans="1:8">
      <c r="A24" s="268" t="s">
        <v>259</v>
      </c>
      <c r="B24" s="13" t="s">
        <v>206</v>
      </c>
      <c r="C24" s="163">
        <v>95</v>
      </c>
      <c r="D24" s="164">
        <v>2558</v>
      </c>
      <c r="E24" s="164">
        <v>2463</v>
      </c>
      <c r="F24" s="164">
        <v>10</v>
      </c>
      <c r="G24" s="164">
        <v>38207</v>
      </c>
      <c r="H24" s="165">
        <v>2319</v>
      </c>
    </row>
    <row r="25" spans="1:8">
      <c r="A25" s="268"/>
      <c r="B25" s="13" t="s">
        <v>256</v>
      </c>
      <c r="C25" s="166">
        <v>32</v>
      </c>
      <c r="D25" s="167">
        <v>2093</v>
      </c>
      <c r="E25" s="167">
        <v>970</v>
      </c>
      <c r="F25" s="167">
        <v>28</v>
      </c>
      <c r="G25" s="167">
        <v>158796</v>
      </c>
      <c r="H25" s="168">
        <v>11927</v>
      </c>
    </row>
    <row r="26" spans="1:8">
      <c r="A26" s="268"/>
      <c r="B26" s="13" t="s">
        <v>207</v>
      </c>
      <c r="C26" s="166">
        <v>6</v>
      </c>
      <c r="D26" s="167">
        <v>175</v>
      </c>
      <c r="E26" s="167">
        <v>130</v>
      </c>
      <c r="F26" s="167">
        <v>2</v>
      </c>
      <c r="G26" s="167">
        <v>4151</v>
      </c>
      <c r="H26" s="168">
        <v>327</v>
      </c>
    </row>
    <row r="27" spans="1:8">
      <c r="A27" s="268"/>
      <c r="B27" s="13" t="s">
        <v>208</v>
      </c>
      <c r="C27" s="169">
        <v>11</v>
      </c>
      <c r="D27" s="170">
        <v>461</v>
      </c>
      <c r="E27" s="170">
        <v>285</v>
      </c>
      <c r="F27" s="170"/>
      <c r="G27" s="170"/>
      <c r="H27" s="171"/>
    </row>
    <row r="28" spans="1:8">
      <c r="A28" s="268" t="s">
        <v>260</v>
      </c>
      <c r="B28" s="13" t="s">
        <v>206</v>
      </c>
      <c r="C28" s="163">
        <v>90</v>
      </c>
      <c r="D28" s="164">
        <v>2431</v>
      </c>
      <c r="E28" s="164">
        <v>2014</v>
      </c>
      <c r="F28" s="164">
        <v>3</v>
      </c>
      <c r="G28" s="164">
        <v>4181</v>
      </c>
      <c r="H28" s="165">
        <v>252</v>
      </c>
    </row>
    <row r="29" spans="1:8">
      <c r="A29" s="268"/>
      <c r="B29" s="13" t="s">
        <v>256</v>
      </c>
      <c r="C29" s="166">
        <v>38</v>
      </c>
      <c r="D29" s="167">
        <v>2629</v>
      </c>
      <c r="E29" s="167">
        <v>1219</v>
      </c>
      <c r="F29" s="167"/>
      <c r="G29" s="167"/>
      <c r="H29" s="168"/>
    </row>
    <row r="30" spans="1:8">
      <c r="A30" s="268"/>
      <c r="B30" s="13" t="s">
        <v>207</v>
      </c>
      <c r="C30" s="166">
        <v>6</v>
      </c>
      <c r="D30" s="167">
        <v>183</v>
      </c>
      <c r="E30" s="167">
        <v>93</v>
      </c>
      <c r="F30" s="167">
        <v>1</v>
      </c>
      <c r="G30" s="167">
        <v>845</v>
      </c>
      <c r="H30" s="168">
        <v>42</v>
      </c>
    </row>
    <row r="31" spans="1:8">
      <c r="A31" s="268"/>
      <c r="B31" s="13" t="s">
        <v>208</v>
      </c>
      <c r="C31" s="169">
        <v>10</v>
      </c>
      <c r="D31" s="170">
        <v>429</v>
      </c>
      <c r="E31" s="170">
        <v>221</v>
      </c>
      <c r="F31" s="170"/>
      <c r="G31" s="170"/>
      <c r="H31" s="171"/>
    </row>
    <row r="32" spans="1:8">
      <c r="A32" s="268" t="s">
        <v>261</v>
      </c>
      <c r="B32" s="13" t="s">
        <v>206</v>
      </c>
      <c r="C32" s="163">
        <v>78</v>
      </c>
      <c r="D32" s="164">
        <v>2181</v>
      </c>
      <c r="E32" s="164">
        <v>1714</v>
      </c>
      <c r="F32" s="164">
        <v>1</v>
      </c>
      <c r="G32" s="164">
        <v>3073</v>
      </c>
      <c r="H32" s="165">
        <v>114</v>
      </c>
    </row>
    <row r="33" spans="1:8">
      <c r="A33" s="268"/>
      <c r="B33" s="13" t="s">
        <v>256</v>
      </c>
      <c r="C33" s="166">
        <v>35</v>
      </c>
      <c r="D33" s="167">
        <v>2471</v>
      </c>
      <c r="E33" s="167">
        <v>1125</v>
      </c>
      <c r="F33" s="167">
        <v>1</v>
      </c>
      <c r="G33" s="167">
        <v>5095</v>
      </c>
      <c r="H33" s="168">
        <v>188</v>
      </c>
    </row>
    <row r="34" spans="1:8">
      <c r="A34" s="268"/>
      <c r="B34" s="13" t="s">
        <v>207</v>
      </c>
      <c r="C34" s="166">
        <v>5</v>
      </c>
      <c r="D34" s="167">
        <v>161</v>
      </c>
      <c r="E34" s="167">
        <v>87</v>
      </c>
      <c r="F34" s="167">
        <v>1</v>
      </c>
      <c r="G34" s="167">
        <v>1170</v>
      </c>
      <c r="H34" s="168">
        <v>50</v>
      </c>
    </row>
    <row r="35" spans="1:8">
      <c r="A35" s="268"/>
      <c r="B35" s="13" t="s">
        <v>208</v>
      </c>
      <c r="C35" s="169">
        <v>8</v>
      </c>
      <c r="D35" s="170">
        <v>368</v>
      </c>
      <c r="E35" s="170">
        <v>173</v>
      </c>
      <c r="F35" s="170"/>
      <c r="G35" s="170"/>
      <c r="H35" s="171"/>
    </row>
    <row r="36" spans="1:8">
      <c r="A36" s="268" t="s">
        <v>262</v>
      </c>
      <c r="B36" s="13" t="s">
        <v>206</v>
      </c>
      <c r="C36" s="163">
        <v>69</v>
      </c>
      <c r="D36" s="164">
        <v>1965</v>
      </c>
      <c r="E36" s="164">
        <v>1198</v>
      </c>
      <c r="F36" s="164">
        <v>8</v>
      </c>
      <c r="G36" s="164">
        <v>11690</v>
      </c>
      <c r="H36" s="165">
        <v>733</v>
      </c>
    </row>
    <row r="37" spans="1:8">
      <c r="A37" s="268"/>
      <c r="B37" s="13" t="s">
        <v>256</v>
      </c>
      <c r="C37" s="166">
        <v>34</v>
      </c>
      <c r="D37" s="167">
        <v>2499</v>
      </c>
      <c r="E37" s="167">
        <v>1264</v>
      </c>
      <c r="F37" s="167">
        <v>34</v>
      </c>
      <c r="G37" s="167">
        <v>123588</v>
      </c>
      <c r="H37" s="168">
        <v>5836</v>
      </c>
    </row>
    <row r="38" spans="1:8">
      <c r="A38" s="268"/>
      <c r="B38" s="13" t="s">
        <v>207</v>
      </c>
      <c r="C38" s="166">
        <v>4</v>
      </c>
      <c r="D38" s="167">
        <v>149</v>
      </c>
      <c r="E38" s="167">
        <v>93</v>
      </c>
      <c r="F38" s="167">
        <v>1</v>
      </c>
      <c r="G38" s="167">
        <v>990</v>
      </c>
      <c r="H38" s="168">
        <v>39</v>
      </c>
    </row>
    <row r="39" spans="1:8">
      <c r="A39" s="268"/>
      <c r="B39" s="13" t="s">
        <v>208</v>
      </c>
      <c r="C39" s="169">
        <v>8</v>
      </c>
      <c r="D39" s="170">
        <v>345</v>
      </c>
      <c r="E39" s="170">
        <v>115</v>
      </c>
      <c r="F39" s="170"/>
      <c r="G39" s="170"/>
      <c r="H39" s="171"/>
    </row>
    <row r="40" spans="1:8" ht="33" customHeight="1" thickBot="1">
      <c r="A40" s="45" t="s">
        <v>140</v>
      </c>
      <c r="B40" s="46" t="s">
        <v>206</v>
      </c>
      <c r="C40" s="172">
        <v>106</v>
      </c>
      <c r="D40" s="173">
        <v>4330</v>
      </c>
      <c r="E40" s="173">
        <v>2669</v>
      </c>
      <c r="F40" s="173">
        <v>9</v>
      </c>
      <c r="G40" s="173">
        <v>16596</v>
      </c>
      <c r="H40" s="174">
        <v>893</v>
      </c>
    </row>
    <row r="41" spans="1:8">
      <c r="A41" s="85" t="s">
        <v>62</v>
      </c>
    </row>
  </sheetData>
  <mergeCells count="19">
    <mergeCell ref="A28:A31"/>
    <mergeCell ref="A32:A35"/>
    <mergeCell ref="A5:B5"/>
    <mergeCell ref="A16:A19"/>
    <mergeCell ref="A20:A23"/>
    <mergeCell ref="F2:H2"/>
    <mergeCell ref="F14:H14"/>
    <mergeCell ref="A6:B6"/>
    <mergeCell ref="A7:B7"/>
    <mergeCell ref="A36:A39"/>
    <mergeCell ref="C14:E14"/>
    <mergeCell ref="C2:E2"/>
    <mergeCell ref="A10:B10"/>
    <mergeCell ref="A2:B3"/>
    <mergeCell ref="A9:B9"/>
    <mergeCell ref="A24:A27"/>
    <mergeCell ref="A8:B8"/>
    <mergeCell ref="A14:B15"/>
    <mergeCell ref="A4:B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7-28</vt:lpstr>
      <vt:lpstr>53.基</vt:lpstr>
      <vt:lpstr>54.基</vt:lpstr>
      <vt:lpstr>55.基</vt:lpstr>
      <vt:lpstr>56.基</vt:lpstr>
      <vt:lpstr>57.基</vt:lpstr>
      <vt:lpstr>58.基</vt:lpstr>
      <vt:lpstr>59（1）基</vt:lpstr>
      <vt:lpstr>59(2)基</vt:lpstr>
      <vt:lpstr>59（3）基</vt:lpstr>
      <vt:lpstr>59（4）基</vt:lpstr>
      <vt:lpstr>59（5）基</vt:lpstr>
      <vt:lpstr>59（6）基</vt:lpstr>
      <vt:lpstr>65.基</vt:lpstr>
      <vt:lpstr>66.基</vt:lpstr>
      <vt:lpstr>67.基</vt:lpstr>
      <vt:lpstr>'55.基'!Print_Area</vt:lpstr>
      <vt:lpstr>'58.基'!Print_Area</vt:lpstr>
      <vt:lpstr>'59（6）基'!Print_Area</vt:lpstr>
      <vt:lpstr>'65.基'!Print_Area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2011-06-16T04:53:44Z</cp:lastPrinted>
  <dcterms:created xsi:type="dcterms:W3CDTF">1997-01-08T22:48:59Z</dcterms:created>
  <dcterms:modified xsi:type="dcterms:W3CDTF">2023-04-14T02:13:21Z</dcterms:modified>
</cp:coreProperties>
</file>