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F84C3D34-EBBF-4543-8CD6-D16D152E6F1F}" xr6:coauthVersionLast="36" xr6:coauthVersionMax="36" xr10:uidLastSave="{00000000-0000-0000-0000-000000000000}"/>
  <bookViews>
    <workbookView xWindow="0" yWindow="0" windowWidth="28800" windowHeight="12285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33" i="5" l="1"/>
  <c r="L33" i="5"/>
  <c r="K33" i="5"/>
  <c r="J33" i="5"/>
  <c r="I33" i="5"/>
  <c r="H33" i="5"/>
  <c r="G33" i="5"/>
  <c r="F33" i="5"/>
  <c r="E33" i="5"/>
  <c r="D32" i="5"/>
  <c r="D33" i="5" s="1"/>
  <c r="D31" i="5"/>
  <c r="M30" i="5"/>
  <c r="L30" i="5"/>
  <c r="K30" i="5"/>
  <c r="J30" i="5"/>
  <c r="I30" i="5"/>
  <c r="H30" i="5"/>
  <c r="G30" i="5"/>
  <c r="F30" i="5"/>
  <c r="E30" i="5"/>
  <c r="D29" i="5"/>
  <c r="D30" i="5"/>
  <c r="D28" i="5"/>
  <c r="M27" i="5"/>
  <c r="L27" i="5"/>
  <c r="K27" i="5"/>
  <c r="J27" i="5"/>
  <c r="I27" i="5"/>
  <c r="H27" i="5"/>
  <c r="G27" i="5"/>
  <c r="F27" i="5"/>
  <c r="E27" i="5"/>
  <c r="D26" i="5"/>
  <c r="D27" i="5" s="1"/>
  <c r="D25" i="5"/>
  <c r="M24" i="5"/>
  <c r="L24" i="5"/>
  <c r="K24" i="5"/>
  <c r="J24" i="5"/>
  <c r="I24" i="5"/>
  <c r="H24" i="5"/>
  <c r="G24" i="5"/>
  <c r="F24" i="5"/>
  <c r="E24" i="5"/>
  <c r="D23" i="5"/>
  <c r="D24" i="5"/>
  <c r="D22" i="5"/>
  <c r="M21" i="5"/>
  <c r="L21" i="5"/>
  <c r="K21" i="5"/>
  <c r="J21" i="5"/>
  <c r="I21" i="5"/>
  <c r="H21" i="5"/>
  <c r="G21" i="5"/>
  <c r="F21" i="5"/>
  <c r="E21" i="5"/>
  <c r="D20" i="5"/>
  <c r="D21" i="5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<sst xmlns="http://schemas.openxmlformats.org/spreadsheetml/2006/main" count="67" uniqueCount="28">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</sst>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45" t="s">
        <v>0</v>
      </c>
      <c r="B2" s="48" t="s">
        <v>1</v>
      </c>
      <c r="C2" s="49"/>
      <c r="D2" s="32" t="s">
        <v>2</v>
      </c>
      <c r="E2" s="32" t="s">
        <v>3</v>
      </c>
      <c r="F2" s="32"/>
      <c r="G2" s="44" t="s">
        <v>6</v>
      </c>
      <c r="H2" s="45" t="s">
        <v>7</v>
      </c>
      <c r="I2" s="32" t="s">
        <v>8</v>
      </c>
      <c r="J2" s="47" t="s">
        <v>9</v>
      </c>
      <c r="K2" s="32" t="s">
        <v>10</v>
      </c>
      <c r="L2" s="32" t="s">
        <v>11</v>
      </c>
      <c r="M2" s="42" t="s">
        <v>12</v>
      </c>
    </row>
    <row r="3" spans="1:13" ht="18.75" customHeight="1">
      <c r="A3" s="46"/>
      <c r="B3" s="36"/>
      <c r="C3" s="50"/>
      <c r="D3" s="33"/>
      <c r="E3" s="3" t="s">
        <v>4</v>
      </c>
      <c r="F3" s="3" t="s">
        <v>5</v>
      </c>
      <c r="G3" s="43"/>
      <c r="H3" s="46"/>
      <c r="I3" s="33"/>
      <c r="J3" s="33"/>
      <c r="K3" s="33"/>
      <c r="L3" s="33"/>
      <c r="M3" s="43"/>
    </row>
    <row r="4" spans="1:13" ht="18" customHeight="1">
      <c r="A4" s="39">
        <v>16</v>
      </c>
      <c r="B4" s="34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40"/>
      <c r="B5" s="35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40"/>
      <c r="B6" s="35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40"/>
      <c r="B7" s="35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40"/>
      <c r="B8" s="34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40"/>
      <c r="B9" s="35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40"/>
      <c r="B10" s="35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40"/>
      <c r="B11" s="35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40"/>
      <c r="B12" s="34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40"/>
      <c r="B13" s="35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40"/>
      <c r="B14" s="35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40"/>
      <c r="B15" s="36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39">
        <v>17</v>
      </c>
      <c r="B16" s="20" t="s">
        <v>14</v>
      </c>
      <c r="C16" s="13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40"/>
      <c r="B17" s="20" t="s">
        <v>15</v>
      </c>
      <c r="C17" s="13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 thickBot="1">
      <c r="A18" s="51"/>
      <c r="B18" s="21" t="s">
        <v>16</v>
      </c>
      <c r="C18" s="14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39">
        <v>18</v>
      </c>
      <c r="B19" s="20" t="s">
        <v>14</v>
      </c>
      <c r="C19" s="13" t="s">
        <v>13</v>
      </c>
      <c r="D19" s="16">
        <f>SUM(E19:M19)</f>
        <v>15796390</v>
      </c>
      <c r="E19" s="17">
        <v>3406603</v>
      </c>
      <c r="F19" s="17">
        <v>1159987</v>
      </c>
      <c r="G19" s="17">
        <v>6783478</v>
      </c>
      <c r="H19" s="17">
        <v>227872</v>
      </c>
      <c r="I19" s="17">
        <v>628590</v>
      </c>
      <c r="J19" s="17">
        <v>2314</v>
      </c>
      <c r="K19" s="17">
        <v>751440</v>
      </c>
      <c r="L19" s="17">
        <v>36421</v>
      </c>
      <c r="M19" s="17">
        <v>2799685</v>
      </c>
      <c r="N19" s="15"/>
    </row>
    <row r="20" spans="1:14" ht="30" customHeight="1">
      <c r="A20" s="40"/>
      <c r="B20" s="20" t="s">
        <v>15</v>
      </c>
      <c r="C20" s="13" t="s">
        <v>13</v>
      </c>
      <c r="D20" s="18">
        <f>SUM(E20:M20)</f>
        <v>13653064</v>
      </c>
      <c r="E20" s="19">
        <v>3152282</v>
      </c>
      <c r="F20" s="19">
        <v>1137629</v>
      </c>
      <c r="G20" s="19">
        <v>5695782</v>
      </c>
      <c r="H20" s="19">
        <v>205622</v>
      </c>
      <c r="I20" s="19">
        <v>628590</v>
      </c>
      <c r="J20" s="19">
        <v>0</v>
      </c>
      <c r="K20" s="19">
        <v>647938</v>
      </c>
      <c r="L20" s="19">
        <v>30544</v>
      </c>
      <c r="M20" s="19">
        <v>2154677</v>
      </c>
    </row>
    <row r="21" spans="1:14" ht="30" customHeight="1">
      <c r="A21" s="40"/>
      <c r="B21" s="20" t="s">
        <v>16</v>
      </c>
      <c r="C21" s="13" t="s">
        <v>22</v>
      </c>
      <c r="D21" s="18">
        <f t="shared" ref="D21:M21" si="5">D20/101254*1000</f>
        <v>134839.74954075887</v>
      </c>
      <c r="E21" s="19">
        <f t="shared" si="5"/>
        <v>31132.419459971952</v>
      </c>
      <c r="F21" s="19">
        <f t="shared" si="5"/>
        <v>11235.398107729077</v>
      </c>
      <c r="G21" s="19">
        <f t="shared" si="5"/>
        <v>56252.414719418492</v>
      </c>
      <c r="H21" s="19">
        <f t="shared" si="5"/>
        <v>2030.7543405692616</v>
      </c>
      <c r="I21" s="19">
        <f t="shared" si="5"/>
        <v>6208.0510399589157</v>
      </c>
      <c r="J21" s="19">
        <f t="shared" si="5"/>
        <v>0</v>
      </c>
      <c r="K21" s="19">
        <f t="shared" si="5"/>
        <v>6399.1348489936208</v>
      </c>
      <c r="L21" s="19">
        <f t="shared" si="5"/>
        <v>301.65721848025754</v>
      </c>
      <c r="M21" s="19">
        <f t="shared" si="5"/>
        <v>21279.91980563731</v>
      </c>
    </row>
    <row r="22" spans="1:14" ht="30" customHeight="1">
      <c r="A22" s="41">
        <v>19</v>
      </c>
      <c r="B22" s="22" t="s">
        <v>14</v>
      </c>
      <c r="C22" s="23" t="s">
        <v>13</v>
      </c>
      <c r="D22" s="16">
        <f>SUM(E22:M22)</f>
        <v>17308408</v>
      </c>
      <c r="E22" s="17">
        <v>4407002</v>
      </c>
      <c r="F22" s="17">
        <v>1330256</v>
      </c>
      <c r="G22" s="17">
        <v>7085368</v>
      </c>
      <c r="H22" s="17">
        <v>236637</v>
      </c>
      <c r="I22" s="17">
        <v>622830</v>
      </c>
      <c r="J22" s="17">
        <v>2107</v>
      </c>
      <c r="K22" s="17">
        <v>739528</v>
      </c>
      <c r="L22" s="17">
        <v>35886</v>
      </c>
      <c r="M22" s="17">
        <v>2848794</v>
      </c>
    </row>
    <row r="23" spans="1:14" ht="30" customHeight="1">
      <c r="A23" s="37"/>
      <c r="B23" s="24" t="s">
        <v>15</v>
      </c>
      <c r="C23" s="25" t="s">
        <v>13</v>
      </c>
      <c r="D23" s="18">
        <f>SUM(E23:M23)</f>
        <v>15114284</v>
      </c>
      <c r="E23" s="19">
        <v>4126111</v>
      </c>
      <c r="F23" s="19">
        <v>1304497</v>
      </c>
      <c r="G23" s="19">
        <v>5933647</v>
      </c>
      <c r="H23" s="19">
        <v>212235</v>
      </c>
      <c r="I23" s="19">
        <v>622830</v>
      </c>
      <c r="J23" s="19">
        <v>0</v>
      </c>
      <c r="K23" s="19">
        <v>662700</v>
      </c>
      <c r="L23" s="19">
        <v>30009</v>
      </c>
      <c r="M23" s="19">
        <v>2222255</v>
      </c>
    </row>
    <row r="24" spans="1:14" ht="30" customHeight="1">
      <c r="A24" s="38"/>
      <c r="B24" s="26" t="s">
        <v>16</v>
      </c>
      <c r="C24" s="27" t="s">
        <v>22</v>
      </c>
      <c r="D24" s="28">
        <f>D23/101138*1000</f>
        <v>149442.1879016789</v>
      </c>
      <c r="E24" s="29">
        <f t="shared" ref="E24:M24" si="6">E23/101138*1000</f>
        <v>40796.841938737176</v>
      </c>
      <c r="F24" s="29">
        <f t="shared" si="6"/>
        <v>12898.188613577489</v>
      </c>
      <c r="G24" s="29">
        <f t="shared" si="6"/>
        <v>58668.81884158279</v>
      </c>
      <c r="H24" s="29">
        <f t="shared" si="6"/>
        <v>2098.4694180228994</v>
      </c>
      <c r="I24" s="29">
        <f t="shared" si="6"/>
        <v>6158.2194625165621</v>
      </c>
      <c r="J24" s="29">
        <f t="shared" si="6"/>
        <v>0</v>
      </c>
      <c r="K24" s="29">
        <f t="shared" si="6"/>
        <v>6552.4333089442152</v>
      </c>
      <c r="L24" s="29">
        <f t="shared" si="6"/>
        <v>296.71340149103202</v>
      </c>
      <c r="M24" s="29">
        <f t="shared" si="6"/>
        <v>21972.502916806738</v>
      </c>
    </row>
    <row r="25" spans="1:14" ht="30" customHeight="1">
      <c r="A25" s="37">
        <v>20</v>
      </c>
      <c r="B25" s="24" t="s">
        <v>14</v>
      </c>
      <c r="C25" s="25" t="s">
        <v>13</v>
      </c>
      <c r="D25" s="16">
        <f>SUM(E25:M25)</f>
        <v>17412057</v>
      </c>
      <c r="E25" s="19">
        <v>4596802</v>
      </c>
      <c r="F25" s="19">
        <v>1019415</v>
      </c>
      <c r="G25" s="19">
        <v>7384505</v>
      </c>
      <c r="H25" s="19">
        <v>244323</v>
      </c>
      <c r="I25" s="19">
        <v>595036</v>
      </c>
      <c r="J25" s="19">
        <v>2087</v>
      </c>
      <c r="K25" s="19">
        <v>764092</v>
      </c>
      <c r="L25" s="19">
        <v>33812</v>
      </c>
      <c r="M25" s="19">
        <v>2771985</v>
      </c>
    </row>
    <row r="26" spans="1:14" ht="30" customHeight="1">
      <c r="A26" s="37"/>
      <c r="B26" s="24" t="s">
        <v>15</v>
      </c>
      <c r="C26" s="25" t="s">
        <v>13</v>
      </c>
      <c r="D26" s="18">
        <f>SUM(E26:M26)</f>
        <v>15165974</v>
      </c>
      <c r="E26" s="19">
        <v>4278261</v>
      </c>
      <c r="F26" s="19">
        <v>994240</v>
      </c>
      <c r="G26" s="19">
        <v>6257711</v>
      </c>
      <c r="H26" s="19">
        <v>218628</v>
      </c>
      <c r="I26" s="19">
        <v>595036</v>
      </c>
      <c r="J26" s="19">
        <v>0</v>
      </c>
      <c r="K26" s="19">
        <v>678288</v>
      </c>
      <c r="L26" s="19">
        <v>27936</v>
      </c>
      <c r="M26" s="19">
        <v>2115874</v>
      </c>
    </row>
    <row r="27" spans="1:14" ht="30" customHeight="1">
      <c r="A27" s="38"/>
      <c r="B27" s="26" t="s">
        <v>16</v>
      </c>
      <c r="C27" s="27" t="s">
        <v>22</v>
      </c>
      <c r="D27" s="28">
        <f>D26/100981*1000</f>
        <v>150186.41130509702</v>
      </c>
      <c r="E27" s="29">
        <f t="shared" ref="E27:M27" si="7">E26/100981*1000</f>
        <v>42366.989829769955</v>
      </c>
      <c r="F27" s="29">
        <f t="shared" si="7"/>
        <v>9845.8125786038963</v>
      </c>
      <c r="G27" s="29">
        <f t="shared" si="7"/>
        <v>61969.192224279817</v>
      </c>
      <c r="H27" s="29">
        <f t="shared" si="7"/>
        <v>2165.0409482972045</v>
      </c>
      <c r="I27" s="29">
        <f t="shared" si="7"/>
        <v>5892.5540448203128</v>
      </c>
      <c r="J27" s="29">
        <f t="shared" si="7"/>
        <v>0</v>
      </c>
      <c r="K27" s="29">
        <f t="shared" si="7"/>
        <v>6716.9863637714025</v>
      </c>
      <c r="L27" s="29">
        <f t="shared" si="7"/>
        <v>276.64610174191182</v>
      </c>
      <c r="M27" s="29">
        <f t="shared" si="7"/>
        <v>20953.1892138125</v>
      </c>
    </row>
    <row r="28" spans="1:14" ht="30" customHeight="1">
      <c r="A28" s="37">
        <v>21</v>
      </c>
      <c r="B28" s="24" t="s">
        <v>14</v>
      </c>
      <c r="C28" s="25" t="s">
        <v>13</v>
      </c>
      <c r="D28" s="16">
        <f>SUM(E28:M28)</f>
        <v>17024966</v>
      </c>
      <c r="E28" s="19">
        <v>4627315</v>
      </c>
      <c r="F28" s="19">
        <v>704929</v>
      </c>
      <c r="G28" s="19">
        <v>7261459</v>
      </c>
      <c r="H28" s="19">
        <v>251087</v>
      </c>
      <c r="I28" s="19">
        <v>570177</v>
      </c>
      <c r="J28" s="19">
        <v>2087</v>
      </c>
      <c r="K28" s="19">
        <v>752360</v>
      </c>
      <c r="L28" s="19">
        <v>31368</v>
      </c>
      <c r="M28" s="19">
        <v>2824184</v>
      </c>
    </row>
    <row r="29" spans="1:14" ht="30" customHeight="1">
      <c r="A29" s="37"/>
      <c r="B29" s="24" t="s">
        <v>15</v>
      </c>
      <c r="C29" s="25" t="s">
        <v>13</v>
      </c>
      <c r="D29" s="18">
        <f>SUM(E29:M29)</f>
        <v>14647994</v>
      </c>
      <c r="E29" s="19">
        <v>4264620</v>
      </c>
      <c r="F29" s="19">
        <v>677573</v>
      </c>
      <c r="G29" s="19">
        <v>6132958</v>
      </c>
      <c r="H29" s="19">
        <v>223167</v>
      </c>
      <c r="I29" s="19">
        <v>570177</v>
      </c>
      <c r="J29" s="19">
        <v>0</v>
      </c>
      <c r="K29" s="19">
        <v>660422</v>
      </c>
      <c r="L29" s="19">
        <v>25491</v>
      </c>
      <c r="M29" s="19">
        <v>2093586</v>
      </c>
    </row>
    <row r="30" spans="1:14" ht="30" customHeight="1">
      <c r="A30" s="38"/>
      <c r="B30" s="26" t="s">
        <v>16</v>
      </c>
      <c r="C30" s="27" t="s">
        <v>22</v>
      </c>
      <c r="D30" s="28">
        <f>D29/100944*1000</f>
        <v>145110.10064986529</v>
      </c>
      <c r="E30" s="29">
        <f t="shared" ref="E30:M30" si="8">E29/100944*1000</f>
        <v>42247.38468854018</v>
      </c>
      <c r="F30" s="29">
        <f t="shared" si="8"/>
        <v>6712.3652718338881</v>
      </c>
      <c r="G30" s="29">
        <f t="shared" si="8"/>
        <v>60756.04295450943</v>
      </c>
      <c r="H30" s="29">
        <f t="shared" si="8"/>
        <v>2210.8000475511176</v>
      </c>
      <c r="I30" s="29">
        <f t="shared" si="8"/>
        <v>5648.4486447931522</v>
      </c>
      <c r="J30" s="29">
        <f t="shared" si="8"/>
        <v>0</v>
      </c>
      <c r="K30" s="29">
        <f t="shared" si="8"/>
        <v>6542.4591852908543</v>
      </c>
      <c r="L30" s="29">
        <f t="shared" si="8"/>
        <v>252.5261531145982</v>
      </c>
      <c r="M30" s="29">
        <f t="shared" si="8"/>
        <v>20740.073704232051</v>
      </c>
    </row>
    <row r="31" spans="1:14" ht="30" customHeight="1">
      <c r="A31" s="37">
        <v>22</v>
      </c>
      <c r="B31" s="24" t="s">
        <v>14</v>
      </c>
      <c r="C31" s="25" t="s">
        <v>13</v>
      </c>
      <c r="D31" s="16">
        <f>SUM(E31:M31)</f>
        <v>16607386</v>
      </c>
      <c r="E31" s="19">
        <v>4226666</v>
      </c>
      <c r="F31" s="19">
        <v>804696</v>
      </c>
      <c r="G31" s="19">
        <v>7266631</v>
      </c>
      <c r="H31" s="19">
        <v>256296</v>
      </c>
      <c r="I31" s="19">
        <v>588431</v>
      </c>
      <c r="J31" s="19">
        <v>2087</v>
      </c>
      <c r="K31" s="19">
        <v>768555</v>
      </c>
      <c r="L31" s="19">
        <v>24079</v>
      </c>
      <c r="M31" s="19">
        <v>2669945</v>
      </c>
    </row>
    <row r="32" spans="1:14" ht="30" customHeight="1">
      <c r="A32" s="37"/>
      <c r="B32" s="24" t="s">
        <v>15</v>
      </c>
      <c r="C32" s="25" t="s">
        <v>13</v>
      </c>
      <c r="D32" s="18">
        <f>SUM(E32:M32)</f>
        <v>14177691</v>
      </c>
      <c r="E32" s="19">
        <v>3839099</v>
      </c>
      <c r="F32" s="19">
        <v>779409</v>
      </c>
      <c r="G32" s="19">
        <v>6127232</v>
      </c>
      <c r="H32" s="19">
        <v>226610</v>
      </c>
      <c r="I32" s="19">
        <v>588431</v>
      </c>
      <c r="J32" s="19">
        <v>0</v>
      </c>
      <c r="K32" s="19">
        <v>666868</v>
      </c>
      <c r="L32" s="19">
        <v>24079</v>
      </c>
      <c r="M32" s="19">
        <v>1925963</v>
      </c>
    </row>
    <row r="33" spans="1:13" ht="30" customHeight="1">
      <c r="A33" s="38"/>
      <c r="B33" s="26" t="s">
        <v>16</v>
      </c>
      <c r="C33" s="27" t="s">
        <v>22</v>
      </c>
      <c r="D33" s="28">
        <f>D32/100951*1000</f>
        <v>140441.31311230198</v>
      </c>
      <c r="E33" s="29">
        <f t="shared" ref="E33:M33" si="9">E32/100951*1000</f>
        <v>38029.331061604149</v>
      </c>
      <c r="F33" s="29">
        <f t="shared" si="9"/>
        <v>7720.6664619468847</v>
      </c>
      <c r="G33" s="29">
        <f t="shared" si="9"/>
        <v>60695.109508573463</v>
      </c>
      <c r="H33" s="29">
        <f t="shared" si="9"/>
        <v>2244.7524046319504</v>
      </c>
      <c r="I33" s="29">
        <f t="shared" si="9"/>
        <v>5828.8773761527864</v>
      </c>
      <c r="J33" s="29">
        <f t="shared" si="9"/>
        <v>0</v>
      </c>
      <c r="K33" s="29">
        <f t="shared" si="9"/>
        <v>6605.8582876841238</v>
      </c>
      <c r="L33" s="29">
        <f t="shared" si="9"/>
        <v>238.52165902269417</v>
      </c>
      <c r="M33" s="29">
        <f t="shared" si="9"/>
        <v>19078.196352685958</v>
      </c>
    </row>
    <row r="34" spans="1:13">
      <c r="A34" s="2" t="s">
        <v>26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>
      <c r="A35" s="2" t="s">
        <v>21</v>
      </c>
    </row>
    <row r="36" spans="1:13">
      <c r="D36" s="30"/>
    </row>
  </sheetData>
  <mergeCells count="21">
    <mergeCell ref="B8:B11"/>
    <mergeCell ref="K2:K3"/>
    <mergeCell ref="B2:C3"/>
    <mergeCell ref="A2:A3"/>
    <mergeCell ref="A31:A33"/>
    <mergeCell ref="A25:A27"/>
    <mergeCell ref="D2:D3"/>
    <mergeCell ref="E2:F2"/>
    <mergeCell ref="A4:A15"/>
    <mergeCell ref="B4:B7"/>
    <mergeCell ref="A16:A18"/>
    <mergeCell ref="L2:L3"/>
    <mergeCell ref="B12:B15"/>
    <mergeCell ref="A28:A30"/>
    <mergeCell ref="A19:A21"/>
    <mergeCell ref="A22:A24"/>
    <mergeCell ref="M2:M3"/>
    <mergeCell ref="G2:G3"/>
    <mergeCell ref="H2:H3"/>
    <mergeCell ref="I2:I3"/>
    <mergeCell ref="J2:J3"/>
  </mergeCells>
  <phoneticPr fontId="2"/>
  <pageMargins left="0.78740157480314965" right="0.78740157480314965" top="0.98425196850393704" bottom="0.98425196850393704" header="0.51181102362204722" footer="0.51181102362204722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2011-10-03T05:47:46Z</cp:lastPrinted>
  <dcterms:created xsi:type="dcterms:W3CDTF">1997-01-08T22:48:59Z</dcterms:created>
  <dcterms:modified xsi:type="dcterms:W3CDTF">2023-04-14T05:37:14Z</dcterms:modified>
</cp:coreProperties>
</file>