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652E0961-1BB5-4F43-BDA9-89A555FC6A44}" xr6:coauthVersionLast="36" xr6:coauthVersionMax="36" xr10:uidLastSave="{00000000-0000-0000-0000-000000000000}"/>
  <bookViews>
    <workbookView xWindow="0" yWindow="0" windowWidth="16935" windowHeight="13380" tabRatio="773" xr2:uid="{00000000-000D-0000-FFFF-FFFF00000000}"/>
  </bookViews>
  <sheets>
    <sheet name="5-6" sheetId="17" r:id="rId1"/>
  </sheets>
  <calcPr calcId="191029"/>
</workbook>
</file>

<file path=xl/calcChain.xml><?xml version="1.0" encoding="utf-8"?>
<calcChain xmlns="http://schemas.openxmlformats.org/spreadsheetml/2006/main">
  <c r="C7" i="17" l="1"/>
  <c r="E7" i="17" s="1"/>
  <c r="C8" i="17"/>
  <c r="E8" i="17" s="1"/>
  <c r="C9" i="17"/>
  <c r="E9" i="17"/>
  <c r="C10" i="17"/>
  <c r="E10" i="17" s="1"/>
  <c r="C11" i="17"/>
  <c r="E11" i="17"/>
  <c r="C12" i="17"/>
  <c r="E12" i="17"/>
  <c r="C13" i="17"/>
  <c r="E13" i="17"/>
  <c r="C14" i="17"/>
  <c r="E14" i="17"/>
  <c r="C15" i="17"/>
  <c r="E15" i="17" s="1"/>
  <c r="C16" i="17"/>
  <c r="E16" i="17"/>
  <c r="D17" i="17"/>
  <c r="H17" i="17"/>
  <c r="C17" i="17"/>
  <c r="E17" i="17"/>
  <c r="C6" i="17"/>
  <c r="E6" i="17" s="1"/>
  <c r="I7" i="17"/>
  <c r="I8" i="17"/>
  <c r="I9" i="17"/>
  <c r="I10" i="17"/>
  <c r="I11" i="17"/>
  <c r="I12" i="17"/>
  <c r="I13" i="17"/>
  <c r="I14" i="17"/>
  <c r="I15" i="17"/>
  <c r="I16" i="17"/>
  <c r="J17" i="17"/>
  <c r="I17" i="17" s="1"/>
  <c r="M17" i="17"/>
  <c r="I6" i="17"/>
  <c r="L7" i="17"/>
  <c r="L8" i="17"/>
  <c r="L9" i="17"/>
  <c r="L10" i="17"/>
  <c r="L11" i="17"/>
  <c r="L12" i="17"/>
  <c r="L13" i="17"/>
  <c r="L14" i="17"/>
  <c r="L15" i="17"/>
  <c r="L16" i="17"/>
  <c r="K17" i="17"/>
  <c r="L17" i="17"/>
  <c r="G7" i="17"/>
  <c r="G8" i="17"/>
  <c r="G9" i="17"/>
  <c r="G10" i="17"/>
  <c r="G11" i="17"/>
  <c r="G12" i="17"/>
  <c r="G13" i="17"/>
  <c r="G14" i="17"/>
  <c r="G15" i="17"/>
  <c r="G16" i="17"/>
  <c r="F17" i="17"/>
  <c r="G17" i="17" s="1"/>
  <c r="L6" i="17"/>
  <c r="G6" i="17"/>
</calcChain>
</file>

<file path=xl/sharedStrings.xml><?xml version="1.0" encoding="utf-8"?>
<sst xmlns="http://schemas.openxmlformats.org/spreadsheetml/2006/main" count="46" uniqueCount="32">
  <si>
    <t>計</t>
    <rPh sb="0" eb="1">
      <t>ケイ</t>
    </rPh>
    <phoneticPr fontId="2"/>
  </si>
  <si>
    <t>年齢</t>
    <rPh sb="0" eb="2">
      <t>ネンレイ</t>
    </rPh>
    <phoneticPr fontId="2"/>
  </si>
  <si>
    <t>長野県</t>
    <rPh sb="0" eb="3">
      <t>ナガノケン</t>
    </rPh>
    <phoneticPr fontId="2"/>
  </si>
  <si>
    <t>全国</t>
    <rPh sb="0" eb="2">
      <t>ゼンコク</t>
    </rPh>
    <phoneticPr fontId="2"/>
  </si>
  <si>
    <t>歳</t>
    <rPh sb="0" eb="1">
      <t>サイ</t>
    </rPh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</si>
  <si>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</si>
  <si>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</si>
  <si>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</si>
  <si>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</si>
  <si>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</si>
  <si>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</si>
  <si>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</si>
  <si>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</si>
  <si>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資料：就業構造基本調査</t>
    <rPh sb="0" eb="2">
      <t>シリョウ</t>
    </rPh>
    <rPh sb="3" eb="5">
      <t>シュウギョウ</t>
    </rPh>
    <rPh sb="5" eb="7">
      <t>コウゾウ</t>
    </rPh>
    <rPh sb="7" eb="9">
      <t>キホン</t>
    </rPh>
    <rPh sb="9" eb="11">
      <t>チョウサ</t>
    </rPh>
    <phoneticPr fontId="2"/>
  </si>
  <si>
    <t>60～64</t>
    <phoneticPr fontId="2"/>
  </si>
  <si>
    <t xml:space="preserve">65歳以上 </t>
    <rPh sb="2" eb="3">
      <t>サイ</t>
    </rPh>
    <rPh sb="3" eb="5">
      <t>イジョウ</t>
    </rPh>
    <phoneticPr fontId="2"/>
  </si>
  <si>
    <t>平成19年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</si>
  <si>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</si>
  <si>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増減</t>
    <rPh sb="0" eb="2">
      <t>ゾウゲン</t>
    </rPh>
    <phoneticPr fontId="2"/>
  </si>
  <si>
    <t>（千人）</t>
    <rPh sb="1" eb="3">
      <t>センニン</t>
    </rPh>
    <phoneticPr fontId="2"/>
  </si>
  <si>
    <t/>
  </si>
  <si>
    <t>無業者数</t>
    <rPh sb="0" eb="1">
      <t>ム</t>
    </rPh>
    <phoneticPr fontId="2"/>
  </si>
  <si>
    <t>15～19</t>
    <phoneticPr fontId="2"/>
  </si>
  <si>
    <t>該当者数</t>
    <rPh sb="0" eb="3">
      <t>ガイトウシャ</t>
    </rPh>
    <rPh sb="3" eb="4">
      <t>スウ</t>
    </rPh>
    <phoneticPr fontId="2"/>
  </si>
  <si>
    <t>平成19年10月1日現在</t>
    <phoneticPr fontId="2"/>
  </si>
  <si>
    <t>平成19年</t>
    <phoneticPr fontId="2"/>
  </si>
  <si>
    <t>平成19年</t>
    <phoneticPr fontId="2"/>
  </si>
  <si>
    <t>有業者数</t>
    <rPh sb="0" eb="2">
      <t>ユウギョウ</t>
    </rPh>
    <rPh sb="2" eb="3">
      <t>シャ</t>
    </rPh>
    <rPh sb="3" eb="4">
      <t>スウ</t>
    </rPh>
    <phoneticPr fontId="2"/>
  </si>
  <si>
    <t>（千人）</t>
    <phoneticPr fontId="2"/>
  </si>
  <si>
    <t>5-6　年齢階層別有業者数･無業者数</t>
    <rPh sb="4" eb="6">
      <t>ネンレイ</t>
    </rPh>
    <rPh sb="6" eb="9">
      <t>カイソウベツ</t>
    </rPh>
    <rPh sb="9" eb="10">
      <t>ユウ</t>
    </rPh>
    <rPh sb="10" eb="12">
      <t>ギョウシャ</t>
    </rPh>
    <rPh sb="12" eb="13">
      <t>カズ</t>
    </rPh>
    <rPh sb="14" eb="15">
      <t>ム</t>
    </rPh>
    <rPh sb="15" eb="18">
      <t>ギョウシャスウ</t>
    </rPh>
    <phoneticPr fontId="2"/>
  </si>
  <si>
    <t>対該当者数</t>
    <rPh sb="0" eb="1">
      <t>タイ</t>
    </rPh>
    <rPh sb="1" eb="4">
      <t>ガイトウシャ</t>
    </rPh>
    <rPh sb="4" eb="5">
      <t>スウ</t>
    </rPh>
    <phoneticPr fontId="2"/>
  </si>
  <si>
    <t>比</t>
    <rPh sb="0" eb="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</si>
</sst>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#,##0.0_ "/>
    <numFmt numFmtId="177" formatCode="0.0_ "/>
    <numFmt numFmtId="178" formatCode="#,##0.0;[Red]\-#,##0.0"/>
    <numFmt numFmtId="179" formatCode="#,##0.0;&quot;△ &quot;#,##0.0"/>
    <numFmt numFmtId="180" formatCode="0.0%"/>
    <numFmt numFmtId="181" formatCode="0.0;&quot;△ &quot;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8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177" fontId="4" fillId="0" borderId="0" xfId="0" applyNumberFormat="1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176" fontId="6" fillId="0" borderId="3" xfId="0" applyNumberFormat="1" applyFont="1" applyBorder="1" applyAlignment="1">
      <alignment vertical="center"/>
    </xf>
    <xf numFmtId="178" fontId="6" fillId="0" borderId="3" xfId="1" applyNumberFormat="1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8" fontId="6" fillId="0" borderId="4" xfId="1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quotePrefix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81" fontId="6" fillId="0" borderId="3" xfId="0" applyNumberFormat="1" applyFont="1" applyBorder="1" applyAlignment="1">
      <alignment vertical="center"/>
    </xf>
    <xf numFmtId="181" fontId="6" fillId="0" borderId="4" xfId="0" applyNumberFormat="1" applyFont="1" applyBorder="1" applyAlignment="1">
      <alignment vertical="center"/>
    </xf>
    <xf numFmtId="179" fontId="6" fillId="0" borderId="3" xfId="0" applyNumberFormat="1" applyFont="1" applyBorder="1" applyAlignment="1">
      <alignment vertical="center"/>
    </xf>
    <xf numFmtId="179" fontId="6" fillId="0" borderId="4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0" fontId="6" fillId="0" borderId="13" xfId="0" applyFont="1" applyBorder="1" applyAlignment="1">
      <alignment horizontal="right" vertical="center"/>
    </xf>
    <xf numFmtId="176" fontId="6" fillId="0" borderId="14" xfId="0" applyNumberFormat="1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quotePrefix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quotePrefix="1" applyFont="1" applyBorder="1" applyAlignment="1">
      <alignment horizontal="center" vertical="center"/>
    </xf>
    <xf numFmtId="0" fontId="6" fillId="0" borderId="17" xfId="0" quotePrefix="1" applyFont="1" applyBorder="1" applyAlignment="1">
      <alignment horizontal="right" vertical="center"/>
    </xf>
    <xf numFmtId="176" fontId="6" fillId="0" borderId="16" xfId="0" applyNumberFormat="1" applyFont="1" applyBorder="1" applyAlignment="1">
      <alignment vertical="center"/>
    </xf>
    <xf numFmtId="176" fontId="6" fillId="0" borderId="10" xfId="0" applyNumberFormat="1" applyFont="1" applyBorder="1" applyAlignment="1">
      <alignment vertical="center"/>
    </xf>
    <xf numFmtId="176" fontId="6" fillId="0" borderId="18" xfId="0" applyNumberFormat="1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0" fontId="6" fillId="0" borderId="19" xfId="0" quotePrefix="1" applyFont="1" applyBorder="1" applyAlignment="1">
      <alignment horizontal="center" vertical="center"/>
    </xf>
    <xf numFmtId="0" fontId="6" fillId="0" borderId="20" xfId="0" applyFont="1" applyBorder="1" applyAlignment="1">
      <alignment horizontal="right" vertical="center"/>
    </xf>
    <xf numFmtId="177" fontId="6" fillId="0" borderId="21" xfId="0" applyNumberFormat="1" applyFont="1" applyBorder="1" applyAlignment="1">
      <alignment vertical="center"/>
    </xf>
    <xf numFmtId="176" fontId="6" fillId="0" borderId="22" xfId="0" applyNumberFormat="1" applyFont="1" applyBorder="1" applyAlignment="1">
      <alignment vertical="center"/>
    </xf>
    <xf numFmtId="180" fontId="6" fillId="0" borderId="12" xfId="0" applyNumberFormat="1" applyFont="1" applyBorder="1" applyAlignment="1">
      <alignment vertical="center"/>
    </xf>
    <xf numFmtId="180" fontId="6" fillId="0" borderId="14" xfId="0" applyNumberFormat="1" applyFont="1" applyBorder="1" applyAlignment="1">
      <alignment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6" fontId="6" fillId="0" borderId="18" xfId="2" applyFont="1" applyBorder="1" applyAlignment="1">
      <alignment horizontal="center" vertical="center"/>
    </xf>
    <xf numFmtId="6" fontId="6" fillId="0" borderId="22" xfId="2" applyFont="1" applyBorder="1" applyAlignment="1">
      <alignment horizontal="center" vertical="center"/>
    </xf>
    <xf numFmtId="0" fontId="6" fillId="0" borderId="30" xfId="0" quotePrefix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21" xfId="0" applyFont="1" applyBorder="1" applyAlignment="1">
      <alignment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showGridLines="0" tabSelected="1" zoomScale="120" workbookViewId="0">
      <selection activeCell="F19" sqref="F19"/>
    </sheetView>
  </sheetViews>
  <sheetFormatPr defaultRowHeight="13.5" x14ac:dyDescent="0.15"/>
  <cols>
    <col min="1" max="1" width="7.625" style="1" customWidth="1"/>
    <col min="2" max="2" width="3.5" style="1" customWidth="1"/>
    <col min="3" max="4" width="11.625" style="1" customWidth="1"/>
    <col min="5" max="5" width="9.5" style="1" customWidth="1"/>
    <col min="6" max="13" width="11.625" style="1" customWidth="1"/>
    <col min="14" max="16384" width="9" style="1"/>
  </cols>
  <sheetData>
    <row r="1" spans="1:13" ht="18.75" customHeight="1" thickBot="1" x14ac:dyDescent="0.2">
      <c r="A1" s="6" t="s">
        <v>29</v>
      </c>
      <c r="K1" s="48" t="s">
        <v>24</v>
      </c>
      <c r="L1" s="48"/>
      <c r="M1" s="48"/>
    </row>
    <row r="2" spans="1:13" ht="18.75" customHeight="1" x14ac:dyDescent="0.15">
      <c r="A2" s="60" t="s">
        <v>1</v>
      </c>
      <c r="B2" s="61"/>
      <c r="C2" s="49" t="s">
        <v>2</v>
      </c>
      <c r="D2" s="50"/>
      <c r="E2" s="50"/>
      <c r="F2" s="50"/>
      <c r="G2" s="50"/>
      <c r="H2" s="51"/>
      <c r="I2" s="50" t="s">
        <v>3</v>
      </c>
      <c r="J2" s="52"/>
      <c r="K2" s="52"/>
      <c r="L2" s="52"/>
      <c r="M2" s="53"/>
    </row>
    <row r="3" spans="1:13" ht="20.25" customHeight="1" x14ac:dyDescent="0.15">
      <c r="A3" s="62"/>
      <c r="B3" s="63"/>
      <c r="C3" s="33" t="s">
        <v>23</v>
      </c>
      <c r="D3" s="56" t="s">
        <v>27</v>
      </c>
      <c r="E3" s="56"/>
      <c r="F3" s="57"/>
      <c r="G3" s="57"/>
      <c r="H3" s="15" t="s">
        <v>21</v>
      </c>
      <c r="I3" s="31" t="s">
        <v>23</v>
      </c>
      <c r="J3" s="56" t="s">
        <v>27</v>
      </c>
      <c r="K3" s="57"/>
      <c r="L3" s="57"/>
      <c r="M3" s="15" t="s">
        <v>21</v>
      </c>
    </row>
    <row r="4" spans="1:13" ht="20.25" customHeight="1" x14ac:dyDescent="0.15">
      <c r="A4" s="62"/>
      <c r="B4" s="63"/>
      <c r="C4" s="34" t="s">
        <v>25</v>
      </c>
      <c r="D4" s="40" t="s">
        <v>16</v>
      </c>
      <c r="E4" s="46" t="s">
        <v>30</v>
      </c>
      <c r="F4" s="7" t="s">
        <v>17</v>
      </c>
      <c r="G4" s="8" t="s">
        <v>18</v>
      </c>
      <c r="H4" s="16" t="s">
        <v>16</v>
      </c>
      <c r="I4" s="32" t="s">
        <v>26</v>
      </c>
      <c r="J4" s="7" t="s">
        <v>16</v>
      </c>
      <c r="K4" s="7" t="s">
        <v>17</v>
      </c>
      <c r="L4" s="8" t="s">
        <v>18</v>
      </c>
      <c r="M4" s="16" t="s">
        <v>16</v>
      </c>
    </row>
    <row r="5" spans="1:13" ht="20.25" customHeight="1" x14ac:dyDescent="0.15">
      <c r="A5" s="18"/>
      <c r="B5" s="29"/>
      <c r="C5" s="35" t="s">
        <v>28</v>
      </c>
      <c r="D5" s="41" t="s">
        <v>28</v>
      </c>
      <c r="E5" s="47" t="s">
        <v>31</v>
      </c>
      <c r="F5" s="10" t="s">
        <v>28</v>
      </c>
      <c r="G5" s="9" t="s">
        <v>20</v>
      </c>
      <c r="H5" s="17" t="s">
        <v>19</v>
      </c>
      <c r="I5" s="27" t="s">
        <v>28</v>
      </c>
      <c r="J5" s="10" t="s">
        <v>28</v>
      </c>
      <c r="K5" s="10" t="s">
        <v>28</v>
      </c>
      <c r="L5" s="10"/>
      <c r="M5" s="17" t="s">
        <v>19</v>
      </c>
    </row>
    <row r="6" spans="1:13" ht="30" customHeight="1" x14ac:dyDescent="0.15">
      <c r="A6" s="19" t="s">
        <v>22</v>
      </c>
      <c r="B6" s="30" t="s">
        <v>4</v>
      </c>
      <c r="C6" s="36">
        <f>D6+H6</f>
        <v>105.5</v>
      </c>
      <c r="D6" s="42">
        <v>14.6</v>
      </c>
      <c r="E6" s="44">
        <f>D6/C6</f>
        <v>0.13838862559241705</v>
      </c>
      <c r="F6" s="11">
        <v>20.100000000000001</v>
      </c>
      <c r="G6" s="20">
        <f>D6-F6</f>
        <v>-5.5000000000000018</v>
      </c>
      <c r="H6" s="37">
        <v>90.9</v>
      </c>
      <c r="I6" s="26">
        <f>J6+M6</f>
        <v>6264.1</v>
      </c>
      <c r="J6" s="12">
        <v>1057.4000000000001</v>
      </c>
      <c r="K6" s="11">
        <v>1220.4000000000001</v>
      </c>
      <c r="L6" s="22">
        <f>J6-K6</f>
        <v>-163</v>
      </c>
      <c r="M6" s="24">
        <v>5206.7</v>
      </c>
    </row>
    <row r="7" spans="1:13" ht="30" customHeight="1" x14ac:dyDescent="0.15">
      <c r="A7" s="19" t="s">
        <v>5</v>
      </c>
      <c r="B7" s="30"/>
      <c r="C7" s="36">
        <f t="shared" ref="C7:C17" si="0">D7+H7</f>
        <v>96.6</v>
      </c>
      <c r="D7" s="42">
        <v>71.7</v>
      </c>
      <c r="E7" s="44">
        <f t="shared" ref="E7:E17" si="1">D7/C7</f>
        <v>0.74223602484472062</v>
      </c>
      <c r="F7" s="11">
        <v>79.099999999999994</v>
      </c>
      <c r="G7" s="20">
        <f t="shared" ref="G7:G17" si="2">D7-F7</f>
        <v>-7.3999999999999915</v>
      </c>
      <c r="H7" s="37">
        <v>24.9</v>
      </c>
      <c r="I7" s="26">
        <f t="shared" ref="I7:I17" si="3">J7+M7</f>
        <v>7198.2000000000007</v>
      </c>
      <c r="J7" s="12">
        <v>4852.3</v>
      </c>
      <c r="K7" s="11">
        <v>5273</v>
      </c>
      <c r="L7" s="22">
        <f t="shared" ref="L7:L17" si="4">J7-K7</f>
        <v>-420.69999999999982</v>
      </c>
      <c r="M7" s="24">
        <v>2345.9</v>
      </c>
    </row>
    <row r="8" spans="1:13" ht="30" customHeight="1" x14ac:dyDescent="0.15">
      <c r="A8" s="19" t="s">
        <v>6</v>
      </c>
      <c r="B8" s="30"/>
      <c r="C8" s="36">
        <f t="shared" si="0"/>
        <v>117.7</v>
      </c>
      <c r="D8" s="42">
        <v>99</v>
      </c>
      <c r="E8" s="44">
        <f t="shared" si="1"/>
        <v>0.84112149532710279</v>
      </c>
      <c r="F8" s="11">
        <v>120</v>
      </c>
      <c r="G8" s="20">
        <f t="shared" si="2"/>
        <v>-21</v>
      </c>
      <c r="H8" s="37">
        <v>18.7</v>
      </c>
      <c r="I8" s="26">
        <f t="shared" si="3"/>
        <v>7763.9</v>
      </c>
      <c r="J8" s="12">
        <v>6348.2</v>
      </c>
      <c r="K8" s="11">
        <v>7456.3</v>
      </c>
      <c r="L8" s="22">
        <f t="shared" si="4"/>
        <v>-1108.1000000000004</v>
      </c>
      <c r="M8" s="24">
        <v>1415.7</v>
      </c>
    </row>
    <row r="9" spans="1:13" ht="30" customHeight="1" x14ac:dyDescent="0.15">
      <c r="A9" s="19" t="s">
        <v>7</v>
      </c>
      <c r="B9" s="30"/>
      <c r="C9" s="36">
        <f t="shared" si="0"/>
        <v>148.4</v>
      </c>
      <c r="D9" s="42">
        <v>119.9</v>
      </c>
      <c r="E9" s="44">
        <f t="shared" si="1"/>
        <v>0.80795148247978432</v>
      </c>
      <c r="F9" s="11">
        <v>117.2</v>
      </c>
      <c r="G9" s="20">
        <f t="shared" si="2"/>
        <v>2.7000000000000028</v>
      </c>
      <c r="H9" s="37">
        <v>28.5</v>
      </c>
      <c r="I9" s="26">
        <f t="shared" si="3"/>
        <v>9340.2999999999993</v>
      </c>
      <c r="J9" s="12">
        <v>7344.9</v>
      </c>
      <c r="K9" s="11">
        <v>7103.3</v>
      </c>
      <c r="L9" s="22">
        <f t="shared" si="4"/>
        <v>241.59999999999945</v>
      </c>
      <c r="M9" s="24">
        <v>1995.4</v>
      </c>
    </row>
    <row r="10" spans="1:13" ht="30" customHeight="1" x14ac:dyDescent="0.15">
      <c r="A10" s="19" t="s">
        <v>8</v>
      </c>
      <c r="B10" s="30"/>
      <c r="C10" s="36">
        <f t="shared" si="0"/>
        <v>148.79999999999998</v>
      </c>
      <c r="D10" s="42">
        <v>127.6</v>
      </c>
      <c r="E10" s="44">
        <f t="shared" si="1"/>
        <v>0.85752688172043012</v>
      </c>
      <c r="F10" s="11">
        <v>112.7</v>
      </c>
      <c r="G10" s="20">
        <f t="shared" si="2"/>
        <v>14.899999999999991</v>
      </c>
      <c r="H10" s="37">
        <v>21.2</v>
      </c>
      <c r="I10" s="26">
        <f t="shared" si="3"/>
        <v>9408.3000000000011</v>
      </c>
      <c r="J10" s="12">
        <v>7493.1</v>
      </c>
      <c r="K10" s="11">
        <v>6421.4</v>
      </c>
      <c r="L10" s="22">
        <f t="shared" si="4"/>
        <v>1071.7000000000007</v>
      </c>
      <c r="M10" s="24">
        <v>1915.2</v>
      </c>
    </row>
    <row r="11" spans="1:13" ht="30" customHeight="1" x14ac:dyDescent="0.15">
      <c r="A11" s="19" t="s">
        <v>9</v>
      </c>
      <c r="B11" s="30"/>
      <c r="C11" s="36">
        <f t="shared" si="0"/>
        <v>132.69999999999999</v>
      </c>
      <c r="D11" s="42">
        <v>116.3</v>
      </c>
      <c r="E11" s="44">
        <f t="shared" si="1"/>
        <v>0.87641296156744541</v>
      </c>
      <c r="F11" s="11">
        <v>113.7</v>
      </c>
      <c r="G11" s="20">
        <f t="shared" si="2"/>
        <v>2.5999999999999943</v>
      </c>
      <c r="H11" s="37">
        <v>16.399999999999999</v>
      </c>
      <c r="I11" s="26">
        <f t="shared" si="3"/>
        <v>8206.4</v>
      </c>
      <c r="J11" s="12">
        <v>6807.2</v>
      </c>
      <c r="K11" s="11">
        <v>6394.7</v>
      </c>
      <c r="L11" s="22">
        <f t="shared" si="4"/>
        <v>412.5</v>
      </c>
      <c r="M11" s="24">
        <v>1399.2</v>
      </c>
    </row>
    <row r="12" spans="1:13" ht="30" customHeight="1" x14ac:dyDescent="0.15">
      <c r="A12" s="19" t="s">
        <v>10</v>
      </c>
      <c r="B12" s="30"/>
      <c r="C12" s="36">
        <f t="shared" si="0"/>
        <v>129.6</v>
      </c>
      <c r="D12" s="42">
        <v>116.9</v>
      </c>
      <c r="E12" s="44">
        <f t="shared" si="1"/>
        <v>0.90200617283950624</v>
      </c>
      <c r="F12" s="11">
        <v>121.9</v>
      </c>
      <c r="G12" s="20">
        <f t="shared" si="2"/>
        <v>-5</v>
      </c>
      <c r="H12" s="37">
        <v>12.7</v>
      </c>
      <c r="I12" s="26">
        <f t="shared" si="3"/>
        <v>7722.2</v>
      </c>
      <c r="J12" s="12">
        <v>6530.5</v>
      </c>
      <c r="K12" s="11">
        <v>6733.5</v>
      </c>
      <c r="L12" s="22">
        <f t="shared" si="4"/>
        <v>-203</v>
      </c>
      <c r="M12" s="24">
        <v>1191.7</v>
      </c>
    </row>
    <row r="13" spans="1:13" ht="30" customHeight="1" x14ac:dyDescent="0.15">
      <c r="A13" s="19" t="s">
        <v>11</v>
      </c>
      <c r="B13" s="30"/>
      <c r="C13" s="36">
        <f t="shared" si="0"/>
        <v>135.20000000000002</v>
      </c>
      <c r="D13" s="42">
        <v>119.4</v>
      </c>
      <c r="E13" s="44">
        <f t="shared" si="1"/>
        <v>0.88313609467455612</v>
      </c>
      <c r="F13" s="11">
        <v>151.69999999999999</v>
      </c>
      <c r="G13" s="20">
        <f t="shared" si="2"/>
        <v>-32.299999999999983</v>
      </c>
      <c r="H13" s="37">
        <v>15.8</v>
      </c>
      <c r="I13" s="26">
        <f t="shared" si="3"/>
        <v>8043.1</v>
      </c>
      <c r="J13" s="12">
        <v>6599.8</v>
      </c>
      <c r="K13" s="11">
        <v>8452.2999999999993</v>
      </c>
      <c r="L13" s="22">
        <f t="shared" si="4"/>
        <v>-1852.4999999999991</v>
      </c>
      <c r="M13" s="24">
        <v>1443.3</v>
      </c>
    </row>
    <row r="14" spans="1:13" ht="30" customHeight="1" x14ac:dyDescent="0.15">
      <c r="A14" s="19" t="s">
        <v>12</v>
      </c>
      <c r="B14" s="30"/>
      <c r="C14" s="36">
        <f t="shared" si="0"/>
        <v>173.4</v>
      </c>
      <c r="D14" s="42">
        <v>147.30000000000001</v>
      </c>
      <c r="E14" s="44">
        <f t="shared" si="1"/>
        <v>0.84948096885813151</v>
      </c>
      <c r="F14" s="11">
        <v>117.4</v>
      </c>
      <c r="G14" s="20">
        <f t="shared" si="2"/>
        <v>29.900000000000006</v>
      </c>
      <c r="H14" s="37">
        <v>26.1</v>
      </c>
      <c r="I14" s="26">
        <f t="shared" si="3"/>
        <v>10426.299999999999</v>
      </c>
      <c r="J14" s="12">
        <v>7902.8</v>
      </c>
      <c r="K14" s="11">
        <v>6358.5</v>
      </c>
      <c r="L14" s="22">
        <f t="shared" si="4"/>
        <v>1544.3000000000002</v>
      </c>
      <c r="M14" s="24">
        <v>2523.5</v>
      </c>
    </row>
    <row r="15" spans="1:13" ht="30" customHeight="1" x14ac:dyDescent="0.15">
      <c r="A15" s="19" t="s">
        <v>14</v>
      </c>
      <c r="B15" s="30"/>
      <c r="C15" s="36">
        <f t="shared" si="0"/>
        <v>143.19999999999999</v>
      </c>
      <c r="D15" s="42">
        <v>94.4</v>
      </c>
      <c r="E15" s="44">
        <f t="shared" si="1"/>
        <v>0.65921787709497215</v>
      </c>
      <c r="F15" s="11">
        <v>84</v>
      </c>
      <c r="G15" s="20">
        <f t="shared" si="2"/>
        <v>10.400000000000006</v>
      </c>
      <c r="H15" s="37">
        <v>48.8</v>
      </c>
      <c r="I15" s="26">
        <f t="shared" si="3"/>
        <v>8469</v>
      </c>
      <c r="J15" s="12">
        <v>4901.1000000000004</v>
      </c>
      <c r="K15" s="11">
        <v>4234.2</v>
      </c>
      <c r="L15" s="22">
        <f t="shared" si="4"/>
        <v>666.90000000000055</v>
      </c>
      <c r="M15" s="24">
        <v>3567.9</v>
      </c>
    </row>
    <row r="16" spans="1:13" ht="30" customHeight="1" x14ac:dyDescent="0.15">
      <c r="A16" s="58" t="s">
        <v>15</v>
      </c>
      <c r="B16" s="59"/>
      <c r="C16" s="36">
        <f t="shared" si="0"/>
        <v>544.6</v>
      </c>
      <c r="D16" s="42">
        <v>158.5</v>
      </c>
      <c r="E16" s="44">
        <f t="shared" si="1"/>
        <v>0.29103929489533603</v>
      </c>
      <c r="F16" s="11">
        <v>152.19999999999999</v>
      </c>
      <c r="G16" s="20">
        <f t="shared" si="2"/>
        <v>6.3000000000000114</v>
      </c>
      <c r="H16" s="37">
        <v>386.1</v>
      </c>
      <c r="I16" s="26">
        <f t="shared" si="3"/>
        <v>27459.699999999997</v>
      </c>
      <c r="J16" s="12">
        <v>6140.1</v>
      </c>
      <c r="K16" s="11">
        <v>5361.5</v>
      </c>
      <c r="L16" s="22">
        <f t="shared" si="4"/>
        <v>778.60000000000036</v>
      </c>
      <c r="M16" s="24">
        <v>21319.599999999999</v>
      </c>
    </row>
    <row r="17" spans="1:13" ht="30" customHeight="1" thickBot="1" x14ac:dyDescent="0.2">
      <c r="A17" s="54" t="s">
        <v>0</v>
      </c>
      <c r="B17" s="55"/>
      <c r="C17" s="38">
        <f t="shared" si="0"/>
        <v>1875.7000000000003</v>
      </c>
      <c r="D17" s="43">
        <f>SUM(D6:D16)</f>
        <v>1185.6000000000001</v>
      </c>
      <c r="E17" s="45">
        <f t="shared" si="1"/>
        <v>0.63208402196513302</v>
      </c>
      <c r="F17" s="13">
        <f>SUM(F6:F16)</f>
        <v>1189.9999999999998</v>
      </c>
      <c r="G17" s="21">
        <f t="shared" si="2"/>
        <v>-4.3999999999996362</v>
      </c>
      <c r="H17" s="39">
        <f>SUM(H6:H16)</f>
        <v>690.1</v>
      </c>
      <c r="I17" s="28">
        <f t="shared" si="3"/>
        <v>110301.50000000001</v>
      </c>
      <c r="J17" s="14">
        <f>SUM(J6:J16)</f>
        <v>65977.400000000009</v>
      </c>
      <c r="K17" s="13">
        <f>SUM(K6:K16)</f>
        <v>65009.099999999991</v>
      </c>
      <c r="L17" s="23">
        <f t="shared" si="4"/>
        <v>968.30000000001746</v>
      </c>
      <c r="M17" s="25">
        <f>SUM(M6:M16)</f>
        <v>44324.100000000006</v>
      </c>
    </row>
    <row r="18" spans="1:13" x14ac:dyDescent="0.15">
      <c r="A18" s="2" t="s">
        <v>13</v>
      </c>
      <c r="J18" s="3"/>
    </row>
    <row r="19" spans="1:13" x14ac:dyDescent="0.15">
      <c r="A19" s="4"/>
      <c r="D19" s="5"/>
      <c r="E19" s="5"/>
    </row>
  </sheetData>
  <mergeCells count="8">
    <mergeCell ref="K1:M1"/>
    <mergeCell ref="C2:H2"/>
    <mergeCell ref="I2:M2"/>
    <mergeCell ref="A17:B17"/>
    <mergeCell ref="D3:G3"/>
    <mergeCell ref="J3:L3"/>
    <mergeCell ref="A16:B16"/>
    <mergeCell ref="A2:B4"/>
  </mergeCells>
  <phoneticPr fontId="2"/>
  <pageMargins left="0.78740157480314965" right="0.59055118110236227" top="0.98425196850393704" bottom="0.98425196850393704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2009-06-09T01:44:05Z</cp:lastPrinted>
  <dcterms:created xsi:type="dcterms:W3CDTF">1997-01-08T22:48:59Z</dcterms:created>
  <dcterms:modified xsi:type="dcterms:W3CDTF">2023-04-14T01:09:16Z</dcterms:modified>
</cp:coreProperties>
</file>